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TuExpressOnline\Desktop\RELACION DE GASTOS\"/>
    </mc:Choice>
  </mc:AlternateContent>
  <xr:revisionPtr revIDLastSave="0" documentId="13_ncr:1_{3838DBE3-2CBF-4AC5-9F9F-4F266805572A}" xr6:coauthVersionLast="47" xr6:coauthVersionMax="47" xr10:uidLastSave="{00000000-0000-0000-0000-000000000000}"/>
  <bookViews>
    <workbookView xWindow="-120" yWindow="-120" windowWidth="15600" windowHeight="11160" tabRatio="601" firstSheet="1" activeTab="2" xr2:uid="{00000000-000D-0000-FFFF-FFFF00000000}"/>
  </bookViews>
  <sheets>
    <sheet name="BASE DE DATOS" sheetId="8" r:id="rId1"/>
    <sheet name="Hoja3" sheetId="11" r:id="rId2"/>
    <sheet name="Hoja2" sheetId="10" r:id="rId3"/>
    <sheet name="RELACION  INGRESOS Y EGRESOS" sheetId="7" r:id="rId4"/>
    <sheet name="Hoja1" sheetId="9" r:id="rId5"/>
  </sheets>
  <definedNames>
    <definedName name="_xlnm._FilterDatabase" localSheetId="3" hidden="1">'RELACION  INGRESOS Y EGRESOS'!$A$4:$AA$2340</definedName>
    <definedName name="CONCEPTO1">'BASE DE DATOS'!$J$6:$J$38</definedName>
    <definedName name="DIRECTORIO">'BASE DE DATOS'!$A$2:$A$202</definedName>
    <definedName name="EMPRESA">'BASE DE DATOS'!$M$2:$M$18</definedName>
    <definedName name="MONEDA">'BASE DE DATOS'!$K$2:$K$7</definedName>
    <definedName name="OPERACION">'BASE DE DATOS'!$J$2:$J$4</definedName>
  </definedNames>
  <calcPr calcId="181029"/>
  <pivotCaches>
    <pivotCache cacheId="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8" i="7" l="1"/>
  <c r="E268" i="7"/>
  <c r="J475" i="7"/>
  <c r="J453" i="7"/>
  <c r="E415" i="7"/>
  <c r="J528" i="7"/>
  <c r="J529" i="7"/>
  <c r="J486" i="7"/>
  <c r="E520" i="7"/>
  <c r="E519" i="7"/>
  <c r="E517" i="7"/>
  <c r="E516" i="7"/>
  <c r="E514" i="7"/>
  <c r="E513" i="7"/>
  <c r="E508" i="7"/>
  <c r="E507" i="7"/>
  <c r="E506" i="7"/>
  <c r="E505" i="7"/>
  <c r="E504" i="7"/>
  <c r="E503" i="7"/>
  <c r="J442" i="7"/>
  <c r="E127" i="7" l="1"/>
  <c r="E405" i="7"/>
  <c r="J374" i="7" l="1"/>
  <c r="J365" i="7"/>
  <c r="J366" i="7"/>
  <c r="E230" i="7"/>
  <c r="J349" i="7" l="1"/>
  <c r="J350" i="7"/>
  <c r="J351" i="7"/>
  <c r="J201" i="7"/>
  <c r="E222" i="7"/>
  <c r="E212" i="7"/>
  <c r="J192" i="7"/>
  <c r="J193" i="7"/>
  <c r="J149" i="7"/>
  <c r="D149" i="7"/>
  <c r="C112" i="7"/>
  <c r="D166" i="7"/>
  <c r="B166" i="7"/>
  <c r="B112" i="7"/>
  <c r="B165" i="7"/>
  <c r="C165" i="7"/>
  <c r="J96" i="7" l="1"/>
  <c r="J5" i="7" l="1"/>
  <c r="J6" i="7"/>
  <c r="J7" i="7"/>
  <c r="J8" i="7"/>
  <c r="J9" i="7"/>
  <c r="J30" i="7"/>
  <c r="J31" i="7"/>
  <c r="J32" i="7"/>
  <c r="J33" i="7"/>
  <c r="J34" i="7"/>
  <c r="J10" i="7"/>
  <c r="J11" i="7"/>
  <c r="J12" i="7"/>
  <c r="J13" i="7"/>
  <c r="J63" i="7"/>
  <c r="J6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75" i="7"/>
  <c r="J50" i="7"/>
  <c r="J51" i="7"/>
  <c r="J52" i="7"/>
  <c r="J53" i="7"/>
  <c r="J54" i="7"/>
  <c r="J14" i="7"/>
  <c r="J65" i="7"/>
  <c r="J66" i="7"/>
  <c r="J67" i="7"/>
  <c r="J55" i="7"/>
  <c r="J68" i="7"/>
  <c r="J69" i="7"/>
  <c r="J76" i="7"/>
  <c r="J77" i="7"/>
  <c r="J78" i="7"/>
  <c r="J70" i="7"/>
  <c r="J79" i="7"/>
  <c r="J80" i="7"/>
  <c r="J81" i="7"/>
  <c r="J82" i="7"/>
  <c r="J83" i="7"/>
  <c r="J95" i="7"/>
  <c r="J56" i="7"/>
  <c r="J57" i="7"/>
  <c r="J84" i="7"/>
  <c r="J85" i="7"/>
  <c r="J86" i="7"/>
  <c r="J87" i="7"/>
  <c r="J58" i="7"/>
  <c r="J59" i="7"/>
  <c r="J88" i="7"/>
  <c r="J97" i="7"/>
  <c r="J16" i="7"/>
  <c r="J60" i="7"/>
  <c r="J61" i="7"/>
  <c r="J71" i="7"/>
  <c r="J98" i="7"/>
  <c r="J99" i="7"/>
  <c r="J100" i="7"/>
  <c r="J72" i="7"/>
  <c r="J73" i="7"/>
  <c r="J89" i="7"/>
  <c r="J101" i="7"/>
  <c r="J102" i="7"/>
  <c r="J103" i="7"/>
  <c r="J104" i="7"/>
  <c r="J131" i="7"/>
  <c r="J105" i="7"/>
  <c r="J132" i="7"/>
  <c r="J90" i="7"/>
  <c r="J133" i="7"/>
  <c r="J134" i="7"/>
  <c r="J135" i="7"/>
  <c r="J136" i="7"/>
  <c r="J106" i="7"/>
  <c r="J107" i="7"/>
  <c r="J108" i="7"/>
  <c r="J109" i="7"/>
  <c r="J137" i="7"/>
  <c r="J138" i="7"/>
  <c r="J110" i="7"/>
  <c r="J139" i="7"/>
  <c r="J140" i="7"/>
  <c r="J141" i="7"/>
  <c r="J111" i="7"/>
  <c r="J91" i="7"/>
  <c r="J142" i="7"/>
  <c r="J92" i="7"/>
  <c r="J143" i="7"/>
  <c r="J175" i="7"/>
  <c r="J144" i="7"/>
  <c r="J145" i="7"/>
  <c r="J146" i="7"/>
  <c r="J147" i="7"/>
  <c r="J148" i="7"/>
  <c r="J157" i="7"/>
  <c r="J128" i="7"/>
  <c r="J129" i="7"/>
  <c r="J158" i="7"/>
  <c r="J159" i="7"/>
  <c r="J160" i="7"/>
  <c r="J62" i="7"/>
  <c r="J161" i="7"/>
  <c r="J162" i="7"/>
  <c r="J74" i="7"/>
  <c r="J163" i="7"/>
  <c r="J164" i="7"/>
  <c r="J165" i="7"/>
  <c r="J166" i="7"/>
  <c r="J112" i="7"/>
  <c r="J173" i="7"/>
  <c r="J167" i="7"/>
  <c r="J176" i="7"/>
  <c r="J177" i="7"/>
  <c r="J168" i="7"/>
  <c r="J169" i="7"/>
  <c r="J178" i="7"/>
  <c r="J170" i="7"/>
  <c r="J179" i="7"/>
  <c r="J150" i="7"/>
  <c r="J113" i="7"/>
  <c r="J114" i="7"/>
  <c r="J115" i="7"/>
  <c r="J116" i="7"/>
  <c r="J117" i="7"/>
  <c r="J151" i="7"/>
  <c r="J180" i="7"/>
  <c r="J152" i="7"/>
  <c r="J118" i="7"/>
  <c r="J156" i="7"/>
  <c r="J153" i="7"/>
  <c r="J119" i="7"/>
  <c r="J120" i="7"/>
  <c r="J121" i="7"/>
  <c r="J122" i="7"/>
  <c r="J123" i="7"/>
  <c r="J124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72" i="7"/>
  <c r="J273" i="7"/>
  <c r="J226" i="7"/>
  <c r="J227" i="7"/>
  <c r="J228" i="7"/>
  <c r="J181" i="7"/>
  <c r="J194" i="7"/>
  <c r="J195" i="7"/>
  <c r="J196" i="7"/>
  <c r="J171" i="7"/>
  <c r="J229" i="7"/>
  <c r="J182" i="7"/>
  <c r="J197" i="7"/>
  <c r="J230" i="7"/>
  <c r="J183" i="7"/>
  <c r="J231" i="7"/>
  <c r="J232" i="7"/>
  <c r="J233" i="7"/>
  <c r="J234" i="7"/>
  <c r="J235" i="7"/>
  <c r="J198" i="7"/>
  <c r="J304" i="7"/>
  <c r="J305" i="7"/>
  <c r="J276" i="7"/>
  <c r="J277" i="7"/>
  <c r="J278" i="7"/>
  <c r="J279" i="7"/>
  <c r="J280" i="7"/>
  <c r="J236" i="7"/>
  <c r="J237" i="7"/>
  <c r="J238" i="7"/>
  <c r="J239" i="7"/>
  <c r="J240" i="7"/>
  <c r="J199" i="7"/>
  <c r="J241" i="7"/>
  <c r="J242" i="7"/>
  <c r="J327" i="7"/>
  <c r="J281" i="7"/>
  <c r="J282" i="7"/>
  <c r="J283" i="7"/>
  <c r="J243" i="7"/>
  <c r="J284" i="7"/>
  <c r="J285" i="7"/>
  <c r="J286" i="7"/>
  <c r="J308" i="7"/>
  <c r="J287" i="7"/>
  <c r="J288" i="7"/>
  <c r="J328" i="7"/>
  <c r="J329" i="7"/>
  <c r="J172" i="7"/>
  <c r="J200" i="7"/>
  <c r="J330" i="7"/>
  <c r="J289" i="7"/>
  <c r="J244" i="7"/>
  <c r="J245" i="7"/>
  <c r="J246" i="7"/>
  <c r="J247" i="7"/>
  <c r="J248" i="7"/>
  <c r="J249" i="7"/>
  <c r="J290" i="7"/>
  <c r="J184" i="7"/>
  <c r="J185" i="7"/>
  <c r="J186" i="7"/>
  <c r="J187" i="7"/>
  <c r="J188" i="7"/>
  <c r="J191" i="7"/>
  <c r="J331" i="7"/>
  <c r="J332" i="7"/>
  <c r="J348" i="7"/>
  <c r="J291" i="7"/>
  <c r="J309" i="7"/>
  <c r="J333" i="7"/>
  <c r="J334" i="7"/>
  <c r="J335" i="7"/>
  <c r="J336" i="7"/>
  <c r="J337" i="7"/>
  <c r="J338" i="7"/>
  <c r="J339" i="7"/>
  <c r="J340" i="7"/>
  <c r="J202" i="7"/>
  <c r="J250" i="7"/>
  <c r="J251" i="7"/>
  <c r="J292" i="7"/>
  <c r="J293" i="7"/>
  <c r="J294" i="7"/>
  <c r="J203" i="7"/>
  <c r="J352" i="7"/>
  <c r="J353" i="7"/>
  <c r="J354" i="7"/>
  <c r="J326" i="7"/>
  <c r="J295" i="7"/>
  <c r="J296" i="7"/>
  <c r="J297" i="7"/>
  <c r="J298" i="7"/>
  <c r="J299" i="7"/>
  <c r="J375" i="7"/>
  <c r="J376" i="7"/>
  <c r="J367" i="7"/>
  <c r="J377" i="7"/>
  <c r="J378" i="7"/>
  <c r="J379" i="7"/>
  <c r="J355" i="7"/>
  <c r="J380" i="7"/>
  <c r="J341" i="7"/>
  <c r="J368" i="7"/>
  <c r="J323" i="7"/>
  <c r="J324" i="7"/>
  <c r="J325" i="7"/>
  <c r="J356" i="7"/>
  <c r="J357" i="7"/>
  <c r="J358" i="7"/>
  <c r="J359" i="7"/>
  <c r="J342" i="7"/>
  <c r="J360" i="7"/>
  <c r="J392" i="7"/>
  <c r="J393" i="7"/>
  <c r="J381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382" i="7"/>
  <c r="J383" i="7"/>
  <c r="J384" i="7"/>
  <c r="J406" i="7"/>
  <c r="J385" i="7"/>
  <c r="J386" i="7"/>
  <c r="J389" i="7"/>
  <c r="J416" i="7"/>
  <c r="J417" i="7"/>
  <c r="J369" i="7"/>
  <c r="J418" i="7"/>
  <c r="J419" i="7"/>
  <c r="J441" i="7"/>
  <c r="J420" i="7"/>
  <c r="J407" i="7"/>
  <c r="J408" i="7"/>
  <c r="J409" i="7"/>
  <c r="J174" i="7"/>
  <c r="J421" i="7"/>
  <c r="J422" i="7"/>
  <c r="J423" i="7"/>
  <c r="J424" i="7"/>
  <c r="J410" i="7"/>
  <c r="J425" i="7"/>
  <c r="J426" i="7"/>
  <c r="J427" i="7"/>
  <c r="J428" i="7"/>
  <c r="J429" i="7"/>
  <c r="J430" i="7"/>
  <c r="J189" i="7"/>
  <c r="J154" i="7"/>
  <c r="J93" i="7"/>
  <c r="J94" i="7"/>
  <c r="J431" i="7"/>
  <c r="J432" i="7"/>
  <c r="J433" i="7"/>
  <c r="J387" i="7"/>
  <c r="J252" i="7"/>
  <c r="J253" i="7"/>
  <c r="J254" i="7"/>
  <c r="J125" i="7"/>
  <c r="J126" i="7"/>
  <c r="J127" i="7"/>
  <c r="J412" i="7"/>
  <c r="J155" i="7"/>
  <c r="J443" i="7"/>
  <c r="J44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450" i="7"/>
  <c r="J445" i="7"/>
  <c r="J271" i="7"/>
  <c r="J451" i="7"/>
  <c r="J452" i="7"/>
  <c r="J455" i="7"/>
  <c r="J414" i="7"/>
  <c r="J190" i="7"/>
  <c r="J434" i="7"/>
  <c r="J361" i="7"/>
  <c r="J457" i="7"/>
  <c r="J458" i="7"/>
  <c r="J459" i="7"/>
  <c r="J15" i="7"/>
  <c r="J460" i="7"/>
  <c r="J411" i="7"/>
  <c r="J461" i="7"/>
  <c r="J462" i="7"/>
  <c r="J463" i="7"/>
  <c r="J464" i="7"/>
  <c r="J465" i="7"/>
  <c r="J479" i="7"/>
  <c r="J480" i="7"/>
  <c r="J481" i="7"/>
  <c r="J482" i="7"/>
  <c r="J483" i="7"/>
  <c r="J484" i="7"/>
  <c r="J485" i="7"/>
  <c r="J487" i="7"/>
  <c r="J488" i="7"/>
  <c r="J489" i="7"/>
  <c r="J490" i="7"/>
  <c r="J491" i="7"/>
  <c r="J521" i="7"/>
  <c r="J535" i="7"/>
  <c r="J536" i="7"/>
  <c r="J492" i="7"/>
  <c r="J493" i="7"/>
  <c r="J494" i="7"/>
  <c r="J495" i="7"/>
  <c r="J496" i="7"/>
  <c r="J497" i="7"/>
  <c r="J498" i="7"/>
  <c r="J499" i="7"/>
  <c r="J500" i="7"/>
  <c r="J501" i="7"/>
  <c r="J502" i="7"/>
  <c r="J503" i="7"/>
  <c r="J504" i="7"/>
  <c r="J505" i="7"/>
  <c r="J506" i="7"/>
  <c r="J507" i="7"/>
  <c r="J508" i="7"/>
  <c r="J509" i="7"/>
  <c r="J510" i="7"/>
  <c r="J511" i="7"/>
  <c r="J512" i="7"/>
  <c r="J513" i="7"/>
  <c r="J514" i="7"/>
  <c r="J515" i="7"/>
  <c r="J516" i="7"/>
  <c r="J517" i="7"/>
  <c r="J518" i="7"/>
  <c r="J519" i="7"/>
  <c r="J520" i="7"/>
  <c r="J537" i="7"/>
  <c r="J538" i="7"/>
  <c r="J522" i="7"/>
  <c r="J523" i="7"/>
  <c r="J524" i="7"/>
  <c r="J388" i="7"/>
  <c r="J525" i="7"/>
  <c r="J526" i="7"/>
  <c r="J527" i="7"/>
  <c r="J539" i="7"/>
  <c r="J540" i="7"/>
  <c r="J541" i="7"/>
  <c r="J470" i="7"/>
  <c r="J471" i="7"/>
  <c r="J472" i="7"/>
  <c r="J473" i="7"/>
  <c r="J343" i="7"/>
  <c r="J300" i="7"/>
  <c r="J301" i="7"/>
  <c r="J302" i="7"/>
  <c r="J303" i="7"/>
  <c r="J530" i="7"/>
  <c r="J531" i="7"/>
  <c r="J532" i="7"/>
  <c r="J533" i="7"/>
  <c r="J362" i="7"/>
  <c r="J363" i="7"/>
  <c r="J364" i="7"/>
  <c r="J373" i="7"/>
  <c r="J370" i="7"/>
  <c r="J371" i="7"/>
  <c r="J372" i="7"/>
  <c r="J435" i="7"/>
  <c r="J436" i="7"/>
  <c r="J437" i="7"/>
  <c r="J438" i="7"/>
  <c r="J446" i="7"/>
  <c r="J447" i="7"/>
  <c r="J454" i="7"/>
  <c r="J466" i="7"/>
  <c r="J467" i="7"/>
  <c r="J439" i="7"/>
  <c r="J440" i="7"/>
  <c r="J468" i="7"/>
  <c r="J469" i="7"/>
  <c r="J534" i="7"/>
  <c r="J415" i="7"/>
  <c r="J344" i="7"/>
  <c r="J345" i="7"/>
  <c r="J346" i="7"/>
  <c r="J347" i="7"/>
  <c r="J204" i="7"/>
  <c r="J274" i="7"/>
  <c r="J205" i="7"/>
  <c r="J17" i="7"/>
  <c r="J18" i="7"/>
  <c r="J310" i="7"/>
  <c r="J19" i="7"/>
  <c r="J311" i="7"/>
  <c r="J542" i="7"/>
  <c r="J543" i="7"/>
  <c r="J544" i="7"/>
  <c r="J20" i="7"/>
  <c r="J21" i="7"/>
  <c r="J22" i="7"/>
  <c r="J23" i="7"/>
  <c r="J24" i="7"/>
  <c r="J25" i="7"/>
  <c r="J26" i="7"/>
  <c r="C1" i="7"/>
  <c r="G1" i="7" l="1"/>
  <c r="K1" i="7"/>
  <c r="I1" i="7"/>
  <c r="E1" i="7"/>
  <c r="J27" i="7" l="1"/>
  <c r="J28" i="7"/>
  <c r="J29" i="7"/>
  <c r="J312" i="7"/>
  <c r="J313" i="7"/>
  <c r="J314" i="7"/>
  <c r="J315" i="7"/>
  <c r="J316" i="7"/>
  <c r="J317" i="7"/>
  <c r="J318" i="7"/>
  <c r="J319" i="7"/>
  <c r="J320" i="7"/>
  <c r="J321" i="7"/>
  <c r="J448" i="7"/>
  <c r="J449" i="7"/>
  <c r="J474" i="7"/>
  <c r="J476" i="7"/>
  <c r="J477" i="7"/>
  <c r="J478" i="7"/>
  <c r="J206" i="7"/>
  <c r="J130" i="7"/>
  <c r="J456" i="7"/>
  <c r="J275" i="7"/>
  <c r="J390" i="7"/>
  <c r="J391" i="7"/>
  <c r="J306" i="7"/>
  <c r="J307" i="7"/>
  <c r="J322" i="7"/>
  <c r="J413" i="7"/>
  <c r="J545" i="7"/>
  <c r="J546" i="7"/>
  <c r="J547" i="7"/>
  <c r="J548" i="7"/>
  <c r="J549" i="7"/>
  <c r="J550" i="7"/>
  <c r="J551" i="7"/>
  <c r="J552" i="7"/>
  <c r="J553" i="7"/>
  <c r="J554" i="7"/>
  <c r="J555" i="7"/>
  <c r="J556" i="7"/>
  <c r="J557" i="7"/>
  <c r="J558" i="7"/>
  <c r="J559" i="7"/>
  <c r="J560" i="7"/>
  <c r="J561" i="7"/>
  <c r="J562" i="7"/>
  <c r="J563" i="7"/>
  <c r="J564" i="7"/>
  <c r="J565" i="7"/>
  <c r="J566" i="7"/>
  <c r="J567" i="7"/>
  <c r="J568" i="7"/>
  <c r="J569" i="7"/>
  <c r="J570" i="7"/>
  <c r="J571" i="7"/>
  <c r="J572" i="7"/>
  <c r="J573" i="7"/>
  <c r="J574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J615" i="7"/>
  <c r="J616" i="7"/>
  <c r="J617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2001" i="7"/>
  <c r="J2002" i="7"/>
  <c r="J2003" i="7"/>
  <c r="J2004" i="7"/>
  <c r="J2005" i="7"/>
  <c r="J2006" i="7"/>
  <c r="J2007" i="7"/>
  <c r="J2008" i="7"/>
  <c r="J2009" i="7"/>
  <c r="J2010" i="7"/>
  <c r="J2011" i="7"/>
  <c r="J2012" i="7"/>
  <c r="J2013" i="7"/>
  <c r="J2014" i="7"/>
  <c r="J2015" i="7"/>
  <c r="J2016" i="7"/>
  <c r="J2017" i="7"/>
  <c r="J2018" i="7"/>
  <c r="J2019" i="7"/>
  <c r="J2020" i="7"/>
  <c r="J2021" i="7"/>
  <c r="J2022" i="7"/>
  <c r="J2023" i="7"/>
  <c r="J2024" i="7"/>
  <c r="J2025" i="7"/>
  <c r="J2026" i="7"/>
  <c r="J2027" i="7"/>
  <c r="J2028" i="7"/>
  <c r="J2029" i="7"/>
  <c r="J2030" i="7"/>
  <c r="J2031" i="7"/>
  <c r="J2032" i="7"/>
  <c r="J2033" i="7"/>
  <c r="J2034" i="7"/>
  <c r="J2035" i="7"/>
  <c r="J2036" i="7"/>
  <c r="J2037" i="7"/>
  <c r="J2038" i="7"/>
  <c r="J2039" i="7"/>
  <c r="J2040" i="7"/>
  <c r="J2041" i="7"/>
  <c r="J2042" i="7"/>
  <c r="J2043" i="7"/>
  <c r="J2044" i="7"/>
  <c r="J2045" i="7"/>
  <c r="J2046" i="7"/>
  <c r="J2047" i="7"/>
  <c r="J2048" i="7"/>
  <c r="J2049" i="7"/>
  <c r="J2050" i="7"/>
  <c r="J2051" i="7"/>
  <c r="J2052" i="7"/>
  <c r="J2053" i="7"/>
  <c r="J2054" i="7"/>
  <c r="J2055" i="7"/>
  <c r="J2056" i="7"/>
  <c r="J2057" i="7"/>
  <c r="J2058" i="7"/>
  <c r="J2059" i="7"/>
  <c r="J2060" i="7"/>
  <c r="J2061" i="7"/>
  <c r="J2062" i="7"/>
  <c r="J2063" i="7"/>
  <c r="J2064" i="7"/>
  <c r="J2065" i="7"/>
  <c r="J2066" i="7"/>
  <c r="J2067" i="7"/>
  <c r="J2068" i="7"/>
  <c r="J2069" i="7"/>
  <c r="J2070" i="7"/>
  <c r="J2071" i="7"/>
  <c r="J2072" i="7"/>
  <c r="J2073" i="7"/>
  <c r="J2074" i="7"/>
  <c r="J2075" i="7"/>
  <c r="J2076" i="7"/>
  <c r="J2077" i="7"/>
  <c r="J2078" i="7"/>
  <c r="J2079" i="7"/>
  <c r="J2080" i="7"/>
  <c r="J2081" i="7"/>
  <c r="J2082" i="7"/>
  <c r="J2083" i="7"/>
  <c r="J2084" i="7"/>
  <c r="J2085" i="7"/>
  <c r="J2086" i="7"/>
  <c r="J2087" i="7"/>
  <c r="J2088" i="7"/>
  <c r="J2089" i="7"/>
  <c r="J2090" i="7"/>
  <c r="J2091" i="7"/>
  <c r="J2092" i="7"/>
  <c r="J2093" i="7"/>
  <c r="J2094" i="7"/>
  <c r="J2095" i="7"/>
  <c r="J2096" i="7"/>
  <c r="J2097" i="7"/>
  <c r="J2098" i="7"/>
  <c r="J2099" i="7"/>
  <c r="J2100" i="7"/>
  <c r="J2101" i="7"/>
  <c r="J2102" i="7"/>
  <c r="J2103" i="7"/>
  <c r="J2104" i="7"/>
  <c r="J2105" i="7"/>
  <c r="J2106" i="7"/>
  <c r="J2107" i="7"/>
  <c r="J2108" i="7"/>
  <c r="J2109" i="7"/>
  <c r="J2110" i="7"/>
  <c r="J2111" i="7"/>
  <c r="J2112" i="7"/>
  <c r="J2113" i="7"/>
  <c r="J2114" i="7"/>
  <c r="J2115" i="7"/>
  <c r="J2116" i="7"/>
  <c r="J2117" i="7"/>
  <c r="J2118" i="7"/>
  <c r="J2119" i="7"/>
  <c r="J2120" i="7"/>
  <c r="J2121" i="7"/>
  <c r="J2122" i="7"/>
  <c r="J2123" i="7"/>
  <c r="J2124" i="7"/>
  <c r="J2125" i="7"/>
  <c r="J2126" i="7"/>
  <c r="J2127" i="7"/>
  <c r="J2128" i="7"/>
  <c r="J2129" i="7"/>
  <c r="J2130" i="7"/>
  <c r="J2131" i="7"/>
  <c r="J2132" i="7"/>
  <c r="J2133" i="7"/>
  <c r="J2134" i="7"/>
  <c r="J2135" i="7"/>
  <c r="J2136" i="7"/>
  <c r="J2137" i="7"/>
  <c r="J2138" i="7"/>
  <c r="J2139" i="7"/>
  <c r="J2140" i="7"/>
  <c r="J2141" i="7"/>
  <c r="J2142" i="7"/>
  <c r="J2143" i="7"/>
  <c r="J2144" i="7"/>
  <c r="J2145" i="7"/>
  <c r="J2146" i="7"/>
  <c r="J2147" i="7"/>
  <c r="J2148" i="7"/>
  <c r="J2149" i="7"/>
  <c r="J2150" i="7"/>
  <c r="J2151" i="7"/>
  <c r="J2152" i="7"/>
  <c r="J2153" i="7"/>
  <c r="J2154" i="7"/>
  <c r="J2155" i="7"/>
  <c r="J2156" i="7"/>
  <c r="J2157" i="7"/>
  <c r="J2158" i="7"/>
  <c r="J2159" i="7"/>
  <c r="J2160" i="7"/>
  <c r="J2161" i="7"/>
  <c r="J2162" i="7"/>
  <c r="J2163" i="7"/>
  <c r="J2164" i="7"/>
  <c r="J2165" i="7"/>
  <c r="J2166" i="7"/>
  <c r="J2167" i="7"/>
  <c r="J2168" i="7"/>
  <c r="J2169" i="7"/>
  <c r="J2170" i="7"/>
  <c r="J2171" i="7"/>
  <c r="J2172" i="7"/>
  <c r="J2173" i="7"/>
  <c r="J2174" i="7"/>
  <c r="J2175" i="7"/>
  <c r="J2176" i="7"/>
  <c r="J2177" i="7"/>
  <c r="J2178" i="7"/>
  <c r="J2179" i="7"/>
  <c r="J2180" i="7"/>
  <c r="J2181" i="7"/>
  <c r="J2182" i="7"/>
  <c r="J2183" i="7"/>
  <c r="J2184" i="7"/>
  <c r="J2185" i="7"/>
  <c r="J2186" i="7"/>
  <c r="J2187" i="7"/>
  <c r="J2188" i="7"/>
  <c r="J2189" i="7"/>
  <c r="J2190" i="7"/>
  <c r="J2191" i="7"/>
  <c r="J2192" i="7"/>
  <c r="J2193" i="7"/>
  <c r="J2194" i="7"/>
  <c r="J2195" i="7"/>
  <c r="J2196" i="7"/>
  <c r="J2197" i="7"/>
  <c r="J2198" i="7"/>
  <c r="J2199" i="7"/>
  <c r="J2200" i="7"/>
  <c r="J2201" i="7"/>
  <c r="J2202" i="7"/>
  <c r="J2203" i="7"/>
  <c r="J2204" i="7"/>
  <c r="J2205" i="7"/>
  <c r="J2206" i="7"/>
  <c r="J2207" i="7"/>
  <c r="J2208" i="7"/>
  <c r="J2209" i="7"/>
  <c r="J2210" i="7"/>
  <c r="J2211" i="7"/>
  <c r="J2212" i="7"/>
  <c r="J2213" i="7"/>
  <c r="J2214" i="7"/>
  <c r="J2215" i="7"/>
  <c r="J2216" i="7"/>
  <c r="J2217" i="7"/>
  <c r="J2218" i="7"/>
  <c r="J2219" i="7"/>
  <c r="J2220" i="7"/>
  <c r="J2221" i="7"/>
  <c r="J2222" i="7"/>
  <c r="J2223" i="7"/>
  <c r="J2224" i="7"/>
  <c r="J2225" i="7"/>
  <c r="J2226" i="7"/>
  <c r="J2227" i="7"/>
  <c r="J2228" i="7"/>
  <c r="J2229" i="7"/>
  <c r="J2230" i="7"/>
  <c r="J2231" i="7"/>
  <c r="J2232" i="7"/>
  <c r="J2233" i="7"/>
  <c r="J2234" i="7"/>
  <c r="J2235" i="7"/>
  <c r="J2236" i="7"/>
  <c r="J2237" i="7"/>
  <c r="J2238" i="7"/>
  <c r="J2239" i="7"/>
  <c r="J2240" i="7"/>
  <c r="J2241" i="7"/>
  <c r="J2242" i="7"/>
  <c r="J2243" i="7"/>
  <c r="J2244" i="7"/>
  <c r="J2245" i="7"/>
  <c r="J2246" i="7"/>
  <c r="J2247" i="7"/>
  <c r="J2248" i="7"/>
  <c r="J2249" i="7"/>
  <c r="J2250" i="7"/>
  <c r="J2251" i="7"/>
  <c r="J2252" i="7"/>
  <c r="J2253" i="7"/>
  <c r="J2254" i="7"/>
  <c r="J2255" i="7"/>
  <c r="J2256" i="7"/>
  <c r="J2257" i="7"/>
  <c r="J2258" i="7"/>
  <c r="J2259" i="7"/>
  <c r="J2260" i="7"/>
  <c r="J2261" i="7"/>
  <c r="J2262" i="7"/>
  <c r="J2263" i="7"/>
  <c r="J2264" i="7"/>
  <c r="J2265" i="7"/>
  <c r="J2266" i="7"/>
  <c r="J2267" i="7"/>
  <c r="J2268" i="7"/>
  <c r="J2269" i="7"/>
  <c r="J2270" i="7"/>
  <c r="J2271" i="7"/>
  <c r="J2272" i="7"/>
  <c r="J2273" i="7"/>
  <c r="J2274" i="7"/>
  <c r="J2275" i="7"/>
  <c r="J2276" i="7"/>
  <c r="J2277" i="7"/>
  <c r="J2278" i="7"/>
  <c r="J2279" i="7"/>
  <c r="J2280" i="7"/>
  <c r="J2281" i="7"/>
  <c r="J2282" i="7"/>
  <c r="J2283" i="7"/>
  <c r="J2284" i="7"/>
  <c r="J2285" i="7"/>
  <c r="J2286" i="7"/>
  <c r="J2287" i="7"/>
  <c r="J2288" i="7"/>
  <c r="J2289" i="7"/>
  <c r="J2290" i="7"/>
  <c r="J2291" i="7"/>
  <c r="J2292" i="7"/>
  <c r="J2293" i="7"/>
  <c r="J2294" i="7"/>
  <c r="J2295" i="7"/>
  <c r="J2296" i="7"/>
  <c r="J2297" i="7"/>
  <c r="J2298" i="7"/>
  <c r="J2299" i="7"/>
  <c r="J2300" i="7"/>
  <c r="J2301" i="7"/>
  <c r="J2302" i="7"/>
  <c r="J2303" i="7"/>
  <c r="J2304" i="7"/>
  <c r="J2305" i="7"/>
  <c r="J2306" i="7"/>
  <c r="J2307" i="7"/>
  <c r="J2308" i="7"/>
  <c r="J2309" i="7"/>
  <c r="J2310" i="7"/>
  <c r="J2311" i="7"/>
  <c r="J2312" i="7"/>
  <c r="J2313" i="7"/>
  <c r="J2314" i="7"/>
  <c r="J2315" i="7"/>
  <c r="J2316" i="7"/>
  <c r="J2317" i="7"/>
  <c r="J2318" i="7"/>
  <c r="J2319" i="7"/>
  <c r="J2320" i="7"/>
  <c r="J2321" i="7"/>
  <c r="J2322" i="7"/>
  <c r="J2323" i="7"/>
  <c r="J2324" i="7"/>
  <c r="J2325" i="7"/>
  <c r="J2326" i="7"/>
  <c r="J2327" i="7"/>
  <c r="J2328" i="7"/>
  <c r="J2329" i="7"/>
  <c r="J2330" i="7"/>
  <c r="J2331" i="7"/>
  <c r="J2332" i="7"/>
  <c r="J2333" i="7"/>
  <c r="J2334" i="7"/>
  <c r="J2335" i="7"/>
  <c r="J2336" i="7"/>
  <c r="J2337" i="7"/>
  <c r="J2338" i="7"/>
  <c r="J2339" i="7"/>
  <c r="J2340" i="7"/>
  <c r="J2341" i="7" l="1"/>
</calcChain>
</file>

<file path=xl/sharedStrings.xml><?xml version="1.0" encoding="utf-8"?>
<sst xmlns="http://schemas.openxmlformats.org/spreadsheetml/2006/main" count="2940" uniqueCount="768">
  <si>
    <t>HOYADA</t>
  </si>
  <si>
    <t>ROMA</t>
  </si>
  <si>
    <t>PAGO BONOS TRABAJADORES</t>
  </si>
  <si>
    <t>EMPRESA</t>
  </si>
  <si>
    <t>HIPERMODELO</t>
  </si>
  <si>
    <t>NRO FACTURA</t>
  </si>
  <si>
    <t>AUTOMERCADO EXPRESS</t>
  </si>
  <si>
    <t>EXQUISITECES</t>
  </si>
  <si>
    <t>CAMBIO EUROS A DOLARES</t>
  </si>
  <si>
    <t>ANTICIPO 2</t>
  </si>
  <si>
    <t>CARRIZAL</t>
  </si>
  <si>
    <t>SAN ANTONIO</t>
  </si>
  <si>
    <t>ALIMENTOS PRODALVA, C.A</t>
  </si>
  <si>
    <t>INVERSIONES SOLO ALIMENTOS J.A.C.A, C.A.</t>
  </si>
  <si>
    <t>COMERCIALIZADORA EL VERDUGO, C.A.</t>
  </si>
  <si>
    <t>GANADERIA CARRIZALES, C.A.</t>
  </si>
  <si>
    <t>DISTRIBUIDORA NUBE AZUL, C.A.</t>
  </si>
  <si>
    <t>INDUSTRIA Y PROCESADORA DE CEREALES INPROCECA, C.A.</t>
  </si>
  <si>
    <t>OPERACIÓN</t>
  </si>
  <si>
    <t>INGRESO</t>
  </si>
  <si>
    <t>EGRESO</t>
  </si>
  <si>
    <t>TIPO DE MONEDA</t>
  </si>
  <si>
    <t>DOLARES</t>
  </si>
  <si>
    <t>EUROS</t>
  </si>
  <si>
    <t>AGRICOLA CAMBANA, C.A.</t>
  </si>
  <si>
    <t>AGRO BANANERA EL VIGIA, C.A.</t>
  </si>
  <si>
    <t>ALEJANDRO IGNACIO GARCIA MUÑOZ</t>
  </si>
  <si>
    <t>ALIMENTOS POLAR COMERCIAL C.A.</t>
  </si>
  <si>
    <t>ALIVANTI DISTRIBUIDORA, C.A.</t>
  </si>
  <si>
    <t>BIMBO DE VENEZUELA, C.A.</t>
  </si>
  <si>
    <t>C.A. GALLETERA CARABOBO</t>
  </si>
  <si>
    <t>CENTRO DE DISTRIBUCIONES FRANCIS, C.A.</t>
  </si>
  <si>
    <t>COMERCIALIZADORA SNACKS, SRL</t>
  </si>
  <si>
    <t>CONJUNTO RESIDENCIAL VISTA AL VALLE</t>
  </si>
  <si>
    <t>COOPERATVA HORTIAGRO9 421, R.L.</t>
  </si>
  <si>
    <t>CORPORACION JUNO, C.A.</t>
  </si>
  <si>
    <t>DANIEL DE LEON MORGADO</t>
  </si>
  <si>
    <t>DISTRIBUCION Y VENTAS DE CALIDAD, C.A.</t>
  </si>
  <si>
    <t>DISTRIBUCIONES DISVAN 2018, C.A.</t>
  </si>
  <si>
    <t>DISTRIBUIDORA DAMASCUS, C.A.</t>
  </si>
  <si>
    <t>DISTRIBUIDORA DE ALIMENTOS QUESOLANDIA S.A.</t>
  </si>
  <si>
    <t>DISTRIBUIDORA DE LACTEOS LA COSTA J.E.B. C.A</t>
  </si>
  <si>
    <t>DISTRIBUIDORA DE LACTEOS SANTOS AVEIRO</t>
  </si>
  <si>
    <t>DISTRIBUIDORA DE VERDURAS, C.A.</t>
  </si>
  <si>
    <t>DISTRIBUIDORA GASEOSA SAN DIEGO C.A.</t>
  </si>
  <si>
    <t>DISTRIBUIDORA GLASGOW, C.A.</t>
  </si>
  <si>
    <t>DISTRIBUIDORA JANNMAR C.A</t>
  </si>
  <si>
    <t>DISTRIBUIDORA JHEANDAN, C.A.</t>
  </si>
  <si>
    <t>DISTRIBUIDORA MATHYFRED, C.A</t>
  </si>
  <si>
    <t>DISTRISBUIDORA DIFRITZ, C.A.</t>
  </si>
  <si>
    <t>GRUPO DEPA, C.A.</t>
  </si>
  <si>
    <t>INVERSIONES BENAR C.A.</t>
  </si>
  <si>
    <t>INVERSIONES NP-XXI, C.A.</t>
  </si>
  <si>
    <t>INVERSIONES VELANDRIA.C.A</t>
  </si>
  <si>
    <t>ISOLINA DEL C ARAUJO</t>
  </si>
  <si>
    <t>LACTEOS PUENTE C, C.A</t>
  </si>
  <si>
    <t>LACTEOS RD, C.A</t>
  </si>
  <si>
    <t>LIQUIDACION</t>
  </si>
  <si>
    <t>NOMINA</t>
  </si>
  <si>
    <t>NOMINA CONSTRUCCION</t>
  </si>
  <si>
    <t>PASAPALOS DOÑA CUSTODIA</t>
  </si>
  <si>
    <t>PASTAS CAPRI C.A.</t>
  </si>
  <si>
    <t>PLUMROSE LATINOAMERICANA C.A</t>
  </si>
  <si>
    <t>RICHARD PEREIRA GOUVEIA</t>
  </si>
  <si>
    <t>ROMA, C.A</t>
  </si>
  <si>
    <t>SUBCERCA, C.A.</t>
  </si>
  <si>
    <t>SUMIPAN C.A</t>
  </si>
  <si>
    <t>DIRECTORIO</t>
  </si>
  <si>
    <t>CONCEPTO1</t>
  </si>
  <si>
    <t>MONEDA</t>
  </si>
  <si>
    <t xml:space="preserve">EMPRESA </t>
  </si>
  <si>
    <t>DETALLE</t>
  </si>
  <si>
    <t>DATOS DEL BENEFICIARIO</t>
  </si>
  <si>
    <t>HORACIO LUGO</t>
  </si>
  <si>
    <t>CRM DISTRIBUCION C.A.</t>
  </si>
  <si>
    <t>DISTRIBUIDORA FERREPOLAR, C.A.</t>
  </si>
  <si>
    <t>METROFARMA</t>
  </si>
  <si>
    <t>FARMASTOP</t>
  </si>
  <si>
    <t>COMERCIALIZADORA RAPS, C.A.</t>
  </si>
  <si>
    <t>EL TUNAL, C.A.</t>
  </si>
  <si>
    <t>FECHA DE PAGO</t>
  </si>
  <si>
    <t>FECHA DE LA FACTURA</t>
  </si>
  <si>
    <t>INVERSIONES VICTORY UNIVERSITY 2405, C.A.</t>
  </si>
  <si>
    <t>DISTRIBUCIONES DIPROCHER, C.A.</t>
  </si>
  <si>
    <t>INVERSIONES VICTORIA, S.A.</t>
  </si>
  <si>
    <t>BOLIVARES</t>
  </si>
  <si>
    <t>BOCA</t>
  </si>
  <si>
    <t>PAGO NOMINA</t>
  </si>
  <si>
    <t>AVANCE DE EFECTIVO</t>
  </si>
  <si>
    <t>GASTO</t>
  </si>
  <si>
    <t>ZELLE</t>
  </si>
  <si>
    <t>PAYPALL</t>
  </si>
  <si>
    <t>TRABAJOS EFECTUADOS</t>
  </si>
  <si>
    <t>SALDO INICIAL</t>
  </si>
  <si>
    <t>MONTO (ENTREGA)</t>
  </si>
  <si>
    <t>CAMBIO DOLARES POR EUROS</t>
  </si>
  <si>
    <t>CAMBIO DE DOLARES  POR TRANSF. BOLIVARES</t>
  </si>
  <si>
    <t>CAMBIO DE DOLARES POR EFECTIVO</t>
  </si>
  <si>
    <t>DEVOLUCIONES CLIENTE</t>
  </si>
  <si>
    <t>CAMBIO DE DOLARES  POR TRANSF. ZELLE O PAYPAL</t>
  </si>
  <si>
    <t>MI PAN FAVORITO</t>
  </si>
  <si>
    <t>AUMENTO FONDO DE CAJA</t>
  </si>
  <si>
    <t>PAGO MOVIL</t>
  </si>
  <si>
    <t>COMPRA DE MERCANCIA</t>
  </si>
  <si>
    <t>SR. PABLO</t>
  </si>
  <si>
    <t>TASA</t>
  </si>
  <si>
    <t>CONSTRUCCION</t>
  </si>
  <si>
    <t>MASA DE CACHAPA</t>
  </si>
  <si>
    <t>PAYPAL</t>
  </si>
  <si>
    <t>MONTO EN DIVISAS</t>
  </si>
  <si>
    <t>OBSERVACION</t>
  </si>
  <si>
    <t>LA GUNETICA</t>
  </si>
  <si>
    <t>RELACION</t>
  </si>
  <si>
    <t>FINALIZACION DE CONTRATO</t>
  </si>
  <si>
    <t>VACACIONES</t>
  </si>
  <si>
    <t>DIFERENCIA BONO PANDEMIA</t>
  </si>
  <si>
    <t>SAN PEDRO</t>
  </si>
  <si>
    <t>CANTOLAGO</t>
  </si>
  <si>
    <t>PRESTAMOS TRABAJADORES</t>
  </si>
  <si>
    <t>APERTURA DE FONDO</t>
  </si>
  <si>
    <t xml:space="preserve">ADMINISTRACION </t>
  </si>
  <si>
    <t>.</t>
  </si>
  <si>
    <t>INSAI</t>
  </si>
  <si>
    <t>RECIBO 2599</t>
  </si>
  <si>
    <t xml:space="preserve">GASOLINA FERNANDO </t>
  </si>
  <si>
    <t>RECIBO 2610</t>
  </si>
  <si>
    <t>PINTOR MODELO</t>
  </si>
  <si>
    <t>RECIBO 2609</t>
  </si>
  <si>
    <t>LOS VARGAS</t>
  </si>
  <si>
    <t>RECIBO 2608</t>
  </si>
  <si>
    <t>COMPRA ROLINERAS</t>
  </si>
  <si>
    <t>00232</t>
  </si>
  <si>
    <t>RECIBO 2598</t>
  </si>
  <si>
    <t>RECIBO 2616</t>
  </si>
  <si>
    <t>RECIBO 2618</t>
  </si>
  <si>
    <t xml:space="preserve">EXTENSOR WIFI </t>
  </si>
  <si>
    <t>RECIBO 2620</t>
  </si>
  <si>
    <t>NOMINA PANADERO</t>
  </si>
  <si>
    <t>RECIBO 2621</t>
  </si>
  <si>
    <t>ATOMIZADOR REPELENTE</t>
  </si>
  <si>
    <t>PAGO SEMANA. EDISON DIAZ</t>
  </si>
  <si>
    <t>PAGO SEMANA.ALBERTO CISNERO</t>
  </si>
  <si>
    <t>PAGO SEMANA. LADINI ALEIDI</t>
  </si>
  <si>
    <t>PAGO SEMANA. GABRIEL CISNERO</t>
  </si>
  <si>
    <t>MARTINEZ DIEGO</t>
  </si>
  <si>
    <t>PAP 05102021</t>
  </si>
  <si>
    <t>PEREZ FRANKLIN</t>
  </si>
  <si>
    <t>BARRIOS NICOL</t>
  </si>
  <si>
    <t>PAP 04102021</t>
  </si>
  <si>
    <t>ARRAEZ ENDE</t>
  </si>
  <si>
    <t>USECHE JOSE</t>
  </si>
  <si>
    <t>SALAS JHOANA</t>
  </si>
  <si>
    <t>RODRIGUEZ ANDERSON</t>
  </si>
  <si>
    <t>MENDOZA JOSMEIBY</t>
  </si>
  <si>
    <t>LOZANO EDGAR</t>
  </si>
  <si>
    <t>ACOSTA WILMARIS</t>
  </si>
  <si>
    <t>MARQUEZ MARIA</t>
  </si>
  <si>
    <t>RUBEN JIMENEZ. DELIVERY</t>
  </si>
  <si>
    <t>VICTORINO RODRIGUEZ</t>
  </si>
  <si>
    <t>CARMEN PIÑERO</t>
  </si>
  <si>
    <t>GARCIA EUCARIS</t>
  </si>
  <si>
    <t>PAGOS VARIOS ALCALDIA</t>
  </si>
  <si>
    <t>YURANNI VILLASMIL</t>
  </si>
  <si>
    <t xml:space="preserve">ALCALDIA DEL MUNICIPIO </t>
  </si>
  <si>
    <t>PAEZ ALIMARY</t>
  </si>
  <si>
    <t>GASTOS BOVEDA</t>
  </si>
  <si>
    <t>PAGO NOMINA PANADEROS.DEL 27/9 AL 3/10</t>
  </si>
  <si>
    <t>BONO UNICO PANADERO. DEL 27/9 AL 3/10</t>
  </si>
  <si>
    <t>PAGO BONO DE ALIMENTO PANADEROS. DEL 27/9 AL 3/10</t>
  </si>
  <si>
    <t xml:space="preserve">DUQUE FANNY </t>
  </si>
  <si>
    <t>SAMUEL GAINZA</t>
  </si>
  <si>
    <t>RECIBO 2597</t>
  </si>
  <si>
    <t>GUANTES MANIPULACION DE ALIMENTOS</t>
  </si>
  <si>
    <t>RECIBO 2611-A</t>
  </si>
  <si>
    <t>RESUMA</t>
  </si>
  <si>
    <t>RECIBO 2617-A</t>
  </si>
  <si>
    <t>8938</t>
  </si>
  <si>
    <t>8992</t>
  </si>
  <si>
    <t>UNIFORMES</t>
  </si>
  <si>
    <t>RECIBO 2615</t>
  </si>
  <si>
    <t>LIQUIDACION DEL 20 AL 26 Y DEL 27 AL 3</t>
  </si>
  <si>
    <t>RECIBO 2567-A</t>
  </si>
  <si>
    <t>ELEAZAR USECHE</t>
  </si>
  <si>
    <t>RECIBO 2614</t>
  </si>
  <si>
    <t>05102021B</t>
  </si>
  <si>
    <t>REVISION CAMIONETA SR. YURA</t>
  </si>
  <si>
    <t>RECIBO 2633</t>
  </si>
  <si>
    <t>ALCOHOL SAMUEL GAINZA</t>
  </si>
  <si>
    <t>RECIBO 2642</t>
  </si>
  <si>
    <t>DUGLAS QUERO</t>
  </si>
  <si>
    <t>RECIBO 2638</t>
  </si>
  <si>
    <t>BAUDILIO PINTOR</t>
  </si>
  <si>
    <t>RECIBO 2620-A</t>
  </si>
  <si>
    <t>FERREPOLAR</t>
  </si>
  <si>
    <t>6356</t>
  </si>
  <si>
    <t>6685</t>
  </si>
  <si>
    <t>4038</t>
  </si>
  <si>
    <t>6384</t>
  </si>
  <si>
    <t>RECIBO 2631</t>
  </si>
  <si>
    <t>FERREPOLAR.</t>
  </si>
  <si>
    <t>PAGO DIAS LABORADOS</t>
  </si>
  <si>
    <t>COMPRA DE MARCADOR</t>
  </si>
  <si>
    <t>PINTURA PARA PINTAR MUEBLES. FERREMILENIUM</t>
  </si>
  <si>
    <t>00021</t>
  </si>
  <si>
    <t>ALIMARY PAEZ</t>
  </si>
  <si>
    <t>BSC 5528</t>
  </si>
  <si>
    <t>LOZANO DAMON</t>
  </si>
  <si>
    <t>PAP 06102021</t>
  </si>
  <si>
    <t>PORTILLO GABRIELA</t>
  </si>
  <si>
    <t>ESPINOZA GREISY</t>
  </si>
  <si>
    <t>LUIS LUCENA. CUCHILLOS</t>
  </si>
  <si>
    <t>45</t>
  </si>
  <si>
    <t>RECIBO 2614-A</t>
  </si>
  <si>
    <t>JUAN NICOLAS. HORNERO</t>
  </si>
  <si>
    <t>RECIBO 2639</t>
  </si>
  <si>
    <t>GASTOS SR PABLO</t>
  </si>
  <si>
    <t>RECIBO 2650</t>
  </si>
  <si>
    <t>YOSELIN MANTENIMIENTO SR. PABLO</t>
  </si>
  <si>
    <t>RECIBO 2585-A</t>
  </si>
  <si>
    <t>AVANCE</t>
  </si>
  <si>
    <t>RECIBO 2612-B</t>
  </si>
  <si>
    <t>FERRETERIA SAN PEDRO</t>
  </si>
  <si>
    <t>RECIBO 2621-A</t>
  </si>
  <si>
    <t>RECIBO 2654</t>
  </si>
  <si>
    <t>BARRA TIPO ESCALERA. YOEL MI GENTE</t>
  </si>
  <si>
    <t>PAGO DE IMPUESTO</t>
  </si>
  <si>
    <t>BDV 4877</t>
  </si>
  <si>
    <t>BDV 3728</t>
  </si>
  <si>
    <t>PAGO DE IMPUESTO. DIARIO AVANCE</t>
  </si>
  <si>
    <t>BDV 4658</t>
  </si>
  <si>
    <t>BDV 1781</t>
  </si>
  <si>
    <t>ALCALDIA DEL MUNICIPIO. DIARIO AVANCE</t>
  </si>
  <si>
    <t>CORPORACION DIGITEL C.A</t>
  </si>
  <si>
    <t>OSORIO MARIA</t>
  </si>
  <si>
    <t>PAP 07102021</t>
  </si>
  <si>
    <t>BDV 2380</t>
  </si>
  <si>
    <t>BDV 8171</t>
  </si>
  <si>
    <t>COMPRA DE GASASA</t>
  </si>
  <si>
    <t>CLORO, JABON Y DESINFECTANTE</t>
  </si>
  <si>
    <t>RECIBO 2666</t>
  </si>
  <si>
    <t>RECIBO 2670</t>
  </si>
  <si>
    <t>NOMINA CONTRUCCION</t>
  </si>
  <si>
    <t>RECIBO 2669</t>
  </si>
  <si>
    <t>CAMION VOLTEO</t>
  </si>
  <si>
    <t>RECIBO 2668</t>
  </si>
  <si>
    <t>YOEL MI GENTE</t>
  </si>
  <si>
    <t>RESUMA. BUENO Y BARATO</t>
  </si>
  <si>
    <t>RECIBO 2652</t>
  </si>
  <si>
    <t>RECIBO 2660</t>
  </si>
  <si>
    <t>RECIBO 2664</t>
  </si>
  <si>
    <t>000789343</t>
  </si>
  <si>
    <t>RECIBO 2653</t>
  </si>
  <si>
    <t>4112</t>
  </si>
  <si>
    <t>PANEL</t>
  </si>
  <si>
    <t>RECIBO 2659</t>
  </si>
  <si>
    <t>TECHO MODELO</t>
  </si>
  <si>
    <t>RECIBO 2670-A</t>
  </si>
  <si>
    <t>PEAJE VILLA DE CURA</t>
  </si>
  <si>
    <t>RECIBO 2658</t>
  </si>
  <si>
    <t>RECIBO 2650-A</t>
  </si>
  <si>
    <t>YDELGAR PARRA. 70% MUEBLES</t>
  </si>
  <si>
    <t>RECIBO 2635</t>
  </si>
  <si>
    <t>PLANTA ELECTRICA</t>
  </si>
  <si>
    <t>RECIBO 2662</t>
  </si>
  <si>
    <t>CONJUNTO RESIDENCIAL. SR PABLO</t>
  </si>
  <si>
    <t>0065</t>
  </si>
  <si>
    <t>BANCRECER 4101</t>
  </si>
  <si>
    <t>GONZALEZ WINDERLY</t>
  </si>
  <si>
    <t>PAP 08102021</t>
  </si>
  <si>
    <t>CAPOTE MERCEDES</t>
  </si>
  <si>
    <t>LOZANO ACRYS</t>
  </si>
  <si>
    <t>DELGADO SARAY</t>
  </si>
  <si>
    <t>GONZALEZ KENDER. CESTA TICKET</t>
  </si>
  <si>
    <t>GONZALEZ KENDER. BONO UNICO</t>
  </si>
  <si>
    <t>GONZALEZ KENDER. NOMINA</t>
  </si>
  <si>
    <t xml:space="preserve">RAFAEL LEON. DEVOLUCION A CLIENTE. </t>
  </si>
  <si>
    <t>PAP 11102021</t>
  </si>
  <si>
    <t>PAGO MENSUALIDAD</t>
  </si>
  <si>
    <t>COMPRA DE ADORNOS NAVIDEÑOS</t>
  </si>
  <si>
    <t>PAGO PANADERO. NOMINA DEL 4/10/2021 AL 10/10/2021</t>
  </si>
  <si>
    <t>PAGO PANADERO. BONO UNICO 4/10/2021 AL 10/10/2022</t>
  </si>
  <si>
    <t>PAGO PANADERO. BONO DE ALIMENTO 4/10/2021 AL 10/10/2023</t>
  </si>
  <si>
    <t>VICENTE FLORES WHISKY</t>
  </si>
  <si>
    <t>RECIBO 2613</t>
  </si>
  <si>
    <t>RECIBO 2662-A</t>
  </si>
  <si>
    <t>INVERSIONES VICTORIA</t>
  </si>
  <si>
    <t>RECIBO 2663-A</t>
  </si>
  <si>
    <t>INTERNET</t>
  </si>
  <si>
    <t>RECIBO 2619</t>
  </si>
  <si>
    <t xml:space="preserve">CUENTAS POR PAGAR. DIARIO AVANCE </t>
  </si>
  <si>
    <t>RECIBO 2613-A</t>
  </si>
  <si>
    <t>RECIBO 2613-B</t>
  </si>
  <si>
    <t>KEVIN MORALES</t>
  </si>
  <si>
    <t>FERREACRILICO GUAICAIPURO</t>
  </si>
  <si>
    <t>RECIBO 2678</t>
  </si>
  <si>
    <t>ICE SURPRISE</t>
  </si>
  <si>
    <t>RECIBO 2657</t>
  </si>
  <si>
    <t>ALQUILER SAN PEDRO</t>
  </si>
  <si>
    <t>RECIBO 2661</t>
  </si>
  <si>
    <t>ANTELIZ GABRIELA</t>
  </si>
  <si>
    <t>SILVA YESENIA</t>
  </si>
  <si>
    <t>VIRGINIA GARCIA</t>
  </si>
  <si>
    <t>RECIBO 2682</t>
  </si>
  <si>
    <t>BONIFICACION UNICA</t>
  </si>
  <si>
    <t>ROXIBEL ROMERO. ANFITRIONA</t>
  </si>
  <si>
    <t>RECIBO 2703</t>
  </si>
  <si>
    <t>BATERIA ANITA</t>
  </si>
  <si>
    <t>RECIBO 2662-B</t>
  </si>
  <si>
    <t>RECIBO 2664-B</t>
  </si>
  <si>
    <t>REPUESTOS PANEL CRISTOBAL</t>
  </si>
  <si>
    <t>PRESTAMO SR PABLO</t>
  </si>
  <si>
    <t>RECIBO 2699</t>
  </si>
  <si>
    <t>BNSC 1744</t>
  </si>
  <si>
    <t>BNSC 6192</t>
  </si>
  <si>
    <t>REPARACION DE CAUCHO CARRO ORINOCO</t>
  </si>
  <si>
    <t>BNSC 0214</t>
  </si>
  <si>
    <t>WINDERLY GONZALEZ</t>
  </si>
  <si>
    <t>BANCRECER 2651</t>
  </si>
  <si>
    <t>PAP 12102021</t>
  </si>
  <si>
    <t>ENDERSON DIAZ</t>
  </si>
  <si>
    <t>GABRIEL CISNERO</t>
  </si>
  <si>
    <t>ALBERTO CASTAÑO</t>
  </si>
  <si>
    <t>ALEIDY LADINO</t>
  </si>
  <si>
    <t xml:space="preserve">ANGELA BOVEDA. FALTANTE </t>
  </si>
  <si>
    <t>REPOSICION DE NOMINA PANADERO</t>
  </si>
  <si>
    <t>PAGO DE BEAM</t>
  </si>
  <si>
    <t>COMPRA DE LIGAS</t>
  </si>
  <si>
    <t>COMPRA DE GALON DE PINTURA Y THINNER</t>
  </si>
  <si>
    <t>IVSS</t>
  </si>
  <si>
    <t>IVSS. INVERSIONES Y VALORES (HITO)</t>
  </si>
  <si>
    <t>BNSC 7896</t>
  </si>
  <si>
    <t>PAP 14102021</t>
  </si>
  <si>
    <t>CESTA TICKET. DEL 1/10 AL 15/10</t>
  </si>
  <si>
    <t>PAGO NOMINA. DEL 1/10 AL 15/10</t>
  </si>
  <si>
    <t>BONO PANDEMIA. DEL 1/10 AL 15/11</t>
  </si>
  <si>
    <t>YESICA AZUARTE</t>
  </si>
  <si>
    <t>RECIBO 2721</t>
  </si>
  <si>
    <t xml:space="preserve">SABOR A GRANEL </t>
  </si>
  <si>
    <t>ADELANTO NOMINA LIGIA</t>
  </si>
  <si>
    <t>RECIBO 2709</t>
  </si>
  <si>
    <t>RECIBO 2700</t>
  </si>
  <si>
    <t>SR. REINA</t>
  </si>
  <si>
    <t>RECIBO 2711</t>
  </si>
  <si>
    <t>JESUS RISQUEZ</t>
  </si>
  <si>
    <t>RECIBO 2712</t>
  </si>
  <si>
    <t>RECIBO 2661-A</t>
  </si>
  <si>
    <t>RECIBO 2720</t>
  </si>
  <si>
    <t>CORNETAS</t>
  </si>
  <si>
    <t>RECIBO 2706</t>
  </si>
  <si>
    <t>RECIBO 2695</t>
  </si>
  <si>
    <t>VAQUIRO. BUENO Y BARATO</t>
  </si>
  <si>
    <t>RECIBO 2722</t>
  </si>
  <si>
    <t>CUCHILLOS FRUTERIA</t>
  </si>
  <si>
    <t>RECIBO 2730</t>
  </si>
  <si>
    <t>VANESSA OCA</t>
  </si>
  <si>
    <t>RECIBO 2731</t>
  </si>
  <si>
    <t>342</t>
  </si>
  <si>
    <t>RECIBO 2728</t>
  </si>
  <si>
    <t>PRESTAMO 3 SACOS DE CEMENTO</t>
  </si>
  <si>
    <t>RECIBO 2719</t>
  </si>
  <si>
    <t>FREDDY QUINTERO</t>
  </si>
  <si>
    <t>RECIBO 2714</t>
  </si>
  <si>
    <t>JABON, CLORO Y DESINFECTANTE USO INTERNO</t>
  </si>
  <si>
    <t>JABON Y CLORO USO INTERNO</t>
  </si>
  <si>
    <t>RECIBO 2761</t>
  </si>
  <si>
    <t>JABON Y  DESINFECTANTE ENVOPLAST USO INTERNO</t>
  </si>
  <si>
    <t>RECIBO 2759</t>
  </si>
  <si>
    <t>JABON, DESINFECTANTE, BANDEJA DE ANIME Y ENVOPLAST USO INTERNO</t>
  </si>
  <si>
    <t>RECIBO 2762</t>
  </si>
  <si>
    <t>09102021K</t>
  </si>
  <si>
    <t>01102021K</t>
  </si>
  <si>
    <t>09102021A</t>
  </si>
  <si>
    <t>12102021E</t>
  </si>
  <si>
    <t>13102021OI</t>
  </si>
  <si>
    <t>06102021EE</t>
  </si>
  <si>
    <t>DIARIO AVANCE</t>
  </si>
  <si>
    <t>ELIZABETH SANTOS (CONTADOR)</t>
  </si>
  <si>
    <t>3996</t>
  </si>
  <si>
    <t>3995</t>
  </si>
  <si>
    <t>REINA DOMINGUEZ</t>
  </si>
  <si>
    <t>ZULEINA URBINA</t>
  </si>
  <si>
    <t>PAP 13102021</t>
  </si>
  <si>
    <t>ESTRADA HENYULI</t>
  </si>
  <si>
    <t>ERAINE RAMOS</t>
  </si>
  <si>
    <t>RECIBO 2726</t>
  </si>
  <si>
    <t>CITA MEDICA SR. PIEDAD</t>
  </si>
  <si>
    <t>RECIBO 2750</t>
  </si>
  <si>
    <t>4155</t>
  </si>
  <si>
    <t>RECIBO 2735</t>
  </si>
  <si>
    <t>CABLE NRO 4</t>
  </si>
  <si>
    <t>RECIBO 2736</t>
  </si>
  <si>
    <t>ENFERMEROS</t>
  </si>
  <si>
    <t>RECIBO 2744</t>
  </si>
  <si>
    <t xml:space="preserve">CUENTAS POR PAGAR AVANCE </t>
  </si>
  <si>
    <t>RECIBO 2734</t>
  </si>
  <si>
    <t>RECIBO 2746</t>
  </si>
  <si>
    <t>CONSTRUCION DEL 11/10 AL 17/10</t>
  </si>
  <si>
    <t>RECIBO 2749</t>
  </si>
  <si>
    <t xml:space="preserve">PINTADA PRODUCCION </t>
  </si>
  <si>
    <t>RECIBO 2747</t>
  </si>
  <si>
    <t>RECIBO 2745</t>
  </si>
  <si>
    <t>MARY SILVA</t>
  </si>
  <si>
    <t>0010</t>
  </si>
  <si>
    <t>RECIBO 2742</t>
  </si>
  <si>
    <t>RECIBO 2741</t>
  </si>
  <si>
    <t>PANADEROS DEL 11/10 AL 17/10</t>
  </si>
  <si>
    <t>RECIBO 2743</t>
  </si>
  <si>
    <t>RECIBO 2665</t>
  </si>
  <si>
    <t>RECIBO 2710</t>
  </si>
  <si>
    <t>23</t>
  </si>
  <si>
    <t>RECIBO 2735-A</t>
  </si>
  <si>
    <t>ACEITE HIDRAULICO</t>
  </si>
  <si>
    <t>DONACION DR GAMEZ</t>
  </si>
  <si>
    <t>RECIBO 2724</t>
  </si>
  <si>
    <t>MANO DE OBRA LUZ</t>
  </si>
  <si>
    <t>RECIBO 2723</t>
  </si>
  <si>
    <t>GABIEL C</t>
  </si>
  <si>
    <t>RECIBO 2763</t>
  </si>
  <si>
    <t>FRIFERSA. COMPRESOR BITZER</t>
  </si>
  <si>
    <t>RECIBO 2681</t>
  </si>
  <si>
    <t>FRIFERSA. BOMBILLO, VARILLA Y FILTRO</t>
  </si>
  <si>
    <t>RECIBO 2680</t>
  </si>
  <si>
    <t>RECIBO 2683</t>
  </si>
  <si>
    <t>BOMBA</t>
  </si>
  <si>
    <t>MALLAS FRUTERIA</t>
  </si>
  <si>
    <t>RECIBO 2740</t>
  </si>
  <si>
    <t>CARRETILLAS</t>
  </si>
  <si>
    <t>RECIBO 2738</t>
  </si>
  <si>
    <t>LEIDI GONZALEZ</t>
  </si>
  <si>
    <t>RECIBO 2765</t>
  </si>
  <si>
    <t>SPRAY MOSCAS</t>
  </si>
  <si>
    <t>CAMACARO YORGELIS</t>
  </si>
  <si>
    <t>PAP 16102021</t>
  </si>
  <si>
    <t>MORALES KEYLA</t>
  </si>
  <si>
    <t>PAP 18102021</t>
  </si>
  <si>
    <t xml:space="preserve">SOLIS JESUS </t>
  </si>
  <si>
    <t>MAURERA HEGLIMAR</t>
  </si>
  <si>
    <t xml:space="preserve">NOMINA PANADERS DEL 11/10 AL 17/10/ </t>
  </si>
  <si>
    <t>PAGO CANTV</t>
  </si>
  <si>
    <t>BNSC;2533</t>
  </si>
  <si>
    <t>BNSC;0923</t>
  </si>
  <si>
    <t>INCES</t>
  </si>
  <si>
    <t>BNSC:8322</t>
  </si>
  <si>
    <t>BNSC:6821</t>
  </si>
  <si>
    <t>FACIL GAS</t>
  </si>
  <si>
    <t>BDV 1043</t>
  </si>
  <si>
    <t>GASTOS FUNERARIO</t>
  </si>
  <si>
    <t>REPARACIONES DE MONITORES</t>
  </si>
  <si>
    <t>PAGO A POLICIA</t>
  </si>
  <si>
    <t>EFECTIVO PARA PASAJE</t>
  </si>
  <si>
    <t>FUENTES GENESIS</t>
  </si>
  <si>
    <t>PAP 19102021</t>
  </si>
  <si>
    <t>DOS SANTOS MARIA</t>
  </si>
  <si>
    <t>JORGE VELIZ</t>
  </si>
  <si>
    <t>PAP 20102021</t>
  </si>
  <si>
    <t>YELIANY MEJIAS</t>
  </si>
  <si>
    <t>RECIBO 2773</t>
  </si>
  <si>
    <t>AR. OFICINA GLOBAL SARVAL IN</t>
  </si>
  <si>
    <t>00199</t>
  </si>
  <si>
    <t xml:space="preserve">BONIFICACION DIARIO AVANCE </t>
  </si>
  <si>
    <t>BOMBILLO LED. MAXIMIL</t>
  </si>
  <si>
    <t>000358</t>
  </si>
  <si>
    <t>RECIBO 2742-A</t>
  </si>
  <si>
    <t>18/10/2021</t>
  </si>
  <si>
    <t>RECIBO 2741-A</t>
  </si>
  <si>
    <t>RECIBO 2739-A</t>
  </si>
  <si>
    <t>TORNERO SACAN PUNTA. DAYISKAR, C.A</t>
  </si>
  <si>
    <t>RIELES. EL VAQUIRO</t>
  </si>
  <si>
    <t>MANO DE OBRA PANEL. REPRESENTACIONES OSARIJUM. C.A</t>
  </si>
  <si>
    <t>1239</t>
  </si>
  <si>
    <t>4598</t>
  </si>
  <si>
    <t>RECIBO 2681-A</t>
  </si>
  <si>
    <t>FRIFERSA. BOMBONA, VARILLA Y FILTRO</t>
  </si>
  <si>
    <t>OXISOLMIR. NITROGENO</t>
  </si>
  <si>
    <t>4558</t>
  </si>
  <si>
    <t xml:space="preserve">CERRADURAS. FERRETOTAL </t>
  </si>
  <si>
    <t>6340</t>
  </si>
  <si>
    <t>07</t>
  </si>
  <si>
    <t>COMPRA DE BOMBA ACHIQUE. INVERSIONES FALANCIA 2003C.A</t>
  </si>
  <si>
    <t>UNIFORMES. COFECCIONES KAIL. C.A</t>
  </si>
  <si>
    <t>002467</t>
  </si>
  <si>
    <t>03092021JU</t>
  </si>
  <si>
    <t>RECIBO 2760</t>
  </si>
  <si>
    <t>AIRE CAUCHO SR. PABLO</t>
  </si>
  <si>
    <t>MUJHICA JESUS</t>
  </si>
  <si>
    <t>PAP 15102021</t>
  </si>
  <si>
    <t xml:space="preserve">CARABALLO ASTRID </t>
  </si>
  <si>
    <t>PEREZ DEYALI</t>
  </si>
  <si>
    <t>CARRILLO JESUS</t>
  </si>
  <si>
    <t>CHARLIE SANCHEZ</t>
  </si>
  <si>
    <t>PAGO PLANTA</t>
  </si>
  <si>
    <t>RECIBO 2780</t>
  </si>
  <si>
    <t>1372</t>
  </si>
  <si>
    <t>RECIBO 2777</t>
  </si>
  <si>
    <t>CAJAS DE RESMAS</t>
  </si>
  <si>
    <t>RECIBO 2776</t>
  </si>
  <si>
    <t>MAURICI ROMERO</t>
  </si>
  <si>
    <t>200</t>
  </si>
  <si>
    <t>RECIBO 2783</t>
  </si>
  <si>
    <t>NOMINA CONSTRUCCIONDEL 18/10 AL 24/10</t>
  </si>
  <si>
    <t>PAP 21102021</t>
  </si>
  <si>
    <t>HERNANDEZ ARGENIS</t>
  </si>
  <si>
    <t>IVA ALQUILER SAN PEDRO</t>
  </si>
  <si>
    <t>BANCRECER 9921</t>
  </si>
  <si>
    <t>HIDROCAPITAL TODAS LAS SUCURSALES</t>
  </si>
  <si>
    <t xml:space="preserve">PAGO NOMINA </t>
  </si>
  <si>
    <t>NOMINA PANADERO  11/10 AL 17/10</t>
  </si>
  <si>
    <t>PAGO NOMINA A CONSTRUCCION DEL 11/10 AL 17/10</t>
  </si>
  <si>
    <t>PICADO DE CAUCHO</t>
  </si>
  <si>
    <t xml:space="preserve">PAGO DE SACO DE CEMENTO </t>
  </si>
  <si>
    <t>PAGO DE SACO DE AREN A Y PIEDRA</t>
  </si>
  <si>
    <t>PAGO DE FACRURA</t>
  </si>
  <si>
    <t>PAGA GRIS</t>
  </si>
  <si>
    <t>PAGO DE TAXI</t>
  </si>
  <si>
    <t>DIFERENCIA DE SILLA</t>
  </si>
  <si>
    <t>RECIBO 2756</t>
  </si>
  <si>
    <t>RECIBO 2767</t>
  </si>
  <si>
    <t>LUIS LUCENA. PAQUETE DE CINTAS</t>
  </si>
  <si>
    <t>RECIBO 2797</t>
  </si>
  <si>
    <t>DANIEL CRISTOBAL</t>
  </si>
  <si>
    <t>RECIBO 2800</t>
  </si>
  <si>
    <t>RECIBO 3010</t>
  </si>
  <si>
    <t>NOMINA CONSTRUCCIO DL 18/10 AL 24/10</t>
  </si>
  <si>
    <t>RECIBO 2802</t>
  </si>
  <si>
    <t>REPUESTOS TERIO</t>
  </si>
  <si>
    <t>RECIBO 2798</t>
  </si>
  <si>
    <t>PAP 22102021</t>
  </si>
  <si>
    <t>MERCADO ORLANDO</t>
  </si>
  <si>
    <t>OVALLE BETANIA</t>
  </si>
  <si>
    <t>ZAPATA NATIVIDAD</t>
  </si>
  <si>
    <t>CHACIN BARBARA</t>
  </si>
  <si>
    <t>MONSALVE RICHAR</t>
  </si>
  <si>
    <t>PEÑA JESUS</t>
  </si>
  <si>
    <t>RON MATA MARCE TAHIRY</t>
  </si>
  <si>
    <t>MACHADO MARCOS</t>
  </si>
  <si>
    <t>JORGE BLANCO. COMPRA DE PAPELON</t>
  </si>
  <si>
    <t>OSWALDO SIERRA</t>
  </si>
  <si>
    <t>LADINO RIVERO</t>
  </si>
  <si>
    <t>REPARACION DE LOS CARRITOS DEL HORNO</t>
  </si>
  <si>
    <t>PAGO DE ALBAÑIL</t>
  </si>
  <si>
    <t>PASAJE</t>
  </si>
  <si>
    <t>PAGO TRABAJO DE ALBAÑILERIA</t>
  </si>
  <si>
    <t>RECIBO 3022</t>
  </si>
  <si>
    <t>RECIBO 3021</t>
  </si>
  <si>
    <t>RECIBO 2774</t>
  </si>
  <si>
    <t>SAMUEL GAINZA. JABON</t>
  </si>
  <si>
    <t>RECIBO 2806</t>
  </si>
  <si>
    <t xml:space="preserve">DOCUMENTO BOMBEROS </t>
  </si>
  <si>
    <t>DOCUMENTO BOMBEROS BUENO Y BARATO</t>
  </si>
  <si>
    <t>RECIBO 2808</t>
  </si>
  <si>
    <t>PENDRIVE</t>
  </si>
  <si>
    <t>RECIBO 2811</t>
  </si>
  <si>
    <t>AVANCE. CUENTAS PENDIENTES POR PAGAR</t>
  </si>
  <si>
    <t>RECIBO 2801</t>
  </si>
  <si>
    <t>FUMIGACION SAN ANTONIO</t>
  </si>
  <si>
    <t>RECIBO 2663-B</t>
  </si>
  <si>
    <t>REPUESTOS AVEO</t>
  </si>
  <si>
    <t>RECIBO 2807</t>
  </si>
  <si>
    <t>RECIBO 3019</t>
  </si>
  <si>
    <t>NOMINA PANADERO DEL 18/10 AL 24/10</t>
  </si>
  <si>
    <t>RECIBO 2809</t>
  </si>
  <si>
    <t xml:space="preserve">LUIS MOREIRA. REINTEGRO PAGO MOVIL </t>
  </si>
  <si>
    <t>BNSCO 8979</t>
  </si>
  <si>
    <t>ABDIEL RODRIGUEZ</t>
  </si>
  <si>
    <t>BANCRECER 9645</t>
  </si>
  <si>
    <t>BNSCO 6219</t>
  </si>
  <si>
    <t>PAP 25102021</t>
  </si>
  <si>
    <t>BDV 1275</t>
  </si>
  <si>
    <t>BDV 8783</t>
  </si>
  <si>
    <t>BDV 0045</t>
  </si>
  <si>
    <t>PAGO NOMINA PANADEROS. DEL 18/10 AL 24/10</t>
  </si>
  <si>
    <t>DIDIANA HERNANDEZ</t>
  </si>
  <si>
    <t>BNSC 6518</t>
  </si>
  <si>
    <t>ACRYS LOZANO</t>
  </si>
  <si>
    <t>BDV 4041</t>
  </si>
  <si>
    <t>REINALDO VEGAS</t>
  </si>
  <si>
    <t>OBADIA DAVID</t>
  </si>
  <si>
    <t>BONO UNICO PANADEROS. DEL 18/10 AL 24/10</t>
  </si>
  <si>
    <t>BONO DE ALIMENTO PANADEROS. DEL 18/10 AL 24/10</t>
  </si>
  <si>
    <t>TORRES YERLY</t>
  </si>
  <si>
    <t>NOMINA PANADEROS DEL 04/10 AL 10/10</t>
  </si>
  <si>
    <t>CESTA TICKET. PANADEROS. DEL 4/10 AL 10/10</t>
  </si>
  <si>
    <t>BONO PANDEMIA. PANADEROS. DEL 4/10 AL 10/11</t>
  </si>
  <si>
    <t>NOMINA PANADEROS DEL 27/9 AL 4/10</t>
  </si>
  <si>
    <t>CESTA TICKET. PANADEROS. DEL 27/10 AL 4/10</t>
  </si>
  <si>
    <t>BONO PANDEMIA. PANADEROS. DEL 27/9 AL 4/9</t>
  </si>
  <si>
    <t>RECIBO 2805</t>
  </si>
  <si>
    <t>CANTOLAGO. MECATE</t>
  </si>
  <si>
    <t>RECIBO 2667-A</t>
  </si>
  <si>
    <t>REBECA MORENO</t>
  </si>
  <si>
    <t>RECIBO 2812</t>
  </si>
  <si>
    <t xml:space="preserve">TINTA HP.BAQUERO. </t>
  </si>
  <si>
    <t>RECIBO 2813</t>
  </si>
  <si>
    <t xml:space="preserve">CESTA TICKET DEL 11/10 AL 17/10/ </t>
  </si>
  <si>
    <t xml:space="preserve">BONO PANADERS DEL 11/10 AL 17/10/ </t>
  </si>
  <si>
    <t>CESTA TICKET. DEL 1/10 AL 15/11</t>
  </si>
  <si>
    <t>BONO PANDEMIADEL 1/10 AL 15/10</t>
  </si>
  <si>
    <t>ANTIPULGA PERRO</t>
  </si>
  <si>
    <t>RECIBO 2833</t>
  </si>
  <si>
    <t>BUENO Y BARATO</t>
  </si>
  <si>
    <t xml:space="preserve">PLANOS </t>
  </si>
  <si>
    <t>RECIBO 2828</t>
  </si>
  <si>
    <t>INTI RODRIGUEZ</t>
  </si>
  <si>
    <t>RECIBO 2725</t>
  </si>
  <si>
    <t>SAMUEL GAINZA. ALCOHOL</t>
  </si>
  <si>
    <t>RECIBO 2836</t>
  </si>
  <si>
    <t>LANA DE ACERO</t>
  </si>
  <si>
    <t>RECIBO 2831</t>
  </si>
  <si>
    <t>GALINDO GILBERTO</t>
  </si>
  <si>
    <t>PAGO CORPOELEC</t>
  </si>
  <si>
    <t>BANCRECER 5701</t>
  </si>
  <si>
    <t>ALCALDIA DEL MUNICIPIO</t>
  </si>
  <si>
    <t>CANDADOS ANTICIZAÑA</t>
  </si>
  <si>
    <t>BNSC 2144</t>
  </si>
  <si>
    <t>RECIBO 2838</t>
  </si>
  <si>
    <t>NOTARIA DOCUMENTO VENTA</t>
  </si>
  <si>
    <t>FLEXOROLL</t>
  </si>
  <si>
    <t>RECIBO 2589</t>
  </si>
  <si>
    <t>RECIBO 3034</t>
  </si>
  <si>
    <t>MARY SILVA. CERA</t>
  </si>
  <si>
    <t>RECIBO 2842</t>
  </si>
  <si>
    <t xml:space="preserve"> </t>
  </si>
  <si>
    <t>FRANKLIN RANGEL. HONORARIOS</t>
  </si>
  <si>
    <t>DEYANIRA RODRIGUEZ</t>
  </si>
  <si>
    <t>BANCRECER 8141</t>
  </si>
  <si>
    <t>BDV 9599</t>
  </si>
  <si>
    <t>BNSC 6269</t>
  </si>
  <si>
    <t>NOMINA DEL 18/10/ AL 24/10</t>
  </si>
  <si>
    <t>CESTA TICKET  18/10/ AL 24/11</t>
  </si>
  <si>
    <t>BONO PANDEMIA  18/10/ AL 24/12</t>
  </si>
  <si>
    <t>PAP 28102021</t>
  </si>
  <si>
    <t>22663</t>
  </si>
  <si>
    <t>COMPRA DE PILAS PARA SENSORES. INVERSIONES NARV</t>
  </si>
  <si>
    <t>25471</t>
  </si>
  <si>
    <t>REPARACION DE TELEFONO. FERRE MILRNIUM</t>
  </si>
  <si>
    <t>00025360</t>
  </si>
  <si>
    <t>COMPRA DE SILICON.</t>
  </si>
  <si>
    <t>COMPRA DE SILICON. COMERCIAL MOBY</t>
  </si>
  <si>
    <t>00040745</t>
  </si>
  <si>
    <t>00050</t>
  </si>
  <si>
    <t>PEGO GRIS. CANTOLAGO</t>
  </si>
  <si>
    <t>1152</t>
  </si>
  <si>
    <t>RECIBO 2611</t>
  </si>
  <si>
    <t>BANCRECER 2639</t>
  </si>
  <si>
    <t>BNSC 7185</t>
  </si>
  <si>
    <t>BNSC 3121</t>
  </si>
  <si>
    <t>BNSC 6870</t>
  </si>
  <si>
    <t>BNSC 9631</t>
  </si>
  <si>
    <t>BNSC 8172</t>
  </si>
  <si>
    <t>BNSC 9353</t>
  </si>
  <si>
    <t>BNSC 6516</t>
  </si>
  <si>
    <t>BNSC 2170</t>
  </si>
  <si>
    <t>BNSC 3552</t>
  </si>
  <si>
    <t>BNSC 7248</t>
  </si>
  <si>
    <t>BNSC 0044</t>
  </si>
  <si>
    <t>BNS C0361</t>
  </si>
  <si>
    <t>MERCADO ANTHONY</t>
  </si>
  <si>
    <t>PAP 29102021</t>
  </si>
  <si>
    <t>PAGUA ESTEBAN</t>
  </si>
  <si>
    <t>PEREZ SERGIO</t>
  </si>
  <si>
    <t>MARTINES DULEINY</t>
  </si>
  <si>
    <t>BLANCO JUAN</t>
  </si>
  <si>
    <t>JACSON MEDINA</t>
  </si>
  <si>
    <t>PAGUA FATIMA</t>
  </si>
  <si>
    <t>VAZQUEZ REGULO</t>
  </si>
  <si>
    <t>BALLESTERO RICHARD</t>
  </si>
  <si>
    <t>PEREZ VANESSA</t>
  </si>
  <si>
    <t>MONTES DE OCA VANESSA</t>
  </si>
  <si>
    <t>NOMINA DEL 16/10 AL 31/10</t>
  </si>
  <si>
    <t>BONO PANDEMIA 16/10 AL 31/10</t>
  </si>
  <si>
    <t>CESTA TICKET AL 31/10</t>
  </si>
  <si>
    <t>CESTA TICKET 19/10AL 31/10</t>
  </si>
  <si>
    <t>CESTA TICKET 16/10 AL 31/9</t>
  </si>
  <si>
    <t>JESUS BRACAMONTE</t>
  </si>
  <si>
    <t>RAFAEL RAMIREZ</t>
  </si>
  <si>
    <t>RECIBO 2853</t>
  </si>
  <si>
    <t>FRIFERSA. TERMICO, LLAVE PARA VEVEDERO</t>
  </si>
  <si>
    <t>RECIBO 2851</t>
  </si>
  <si>
    <t>BORNE PLANTA</t>
  </si>
  <si>
    <t>RECIBO 2850</t>
  </si>
  <si>
    <t>ICE SURPRICE SEMANA DEL 11/10 AL 17/10</t>
  </si>
  <si>
    <t>RECIBO 3011</t>
  </si>
  <si>
    <t>NOMINA CONSTRUCCION DEL 25/10 AL 31/10</t>
  </si>
  <si>
    <t>RECIBO 2854</t>
  </si>
  <si>
    <t xml:space="preserve">SERVICIO DE ENFERMERO </t>
  </si>
  <si>
    <t>RECIBO 3036</t>
  </si>
  <si>
    <t>ARROJAS GABRIEL</t>
  </si>
  <si>
    <t>RECIBO 2852</t>
  </si>
  <si>
    <t>RECIBO 3040</t>
  </si>
  <si>
    <t>YDELGAR PARRA.</t>
  </si>
  <si>
    <t>RECIBO 3042</t>
  </si>
  <si>
    <t>SRA. MANTENIMIENTO CASA SR. PABLO</t>
  </si>
  <si>
    <t>RECIBO 3041</t>
  </si>
  <si>
    <t>PAGO BONO</t>
  </si>
  <si>
    <t>PAGO ALBAÑIL</t>
  </si>
  <si>
    <t>PRESTAMO OTRAS EMPRESAS</t>
  </si>
  <si>
    <t>DIARIO LA VERDAD</t>
  </si>
  <si>
    <t>PAGO MENORES. VANESSA</t>
  </si>
  <si>
    <t>PAGO MENORES. YENSAIT</t>
  </si>
  <si>
    <t>PAGO MENORES. DEYANIRA</t>
  </si>
  <si>
    <t>RECIBO 2748</t>
  </si>
  <si>
    <t>RECIBO 2857</t>
  </si>
  <si>
    <t>RECIBO 2855</t>
  </si>
  <si>
    <t>HIDROCAPITAL</t>
  </si>
  <si>
    <t>BANCRECER 2939</t>
  </si>
  <si>
    <t>BANCRECER 1493</t>
  </si>
  <si>
    <t>BANCRECER 3255</t>
  </si>
  <si>
    <t>BANCRECER 1473</t>
  </si>
  <si>
    <t>BANCRECER 0809</t>
  </si>
  <si>
    <t>BANCRECER 2009</t>
  </si>
  <si>
    <t>BANESCO 7278</t>
  </si>
  <si>
    <t>CORPOELEC</t>
  </si>
  <si>
    <t>BANCRECER 7103</t>
  </si>
  <si>
    <t>BANCRECER 7453</t>
  </si>
  <si>
    <t>BANCRECER 7851</t>
  </si>
  <si>
    <t>BNSC 3590</t>
  </si>
  <si>
    <t>BNSC 0476</t>
  </si>
  <si>
    <t>BNSC 8596</t>
  </si>
  <si>
    <t>PAGO DE TABLA MARRON</t>
  </si>
  <si>
    <t>PAGO DE ROLLOS DE CINTA SUMA</t>
  </si>
  <si>
    <t>PAGO DE PROTECTOR</t>
  </si>
  <si>
    <t>DISCO DURO</t>
  </si>
  <si>
    <t>DISCO DEWALT</t>
  </si>
  <si>
    <t>BNC 5189</t>
  </si>
  <si>
    <t>BNC 6664</t>
  </si>
  <si>
    <t>BNC 9123</t>
  </si>
  <si>
    <t>BNC 0305</t>
  </si>
  <si>
    <t>COMPRA DE REPUESTO DE REFRIGERACION</t>
  </si>
  <si>
    <t>SAMUEL CARLIZ. PAGO QUINCENA</t>
  </si>
  <si>
    <t>RIXA VILLAMIZAR</t>
  </si>
  <si>
    <t xml:space="preserve">PAGO BONOS </t>
  </si>
  <si>
    <t>CESTA TICKET 16/10 AL 31/10</t>
  </si>
  <si>
    <t>ORLANDO TORRES. TRABAJO DE  SOTANO</t>
  </si>
  <si>
    <t>INV BEV LUCMI DESDE 22/9 AL 21/10</t>
  </si>
  <si>
    <t>NOMINA EN DIVISA</t>
  </si>
  <si>
    <t>RECIBO 2709-A</t>
  </si>
  <si>
    <t>NOMINA EN BS</t>
  </si>
  <si>
    <t>TOTAL GASTOS</t>
  </si>
  <si>
    <t>VICTOR LABANA (PAGO POLICIA)</t>
  </si>
  <si>
    <t>LUZMARY ZERPA. BONIFICACION POR BOVEDA</t>
  </si>
  <si>
    <t>MARIANGEL ROLON</t>
  </si>
  <si>
    <t>NOMINA EN DIVISA (ADMINISTRACION)</t>
  </si>
  <si>
    <t>RECIBO 2841-A</t>
  </si>
  <si>
    <t>RECIBO 2825</t>
  </si>
  <si>
    <t>DANIEL PULIDO (ENVOPLAS)</t>
  </si>
  <si>
    <t>BDV 0990</t>
  </si>
  <si>
    <t>BONO DIVISA. DEL 15/10 AL 30/10</t>
  </si>
  <si>
    <t>BONO PANDEMIA. DEL 1/10 AL 15/10</t>
  </si>
  <si>
    <t>PAGO GAS</t>
  </si>
  <si>
    <t>BDV 1227</t>
  </si>
  <si>
    <t>SERVICIO FUNERARIO ALBERTO CASTAÑO</t>
  </si>
  <si>
    <t>CESTA TICKET16/10 AL 31/10</t>
  </si>
  <si>
    <t>BONO 16/10 AL 31/10</t>
  </si>
  <si>
    <t xml:space="preserve">YESICA AZUARTE </t>
  </si>
  <si>
    <t>ICE SURPRICE SEMANA DEL 18/10 AL 24/10</t>
  </si>
  <si>
    <t>RECIBO 2837</t>
  </si>
  <si>
    <t>DIARIO AVANCE PARA COMPLETAR NOMINA</t>
  </si>
  <si>
    <t>BNSC 1905</t>
  </si>
  <si>
    <t>BNSC 8403</t>
  </si>
  <si>
    <t>BNSC 9399</t>
  </si>
  <si>
    <t>BNSC 8569</t>
  </si>
  <si>
    <t>(en blanco)</t>
  </si>
  <si>
    <t>Total general</t>
  </si>
  <si>
    <t>Etiquetas de fila</t>
  </si>
  <si>
    <t>Suma de MONTO EN DIVISAS</t>
  </si>
  <si>
    <t>RESUMEN DE GASTOS. MES DE OCTUBRE.</t>
  </si>
  <si>
    <t>RECIBO 3007</t>
  </si>
  <si>
    <t>BDV 7695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</si>
</sst>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d/mm/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4" fontId="0" fillId="3" borderId="0" xfId="0" applyNumberFormat="1" applyFont="1" applyFill="1" applyBorder="1" applyProtection="1"/>
    <xf numFmtId="0" fontId="0" fillId="3" borderId="0" xfId="0" applyNumberFormat="1" applyFont="1" applyFill="1" applyBorder="1" applyProtection="1"/>
    <xf numFmtId="0" fontId="0" fillId="0" borderId="0" xfId="0" applyNumberFormat="1" applyProtection="1">
      <protection locked="0"/>
    </xf>
    <xf numFmtId="164" fontId="0" fillId="3" borderId="0" xfId="0" applyNumberFormat="1" applyFont="1" applyFill="1" applyBorder="1" applyProtection="1"/>
    <xf numFmtId="164" fontId="0" fillId="0" borderId="0" xfId="0" applyNumberFormat="1" applyProtection="1">
      <protection locked="0"/>
    </xf>
    <xf numFmtId="4" fontId="0" fillId="0" borderId="1" xfId="0" applyNumberFormat="1" applyFill="1" applyBorder="1" applyProtection="1">
      <protection locked="0"/>
    </xf>
    <xf numFmtId="1" fontId="3" fillId="4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0" xfId="0" applyFont="1" applyFill="1" applyProtection="1">
      <protection locked="0"/>
    </xf>
    <xf numFmtId="4" fontId="1" fillId="3" borderId="0" xfId="0" applyNumberFormat="1" applyFont="1" applyFill="1" applyBorder="1" applyProtection="1"/>
    <xf numFmtId="4" fontId="0" fillId="5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Border="1" applyProtection="1">
      <protection locked="0"/>
    </xf>
    <xf numFmtId="4" fontId="0" fillId="6" borderId="1" xfId="0" applyNumberFormat="1" applyFont="1" applyFill="1" applyBorder="1" applyProtection="1">
      <protection locked="0"/>
    </xf>
    <xf numFmtId="49" fontId="1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5" xfId="0" applyFill="1" applyBorder="1"/>
    <xf numFmtId="16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0" fillId="0" borderId="5" xfId="0" applyBorder="1"/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4" fontId="0" fillId="7" borderId="1" xfId="0" applyNumberFormat="1" applyFont="1" applyFill="1" applyBorder="1" applyProtection="1">
      <protection locked="0"/>
    </xf>
    <xf numFmtId="43" fontId="0" fillId="3" borderId="0" xfId="1" applyFont="1" applyFill="1" applyBorder="1" applyProtection="1"/>
    <xf numFmtId="43" fontId="0" fillId="0" borderId="0" xfId="1" applyFont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0" xfId="0" applyFont="1" applyFill="1" applyBorder="1" applyProtection="1">
      <protection locked="0"/>
    </xf>
    <xf numFmtId="2" fontId="0" fillId="9" borderId="1" xfId="0" applyNumberFormat="1" applyFont="1" applyFill="1" applyBorder="1" applyProtection="1">
      <protection locked="0"/>
    </xf>
    <xf numFmtId="43" fontId="0" fillId="0" borderId="1" xfId="1" applyFon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0" fillId="0" borderId="3" xfId="0" applyNumberFormat="1" applyFill="1" applyBorder="1" applyProtection="1">
      <protection locked="0"/>
    </xf>
    <xf numFmtId="4" fontId="0" fillId="0" borderId="3" xfId="0" applyNumberFormat="1" applyFill="1" applyBorder="1" applyProtection="1">
      <protection locked="0"/>
    </xf>
    <xf numFmtId="49" fontId="0" fillId="0" borderId="1" xfId="0" applyNumberFormat="1" applyFill="1" applyBorder="1" applyAlignment="1" applyProtection="1">
      <alignment horizontal="right"/>
      <protection locked="0"/>
    </xf>
    <xf numFmtId="164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0" xfId="0" applyFill="1" applyAlignment="1" applyProtection="1">
      <alignment vertical="center"/>
      <protection locked="0"/>
    </xf>
    <xf numFmtId="14" fontId="0" fillId="0" borderId="1" xfId="0" applyNumberFormat="1" applyBorder="1" applyProtection="1">
      <protection locked="0"/>
    </xf>
    <xf numFmtId="43" fontId="0" fillId="8" borderId="1" xfId="1" applyFont="1" applyFill="1" applyBorder="1" applyProtection="1">
      <protection locked="0"/>
    </xf>
    <xf numFmtId="4" fontId="0" fillId="7" borderId="1" xfId="1" applyNumberFormat="1" applyFont="1" applyFill="1" applyBorder="1" applyProtection="1">
      <protection locked="0"/>
    </xf>
    <xf numFmtId="4" fontId="0" fillId="3" borderId="0" xfId="1" applyNumberFormat="1" applyFont="1" applyFill="1" applyBorder="1" applyProtection="1"/>
    <xf numFmtId="4" fontId="1" fillId="2" borderId="1" xfId="0" applyNumberFormat="1" applyFont="1" applyFill="1" applyBorder="1" applyAlignment="1" applyProtection="1">
      <alignment horizontal="center" vertical="center"/>
      <protection locked="0"/>
    </xf>
    <xf numFmtId="4" fontId="0" fillId="0" borderId="0" xfId="1" applyNumberFormat="1" applyFont="1" applyProtection="1">
      <protection locked="0"/>
    </xf>
    <xf numFmtId="0" fontId="0" fillId="3" borderId="1" xfId="0" applyFill="1" applyBorder="1" applyProtection="1"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Protection="1">
      <protection locked="0"/>
    </xf>
    <xf numFmtId="0" fontId="0" fillId="3" borderId="3" xfId="0" applyFill="1" applyBorder="1" applyProtection="1">
      <protection locked="0"/>
    </xf>
    <xf numFmtId="4" fontId="2" fillId="3" borderId="0" xfId="0" applyNumberFormat="1" applyFont="1" applyFill="1" applyBorder="1" applyProtection="1">
      <protection locked="0"/>
    </xf>
    <xf numFmtId="43" fontId="1" fillId="2" borderId="2" xfId="1" applyFont="1" applyFill="1" applyBorder="1" applyAlignment="1" applyProtection="1">
      <alignment horizontal="center" vertical="center" wrapText="1"/>
      <protection locked="0"/>
    </xf>
    <xf numFmtId="43" fontId="0" fillId="3" borderId="1" xfId="1" applyFont="1" applyFill="1" applyBorder="1" applyProtection="1">
      <protection locked="0"/>
    </xf>
    <xf numFmtId="43" fontId="0" fillId="3" borderId="0" xfId="1" applyFont="1" applyFill="1" applyBorder="1" applyProtection="1">
      <protection locked="0"/>
    </xf>
    <xf numFmtId="43" fontId="0" fillId="9" borderId="1" xfId="1" applyFont="1" applyFill="1" applyBorder="1" applyProtection="1">
      <protection locked="0"/>
    </xf>
    <xf numFmtId="43" fontId="0" fillId="3" borderId="0" xfId="1" applyFont="1" applyFill="1" applyBorder="1" applyAlignment="1" applyProtection="1">
      <alignment horizontal="right"/>
    </xf>
    <xf numFmtId="43" fontId="0" fillId="0" borderId="0" xfId="1" applyFont="1" applyAlignment="1" applyProtection="1">
      <alignment horizontal="right"/>
      <protection locked="0"/>
    </xf>
    <xf numFmtId="14" fontId="0" fillId="3" borderId="1" xfId="0" applyNumberFormat="1" applyFill="1" applyBorder="1" applyProtection="1">
      <protection locked="0"/>
    </xf>
    <xf numFmtId="43" fontId="0" fillId="0" borderId="1" xfId="1" applyFont="1" applyFill="1" applyBorder="1" applyAlignment="1" applyProtection="1">
      <alignment vertical="center"/>
      <protection locked="0"/>
    </xf>
    <xf numFmtId="43" fontId="0" fillId="0" borderId="1" xfId="1" applyFont="1" applyFill="1" applyBorder="1" applyAlignment="1" applyProtection="1">
      <alignment horizontal="right"/>
      <protection locked="0"/>
    </xf>
    <xf numFmtId="4" fontId="6" fillId="0" borderId="3" xfId="0" applyNumberFormat="1" applyFont="1" applyFill="1" applyBorder="1" applyProtection="1">
      <protection locked="0"/>
    </xf>
    <xf numFmtId="14" fontId="7" fillId="10" borderId="3" xfId="0" applyNumberFormat="1" applyFont="1" applyFill="1" applyBorder="1" applyProtection="1">
      <protection locked="0"/>
    </xf>
    <xf numFmtId="14" fontId="8" fillId="6" borderId="3" xfId="0" applyNumberFormat="1" applyFont="1" applyFill="1" applyBorder="1" applyProtection="1">
      <protection locked="0"/>
    </xf>
    <xf numFmtId="4" fontId="0" fillId="3" borderId="3" xfId="0" applyNumberFormat="1" applyFill="1" applyBorder="1" applyProtection="1">
      <protection locked="0"/>
    </xf>
    <xf numFmtId="14" fontId="9" fillId="11" borderId="3" xfId="0" applyNumberFormat="1" applyFont="1" applyFill="1" applyBorder="1" applyProtection="1">
      <protection locked="0"/>
    </xf>
    <xf numFmtId="4" fontId="0" fillId="3" borderId="1" xfId="1" applyNumberFormat="1" applyFont="1" applyFill="1" applyBorder="1" applyProtection="1">
      <protection locked="0"/>
    </xf>
    <xf numFmtId="4" fontId="0" fillId="3" borderId="1" xfId="0" applyNumberFormat="1" applyFont="1" applyFill="1" applyBorder="1" applyProtection="1">
      <protection locked="0"/>
    </xf>
    <xf numFmtId="4" fontId="0" fillId="3" borderId="3" xfId="1" applyNumberFormat="1" applyFont="1" applyFill="1" applyBorder="1" applyProtection="1">
      <protection locked="0"/>
    </xf>
    <xf numFmtId="4" fontId="0" fillId="3" borderId="1" xfId="0" applyNumberFormat="1" applyFill="1" applyBorder="1" applyProtection="1">
      <protection locked="0"/>
    </xf>
    <xf numFmtId="4" fontId="0" fillId="3" borderId="1" xfId="0" applyNumberFormat="1" applyFill="1" applyBorder="1"/>
    <xf numFmtId="43" fontId="0" fillId="3" borderId="1" xfId="1" applyFont="1" applyFill="1" applyBorder="1"/>
    <xf numFmtId="43" fontId="0" fillId="3" borderId="1" xfId="0" applyNumberFormat="1" applyFill="1" applyBorder="1" applyProtection="1">
      <protection locked="0"/>
    </xf>
    <xf numFmtId="49" fontId="0" fillId="3" borderId="1" xfId="1" applyNumberFormat="1" applyFont="1" applyFill="1" applyBorder="1" applyAlignment="1" applyProtection="1">
      <alignment horizontal="right"/>
      <protection locked="0"/>
    </xf>
    <xf numFmtId="4" fontId="0" fillId="3" borderId="0" xfId="1" applyNumberFormat="1" applyFont="1" applyFill="1" applyProtection="1">
      <protection locked="0"/>
    </xf>
    <xf numFmtId="43" fontId="1" fillId="0" borderId="0" xfId="1" applyFont="1" applyAlignment="1" applyProtection="1">
      <alignment horizontal="right"/>
      <protection locked="0"/>
    </xf>
    <xf numFmtId="43" fontId="1" fillId="0" borderId="0" xfId="1" applyFont="1" applyProtection="1">
      <protection locked="0"/>
    </xf>
    <xf numFmtId="43" fontId="0" fillId="0" borderId="0" xfId="1" applyFont="1"/>
    <xf numFmtId="43" fontId="0" fillId="0" borderId="1" xfId="1" applyFont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0" fillId="6" borderId="1" xfId="0" applyFill="1" applyBorder="1"/>
    <xf numFmtId="43" fontId="0" fillId="6" borderId="1" xfId="1" applyFont="1" applyFill="1" applyBorder="1"/>
    <xf numFmtId="0" fontId="0" fillId="6" borderId="1" xfId="0" applyFill="1" applyBorder="1" applyAlignment="1">
      <alignment horizontal="left"/>
    </xf>
    <xf numFmtId="0" fontId="10" fillId="6" borderId="0" xfId="0" applyFont="1" applyFill="1" applyAlignment="1">
      <alignment horizontal="center"/>
    </xf>
    <xf numFmtId="14" fontId="0" fillId="0" borderId="0" xfId="0" applyNumberFormat="1"/>
  </cellXfs>
  <cellStyles count="2">
    <cellStyle name="Millares" xfId="1" builtinId="3"/>
    <cellStyle name="Normal" xfId="0" builtinId="0"/>
  </cellStyles>
  <dxfs count="4154"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numFmt numFmtId="35" formatCode="_ * #,##0.00_ ;_ * \-#,##0.00_ ;_ * &quot;-&quot;??_ ;_ @_ 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86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ExpressOnline" refreshedDate="44518.63877662037" createdVersion="7" refreshedVersion="7" minRefreshableVersion="3" recordCount="2337" xr:uid="{4F0E8F2A-F6A2-421D-A4C0-784F1AE57590}">
  <cacheSource type="worksheet">
    <worksheetSource ref="A4:L2341" sheet="RELACION  INGRESOS Y EGRESOS"/>
  </cacheSource>
  <cacheFields count="12">
    <cacheField name="FECHA DE PAGO" numFmtId="0">
      <sharedItems containsNonDate="0" containsDate="1" containsString="0" containsBlank="1" minDate="2021-10-01T00:00:00" maxDate="2021-10-31T00:00:00" count="29">
        <d v="2021-10-01T00:00:00"/>
        <d v="2021-10-02T00:00:00"/>
        <d v="2021-10-03T00:00:00"/>
        <d v="2021-10-04T00:00:00"/>
        <d v="2021-10-05T00:00:00"/>
        <d v="2021-10-06T00:00:00"/>
        <d v="2021-10-07T00:00:00"/>
        <d v="2021-10-08T00:00:00"/>
        <d v="2021-10-09T00:00:00"/>
        <d v="2021-10-11T00:00:00"/>
        <d v="2021-10-12T00:00:00"/>
        <d v="2021-10-13T00:00:00"/>
        <d v="2021-10-14T00:00:00"/>
        <d v="2021-10-15T00:00:00"/>
        <d v="2021-10-16T00:00:00"/>
        <d v="2021-10-17T00:00:00"/>
        <d v="2021-10-18T00:00:00"/>
        <d v="2021-10-19T00:00:00"/>
        <d v="2021-10-20T00:00:00"/>
        <d v="2021-10-21T00:00:00"/>
        <d v="2021-10-22T00:00:00"/>
        <d v="2021-10-23T00:00:00"/>
        <d v="2021-10-25T00:00:00"/>
        <d v="2021-10-26T00:00:00"/>
        <d v="2021-10-27T00:00:00"/>
        <d v="2021-10-28T00:00:00"/>
        <d v="2021-10-29T00:00:00"/>
        <d v="2021-10-30T00:00:00"/>
        <m/>
      </sharedItems>
    </cacheField>
    <cacheField name="TIPO DE MONEDA" numFmtId="0">
      <sharedItems containsBlank="1"/>
    </cacheField>
    <cacheField name="EMPRESA " numFmtId="0">
      <sharedItems containsBlank="1" count="15">
        <s v="AUTOMERCADO EXPRESS"/>
        <s v="HIPERMODELO"/>
        <s v="CONSTRUCCION"/>
        <s v="ROMA"/>
        <s v="SAN ANTONIO"/>
        <s v="EXQUISITECES"/>
        <s v="HOYADA"/>
        <s v="SAN PEDRO"/>
        <s v="FARMASTOP"/>
        <s v="CANTOLAGO"/>
        <s v="LA GUNETICA"/>
        <s v="BOCA"/>
        <s v="METROFARMA"/>
        <s v="BUENO Y BARATO"/>
        <m/>
      </sharedItems>
    </cacheField>
    <cacheField name="DETALLE" numFmtId="0">
      <sharedItems containsBlank="1"/>
    </cacheField>
    <cacheField name="MONTO (ENTREGA)" numFmtId="0">
      <sharedItems containsString="0" containsBlank="1" containsNumber="1" minValue="1" maxValue="10913180000"/>
    </cacheField>
    <cacheField name="DATOS DEL BENEFICIARIO" numFmtId="0">
      <sharedItems containsBlank="1"/>
    </cacheField>
    <cacheField name="NRO FACTURA" numFmtId="0">
      <sharedItems containsBlank="1"/>
    </cacheField>
    <cacheField name="FECHA DE LA FACTURA" numFmtId="0">
      <sharedItems containsDate="1" containsBlank="1" containsMixedTypes="1" minDate="2021-07-16T00:00:00" maxDate="2021-10-21T00:00:00"/>
    </cacheField>
    <cacheField name="TASA" numFmtId="43">
      <sharedItems containsBlank="1" containsMixedTypes="1" containsNumber="1" containsInteger="1" minValue="4160000" maxValue="5200000"/>
    </cacheField>
    <cacheField name="MONTO EN DIVISAS" numFmtId="43">
      <sharedItems containsSemiMixedTypes="0" containsString="0" containsNumber="1" minValue="0" maxValue="120844.20899237883"/>
    </cacheField>
    <cacheField name="OBSERVACION" numFmtId="0">
      <sharedItems containsNonDate="0" containsString="0" containsBlank="1"/>
    </cacheField>
    <cacheField name="RELAC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37">
  <r>
    <x v="0"/>
    <s v="DOLARES"/>
    <x v="0"/>
    <s v="GASTO"/>
    <n v="20"/>
    <s v="INSAI"/>
    <m/>
    <m/>
    <n v="5200000"/>
    <n v="20"/>
    <m/>
    <s v="RECIBO 2599"/>
  </r>
  <r>
    <x v="0"/>
    <s v="DOLARES"/>
    <x v="1"/>
    <s v="GASTO"/>
    <n v="10"/>
    <s v="GASOLINA FERNANDO "/>
    <m/>
    <m/>
    <n v="5200000"/>
    <n v="10"/>
    <m/>
    <s v="RECIBO 2610"/>
  </r>
  <r>
    <x v="0"/>
    <s v="DOLARES"/>
    <x v="1"/>
    <s v="GASTO"/>
    <n v="100"/>
    <s v="PINTOR MODELO"/>
    <m/>
    <m/>
    <n v="5200000"/>
    <n v="100"/>
    <m/>
    <s v="RECIBO 2609"/>
  </r>
  <r>
    <x v="0"/>
    <s v="DOLARES"/>
    <x v="2"/>
    <s v="PAGO BONOS TRABAJADORES"/>
    <n v="200"/>
    <s v="LOS VARGAS"/>
    <m/>
    <m/>
    <n v="5200000"/>
    <n v="200"/>
    <m/>
    <s v="RECIBO 2608"/>
  </r>
  <r>
    <x v="0"/>
    <s v="DOLARES"/>
    <x v="1"/>
    <s v="GASTO"/>
    <n v="300"/>
    <s v="COMPRA ROLINERAS"/>
    <s v="00232"/>
    <d v="2021-10-02T00:00:00"/>
    <n v="5200000"/>
    <n v="300"/>
    <m/>
    <s v="RECIBO 2598"/>
  </r>
  <r>
    <x v="0"/>
    <s v="DOLARES"/>
    <x v="3"/>
    <s v="PAGO NOMINA"/>
    <n v="10"/>
    <s v="PAGO SEMANA. EDISON DIAZ"/>
    <m/>
    <m/>
    <n v="5200000"/>
    <n v="10"/>
    <m/>
    <s v="GASTOS BOVEDA"/>
  </r>
  <r>
    <x v="0"/>
    <s v="DOLARES"/>
    <x v="3"/>
    <s v="PAGO NOMINA"/>
    <n v="30"/>
    <s v="PAGO SEMANA.ALBERTO CISNERO"/>
    <m/>
    <m/>
    <n v="5200000"/>
    <n v="30"/>
    <m/>
    <s v="GASTOS BOVEDA"/>
  </r>
  <r>
    <x v="0"/>
    <s v="DOLARES"/>
    <x v="3"/>
    <s v="PAGO NOMINA"/>
    <n v="15"/>
    <s v="PAGO SEMANA. LADINI ALEIDI"/>
    <m/>
    <m/>
    <n v="5200000"/>
    <n v="15"/>
    <m/>
    <s v="GASTOS BOVEDA"/>
  </r>
  <r>
    <x v="0"/>
    <s v="DOLARES"/>
    <x v="3"/>
    <s v="PAGO NOMINA"/>
    <n v="15"/>
    <s v="PAGO SEMANA. GABRIEL CISNERO"/>
    <m/>
    <m/>
    <n v="5200000"/>
    <n v="15"/>
    <m/>
    <s v="GASTOS BOVEDA"/>
  </r>
  <r>
    <x v="0"/>
    <s v="DOLARES"/>
    <x v="0"/>
    <s v="GASTO"/>
    <n v="119"/>
    <s v="SAMUEL GAINZA"/>
    <m/>
    <m/>
    <n v="5200000"/>
    <n v="119"/>
    <m/>
    <s v="RECIBO 2597"/>
  </r>
  <r>
    <x v="0"/>
    <s v="DOLARES"/>
    <x v="0"/>
    <s v="GASTO"/>
    <n v="864"/>
    <s v="FLEXOROLL"/>
    <m/>
    <m/>
    <n v="5200000"/>
    <n v="864"/>
    <m/>
    <s v="RECIBO 2589"/>
  </r>
  <r>
    <x v="1"/>
    <s v="DOLARES"/>
    <x v="1"/>
    <s v="GASTO"/>
    <n v="30"/>
    <s v="YOSELIN MANTENIMIENTO SR. PABLO"/>
    <m/>
    <m/>
    <n v="4200000"/>
    <n v="30"/>
    <m/>
    <s v="RECIBO 2585-A"/>
  </r>
  <r>
    <x v="2"/>
    <s v="DOLARES"/>
    <x v="4"/>
    <s v="PAGO BONOS TRABAJADORES"/>
    <n v="140"/>
    <s v="PAGO BONOS "/>
    <m/>
    <m/>
    <n v="4200000"/>
    <n v="140"/>
    <m/>
    <s v="GASTOS BOVEDA"/>
  </r>
  <r>
    <x v="2"/>
    <s v="DOLARES"/>
    <x v="4"/>
    <s v="PAGO BONOS TRABAJADORES"/>
    <n v="1710"/>
    <s v="NOMINA EN DIVISA"/>
    <m/>
    <m/>
    <n v="4200000"/>
    <n v="1710"/>
    <m/>
    <s v="RECIBO 2709-A"/>
  </r>
  <r>
    <x v="2"/>
    <s v="BOLIVARES"/>
    <x v="4"/>
    <s v="PAGO BONOS TRABAJADORES"/>
    <n v="416000000"/>
    <s v="NOMINA EN BS"/>
    <m/>
    <m/>
    <n v="4200000"/>
    <n v="99.047619047619051"/>
    <m/>
    <s v="RECIBO 2709-A"/>
  </r>
  <r>
    <x v="2"/>
    <s v="DOLARES"/>
    <x v="5"/>
    <s v="PAGO BONOS TRABAJADORES"/>
    <n v="620"/>
    <s v="NOMINA EN DIVISA"/>
    <m/>
    <m/>
    <n v="4200000"/>
    <n v="620"/>
    <m/>
    <s v="RECIBO 2709-A"/>
  </r>
  <r>
    <x v="2"/>
    <s v="DOLARES"/>
    <x v="1"/>
    <s v="PAGO BONOS TRABAJADORES"/>
    <n v="6200"/>
    <s v="NOMINA EN DIVISA (ADMINISTRACION)"/>
    <m/>
    <m/>
    <n v="4200000"/>
    <n v="6200"/>
    <m/>
    <s v="RECIBO 2709-A"/>
  </r>
  <r>
    <x v="2"/>
    <s v="DOLARES"/>
    <x v="0"/>
    <s v="PAGO BONOS TRABAJADORES"/>
    <n v="4210"/>
    <s v="NOMINA EN DIVISA"/>
    <m/>
    <m/>
    <n v="4200000"/>
    <n v="4210"/>
    <m/>
    <s v="RECIBO 2709-A"/>
  </r>
  <r>
    <x v="2"/>
    <s v="DOLARES"/>
    <x v="6"/>
    <s v="PAGO BONOS TRABAJADORES"/>
    <n v="530"/>
    <s v="NOMINA EN DIVISA"/>
    <m/>
    <m/>
    <n v="4200000"/>
    <n v="530"/>
    <m/>
    <s v="RECIBO 2709-A"/>
  </r>
  <r>
    <x v="2"/>
    <s v="DOLARES"/>
    <x v="3"/>
    <s v="PAGO BONOS TRABAJADORES"/>
    <n v="820"/>
    <s v="NOMINA EN DIVISA"/>
    <m/>
    <m/>
    <n v="4200000"/>
    <n v="820"/>
    <m/>
    <s v="RECIBO 2709-A"/>
  </r>
  <r>
    <x v="2"/>
    <s v="DOLARES"/>
    <x v="7"/>
    <s v="PAGO BONOS TRABAJADORES"/>
    <n v="580"/>
    <s v="NOMINA EN DIVISA"/>
    <m/>
    <m/>
    <n v="4200000"/>
    <n v="580"/>
    <m/>
    <s v="RECIBO 2709-A"/>
  </r>
  <r>
    <x v="2"/>
    <s v="DOLARES"/>
    <x v="8"/>
    <s v="PAGO BONOS TRABAJADORES"/>
    <n v="220"/>
    <s v="NOMINA EN DIVISA"/>
    <m/>
    <m/>
    <n v="4200000"/>
    <n v="220"/>
    <m/>
    <s v="RECIBO 2709-A"/>
  </r>
  <r>
    <x v="2"/>
    <s v="DOLARES"/>
    <x v="9"/>
    <s v="PAGO BONOS TRABAJADORES"/>
    <n v="210"/>
    <s v="NOMINA EN DIVISA"/>
    <m/>
    <m/>
    <n v="4200000"/>
    <n v="210"/>
    <m/>
    <s v="RECIBO 2709-A"/>
  </r>
  <r>
    <x v="2"/>
    <s v="DOLARES"/>
    <x v="10"/>
    <s v="PAGO BONOS TRABAJADORES"/>
    <n v="720"/>
    <s v="NOMINA EN DIVISA"/>
    <m/>
    <m/>
    <n v="4200000"/>
    <n v="720"/>
    <m/>
    <s v="RECIBO 2709-A"/>
  </r>
  <r>
    <x v="2"/>
    <s v="DOLARES"/>
    <x v="11"/>
    <s v="PAGO BONOS TRABAJADORES"/>
    <n v="200"/>
    <s v="NOMINA EN DIVISA"/>
    <m/>
    <m/>
    <n v="4200000"/>
    <n v="200"/>
    <m/>
    <s v="RECIBO 2709-A"/>
  </r>
  <r>
    <x v="3"/>
    <s v="DOLARES"/>
    <x v="10"/>
    <s v="GASTO"/>
    <n v="140"/>
    <s v="COMPRA DE BOMBA ACHIQUE. INVERSIONES FALANCIA 2003C.A"/>
    <s v="07"/>
    <d v="2021-10-05T00:00:00"/>
    <n v="4180000"/>
    <n v="140"/>
    <m/>
    <s v="RECIBO 2616"/>
  </r>
  <r>
    <x v="3"/>
    <s v="DOLARES"/>
    <x v="1"/>
    <s v="GASTO"/>
    <n v="10"/>
    <s v="MASA DE CACHAPA"/>
    <m/>
    <m/>
    <n v="4180000"/>
    <n v="10"/>
    <m/>
    <s v="RECIBO 2618"/>
  </r>
  <r>
    <x v="3"/>
    <s v="DOLARES"/>
    <x v="1"/>
    <s v="GASTO"/>
    <n v="310"/>
    <s v="EXTENSOR WIFI "/>
    <m/>
    <m/>
    <n v="4180000"/>
    <n v="310"/>
    <m/>
    <s v="RECIBO 2620"/>
  </r>
  <r>
    <x v="3"/>
    <s v="DOLARES"/>
    <x v="1"/>
    <s v="PAGO NOMINA"/>
    <n v="110"/>
    <s v="NOMINA PANADERO"/>
    <m/>
    <m/>
    <n v="4180000"/>
    <n v="110"/>
    <m/>
    <s v="RECIBO 2621"/>
  </r>
  <r>
    <x v="3"/>
    <s v="DOLARES"/>
    <x v="1"/>
    <s v="GASTO"/>
    <n v="280"/>
    <s v="ATOMIZADOR REPELENTE"/>
    <m/>
    <m/>
    <n v="4180000"/>
    <n v="280"/>
    <m/>
    <s v="RECIBO 2611"/>
  </r>
  <r>
    <x v="3"/>
    <s v="BOLIVARES"/>
    <x v="0"/>
    <s v="FINALIZACION DE CONTRATO"/>
    <n v="21580000"/>
    <s v="BARRIOS NICOL"/>
    <m/>
    <m/>
    <n v="4180000"/>
    <n v="5.1626794258373208"/>
    <m/>
    <s v="PAP 04102021"/>
  </r>
  <r>
    <x v="3"/>
    <s v="BOLIVARES"/>
    <x v="0"/>
    <s v="FINALIZACION DE CONTRATO"/>
    <n v="2555000"/>
    <s v="ARRAEZ ENDE"/>
    <m/>
    <m/>
    <n v="4180000"/>
    <n v="0.61124401913875603"/>
    <m/>
    <s v="PAP 04102021"/>
  </r>
  <r>
    <x v="3"/>
    <s v="BOLIVARES"/>
    <x v="0"/>
    <s v="FINALIZACION DE CONTRATO"/>
    <n v="5100000"/>
    <s v="USECHE JOSE"/>
    <m/>
    <m/>
    <n v="4180000"/>
    <n v="1.2200956937799043"/>
    <m/>
    <s v="PAP 04102021"/>
  </r>
  <r>
    <x v="3"/>
    <s v="BOLIVARES"/>
    <x v="0"/>
    <s v="FINALIZACION DE CONTRATO"/>
    <n v="5100000"/>
    <s v="SALAS JHOANA"/>
    <m/>
    <m/>
    <n v="4180000"/>
    <n v="1.2200956937799043"/>
    <m/>
    <s v="PAP 04102021"/>
  </r>
  <r>
    <x v="3"/>
    <s v="BOLIVARES"/>
    <x v="0"/>
    <s v="FINALIZACION DE CONTRATO"/>
    <n v="5100000"/>
    <s v="RODRIGUEZ ANDERSON"/>
    <m/>
    <m/>
    <n v="4180000"/>
    <n v="1.2200956937799043"/>
    <m/>
    <s v="PAP 04102021"/>
  </r>
  <r>
    <x v="3"/>
    <s v="BOLIVARES"/>
    <x v="0"/>
    <s v="FINALIZACION DE CONTRATO"/>
    <n v="5100000"/>
    <s v="MENDOZA JOSMEIBY"/>
    <m/>
    <m/>
    <n v="4180000"/>
    <n v="1.2200956937799043"/>
    <m/>
    <s v="PAP 04102021"/>
  </r>
  <r>
    <x v="3"/>
    <s v="BOLIVARES"/>
    <x v="0"/>
    <s v="FINALIZACION DE CONTRATO"/>
    <n v="7780000"/>
    <s v="LOZANO EDGAR"/>
    <m/>
    <m/>
    <n v="4180000"/>
    <n v="1.861244019138756"/>
    <m/>
    <s v="PAP 04102021"/>
  </r>
  <r>
    <x v="3"/>
    <s v="BOLIVARES"/>
    <x v="0"/>
    <s v="FINALIZACION DE CONTRATO"/>
    <n v="14570000"/>
    <s v="ACOSTA WILMARIS"/>
    <m/>
    <m/>
    <n v="4180000"/>
    <n v="3.4856459330143541"/>
    <m/>
    <s v="PAP 04102021"/>
  </r>
  <r>
    <x v="3"/>
    <s v="BOLIVARES"/>
    <x v="0"/>
    <s v="FINALIZACION DE CONTRATO"/>
    <n v="22100000"/>
    <s v="MARQUEZ MARIA"/>
    <m/>
    <m/>
    <n v="4180000"/>
    <n v="5.2870813397129188"/>
    <m/>
    <s v="PAP 04102021"/>
  </r>
  <r>
    <x v="3"/>
    <s v="BOLIVARES"/>
    <x v="0"/>
    <s v="GASTO"/>
    <n v="109200000"/>
    <s v="RUBEN JIMENEZ. DELIVERY"/>
    <m/>
    <m/>
    <n v="4180000"/>
    <n v="26.124401913875598"/>
    <m/>
    <s v="PAP 04102021"/>
  </r>
  <r>
    <x v="3"/>
    <s v="BOLIVARES"/>
    <x v="0"/>
    <s v="VACACIONES"/>
    <n v="9250000"/>
    <s v="VICTORINO RODRIGUEZ"/>
    <m/>
    <m/>
    <n v="4180000"/>
    <n v="2.2129186602870812"/>
    <m/>
    <s v="PAP 04102021"/>
  </r>
  <r>
    <x v="3"/>
    <s v="BOLIVARES"/>
    <x v="0"/>
    <s v="VACACIONES"/>
    <n v="9250000"/>
    <s v="CARMEN PIÑERO"/>
    <m/>
    <m/>
    <n v="4180000"/>
    <n v="2.2129186602870812"/>
    <m/>
    <s v="PAP 04102021"/>
  </r>
  <r>
    <x v="3"/>
    <s v="BOLIVARES"/>
    <x v="0"/>
    <s v="VACACIONES"/>
    <n v="9720000"/>
    <s v="GARCIA EUCARIS"/>
    <m/>
    <m/>
    <n v="4180000"/>
    <n v="2.3253588516746411"/>
    <m/>
    <s v="PAP 04102021"/>
  </r>
  <r>
    <x v="3"/>
    <s v="BOLIVARES"/>
    <x v="0"/>
    <s v="GASTO"/>
    <n v="1000000000"/>
    <s v="PAGOS VARIOS ALCALDIA"/>
    <m/>
    <m/>
    <n v="4180000"/>
    <n v="239.23444976076556"/>
    <m/>
    <s v="PAP 04102021"/>
  </r>
  <r>
    <x v="3"/>
    <s v="BOLIVARES"/>
    <x v="0"/>
    <s v="ANTICIPO 2"/>
    <n v="1337600000"/>
    <s v="YURANNI VILLASMIL"/>
    <m/>
    <m/>
    <n v="4180000"/>
    <n v="320"/>
    <m/>
    <s v="PAP 04102021"/>
  </r>
  <r>
    <x v="3"/>
    <s v="BOLIVARES"/>
    <x v="1"/>
    <s v="PAGO NOMINA"/>
    <n v="83820000"/>
    <s v="PAEZ ALIMARY"/>
    <m/>
    <m/>
    <n v="4180000"/>
    <n v="20.05263157894737"/>
    <m/>
    <s v="PAP 05102021"/>
  </r>
  <r>
    <x v="3"/>
    <s v="BOLIVARES"/>
    <x v="1"/>
    <s v="PAGO NOMINA"/>
    <n v="16010000"/>
    <s v="PAGO NOMINA PANADEROS.DEL 27/9 AL 3/10"/>
    <m/>
    <m/>
    <n v="4180000"/>
    <n v="3.8301435406698565"/>
    <m/>
    <s v="PAP 04102021"/>
  </r>
  <r>
    <x v="3"/>
    <s v="BOLIVARES"/>
    <x v="1"/>
    <s v="PAGO NOMINA"/>
    <n v="7100000"/>
    <s v="PAGO BONO DE ALIMENTO PANADEROS. DEL 27/9 AL 3/10"/>
    <m/>
    <m/>
    <n v="4180000"/>
    <n v="1.6985645933014355"/>
    <m/>
    <s v="PAP 04102021"/>
  </r>
  <r>
    <x v="3"/>
    <s v="BOLIVARES"/>
    <x v="1"/>
    <s v="PAGO NOMINA"/>
    <n v="191833333.36000001"/>
    <s v="BONO UNICO PANADERO. DEL 27/9 AL 3/10"/>
    <m/>
    <m/>
    <n v="4180000"/>
    <n v="45.893141952153115"/>
    <m/>
    <s v="PAP 04102021"/>
  </r>
  <r>
    <x v="3"/>
    <s v="BOLIVARES"/>
    <x v="5"/>
    <s v="LIQUIDACION"/>
    <n v="25374683.649999999"/>
    <s v="DUQUE FANNY "/>
    <m/>
    <m/>
    <n v="4180000"/>
    <n v="6.0704984808612439"/>
    <m/>
    <s v="PAP 04102021"/>
  </r>
  <r>
    <x v="3"/>
    <s v="DOLARES"/>
    <x v="0"/>
    <s v="GASTO"/>
    <n v="1300"/>
    <s v="UNIFORMES. COFECCIONES KAIL. C.A"/>
    <s v="002467"/>
    <d v="2021-09-15T00:00:00"/>
    <n v="4180000"/>
    <n v="1300"/>
    <m/>
    <s v="RECIBO 2615"/>
  </r>
  <r>
    <x v="3"/>
    <s v="BOLIVARES"/>
    <x v="3"/>
    <s v="GASTO"/>
    <n v="4200000"/>
    <s v="COMPRA DE MARCADOR"/>
    <m/>
    <m/>
    <n v="4180000"/>
    <n v="1.0047846889952152"/>
    <m/>
    <s v="GASTOS BOVEDA"/>
  </r>
  <r>
    <x v="3"/>
    <s v="BOLIVARES"/>
    <x v="3"/>
    <s v="GASTO"/>
    <n v="252000000"/>
    <s v="PINTURA PARA PINTAR MUEBLES. FERREMILENIUM"/>
    <s v="00021"/>
    <m/>
    <n v="4180000"/>
    <n v="60.28708133971292"/>
    <m/>
    <s v="GASTOS BOVEDA"/>
  </r>
  <r>
    <x v="3"/>
    <s v="DOLARES"/>
    <x v="10"/>
    <s v="GASTO"/>
    <n v="70"/>
    <s v="LUIS LUCENA. CUCHILLOS"/>
    <s v="45"/>
    <d v="2021-10-04T00:00:00"/>
    <n v="4180000"/>
    <n v="70"/>
    <m/>
    <s v="RECIBO 2614-A"/>
  </r>
  <r>
    <x v="3"/>
    <s v="DOLARES"/>
    <x v="0"/>
    <s v="GASTO"/>
    <n v="140"/>
    <s v="LUIS LUCENA. CUCHILLOS"/>
    <s v="45"/>
    <d v="2021-10-04T00:00:00"/>
    <n v="4180000"/>
    <n v="140"/>
    <m/>
    <s v="RECIBO 2614-A"/>
  </r>
  <r>
    <x v="3"/>
    <s v="DOLARES"/>
    <x v="1"/>
    <s v="GASTO"/>
    <n v="100"/>
    <s v="AVANCE"/>
    <m/>
    <m/>
    <n v="4180000"/>
    <n v="100"/>
    <m/>
    <s v="RECIBO 2612-B"/>
  </r>
  <r>
    <x v="3"/>
    <s v="DOLARES"/>
    <x v="1"/>
    <s v="GASTO"/>
    <n v="120"/>
    <s v="AVANCE"/>
    <m/>
    <m/>
    <n v="4180000"/>
    <n v="120"/>
    <m/>
    <s v="RECIBO 2612-B"/>
  </r>
  <r>
    <x v="3"/>
    <s v="DOLARES"/>
    <x v="0"/>
    <s v="GASTO"/>
    <n v="1440"/>
    <s v="VICENTE FLORES WHISKY"/>
    <m/>
    <m/>
    <n v="4180000"/>
    <n v="1440"/>
    <m/>
    <s v="RECIBO 2613"/>
  </r>
  <r>
    <x v="4"/>
    <s v="BOLIVARES"/>
    <x v="0"/>
    <s v="FINALIZACION DE CONTRATO"/>
    <n v="26360000"/>
    <s v="MARTINEZ DIEGO"/>
    <m/>
    <m/>
    <n v="4180000"/>
    <n v="6.3062200956937797"/>
    <m/>
    <s v="PAP 05102021"/>
  </r>
  <r>
    <x v="4"/>
    <s v="BOLIVARES"/>
    <x v="0"/>
    <s v="FINALIZACION DE CONTRATO"/>
    <n v="25620000"/>
    <s v="PEREZ FRANKLIN"/>
    <m/>
    <m/>
    <n v="4180000"/>
    <n v="6.1291866028708135"/>
    <m/>
    <s v="PAP 05102021"/>
  </r>
  <r>
    <x v="4"/>
    <s v="DOLARES"/>
    <x v="0"/>
    <s v="GASTO"/>
    <n v="50"/>
    <s v="GUANTES MANIPULACION DE ALIMENTOS"/>
    <m/>
    <m/>
    <n v="4180000"/>
    <n v="50"/>
    <m/>
    <s v="RECIBO 2611-A"/>
  </r>
  <r>
    <x v="4"/>
    <s v="DOLARES"/>
    <x v="5"/>
    <s v="GASTO"/>
    <n v="60"/>
    <s v="RESUMA"/>
    <s v="8938"/>
    <m/>
    <n v="4180000"/>
    <n v="60"/>
    <m/>
    <s v="RECIBO 2617-A"/>
  </r>
  <r>
    <x v="4"/>
    <s v="DOLARES"/>
    <x v="5"/>
    <s v="GASTO"/>
    <n v="120"/>
    <s v="RESUMA"/>
    <s v="8992"/>
    <m/>
    <n v="4180000"/>
    <n v="120"/>
    <m/>
    <s v="RECIBO 2617-A"/>
  </r>
  <r>
    <x v="4"/>
    <s v="DOLARES"/>
    <x v="0"/>
    <s v="LIQUIDACION"/>
    <n v="3430"/>
    <s v="LIQUIDACION DEL 20 AL 26 Y DEL 27 AL 3"/>
    <m/>
    <m/>
    <n v="4180000"/>
    <n v="3430"/>
    <m/>
    <s v="RECIBO 2567-A"/>
  </r>
  <r>
    <x v="4"/>
    <s v="DOLARES"/>
    <x v="1"/>
    <s v="BONIFICACION UNICA"/>
    <n v="20"/>
    <s v="ELEAZAR USECHE"/>
    <m/>
    <m/>
    <n v="4180000"/>
    <n v="20"/>
    <m/>
    <s v="RECIBO 2614"/>
  </r>
  <r>
    <x v="4"/>
    <s v="DOLARES"/>
    <x v="1"/>
    <s v="GASTO"/>
    <n v="50"/>
    <s v="BAUDILIO PINTOR"/>
    <m/>
    <m/>
    <n v="4180000"/>
    <n v="50"/>
    <m/>
    <s v="RECIBO 2620-A"/>
  </r>
  <r>
    <x v="4"/>
    <s v="DOLARES"/>
    <x v="7"/>
    <s v="GASTO"/>
    <n v="2"/>
    <s v="FERRETERIA SAN PEDRO"/>
    <m/>
    <m/>
    <n v="4180000"/>
    <n v="2"/>
    <m/>
    <s v="RECIBO 2621-A"/>
  </r>
  <r>
    <x v="4"/>
    <s v="BOLIVARES"/>
    <x v="0"/>
    <s v="GASTO"/>
    <n v="8796080000"/>
    <s v="PAGO DE IMPUESTO"/>
    <m/>
    <m/>
    <n v="4180000"/>
    <n v="2104.3253588516745"/>
    <m/>
    <s v="BDV 4658"/>
  </r>
  <r>
    <x v="4"/>
    <s v="BOLIVARES"/>
    <x v="3"/>
    <s v="GASTO"/>
    <n v="1482420000"/>
    <s v="PAGO DE IMPUESTO"/>
    <m/>
    <m/>
    <n v="4180000"/>
    <n v="354.64593301435406"/>
    <m/>
    <s v="BDV 1781"/>
  </r>
  <r>
    <x v="4"/>
    <s v="DOLARES"/>
    <x v="1"/>
    <s v="GASTO"/>
    <n v="87"/>
    <s v="INTERNET"/>
    <m/>
    <m/>
    <n v="4180000"/>
    <n v="87"/>
    <m/>
    <s v="RECIBO 2619"/>
  </r>
  <r>
    <x v="4"/>
    <s v="BOLIVARES"/>
    <x v="4"/>
    <s v="GASTO"/>
    <n v="5610770000"/>
    <s v="ALCALDIA DEL MUNICIPIO "/>
    <m/>
    <m/>
    <n v="4180000"/>
    <n v="1342.2894736842106"/>
    <m/>
    <s v="PAP 05102021"/>
  </r>
  <r>
    <x v="5"/>
    <s v="DOLARES"/>
    <x v="1"/>
    <s v="GASTO"/>
    <n v="70"/>
    <s v="REVISION CAMIONETA SR. YURA"/>
    <m/>
    <m/>
    <n v="4190000"/>
    <n v="70"/>
    <m/>
    <s v="RECIBO 2633"/>
  </r>
  <r>
    <x v="5"/>
    <s v="DOLARES"/>
    <x v="0"/>
    <s v="GASTO"/>
    <n v="140"/>
    <s v="ALCOHOL SAMUEL GAINZA"/>
    <m/>
    <m/>
    <n v="4190000"/>
    <n v="140"/>
    <m/>
    <s v="RECIBO 2642"/>
  </r>
  <r>
    <x v="5"/>
    <s v="DOLARES"/>
    <x v="1"/>
    <s v="PRESTAMOS TRABAJADORES"/>
    <n v="250"/>
    <s v="DUGLAS QUERO"/>
    <m/>
    <m/>
    <n v="4190000"/>
    <n v="250"/>
    <m/>
    <s v="RECIBO 2638"/>
  </r>
  <r>
    <x v="5"/>
    <s v="DOLARES"/>
    <x v="10"/>
    <s v="GASTO"/>
    <n v="50"/>
    <s v="BAUDILIO PINTOR"/>
    <m/>
    <m/>
    <n v="4190000"/>
    <n v="50"/>
    <m/>
    <s v="RECIBO 2620-A"/>
  </r>
  <r>
    <x v="5"/>
    <s v="DOLARES"/>
    <x v="1"/>
    <s v="GASTO"/>
    <n v="44"/>
    <s v="FERREPOLAR"/>
    <s v="6356"/>
    <d v="2021-09-25T00:00:00"/>
    <n v="4190000"/>
    <n v="44"/>
    <m/>
    <s v="RECIBO 2631"/>
  </r>
  <r>
    <x v="5"/>
    <s v="DOLARES"/>
    <x v="1"/>
    <s v="GASTO"/>
    <n v="45"/>
    <s v="FERREPOLAR"/>
    <s v="6685"/>
    <d v="2021-09-16T00:00:00"/>
    <n v="4190000"/>
    <n v="45"/>
    <m/>
    <s v="RECIBO 2631"/>
  </r>
  <r>
    <x v="5"/>
    <s v="DOLARES"/>
    <x v="1"/>
    <s v="GASTO"/>
    <n v="10"/>
    <s v="FERREPOLAR"/>
    <s v="4038"/>
    <d v="2021-09-20T00:00:00"/>
    <n v="4190000"/>
    <n v="10"/>
    <m/>
    <s v="RECIBO 2631"/>
  </r>
  <r>
    <x v="5"/>
    <s v="DOLARES"/>
    <x v="1"/>
    <s v="GASTO"/>
    <n v="14"/>
    <s v="FERREPOLAR."/>
    <s v="6384"/>
    <d v="2021-09-28T00:00:00"/>
    <n v="4190000"/>
    <n v="14"/>
    <m/>
    <s v="RECIBO 2631"/>
  </r>
  <r>
    <x v="5"/>
    <s v="BOLIVARES"/>
    <x v="1"/>
    <s v="PAGO NOMINA"/>
    <n v="83820000"/>
    <s v="ALIMARY PAEZ"/>
    <m/>
    <m/>
    <n v="4190000"/>
    <n v="20.004773269689739"/>
    <m/>
    <s v="BSC 5528"/>
  </r>
  <r>
    <x v="5"/>
    <s v="BOLIVARES"/>
    <x v="5"/>
    <s v="PAGO NOMINA"/>
    <n v="41980000"/>
    <s v="LOZANO DAMON"/>
    <m/>
    <m/>
    <n v="4190000"/>
    <n v="10.019093078758949"/>
    <m/>
    <s v="PAP 06102021"/>
  </r>
  <r>
    <x v="5"/>
    <s v="BOLIVARES"/>
    <x v="0"/>
    <s v="FINALIZACION DE CONTRATO"/>
    <n v="20290000"/>
    <s v="PORTILLO GABRIELA"/>
    <m/>
    <m/>
    <n v="4190000"/>
    <n v="4.8424821002386631"/>
    <m/>
    <s v="PAP 06102021"/>
  </r>
  <r>
    <x v="5"/>
    <s v="BOLIVARES"/>
    <x v="0"/>
    <s v="FINALIZACION DE CONTRATO"/>
    <n v="2550000"/>
    <s v="ESPINOZA GREISY"/>
    <m/>
    <m/>
    <n v="4190000"/>
    <n v="0.60859188544152742"/>
    <m/>
    <s v="PAP 06102021"/>
  </r>
  <r>
    <x v="5"/>
    <s v="DOLARES"/>
    <x v="1"/>
    <s v="PRESTAMOS TRABAJADORES"/>
    <n v="400"/>
    <s v="JUAN NICOLAS. HORNERO"/>
    <m/>
    <m/>
    <n v="4190000"/>
    <n v="400"/>
    <m/>
    <s v="RECIBO 2639"/>
  </r>
  <r>
    <x v="5"/>
    <s v="BOLIVARES"/>
    <x v="0"/>
    <s v="GASTO"/>
    <n v="47670000"/>
    <s v="ALCALDIA DEL MUNICIPIO. DIARIO AVANCE"/>
    <m/>
    <m/>
    <n v="4190000"/>
    <n v="11.377088305489259"/>
    <m/>
    <s v="BNSC 7185"/>
  </r>
  <r>
    <x v="5"/>
    <s v="BOLIVARES"/>
    <x v="3"/>
    <s v="GASTO"/>
    <n v="15000000"/>
    <s v="COMPRA DE GASASA"/>
    <m/>
    <m/>
    <n v="4190000"/>
    <n v="3.5799522673031028"/>
    <m/>
    <s v="GASTOS BOVEDA"/>
  </r>
  <r>
    <x v="5"/>
    <s v="DOLARES"/>
    <x v="1"/>
    <s v="GASTO"/>
    <n v="60"/>
    <s v="CERRADURAS. FERRETOTAL "/>
    <s v="6340"/>
    <d v="2021-10-06T00:00:00"/>
    <n v="4190000"/>
    <n v="60"/>
    <m/>
    <s v="RECIBO 2635"/>
  </r>
  <r>
    <x v="5"/>
    <s v="BOLIVARES"/>
    <x v="1"/>
    <s v="GASTO"/>
    <n v="347770000"/>
    <s v="CONJUNTO RESIDENCIAL. SR PABLO"/>
    <s v="0065"/>
    <m/>
    <n v="4190000"/>
    <n v="83"/>
    <m/>
    <s v="BANCRECER 4101"/>
  </r>
  <r>
    <x v="5"/>
    <s v="BOLIVARES"/>
    <x v="9"/>
    <s v="PAGO NOMINA"/>
    <n v="42310000"/>
    <s v="REINALDO VEGAS"/>
    <m/>
    <m/>
    <n v="4190000"/>
    <n v="10.097852028639618"/>
    <m/>
    <s v="BNSC 3121"/>
  </r>
  <r>
    <x v="5"/>
    <s v="BOLIVARES"/>
    <x v="9"/>
    <s v="PAGO NOMINA"/>
    <n v="21520000"/>
    <s v="OBADIA DAVID"/>
    <m/>
    <m/>
    <n v="4190000"/>
    <n v="5.1360381861575179"/>
    <m/>
    <s v="BNSC 0044"/>
  </r>
  <r>
    <x v="6"/>
    <s v="DOLARES"/>
    <x v="1"/>
    <s v="GASTO"/>
    <n v="17"/>
    <s v="FERREPOLAR"/>
    <m/>
    <m/>
    <n v="4170000"/>
    <n v="17"/>
    <m/>
    <s v="RECIBO 2631"/>
  </r>
  <r>
    <x v="6"/>
    <s v="BOLIVARES"/>
    <x v="1"/>
    <s v="PAGO NOMINA"/>
    <n v="24440000"/>
    <s v="PAGO DIAS LABORADOS"/>
    <m/>
    <m/>
    <n v="4170000"/>
    <n v="5.8609112709832134"/>
    <m/>
    <s v="GASTOS BOVEDA"/>
  </r>
  <r>
    <x v="6"/>
    <s v="DOLARES"/>
    <x v="1"/>
    <s v="GASTO"/>
    <n v="370"/>
    <s v="GASTOS SR PABLO"/>
    <m/>
    <m/>
    <n v="4170000"/>
    <n v="370"/>
    <m/>
    <s v="RECIBO 2650"/>
  </r>
  <r>
    <x v="6"/>
    <s v="DOLARES"/>
    <x v="0"/>
    <s v="GASTO"/>
    <n v="130"/>
    <s v="BARRA TIPO ESCALERA. YOEL MI GENTE"/>
    <m/>
    <m/>
    <n v="4170000"/>
    <n v="130"/>
    <m/>
    <s v="RECIBO 2654"/>
  </r>
  <r>
    <x v="6"/>
    <s v="BOLIVARES"/>
    <x v="0"/>
    <s v="GASTO"/>
    <n v="47310000"/>
    <s v="PAGO DE IMPUESTO"/>
    <m/>
    <m/>
    <n v="4170000"/>
    <n v="11.345323741007194"/>
    <m/>
    <s v="BDV 4877"/>
  </r>
  <r>
    <x v="6"/>
    <s v="BOLIVARES"/>
    <x v="1"/>
    <s v="GASTO"/>
    <n v="50170000"/>
    <s v="PAGO DE IMPUESTO. DIARIO AVANCE"/>
    <m/>
    <m/>
    <n v="4170000"/>
    <n v="12.031175059952039"/>
    <m/>
    <s v="BDV 3728"/>
  </r>
  <r>
    <x v="6"/>
    <s v="BOLIVARES"/>
    <x v="1"/>
    <s v="GASTO"/>
    <n v="255520000"/>
    <s v="CORPORACION DIGITEL C.A"/>
    <m/>
    <m/>
    <n v="4170000"/>
    <n v="61.275779376498804"/>
    <m/>
    <s v="BNSC 6870"/>
  </r>
  <r>
    <x v="6"/>
    <s v="BOLIVARES"/>
    <x v="5"/>
    <s v="GASTO"/>
    <n v="255520000"/>
    <s v="CORPORACION DIGITEL C.A"/>
    <m/>
    <m/>
    <n v="4170000"/>
    <n v="61.275779376498804"/>
    <m/>
    <s v="BNSC 9631"/>
  </r>
  <r>
    <x v="6"/>
    <s v="BOLIVARES"/>
    <x v="5"/>
    <s v="FINALIZACION DE CONTRATO"/>
    <n v="1333333.32"/>
    <s v="OSORIO MARIA"/>
    <m/>
    <m/>
    <n v="4170000"/>
    <n v="0.31974420143884896"/>
    <m/>
    <s v="PAP 07102021"/>
  </r>
  <r>
    <x v="6"/>
    <s v="BOLIVARES"/>
    <x v="0"/>
    <s v="GASTO"/>
    <n v="163410000"/>
    <s v="RUBEN JIMENEZ. DELIVERY"/>
    <m/>
    <m/>
    <n v="4170000"/>
    <n v="39.187050359712231"/>
    <m/>
    <s v="PAP 07102021"/>
  </r>
  <r>
    <x v="6"/>
    <s v="BOLIVARES"/>
    <x v="0"/>
    <s v="GASTO"/>
    <n v="50170000"/>
    <s v="PAGO DE IMPUESTO. DIARIO AVANCE"/>
    <m/>
    <m/>
    <n v="4170000"/>
    <n v="12.031175059952039"/>
    <m/>
    <s v="BDV 8171"/>
  </r>
  <r>
    <x v="6"/>
    <s v="DOLARES"/>
    <x v="0"/>
    <s v="GASTO"/>
    <n v="130"/>
    <s v="YOEL MI GENTE"/>
    <m/>
    <m/>
    <n v="4170000"/>
    <n v="130"/>
    <m/>
    <s v="RECIBO 2654"/>
  </r>
  <r>
    <x v="6"/>
    <s v="DOLARES"/>
    <x v="0"/>
    <s v="GASTO"/>
    <n v="660"/>
    <s v="RESUMA"/>
    <m/>
    <m/>
    <n v="4170000"/>
    <n v="660"/>
    <m/>
    <s v="RECIBO 2652"/>
  </r>
  <r>
    <x v="6"/>
    <s v="DOLARES"/>
    <x v="0"/>
    <s v="GASTO"/>
    <n v="120"/>
    <s v="RESUMA"/>
    <m/>
    <m/>
    <n v="4170000"/>
    <n v="120"/>
    <m/>
    <s v="RECIBO 2652"/>
  </r>
  <r>
    <x v="6"/>
    <s v="DOLARES"/>
    <x v="0"/>
    <s v="GASTO"/>
    <n v="940"/>
    <s v="RESUMA. BUENO Y BARATO"/>
    <m/>
    <m/>
    <n v="4170000"/>
    <n v="940"/>
    <m/>
    <s v="RECIBO 2652"/>
  </r>
  <r>
    <x v="6"/>
    <s v="DOLARES"/>
    <x v="1"/>
    <s v="GASTO"/>
    <n v="244"/>
    <s v="FERREPOLAR"/>
    <s v="4112"/>
    <m/>
    <n v="4170000"/>
    <n v="244"/>
    <m/>
    <s v="RECIBO 2653"/>
  </r>
  <r>
    <x v="6"/>
    <s v="DOLARES"/>
    <x v="0"/>
    <s v="GASTO"/>
    <n v="1902"/>
    <s v="YDELGAR PARRA. 70% MUEBLES"/>
    <m/>
    <m/>
    <n v="4170000"/>
    <n v="1902"/>
    <m/>
    <s v="RECIBO 2650-A"/>
  </r>
  <r>
    <x v="6"/>
    <s v="DOLARES"/>
    <x v="0"/>
    <s v="LIQUIDACION"/>
    <n v="2328"/>
    <s v="ICE SURPRISE"/>
    <m/>
    <m/>
    <n v="4170000"/>
    <n v="2328"/>
    <m/>
    <s v="RECIBO 2657"/>
  </r>
  <r>
    <x v="6"/>
    <s v="DOLARES"/>
    <x v="3"/>
    <s v="PAGO NOMINA"/>
    <n v="15"/>
    <s v="GABRIEL CISNERO"/>
    <m/>
    <m/>
    <n v="4170000"/>
    <n v="15"/>
    <m/>
    <m/>
  </r>
  <r>
    <x v="6"/>
    <s v="DOLARES"/>
    <x v="3"/>
    <s v="PAGO NOMINA"/>
    <n v="30"/>
    <s v="ALBERTO CASTAÑO"/>
    <m/>
    <m/>
    <n v="4170000"/>
    <n v="30"/>
    <m/>
    <m/>
  </r>
  <r>
    <x v="6"/>
    <s v="DOLARES"/>
    <x v="3"/>
    <s v="PAGO NOMINA"/>
    <n v="15"/>
    <s v="ALEIDY LADINO"/>
    <m/>
    <m/>
    <n v="4170000"/>
    <n v="15"/>
    <m/>
    <m/>
  </r>
  <r>
    <x v="6"/>
    <s v="DOLARES"/>
    <x v="3"/>
    <s v="GASTO"/>
    <n v="1"/>
    <s v="ANGELA BOVEDA. FALTANTE "/>
    <m/>
    <m/>
    <n v="4170000"/>
    <n v="1"/>
    <m/>
    <s v="GASTOS BOVEDA"/>
  </r>
  <r>
    <x v="6"/>
    <s v="DOLARES"/>
    <x v="3"/>
    <s v="GASTO"/>
    <n v="10"/>
    <s v="ANGELA BOVEDA. FALTANTE "/>
    <m/>
    <m/>
    <n v="4170000"/>
    <n v="10"/>
    <m/>
    <s v="GASTOS BOVEDA"/>
  </r>
  <r>
    <x v="6"/>
    <s v="BOLIVARES"/>
    <x v="3"/>
    <s v="GASTO"/>
    <n v="25200000"/>
    <s v="COMPRA DE SILICON."/>
    <s v="00025360"/>
    <d v="2021-10-07T00:00:00"/>
    <n v="4170000"/>
    <n v="6.043165467625899"/>
    <m/>
    <s v="GASTOS BOVEDA"/>
  </r>
  <r>
    <x v="6"/>
    <s v="BOLIVARES"/>
    <x v="0"/>
    <s v="GASTO"/>
    <n v="339040000"/>
    <s v="IVSS"/>
    <m/>
    <m/>
    <n v="4170000"/>
    <n v="81.304556354916073"/>
    <m/>
    <s v="BNSC 8172"/>
  </r>
  <r>
    <x v="6"/>
    <s v="BOLIVARES"/>
    <x v="5"/>
    <s v="GASTO"/>
    <n v="25320000"/>
    <s v="IVSS"/>
    <m/>
    <m/>
    <n v="4170000"/>
    <n v="6.0719424460431659"/>
    <m/>
    <s v="BNSC 9353"/>
  </r>
  <r>
    <x v="6"/>
    <s v="BOLIVARES"/>
    <x v="3"/>
    <s v="GASTO"/>
    <n v="83190000"/>
    <s v="IVSS"/>
    <m/>
    <m/>
    <n v="4170000"/>
    <n v="19.949640287769785"/>
    <m/>
    <s v="BNSC 6516"/>
  </r>
  <r>
    <x v="6"/>
    <s v="BOLIVARES"/>
    <x v="1"/>
    <s v="GASTO"/>
    <n v="123670000"/>
    <s v="IVSS"/>
    <m/>
    <m/>
    <n v="4170000"/>
    <n v="29.657074340527579"/>
    <m/>
    <s v="BNSC 2170"/>
  </r>
  <r>
    <x v="6"/>
    <s v="BOLIVARES"/>
    <x v="1"/>
    <s v="GASTO"/>
    <n v="2130000"/>
    <s v="IVSS. INVERSIONES Y VALORES (HITO)"/>
    <m/>
    <m/>
    <n v="4170000"/>
    <n v="0.51079136690647486"/>
    <m/>
    <s v="BNSC 3552"/>
  </r>
  <r>
    <x v="6"/>
    <s v="BOLIVARES"/>
    <x v="8"/>
    <s v="GASTO"/>
    <n v="8530000"/>
    <s v="IVSS"/>
    <m/>
    <m/>
    <n v="4170000"/>
    <n v="2.0455635491606716"/>
    <m/>
    <s v="BNSC 7896"/>
  </r>
  <r>
    <x v="6"/>
    <s v="BOLIVARES"/>
    <x v="3"/>
    <s v="PAGO NOMINA"/>
    <n v="6880000"/>
    <s v="NOMINA PANADEROS DEL 27/9 AL 4/10"/>
    <m/>
    <m/>
    <n v="4170000"/>
    <n v="1.6498800959232613"/>
    <m/>
    <s v="PAP 07102021"/>
  </r>
  <r>
    <x v="6"/>
    <s v="BOLIVARES"/>
    <x v="3"/>
    <s v="PAGO NOMINA"/>
    <n v="2800000"/>
    <s v="CESTA TICKET. PANADEROS. DEL 27/10 AL 4/10"/>
    <m/>
    <m/>
    <n v="4170000"/>
    <n v="0.67146282973621108"/>
    <m/>
    <s v="PAP 07102021"/>
  </r>
  <r>
    <x v="6"/>
    <s v="BOLIVARES"/>
    <x v="3"/>
    <s v="PAGO NOMINA"/>
    <n v="73880000"/>
    <s v="BONO PANDEMIA. PANADEROS. DEL 27/9 AL 4/9"/>
    <m/>
    <m/>
    <n v="4170000"/>
    <n v="17.717026378896882"/>
    <m/>
    <s v="PAP 07102021"/>
  </r>
  <r>
    <x v="6"/>
    <s v="DOLARES"/>
    <x v="4"/>
    <s v="PAGO BONOS TRABAJADORES"/>
    <n v="180"/>
    <s v="PAGO MENSUALIDAD"/>
    <m/>
    <m/>
    <n v="4170000"/>
    <n v="180"/>
    <m/>
    <s v="GASTOS BOVEDA"/>
  </r>
  <r>
    <x v="6"/>
    <s v="DOLARES"/>
    <x v="4"/>
    <s v="GASTO"/>
    <n v="500"/>
    <s v="COMPRA DE ADORNOS NAVIDEÑOS"/>
    <m/>
    <m/>
    <n v="4170000"/>
    <n v="500"/>
    <m/>
    <s v="GASTOS BOVEDA"/>
  </r>
  <r>
    <x v="6"/>
    <s v="BOLIVARES"/>
    <x v="8"/>
    <s v="VACACIONES"/>
    <n v="10180000"/>
    <s v="YESICA AZUARTE "/>
    <m/>
    <m/>
    <n v="4170000"/>
    <n v="2.4412470023980815"/>
    <m/>
    <s v="PAP 07102021"/>
  </r>
  <r>
    <x v="7"/>
    <s v="BOLIVARES"/>
    <x v="1"/>
    <s v="GASTO"/>
    <n v="8874930000"/>
    <s v="PAGO DE IMPUESTO"/>
    <m/>
    <m/>
    <n v="4160000"/>
    <n v="2133.3966346153848"/>
    <m/>
    <s v="BDV 2380"/>
  </r>
  <r>
    <x v="7"/>
    <s v="BOLIVARES"/>
    <x v="3"/>
    <s v="GASTO"/>
    <n v="10240000"/>
    <s v="PAGO DE IMPUESTO"/>
    <m/>
    <m/>
    <n v="4160000"/>
    <n v="2.4615384615384617"/>
    <m/>
    <s v="BDV 1781"/>
  </r>
  <r>
    <x v="7"/>
    <s v="DOLARES"/>
    <x v="11"/>
    <s v="GASTO"/>
    <n v="9.9600000000000009"/>
    <s v="CLORO, JABON Y DESINFECTANTE"/>
    <s v="03092021JU"/>
    <d v="2021-09-03T00:00:00"/>
    <n v="4160000"/>
    <n v="9.9600000000000009"/>
    <m/>
    <s v="RECIBO 2666"/>
  </r>
  <r>
    <x v="7"/>
    <s v="DOLARES"/>
    <x v="2"/>
    <s v="PAGO NOMINA"/>
    <n v="400"/>
    <s v="LOS VARGAS"/>
    <m/>
    <m/>
    <n v="4160000"/>
    <n v="400"/>
    <m/>
    <s v="RECIBO 2670"/>
  </r>
  <r>
    <x v="7"/>
    <s v="DOLARES"/>
    <x v="2"/>
    <s v="PAGO NOMINA"/>
    <n v="145"/>
    <s v="NOMINA CONTRUCCION"/>
    <m/>
    <m/>
    <n v="4160000"/>
    <n v="145"/>
    <m/>
    <s v="RECIBO 2669"/>
  </r>
  <r>
    <x v="7"/>
    <s v="DOLARES"/>
    <x v="0"/>
    <s v="GASTO"/>
    <n v="30"/>
    <s v="CAMION VOLTEO"/>
    <m/>
    <m/>
    <n v="4160000"/>
    <n v="30"/>
    <m/>
    <s v="RECIBO 2668"/>
  </r>
  <r>
    <x v="7"/>
    <s v="DOLARES"/>
    <x v="1"/>
    <s v="GASTO"/>
    <n v="50"/>
    <s v="BAUDILIO PINTOR"/>
    <m/>
    <m/>
    <n v="4160000"/>
    <n v="50"/>
    <m/>
    <s v="RECIBO 2660"/>
  </r>
  <r>
    <x v="7"/>
    <s v="DOLARES"/>
    <x v="0"/>
    <s v="GASTO"/>
    <n v="500"/>
    <s v="UNIFORMES"/>
    <s v="000789343"/>
    <d v="2021-10-08T00:00:00"/>
    <n v="4160000"/>
    <n v="500"/>
    <m/>
    <s v="RECIBO 2664"/>
  </r>
  <r>
    <x v="7"/>
    <s v="DOLARES"/>
    <x v="0"/>
    <s v="GASTO"/>
    <n v="10"/>
    <s v="PANEL"/>
    <m/>
    <m/>
    <n v="4160000"/>
    <n v="10"/>
    <m/>
    <s v="RECIBO 2659"/>
  </r>
  <r>
    <x v="7"/>
    <s v="DOLARES"/>
    <x v="1"/>
    <s v="GASTO"/>
    <n v="100"/>
    <s v="TECHO MODELO"/>
    <m/>
    <m/>
    <n v="4160000"/>
    <n v="100"/>
    <m/>
    <s v="RECIBO 2670-A"/>
  </r>
  <r>
    <x v="7"/>
    <s v="DOLARES"/>
    <x v="0"/>
    <s v="GASTO"/>
    <n v="15"/>
    <s v="PEAJE VILLA DE CURA"/>
    <m/>
    <m/>
    <n v="4160000"/>
    <n v="15"/>
    <m/>
    <s v="RECIBO 2658"/>
  </r>
  <r>
    <x v="7"/>
    <s v="DOLARES"/>
    <x v="10"/>
    <s v="GASTO"/>
    <n v="2500"/>
    <s v="PLANTA ELECTRICA"/>
    <m/>
    <m/>
    <n v="4160000"/>
    <n v="2500"/>
    <m/>
    <s v="RECIBO 2662"/>
  </r>
  <r>
    <x v="7"/>
    <s v="BOLIVARES"/>
    <x v="1"/>
    <s v="FINALIZACION DE CONTRATO"/>
    <n v="20480000"/>
    <s v="GONZALEZ WINDERLY"/>
    <m/>
    <m/>
    <n v="4160000"/>
    <n v="4.9230769230769234"/>
    <m/>
    <s v="PAP 08102021"/>
  </r>
  <r>
    <x v="7"/>
    <s v="BOLIVARES"/>
    <x v="0"/>
    <s v="FINALIZACION DE CONTRATO"/>
    <n v="5100000"/>
    <s v="LOZANO ACRYS"/>
    <m/>
    <m/>
    <n v="4160000"/>
    <n v="1.2259615384615385"/>
    <m/>
    <s v="PAP 08102021"/>
  </r>
  <r>
    <x v="7"/>
    <s v="BOLIVARES"/>
    <x v="0"/>
    <s v="FINALIZACION DE CONTRATO"/>
    <n v="9540000"/>
    <s v="DELGADO SARAY"/>
    <m/>
    <m/>
    <n v="4160000"/>
    <n v="2.2932692307692308"/>
    <m/>
    <s v="PAP 08102021"/>
  </r>
  <r>
    <x v="7"/>
    <s v="BOLIVARES"/>
    <x v="1"/>
    <s v="PAGO NOMINA"/>
    <n v="21670000"/>
    <s v="GONZALEZ KENDER. BONO UNICO"/>
    <m/>
    <m/>
    <n v="4160000"/>
    <n v="5.209134615384615"/>
    <m/>
    <s v="PAP 08102021"/>
  </r>
  <r>
    <x v="7"/>
    <s v="BOLIVARES"/>
    <x v="1"/>
    <s v="PAGO NOMINA"/>
    <n v="1990000"/>
    <s v="GONZALEZ KENDER. NOMINA"/>
    <m/>
    <m/>
    <n v="4160000"/>
    <n v="0.47836538461538464"/>
    <m/>
    <s v="PAP 08102021"/>
  </r>
  <r>
    <x v="7"/>
    <s v="BOLIVARES"/>
    <x v="1"/>
    <s v="PAGO NOMINA"/>
    <n v="800000"/>
    <s v="GONZALEZ KENDER. CESTA TICKET"/>
    <m/>
    <m/>
    <n v="4160000"/>
    <n v="0.19230769230769232"/>
    <m/>
    <s v="PAP 08102021"/>
  </r>
  <r>
    <x v="7"/>
    <s v="DOLARES"/>
    <x v="7"/>
    <s v="FINALIZACION DE CONTRATO"/>
    <n v="400"/>
    <s v="ALQUILER SAN PEDRO"/>
    <m/>
    <m/>
    <n v="4160000"/>
    <n v="400"/>
    <m/>
    <s v="RECIBO 2661"/>
  </r>
  <r>
    <x v="7"/>
    <s v="DOLARES"/>
    <x v="3"/>
    <s v="PAGO NOMINA"/>
    <n v="10"/>
    <s v="ENDERSON DIAZ"/>
    <m/>
    <m/>
    <n v="4160000"/>
    <n v="10"/>
    <m/>
    <m/>
  </r>
  <r>
    <x v="7"/>
    <s v="DOLARES"/>
    <x v="3"/>
    <s v="GASTO"/>
    <n v="2"/>
    <s v="ANGELA BOVEDA. FALTANTE "/>
    <m/>
    <m/>
    <n v="4160000"/>
    <n v="2"/>
    <m/>
    <s v="GASTOS BOVEDA"/>
  </r>
  <r>
    <x v="7"/>
    <s v="BOLIVARES"/>
    <x v="3"/>
    <s v="GASTO"/>
    <n v="81300000"/>
    <s v="PAGO DE BEAM"/>
    <m/>
    <m/>
    <n v="4160000"/>
    <n v="19.54326923076923"/>
    <m/>
    <s v="GASTOS BOVEDA"/>
  </r>
  <r>
    <x v="7"/>
    <s v="BOLIVARES"/>
    <x v="3"/>
    <s v="GASTO"/>
    <n v="255000000"/>
    <s v="COMPRA DE GALON DE PINTURA Y THINNER"/>
    <s v="00050"/>
    <d v="2021-10-11T00:00:00"/>
    <n v="4160000"/>
    <n v="61.29807692307692"/>
    <m/>
    <s v="GASTOS BOVEDA"/>
  </r>
  <r>
    <x v="7"/>
    <s v="BOLIVARES"/>
    <x v="9"/>
    <s v="PAGO NOMINA"/>
    <n v="63520000"/>
    <s v="ACRYS LOZANO"/>
    <m/>
    <m/>
    <n v="4160000"/>
    <n v="15.26923076923077"/>
    <m/>
    <s v="BDV 4041"/>
  </r>
  <r>
    <x v="7"/>
    <s v="DOLARES"/>
    <x v="3"/>
    <s v="GASTO"/>
    <n v="1"/>
    <s v="CANTOLAGO. MECATE"/>
    <m/>
    <m/>
    <n v="4160000"/>
    <n v="1"/>
    <m/>
    <s v="RECIBO 2667-A"/>
  </r>
  <r>
    <x v="8"/>
    <s v="BOLIVARES"/>
    <x v="3"/>
    <s v="GASTO"/>
    <n v="25200000"/>
    <s v="COMPRA DE LIGAS"/>
    <m/>
    <m/>
    <n v="4160000"/>
    <n v="6.0576923076923075"/>
    <m/>
    <s v="GASTOS BOVEDA"/>
  </r>
  <r>
    <x v="9"/>
    <s v="BOLIVARES"/>
    <x v="5"/>
    <s v="GASTO"/>
    <n v="62140000"/>
    <s v="RAFAEL LEON. DEVOLUCION A CLIENTE. "/>
    <m/>
    <m/>
    <n v="4160000"/>
    <n v="14.9375"/>
    <m/>
    <s v="PAP 11102021"/>
  </r>
  <r>
    <x v="9"/>
    <s v="BOLIVARES"/>
    <x v="1"/>
    <s v="PAGO NOMINA"/>
    <n v="15750000"/>
    <s v="PAGO PANADERO. NOMINA DEL 4/10/2021 AL 10/10/2021"/>
    <m/>
    <m/>
    <n v="4160000"/>
    <n v="3.7860576923076925"/>
    <m/>
    <s v="PAP 11102021"/>
  </r>
  <r>
    <x v="9"/>
    <s v="BOLIVARES"/>
    <x v="1"/>
    <s v="PAGO NOMINA"/>
    <n v="167390000"/>
    <s v="PAGO PANADERO. BONO UNICO 4/10/2021 AL 10/10/2022"/>
    <m/>
    <m/>
    <n v="4160000"/>
    <n v="40.237980769230766"/>
    <m/>
    <s v="PAP 11102021"/>
  </r>
  <r>
    <x v="9"/>
    <s v="BOLIVARES"/>
    <x v="1"/>
    <s v="PAGO NOMINA"/>
    <n v="7000000"/>
    <s v="PAGO PANADERO. BONO DE ALIMENTO 4/10/2021 AL 10/10/2023"/>
    <m/>
    <m/>
    <n v="4160000"/>
    <n v="1.6826923076923077"/>
    <m/>
    <s v="PAP 11102021"/>
  </r>
  <r>
    <x v="9"/>
    <s v="DOLARES"/>
    <x v="0"/>
    <s v="GASTO"/>
    <n v="528"/>
    <s v="SAMUEL GAINZA"/>
    <m/>
    <m/>
    <n v="4160000"/>
    <n v="528"/>
    <m/>
    <s v="RECIBO 2662-A"/>
  </r>
  <r>
    <x v="9"/>
    <s v="DOLARES"/>
    <x v="0"/>
    <s v="GASTO"/>
    <n v="332.92"/>
    <s v="INVERSIONES VICTORIA"/>
    <m/>
    <m/>
    <n v="4160000"/>
    <n v="332.92"/>
    <m/>
    <s v="RECIBO 2663-A"/>
  </r>
  <r>
    <x v="9"/>
    <s v="DOLARES"/>
    <x v="0"/>
    <s v="GASTO"/>
    <n v="252"/>
    <s v="CUENTAS POR PAGAR. DIARIO AVANCE "/>
    <m/>
    <m/>
    <n v="4160000"/>
    <n v="252"/>
    <m/>
    <s v="RECIBO 2613-A"/>
  </r>
  <r>
    <x v="9"/>
    <s v="DOLARES"/>
    <x v="1"/>
    <s v="PAGO NOMINA"/>
    <n v="120"/>
    <s v="NOMINA PANADERO"/>
    <m/>
    <m/>
    <n v="4160000"/>
    <n v="120"/>
    <m/>
    <s v="RECIBO 2613-B"/>
  </r>
  <r>
    <x v="9"/>
    <s v="DOLARES"/>
    <x v="0"/>
    <s v="PAGO BONOS TRABAJADORES"/>
    <n v="80"/>
    <s v="KEVIN MORALES"/>
    <m/>
    <m/>
    <n v="4160000"/>
    <n v="80"/>
    <m/>
    <s v="RECIBO 2666"/>
  </r>
  <r>
    <x v="9"/>
    <s v="DOLARES"/>
    <x v="1"/>
    <s v="GASTO"/>
    <n v="20"/>
    <s v="FERREACRILICO GUAICAIPURO"/>
    <m/>
    <m/>
    <n v="4160000"/>
    <n v="20"/>
    <m/>
    <s v="RECIBO 2678"/>
  </r>
  <r>
    <x v="9"/>
    <s v="BOLIVARES"/>
    <x v="5"/>
    <s v="FINALIZACION DE CONTRATO"/>
    <n v="14570000"/>
    <s v="SILVA YESENIA"/>
    <m/>
    <m/>
    <n v="4160000"/>
    <n v="3.5024038461538463"/>
    <m/>
    <s v="PAP 11102021"/>
  </r>
  <r>
    <x v="9"/>
    <s v="DOLARES"/>
    <x v="1"/>
    <s v="GASTO"/>
    <n v="3"/>
    <s v="BATERIA ANITA"/>
    <m/>
    <m/>
    <n v="4160000"/>
    <n v="3"/>
    <m/>
    <s v="RECIBO 2662-B"/>
  </r>
  <r>
    <x v="9"/>
    <s v="DOLARES"/>
    <x v="1"/>
    <s v="GASTO"/>
    <n v="135"/>
    <s v="REPUESTOS PANEL CRISTOBAL"/>
    <m/>
    <m/>
    <n v="4160000"/>
    <n v="135"/>
    <m/>
    <s v="RECIBO 2664-B"/>
  </r>
  <r>
    <x v="9"/>
    <s v="BOLIVARES"/>
    <x v="1"/>
    <s v="GASTO"/>
    <n v="20850000"/>
    <s v="REPARACION DE CAUCHO CARRO ORINOCO"/>
    <m/>
    <m/>
    <n v="4160000"/>
    <n v="5.0120192307692308"/>
    <m/>
    <s v="BNSC 0214"/>
  </r>
  <r>
    <x v="9"/>
    <s v="DOLARES"/>
    <x v="0"/>
    <s v="GASTO"/>
    <n v="96"/>
    <s v="SAMUEL GAINZA"/>
    <m/>
    <m/>
    <n v="4160000"/>
    <n v="96"/>
    <m/>
    <s v="RECIBO 2661-A"/>
  </r>
  <r>
    <x v="9"/>
    <s v="DOLARES"/>
    <x v="1"/>
    <s v="GASTO"/>
    <n v="49"/>
    <s v="OXISOLMIR. NITROGENO"/>
    <s v="4558"/>
    <d v="2021-10-11T00:00:00"/>
    <n v="4160000"/>
    <n v="49"/>
    <m/>
    <s v="RECIBO 2665"/>
  </r>
  <r>
    <x v="9"/>
    <s v="BOLIVARES"/>
    <x v="4"/>
    <s v="FINALIZACION DE CONTRATO"/>
    <n v="13230000"/>
    <s v="ANTELIZ GABRIELA"/>
    <m/>
    <m/>
    <n v="4160000"/>
    <n v="3.1802884615384617"/>
    <m/>
    <s v="PAP 11102021"/>
  </r>
  <r>
    <x v="9"/>
    <s v="DOLARES"/>
    <x v="4"/>
    <s v="GASTO"/>
    <n v="140"/>
    <s v="FUMIGACION SAN ANTONIO"/>
    <m/>
    <m/>
    <n v="4160000"/>
    <n v="140"/>
    <m/>
    <s v="RECIBO 2663-B"/>
  </r>
  <r>
    <x v="10"/>
    <s v="BOLIVARES"/>
    <x v="1"/>
    <s v="FINALIZACION DE CONTRATO"/>
    <n v="2850000"/>
    <s v="CAPOTE MERCEDES"/>
    <m/>
    <m/>
    <n v="4160000"/>
    <n v="0.68509615384615385"/>
    <m/>
    <s v="PAP 12102021"/>
  </r>
  <r>
    <x v="10"/>
    <s v="DOLARES"/>
    <x v="8"/>
    <s v="PRESTAMOS TRABAJADORES"/>
    <n v="100"/>
    <s v="VIRGINIA GARCIA"/>
    <m/>
    <m/>
    <n v="4160000"/>
    <n v="100"/>
    <m/>
    <s v="RECIBO 2682"/>
  </r>
  <r>
    <x v="10"/>
    <s v="DOLARES"/>
    <x v="11"/>
    <s v="BONIFICACION UNICA"/>
    <n v="10"/>
    <s v="ROXIBEL ROMERO. ANFITRIONA"/>
    <m/>
    <m/>
    <n v="4160000"/>
    <n v="10"/>
    <m/>
    <s v="RECIBO 2703"/>
  </r>
  <r>
    <x v="10"/>
    <s v="DOLARES"/>
    <x v="1"/>
    <s v="PRESTAMOS TRABAJADORES"/>
    <n v="100"/>
    <s v="PRESTAMO SR PABLO"/>
    <m/>
    <m/>
    <n v="4160000"/>
    <n v="100"/>
    <m/>
    <s v="RECIBO 2699"/>
  </r>
  <r>
    <x v="10"/>
    <s v="BOLIVARES"/>
    <x v="1"/>
    <s v="FINALIZACION DE CONTRATO"/>
    <n v="20480000"/>
    <s v="WINDERLY GONZALEZ"/>
    <m/>
    <m/>
    <n v="4160000"/>
    <n v="4.9230769230769234"/>
    <m/>
    <s v="BANCRECER 2651"/>
  </r>
  <r>
    <x v="10"/>
    <s v="BOLIVARES"/>
    <x v="1"/>
    <s v="PAGO NOMINA"/>
    <n v="71850000"/>
    <s v="REPOSICION DE NOMINA PANADERO"/>
    <m/>
    <m/>
    <n v="4160000"/>
    <n v="17.271634615384617"/>
    <m/>
    <m/>
  </r>
  <r>
    <x v="10"/>
    <s v="DOLARES"/>
    <x v="0"/>
    <s v="LIQUIDACION"/>
    <n v="1892.9"/>
    <s v="SABOR A GRANEL "/>
    <m/>
    <m/>
    <n v="4160000"/>
    <n v="1892.9"/>
    <m/>
    <s v="RECIBO 2700"/>
  </r>
  <r>
    <x v="10"/>
    <s v="DOLARES"/>
    <x v="7"/>
    <s v="GASTO"/>
    <n v="75"/>
    <s v="CORNETAS"/>
    <s v="4598"/>
    <d v="2021-10-14T00:00:00"/>
    <n v="4160000"/>
    <n v="75"/>
    <m/>
    <s v="RECIBO 2706"/>
  </r>
  <r>
    <x v="10"/>
    <s v="DOLARES"/>
    <x v="0"/>
    <s v="LIQUIDACION"/>
    <n v="946.83"/>
    <s v="ICE SURPRISE"/>
    <m/>
    <m/>
    <n v="4160000"/>
    <n v="946.83"/>
    <m/>
    <s v="RECIBO 2695"/>
  </r>
  <r>
    <x v="10"/>
    <s v="DOLARES"/>
    <x v="5"/>
    <s v="GASTO"/>
    <n v="1000"/>
    <s v="FRIFERSA. COMPRESOR BITZER"/>
    <m/>
    <m/>
    <n v="4160000"/>
    <n v="1000"/>
    <m/>
    <s v="RECIBO 2681"/>
  </r>
  <r>
    <x v="10"/>
    <s v="DOLARES"/>
    <x v="0"/>
    <s v="GASTO"/>
    <n v="200"/>
    <s v="FRIFERSA. BOMBONA, VARILLA Y FILTRO"/>
    <m/>
    <m/>
    <n v="4160000"/>
    <n v="200"/>
    <m/>
    <s v="RECIBO 2680"/>
  </r>
  <r>
    <x v="10"/>
    <s v="DOLARES"/>
    <x v="0"/>
    <s v="GASTO"/>
    <n v="45"/>
    <s v="FRIFERSA. BOMBILLO, VARILLA Y FILTRO"/>
    <m/>
    <m/>
    <n v="4160000"/>
    <n v="45"/>
    <m/>
    <s v="RECIBO 2681-A"/>
  </r>
  <r>
    <x v="10"/>
    <s v="DOLARES"/>
    <x v="0"/>
    <s v="GASTO"/>
    <n v="3"/>
    <s v="FRIFERSA. BOMBILLO, VARILLA Y FILTRO"/>
    <m/>
    <m/>
    <n v="4160000"/>
    <n v="3"/>
    <m/>
    <s v="RECIBO 2682"/>
  </r>
  <r>
    <x v="10"/>
    <s v="DOLARES"/>
    <x v="0"/>
    <s v="GASTO"/>
    <n v="5"/>
    <s v="FRIFERSA. BOMBILLO, VARILLA Y FILTRO"/>
    <m/>
    <m/>
    <n v="4160000"/>
    <n v="5"/>
    <m/>
    <s v="RECIBO 2683"/>
  </r>
  <r>
    <x v="10"/>
    <s v="BOLIVARES"/>
    <x v="9"/>
    <s v="PAGO NOMINA"/>
    <n v="18510000"/>
    <s v="DIDIANA HERNANDEZ"/>
    <m/>
    <m/>
    <n v="4160000"/>
    <n v="4.4495192307692308"/>
    <m/>
    <s v="BNSC 6518"/>
  </r>
  <r>
    <x v="10"/>
    <s v="BOLIVARES"/>
    <x v="0"/>
    <s v="GASTO"/>
    <n v="6759490000"/>
    <s v="ALCALDIA DEL MUNICIPIO"/>
    <m/>
    <m/>
    <n v="4160000"/>
    <n v="1624.8774038461538"/>
    <m/>
    <s v="PAP 12102021"/>
  </r>
  <r>
    <x v="10"/>
    <s v="DOLARES"/>
    <x v="4"/>
    <s v="GASTO"/>
    <n v="90"/>
    <s v="BOMBA"/>
    <m/>
    <m/>
    <n v="4160000"/>
    <n v="90"/>
    <m/>
    <s v="RECIBO 2660"/>
  </r>
  <r>
    <x v="11"/>
    <s v="BOLIVARES"/>
    <x v="1"/>
    <s v="GASTO"/>
    <n v="255520000"/>
    <s v="CORPORACION DIGITEL C.A"/>
    <m/>
    <m/>
    <n v="4160000"/>
    <n v="61.42307692307692"/>
    <m/>
    <s v="BNSC 1744"/>
  </r>
  <r>
    <x v="11"/>
    <s v="BOLIVARES"/>
    <x v="5"/>
    <s v="GASTO"/>
    <n v="255520000"/>
    <s v="CORPORACION DIGITEL C.A"/>
    <m/>
    <m/>
    <n v="4160000"/>
    <n v="61.42307692307692"/>
    <m/>
    <s v="BNSC 6192"/>
  </r>
  <r>
    <x v="11"/>
    <s v="DOLARES"/>
    <x v="1"/>
    <s v="PAGO NOMINA"/>
    <n v="50"/>
    <s v="ADELANTO NOMINA LIGIA"/>
    <m/>
    <m/>
    <n v="4160000"/>
    <n v="50"/>
    <m/>
    <s v="RECIBO 2709"/>
  </r>
  <r>
    <x v="11"/>
    <s v="DOLARES"/>
    <x v="1"/>
    <s v="PRESTAMOS TRABAJADORES"/>
    <n v="300"/>
    <s v="SR. REINA"/>
    <m/>
    <m/>
    <n v="4160000"/>
    <n v="300"/>
    <m/>
    <s v="RECIBO 2711"/>
  </r>
  <r>
    <x v="11"/>
    <s v="DOLARES"/>
    <x v="0"/>
    <s v="PRESTAMOS TRABAJADORES"/>
    <n v="10"/>
    <s v="JESUS RISQUEZ"/>
    <m/>
    <m/>
    <n v="4160000"/>
    <n v="10"/>
    <m/>
    <s v="RECIBO 2712"/>
  </r>
  <r>
    <x v="11"/>
    <s v="DOLARES"/>
    <x v="10"/>
    <s v="GASTO"/>
    <n v="75"/>
    <s v="CORNETAS"/>
    <s v="4598"/>
    <d v="2021-10-14T00:00:00"/>
    <n v="4160000"/>
    <n v="75"/>
    <m/>
    <s v="RECIBO 2706"/>
  </r>
  <r>
    <x v="11"/>
    <s v="DOLARES"/>
    <x v="11"/>
    <s v="PRESTAMOS TRABAJADORES"/>
    <n v="20"/>
    <s v="FREDDY QUINTERO"/>
    <m/>
    <m/>
    <n v="4160000"/>
    <n v="20"/>
    <m/>
    <s v="RECIBO 2714"/>
  </r>
  <r>
    <x v="11"/>
    <s v="BOLIVARES"/>
    <x v="0"/>
    <s v="LIQUIDACION"/>
    <n v="36790000"/>
    <s v="ZULEINA URBINA"/>
    <m/>
    <m/>
    <n v="4160000"/>
    <n v="8.84375"/>
    <m/>
    <s v="PAP 13102021"/>
  </r>
  <r>
    <x v="11"/>
    <s v="DOLARES"/>
    <x v="0"/>
    <s v="GASTO"/>
    <n v="60"/>
    <s v="MANO DE OBRA PANEL. REPRESENTACIONES OSARIJUM. C.A"/>
    <s v="1239"/>
    <d v="2021-10-11T00:00:00"/>
    <n v="4160000"/>
    <n v="60"/>
    <m/>
    <s v="RECIBO 2710"/>
  </r>
  <r>
    <x v="11"/>
    <s v="DOLARES"/>
    <x v="3"/>
    <s v="GASTO"/>
    <n v="260"/>
    <s v="GASTOS FUNERARIO"/>
    <m/>
    <m/>
    <n v="4160000"/>
    <n v="260"/>
    <m/>
    <s v="GASTOS BOVEDA"/>
  </r>
  <r>
    <x v="11"/>
    <s v="BOLIVARES"/>
    <x v="3"/>
    <s v="GASTO"/>
    <n v="16750000"/>
    <s v="COMPRA DE LIGAS"/>
    <m/>
    <m/>
    <n v="4160000"/>
    <n v="4.0264423076923075"/>
    <m/>
    <s v="GASTOS BOVEDA"/>
  </r>
  <r>
    <x v="11"/>
    <s v="BOLIVARES"/>
    <x v="3"/>
    <s v="GASTO"/>
    <n v="1200000"/>
    <s v="EFECTIVO PARA PASAJE"/>
    <m/>
    <m/>
    <n v="4160000"/>
    <n v="0.28846153846153844"/>
    <m/>
    <s v="GASTOS BOVEDA"/>
  </r>
  <r>
    <x v="11"/>
    <s v="DOLARES"/>
    <x v="4"/>
    <s v="GASTO"/>
    <n v="210"/>
    <s v="COMPRA DE REPUESTO DE REFRIGERACION"/>
    <m/>
    <m/>
    <n v="4160000"/>
    <n v="210"/>
    <m/>
    <s v="GASTOS BOVEDA"/>
  </r>
  <r>
    <x v="11"/>
    <s v="DOLARES"/>
    <x v="4"/>
    <s v="PAGO NOMINA"/>
    <n v="100"/>
    <s v="RIXA VILLAMIZAR"/>
    <m/>
    <m/>
    <n v="4160000"/>
    <n v="100"/>
    <m/>
    <s v="GASTOS BOVEDA"/>
  </r>
  <r>
    <x v="11"/>
    <s v="BOLIVARES"/>
    <x v="3"/>
    <s v="GASTO"/>
    <n v="1191900000"/>
    <s v="SERVICIO FUNERARIO ALBERTO CASTAÑO"/>
    <m/>
    <m/>
    <n v="4160000"/>
    <n v="286.51442307692309"/>
    <m/>
    <m/>
  </r>
  <r>
    <x v="12"/>
    <s v="BOLIVARES"/>
    <x v="3"/>
    <s v="PAGO NOMINA"/>
    <n v="122700000"/>
    <s v="PAGO NOMINA. DEL 1/10 AL 15/10"/>
    <m/>
    <m/>
    <n v="4180000"/>
    <n v="29.354066985645932"/>
    <m/>
    <s v="PAP 14102021"/>
  </r>
  <r>
    <x v="12"/>
    <s v="BOLIVARES"/>
    <x v="3"/>
    <s v="PAGO NOMINA"/>
    <n v="52400000"/>
    <s v="CESTA TICKET. DEL 1/10 AL 15/10"/>
    <m/>
    <m/>
    <n v="4180000"/>
    <n v="12.535885167464114"/>
    <m/>
    <s v="PAP 14102021"/>
  </r>
  <r>
    <x v="12"/>
    <s v="BOLIVARES"/>
    <x v="3"/>
    <s v="PAGO NOMINA"/>
    <n v="1219540000"/>
    <s v="BONO PANDEMIA. DEL 1/10 AL 15/11"/>
    <m/>
    <m/>
    <n v="4180000"/>
    <n v="291.75598086124404"/>
    <m/>
    <s v="PAP 14102021"/>
  </r>
  <r>
    <x v="12"/>
    <s v="BOLIVARES"/>
    <x v="10"/>
    <s v="PAGO NOMINA"/>
    <n v="141070000"/>
    <s v="PAGO NOMINA. DEL 1/10 AL 15/10"/>
    <m/>
    <m/>
    <n v="4180000"/>
    <n v="33.748803827751196"/>
    <m/>
    <s v="PAP 14102021"/>
  </r>
  <r>
    <x v="12"/>
    <s v="BOLIVARES"/>
    <x v="10"/>
    <s v="PAGO NOMINA"/>
    <n v="55400000"/>
    <s v="CESTA TICKET. DEL 1/10 AL 15/10"/>
    <m/>
    <m/>
    <n v="4180000"/>
    <n v="13.253588516746412"/>
    <m/>
    <s v="PAP 14102021"/>
  </r>
  <r>
    <x v="12"/>
    <s v="BOLIVARES"/>
    <x v="10"/>
    <s v="PAGO NOMINA"/>
    <n v="1242620000"/>
    <s v="BONO PANDEMIA. DEL 1/10 AL 15/11"/>
    <m/>
    <m/>
    <n v="4180000"/>
    <n v="297.2775119617225"/>
    <m/>
    <s v="PAP 14102021"/>
  </r>
  <r>
    <x v="12"/>
    <s v="BOLIVARES"/>
    <x v="8"/>
    <s v="PAGO NOMINA"/>
    <n v="48480000"/>
    <s v="PAGO NOMINA. DEL 1/10 AL 15/10"/>
    <m/>
    <m/>
    <n v="4180000"/>
    <n v="11.598086124401913"/>
    <m/>
    <s v="PAP 14102021"/>
  </r>
  <r>
    <x v="12"/>
    <s v="BOLIVARES"/>
    <x v="8"/>
    <s v="PAGO NOMINA"/>
    <n v="20300000"/>
    <s v="CESTA TICKET. DEL 1/10 AL 15/10"/>
    <m/>
    <m/>
    <n v="4180000"/>
    <n v="4.856459330143541"/>
    <m/>
    <s v="PAP 14102021"/>
  </r>
  <r>
    <x v="12"/>
    <s v="BOLIVARES"/>
    <x v="8"/>
    <s v="PAGO NOMINA"/>
    <n v="352860000"/>
    <s v="BONO PANDEMIA. DEL 1/10 AL 15/10"/>
    <m/>
    <m/>
    <n v="4180000"/>
    <n v="84.41626794258373"/>
    <m/>
    <s v="PAP 14102021"/>
  </r>
  <r>
    <x v="12"/>
    <s v="BOLIVARES"/>
    <x v="11"/>
    <s v="PAGO NOMINA"/>
    <n v="47770000"/>
    <s v="PAGO NOMINA. DEL 1/10 AL 15/10"/>
    <m/>
    <m/>
    <n v="4180000"/>
    <n v="11.42822966507177"/>
    <m/>
    <s v="PAP 14102021"/>
  </r>
  <r>
    <x v="12"/>
    <s v="BOLIVARES"/>
    <x v="11"/>
    <s v="PAGO NOMINA"/>
    <n v="18300000"/>
    <s v="CESTA TICKET. DEL 1/10 AL 15/10"/>
    <m/>
    <m/>
    <n v="4180000"/>
    <n v="4.3779904306220097"/>
    <m/>
    <s v="PAP 14102021"/>
  </r>
  <r>
    <x v="12"/>
    <s v="BOLIVARES"/>
    <x v="11"/>
    <s v="PAGO NOMINA"/>
    <n v="433050000"/>
    <s v="BONO PANDEMIA. DEL 1/10 AL 15/11"/>
    <m/>
    <m/>
    <n v="4180000"/>
    <n v="103.60047846889952"/>
    <m/>
    <s v="PAP 14102021"/>
  </r>
  <r>
    <x v="12"/>
    <s v="BOLIVARES"/>
    <x v="6"/>
    <s v="PAGO NOMINA"/>
    <n v="90570000"/>
    <s v="PAGO NOMINA. DEL 1/10 AL 15/10"/>
    <m/>
    <m/>
    <n v="4180000"/>
    <n v="21.667464114832537"/>
    <m/>
    <s v="PAP 14102021"/>
  </r>
  <r>
    <x v="12"/>
    <s v="BOLIVARES"/>
    <x v="6"/>
    <s v="PAGO NOMINA"/>
    <n v="35300000"/>
    <s v="CESTA TICKET. DEL 1/10 AL 15/10"/>
    <m/>
    <m/>
    <n v="4180000"/>
    <n v="8.4449760765550241"/>
    <m/>
    <s v="PAP 14102021"/>
  </r>
  <r>
    <x v="12"/>
    <s v="BOLIVARES"/>
    <x v="6"/>
    <s v="PAGO NOMINA"/>
    <n v="1019810000"/>
    <s v="BONO PANDEMIA. DEL 1/10 AL 15/11"/>
    <m/>
    <m/>
    <n v="4180000"/>
    <n v="243.97368421052633"/>
    <m/>
    <s v="PAP 14102021"/>
  </r>
  <r>
    <x v="12"/>
    <s v="BOLIVARES"/>
    <x v="5"/>
    <s v="PAGO NOMINA"/>
    <n v="144750000"/>
    <s v="PAGO NOMINA. DEL 1/10 AL 15/10"/>
    <m/>
    <m/>
    <n v="4180000"/>
    <n v="34.62918660287081"/>
    <m/>
    <s v="PAP 14102021"/>
  </r>
  <r>
    <x v="12"/>
    <s v="BOLIVARES"/>
    <x v="5"/>
    <s v="PAGO NOMINA"/>
    <n v="35900000"/>
    <s v="CESTA TICKET. DEL 1/10 AL 15/10"/>
    <m/>
    <m/>
    <n v="4180000"/>
    <n v="8.588516746411484"/>
    <m/>
    <s v="PAP 14102021"/>
  </r>
  <r>
    <x v="12"/>
    <s v="BOLIVARES"/>
    <x v="5"/>
    <s v="PAGO NOMINA"/>
    <n v="775580000"/>
    <s v="BONO PANDEMIA. DEL 1/10 AL 15/11"/>
    <m/>
    <m/>
    <n v="4180000"/>
    <n v="185.54545454545453"/>
    <m/>
    <s v="PAP 14102021"/>
  </r>
  <r>
    <x v="12"/>
    <s v="BOLIVARES"/>
    <x v="4"/>
    <s v="PAGO NOMINA"/>
    <n v="144570000"/>
    <s v="PAGO NOMINA. DEL 1/10 AL 15/10"/>
    <m/>
    <m/>
    <n v="4180000"/>
    <n v="34.586124401913878"/>
    <m/>
    <s v="PAP 14102021"/>
  </r>
  <r>
    <x v="12"/>
    <s v="BOLIVARES"/>
    <x v="8"/>
    <s v="PAGO NOMINA"/>
    <n v="6920000"/>
    <s v="YESICA AZUARTE"/>
    <m/>
    <m/>
    <n v="4180000"/>
    <n v="1.6555023923444976"/>
    <m/>
    <s v="PAP 14102021"/>
  </r>
  <r>
    <x v="12"/>
    <s v="BOLIVARES"/>
    <x v="2"/>
    <s v="PAGO NOMINA"/>
    <n v="291200000"/>
    <s v="PAGO NOMINA A CONSTRUCCION DEL 11/10 AL 17/10"/>
    <m/>
    <m/>
    <n v="4180000"/>
    <n v="69.665071770334933"/>
    <m/>
    <s v="PAP 14102021"/>
  </r>
  <r>
    <x v="12"/>
    <s v="DOLARES"/>
    <x v="1"/>
    <s v="ANTICIPO 2"/>
    <n v="3200"/>
    <s v="SR. PABLO"/>
    <m/>
    <m/>
    <n v="4180000"/>
    <n v="3200"/>
    <m/>
    <s v="RECIBO 2721"/>
  </r>
  <r>
    <x v="12"/>
    <s v="DOLARES"/>
    <x v="0"/>
    <s v="GASTO"/>
    <n v="126"/>
    <s v="SAMUEL GAINZA"/>
    <m/>
    <m/>
    <n v="4180000"/>
    <n v="126"/>
    <m/>
    <s v="RECIBO 2720"/>
  </r>
  <r>
    <x v="12"/>
    <s v="DOLARES"/>
    <x v="6"/>
    <s v="GASTO"/>
    <n v="80"/>
    <s v="CORNETAS"/>
    <s v="4598"/>
    <d v="2021-10-14T00:00:00"/>
    <n v="4180000"/>
    <n v="80"/>
    <m/>
    <s v="RECIBO 2706"/>
  </r>
  <r>
    <x v="12"/>
    <s v="DOLARES"/>
    <x v="0"/>
    <s v="GASTO"/>
    <n v="631.16999999999996"/>
    <s v="VAQUIRO. BUENO Y BARATO"/>
    <m/>
    <m/>
    <n v="4180000"/>
    <n v="631.16999999999996"/>
    <m/>
    <s v="RECIBO 2722"/>
  </r>
  <r>
    <x v="12"/>
    <s v="DOLARES"/>
    <x v="0"/>
    <s v="GASTO"/>
    <n v="40"/>
    <s v="CUCHILLOS FRUTERIA"/>
    <m/>
    <m/>
    <n v="4180000"/>
    <n v="40"/>
    <m/>
    <s v="RECIBO 2730"/>
  </r>
  <r>
    <x v="12"/>
    <s v="DOLARES"/>
    <x v="1"/>
    <s v="PRESTAMOS TRABAJADORES"/>
    <n v="200"/>
    <s v="VANESSA OCA"/>
    <m/>
    <m/>
    <n v="4180000"/>
    <n v="200"/>
    <m/>
    <s v="RECIBO 2731"/>
  </r>
  <r>
    <x v="12"/>
    <s v="DOLARES"/>
    <x v="0"/>
    <s v="GASTO"/>
    <n v="59"/>
    <s v="RIELES. EL VAQUIRO"/>
    <s v="342"/>
    <d v="2021-10-14T00:00:00"/>
    <n v="4180000"/>
    <n v="59"/>
    <m/>
    <s v="RECIBO 2728"/>
  </r>
  <r>
    <x v="12"/>
    <s v="DOLARES"/>
    <x v="1"/>
    <s v="PRESTAMOS TRABAJADORES"/>
    <n v="20"/>
    <s v="PRESTAMO 3 SACOS DE CEMENTO"/>
    <m/>
    <m/>
    <n v="4180000"/>
    <n v="20"/>
    <m/>
    <s v="RECIBO 2719"/>
  </r>
  <r>
    <x v="12"/>
    <s v="BOLIVARES"/>
    <x v="0"/>
    <s v="GASTO"/>
    <n v="183920000"/>
    <s v="RUBEN JIMENEZ. DELIVERY"/>
    <m/>
    <m/>
    <n v="4180000"/>
    <n v="44"/>
    <m/>
    <s v="PAP 14102021"/>
  </r>
  <r>
    <x v="12"/>
    <s v="BOLIVARES"/>
    <x v="1"/>
    <s v="GASTO"/>
    <n v="400000000"/>
    <s v="DIARIO AVANCE"/>
    <m/>
    <m/>
    <n v="4180000"/>
    <n v="95.693779904306226"/>
    <m/>
    <s v="PAP 14102021"/>
  </r>
  <r>
    <x v="12"/>
    <s v="BOLIVARES"/>
    <x v="1"/>
    <s v="GASTO"/>
    <n v="393950000"/>
    <s v="ELIZABETH SANTOS (CONTADOR)"/>
    <s v="3996"/>
    <m/>
    <n v="4180000"/>
    <n v="94.246411483253596"/>
    <m/>
    <s v="PAP 14102021"/>
  </r>
  <r>
    <x v="12"/>
    <s v="BOLIVARES"/>
    <x v="5"/>
    <s v="GASTO"/>
    <n v="393950000"/>
    <s v="ELIZABETH SANTOS (CONTADOR)"/>
    <s v="3995"/>
    <m/>
    <n v="4180000"/>
    <n v="94.246411483253596"/>
    <m/>
    <s v="PAP 14102021"/>
  </r>
  <r>
    <x v="12"/>
    <s v="BOLIVARES"/>
    <x v="1"/>
    <s v="BONIFICACION UNICA"/>
    <n v="150000000"/>
    <s v="REINA DOMINGUEZ"/>
    <m/>
    <m/>
    <n v="4180000"/>
    <n v="35.885167464114829"/>
    <m/>
    <s v="PAP 14102021"/>
  </r>
  <r>
    <x v="12"/>
    <s v="BOLIVARES"/>
    <x v="1"/>
    <s v="PAGO NOMINA"/>
    <n v="62400000"/>
    <s v="ESTRADA HENYULI"/>
    <m/>
    <m/>
    <n v="4180000"/>
    <n v="14.92822966507177"/>
    <m/>
    <s v="PAP 14102021"/>
  </r>
  <r>
    <x v="12"/>
    <s v="DOLARES"/>
    <x v="8"/>
    <s v="PAGO NOMINA"/>
    <n v="100"/>
    <s v="ERAINE RAMOS"/>
    <m/>
    <m/>
    <n v="4180000"/>
    <n v="100"/>
    <m/>
    <s v="RECIBO 2726"/>
  </r>
  <r>
    <x v="12"/>
    <s v="DOLARES"/>
    <x v="1"/>
    <s v="GASTO"/>
    <n v="385"/>
    <s v="CUENTAS POR PAGAR AVANCE "/>
    <m/>
    <m/>
    <n v="4180000"/>
    <n v="385"/>
    <m/>
    <s v="RECIBO 2734"/>
  </r>
  <r>
    <x v="12"/>
    <s v="DOLARES"/>
    <x v="1"/>
    <s v="GASTO"/>
    <n v="200"/>
    <s v="DONACION DR GAMEZ"/>
    <m/>
    <m/>
    <n v="4180000"/>
    <n v="200"/>
    <m/>
    <s v="RECIBO 2724"/>
  </r>
  <r>
    <x v="12"/>
    <s v="DOLARES"/>
    <x v="10"/>
    <s v="GASTO"/>
    <n v="500"/>
    <s v="MANO DE OBRA LUZ"/>
    <m/>
    <m/>
    <n v="4180000"/>
    <n v="500"/>
    <m/>
    <s v="RECIBO 2723"/>
  </r>
  <r>
    <x v="12"/>
    <s v="DOLARES"/>
    <x v="3"/>
    <s v="PAGO NOMINA"/>
    <n v="30"/>
    <s v="ALBERTO CASTAÑO"/>
    <m/>
    <m/>
    <n v="4180000"/>
    <n v="30"/>
    <m/>
    <s v="GASTOS BOVEDA"/>
  </r>
  <r>
    <x v="12"/>
    <s v="DOLARES"/>
    <x v="3"/>
    <s v="PAGO NOMINA"/>
    <n v="10"/>
    <s v="ENDERSON DIAZ"/>
    <m/>
    <m/>
    <n v="4180000"/>
    <n v="10"/>
    <m/>
    <s v="GASTOS BOVEDA"/>
  </r>
  <r>
    <x v="12"/>
    <s v="DOLARES"/>
    <x v="3"/>
    <s v="PAGO NOMINA"/>
    <n v="15"/>
    <s v="GABIEL C"/>
    <m/>
    <m/>
    <n v="4180000"/>
    <n v="15"/>
    <m/>
    <s v="GASTOS BOVEDA"/>
  </r>
  <r>
    <x v="12"/>
    <s v="DOLARES"/>
    <x v="3"/>
    <s v="PAGO NOMINA"/>
    <n v="15"/>
    <s v="ALEIDY LADINO"/>
    <m/>
    <m/>
    <n v="4180000"/>
    <n v="15"/>
    <m/>
    <s v="GASTOS BOVEDA"/>
  </r>
  <r>
    <x v="12"/>
    <s v="BOLIVARES"/>
    <x v="3"/>
    <s v="GASTO"/>
    <n v="66900000"/>
    <s v="COMPRA DE PILAS PARA SENSORES. INVERSIONES NARV"/>
    <s v="22663"/>
    <d v="2021-10-14T00:00:00"/>
    <n v="4180000"/>
    <n v="16.004784688995215"/>
    <m/>
    <s v="GASTOS BOVEDA"/>
  </r>
  <r>
    <x v="12"/>
    <s v="BOLIVARES"/>
    <x v="3"/>
    <s v="GASTO"/>
    <n v="3750000"/>
    <s v="COMPRA DE SILICON. COMERCIAL MOBY"/>
    <s v="00040745"/>
    <d v="2021-10-14T00:00:00"/>
    <n v="4180000"/>
    <n v="0.89712918660287078"/>
    <m/>
    <s v="GASTOS BOVEDA"/>
  </r>
  <r>
    <x v="12"/>
    <s v="BOLIVARES"/>
    <x v="3"/>
    <s v="PAGO NOMINA"/>
    <n v="6640000"/>
    <s v="NOMINA PANADEROS DEL 04/10 AL 10/10"/>
    <m/>
    <m/>
    <n v="4180000"/>
    <n v="1.5885167464114833"/>
    <m/>
    <s v="PAP 14102021"/>
  </r>
  <r>
    <x v="12"/>
    <s v="BOLIVARES"/>
    <x v="3"/>
    <s v="PAGO NOMINA"/>
    <n v="2800000"/>
    <s v="CESTA TICKET. PANADEROS. DEL 4/10 AL 10/10"/>
    <m/>
    <m/>
    <n v="4180000"/>
    <n v="0.66985645933014359"/>
    <m/>
    <s v="PAP 14102021"/>
  </r>
  <r>
    <x v="12"/>
    <s v="BOLIVARES"/>
    <x v="3"/>
    <s v="PAGO NOMINA"/>
    <n v="73880000"/>
    <s v="BONO PANDEMIA. PANADEROS. DEL 4/10 AL 10/11"/>
    <m/>
    <m/>
    <n v="4180000"/>
    <n v="17.67464114832536"/>
    <m/>
    <s v="PAP 14102021"/>
  </r>
  <r>
    <x v="12"/>
    <s v="BOLIVARES"/>
    <x v="7"/>
    <s v="PAGO NOMINA"/>
    <n v="90530000"/>
    <s v="PAGO NOMINA. DEL 1/10 AL 15/10"/>
    <m/>
    <m/>
    <n v="4180000"/>
    <n v="21.657894736842106"/>
    <m/>
    <s v="PAP 14102021"/>
  </r>
  <r>
    <x v="12"/>
    <s v="BOLIVARES"/>
    <x v="7"/>
    <s v="PAGO NOMINA"/>
    <n v="34900000"/>
    <s v="CESTA TICKET. DEL 1/10 AL 15/11"/>
    <m/>
    <m/>
    <n v="4180000"/>
    <n v="8.349282296650717"/>
    <m/>
    <s v="PAP 14102021"/>
  </r>
  <r>
    <x v="12"/>
    <s v="BOLIVARES"/>
    <x v="7"/>
    <s v="PAGO NOMINA"/>
    <n v="708130000"/>
    <s v="BONO PANDEMIADEL 1/10 AL 15/10"/>
    <m/>
    <m/>
    <n v="4180000"/>
    <n v="169.40909090909091"/>
    <m/>
    <s v="PAP 14102021"/>
  </r>
  <r>
    <x v="12"/>
    <s v="BOLIVARES"/>
    <x v="9"/>
    <s v="PAGO NOMINA"/>
    <n v="112560000"/>
    <s v="PAGO NOMINA. DEL 1/10 AL 15/10"/>
    <m/>
    <m/>
    <n v="4180000"/>
    <n v="26.928229665071772"/>
    <m/>
    <s v="PAP 14102021"/>
  </r>
  <r>
    <x v="12"/>
    <s v="BOLIVARES"/>
    <x v="9"/>
    <s v="PAGO NOMINA"/>
    <n v="12600000"/>
    <s v="CESTA TICKET. DEL 1/10 AL 15/11"/>
    <m/>
    <m/>
    <n v="4180000"/>
    <n v="3.0143540669856459"/>
    <m/>
    <s v="PAP 14102021"/>
  </r>
  <r>
    <x v="12"/>
    <s v="BOLIVARES"/>
    <x v="9"/>
    <s v="PAGO NOMINA"/>
    <n v="322680000"/>
    <s v="BONO PANDEMIADEL 1/10 AL 15/10"/>
    <m/>
    <m/>
    <n v="4180000"/>
    <n v="77.196172248803833"/>
    <m/>
    <s v="PAP 14102021"/>
  </r>
  <r>
    <x v="12"/>
    <s v="BOLIVARES"/>
    <x v="0"/>
    <s v="PAGO NOMINA"/>
    <n v="755820000"/>
    <s v="PAGO NOMINA. DEL 1/10 AL 15/10"/>
    <m/>
    <m/>
    <n v="4180000"/>
    <n v="180.81818181818181"/>
    <m/>
    <s v="PAP 14102021"/>
  </r>
  <r>
    <x v="12"/>
    <s v="BOLIVARES"/>
    <x v="0"/>
    <s v="PAGO NOMINA"/>
    <n v="68900000"/>
    <s v="CESTA TICKET. DEL 1/10 AL 15/11"/>
    <m/>
    <m/>
    <n v="4180000"/>
    <n v="16.483253588516746"/>
    <m/>
    <s v="PAP 14102021"/>
  </r>
  <r>
    <x v="12"/>
    <s v="BOLIVARES"/>
    <x v="0"/>
    <s v="PAGO NOMINA"/>
    <n v="1706710000"/>
    <s v="BONO PANDEMIADEL 1/10 AL 15/10"/>
    <m/>
    <m/>
    <n v="4180000"/>
    <n v="408.3038277511962"/>
    <m/>
    <s v="PAP 14102021"/>
  </r>
  <r>
    <x v="12"/>
    <s v="BOLIVARES"/>
    <x v="0"/>
    <s v="PAGO NOMINA"/>
    <n v="240100000"/>
    <s v="CESTA TICKET. DEL 1/10 AL 15/11"/>
    <m/>
    <m/>
    <n v="4180000"/>
    <n v="57.440191387559807"/>
    <m/>
    <s v="PAP 14102021"/>
  </r>
  <r>
    <x v="12"/>
    <s v="BOLIVARES"/>
    <x v="0"/>
    <s v="PAGO NOMINA"/>
    <n v="4829550000"/>
    <s v="BONO PANDEMIADEL 1/10 AL 15/10"/>
    <m/>
    <m/>
    <n v="4180000"/>
    <n v="1155.3947368421052"/>
    <m/>
    <s v="PAP 14102021"/>
  </r>
  <r>
    <x v="12"/>
    <s v="BOLIVARES"/>
    <x v="1"/>
    <s v="PAGO NOMINA"/>
    <n v="440700000"/>
    <s v="BONO PANDEMIADEL 1/10 AL 15/10"/>
    <m/>
    <m/>
    <n v="4180000"/>
    <n v="105.43062200956938"/>
    <m/>
    <s v="PAP 14102021"/>
  </r>
  <r>
    <x v="12"/>
    <s v="BOLIVARES"/>
    <x v="1"/>
    <s v="PAGO NOMINA"/>
    <n v="71600000"/>
    <s v="CESTA TICKET. DEL 1/10 AL 15/11"/>
    <m/>
    <m/>
    <n v="4180000"/>
    <n v="17.129186602870814"/>
    <m/>
    <s v="PAP 14102021"/>
  </r>
  <r>
    <x v="12"/>
    <s v="BOLIVARES"/>
    <x v="1"/>
    <s v="PAGO NOMINA"/>
    <n v="2786370000"/>
    <s v="BONO PANDEMIADEL 1/10 AL 15/10"/>
    <m/>
    <m/>
    <n v="4180000"/>
    <n v="666.59569377990431"/>
    <m/>
    <s v="PAP 14102021"/>
  </r>
  <r>
    <x v="12"/>
    <s v="BOLIVARES"/>
    <x v="1"/>
    <s v="PAGO NOMINA"/>
    <n v="108300000"/>
    <s v="CESTA TICKET. DEL 1/10 AL 15/11"/>
    <m/>
    <m/>
    <n v="4180000"/>
    <n v="25.90909090909091"/>
    <m/>
    <s v="PAP 14102021"/>
  </r>
  <r>
    <x v="12"/>
    <s v="BOLIVARES"/>
    <x v="1"/>
    <s v="PAGO NOMINA"/>
    <n v="2176800000"/>
    <s v="BONO PANDEMIADEL 1/10 AL 15/10"/>
    <m/>
    <m/>
    <n v="4180000"/>
    <n v="520.76555023923447"/>
    <m/>
    <s v="PAP 14102021"/>
  </r>
  <r>
    <x v="12"/>
    <s v="DOLARES"/>
    <x v="12"/>
    <s v="PAGO NOMINA"/>
    <n v="80"/>
    <s v="INTI RODRIGUEZ"/>
    <m/>
    <m/>
    <n v="4180000"/>
    <n v="80"/>
    <m/>
    <s v="RECIBO 2725"/>
  </r>
  <r>
    <x v="12"/>
    <s v="BOLIVARES"/>
    <x v="4"/>
    <s v="PAGO NOMINA"/>
    <n v="58200000"/>
    <s v="CESTA TICKET. DEL 1/10 AL 15/10"/>
    <m/>
    <m/>
    <n v="4180000"/>
    <n v="13.923444976076555"/>
    <m/>
    <s v="PAP 14102021"/>
  </r>
  <r>
    <x v="12"/>
    <s v="BOLIVARES"/>
    <x v="4"/>
    <s v="PAGO NOMINA"/>
    <n v="1943370000"/>
    <s v="BONO PANDEMIA. DEL 1/10 AL 15/11"/>
    <m/>
    <m/>
    <n v="4180000"/>
    <n v="464.92105263157896"/>
    <m/>
    <s v="PAP 14102021"/>
  </r>
  <r>
    <x v="12"/>
    <s v="DOLARES"/>
    <x v="4"/>
    <s v="PAGO NOMINA"/>
    <n v="20"/>
    <s v="SAMUEL CARLIZ. PAGO QUINCENA"/>
    <m/>
    <m/>
    <n v="4180000"/>
    <n v="20"/>
    <m/>
    <s v="GASTOS BOVEDA"/>
  </r>
  <r>
    <x v="12"/>
    <s v="BOLIVARES"/>
    <x v="1"/>
    <s v="PAGO NOMINA"/>
    <n v="400000000"/>
    <s v="DIARIO AVANCE PARA COMPLETAR NOMINA"/>
    <m/>
    <m/>
    <n v="4180000"/>
    <n v="95.693779904306226"/>
    <m/>
    <s v="PAP 14102021"/>
  </r>
  <r>
    <x v="13"/>
    <s v="DOLARES"/>
    <x v="7"/>
    <s v="GASTO"/>
    <n v="5.61"/>
    <s v="JABON Y CLORO USO INTERNO"/>
    <s v="12102021E"/>
    <d v="2021-10-12T00:00:00"/>
    <n v="4160000"/>
    <n v="5.61"/>
    <m/>
    <s v="RECIBO 2761"/>
  </r>
  <r>
    <x v="13"/>
    <s v="DOLARES"/>
    <x v="7"/>
    <s v="GASTO"/>
    <n v="6.4"/>
    <s v="JABON Y CLORO USO INTERNO"/>
    <s v="05102021B"/>
    <d v="2021-10-05T00:00:00"/>
    <n v="4160000"/>
    <n v="6.4"/>
    <m/>
    <s v="RECIBO 2761"/>
  </r>
  <r>
    <x v="13"/>
    <s v="DOLARES"/>
    <x v="10"/>
    <s v="GASTO"/>
    <n v="8.0299999999999994"/>
    <s v="JABON Y  DESINFECTANTE ENVOPLAST USO INTERNO"/>
    <s v="09102021A"/>
    <d v="2021-10-09T00:00:00"/>
    <n v="4160000"/>
    <n v="8.0299999999999994"/>
    <m/>
    <s v="RECIBO 2759"/>
  </r>
  <r>
    <x v="13"/>
    <s v="DOLARES"/>
    <x v="10"/>
    <s v="GASTO"/>
    <n v="56.33"/>
    <s v="JABON Y  DESINFECTANTE ENVOPLAST USO INTERNO"/>
    <s v="01102021K"/>
    <d v="2021-10-01T00:00:00"/>
    <n v="4160000"/>
    <n v="56.33"/>
    <m/>
    <s v="RECIBO 2759"/>
  </r>
  <r>
    <x v="13"/>
    <s v="DOLARES"/>
    <x v="6"/>
    <s v="GASTO"/>
    <n v="86.79"/>
    <s v="JABON, DESINFECTANTE, BANDEJA DE ANIME Y ENVOPLAST USO INTERNO"/>
    <s v="09102021K"/>
    <d v="2021-10-09T00:00:00"/>
    <n v="4160000"/>
    <n v="86.79"/>
    <m/>
    <s v="RECIBO 2762"/>
  </r>
  <r>
    <x v="13"/>
    <s v="DOLARES"/>
    <x v="1"/>
    <s v="GASTO"/>
    <n v="210"/>
    <s v="FERREPOLAR"/>
    <s v="4155"/>
    <d v="2021-10-14T00:00:00"/>
    <n v="4160000"/>
    <n v="210"/>
    <m/>
    <s v="RECIBO 2735"/>
  </r>
  <r>
    <x v="13"/>
    <s v="DOLARES"/>
    <x v="10"/>
    <s v="GASTO"/>
    <n v="100"/>
    <s v="CABLE NRO 4"/>
    <m/>
    <m/>
    <n v="4160000"/>
    <n v="100"/>
    <m/>
    <s v="RECIBO 2736"/>
  </r>
  <r>
    <x v="13"/>
    <s v="DOLARES"/>
    <x v="1"/>
    <s v="GASTO"/>
    <n v="30"/>
    <s v="ENFERMEROS"/>
    <m/>
    <m/>
    <n v="4160000"/>
    <n v="30"/>
    <m/>
    <s v="RECIBO 2744"/>
  </r>
  <r>
    <x v="13"/>
    <s v="DOLARES"/>
    <x v="0"/>
    <s v="PAGO BONOS TRABAJADORES"/>
    <n v="560"/>
    <s v="BONIFICACION DIARIO AVANCE "/>
    <m/>
    <m/>
    <n v="4160000"/>
    <n v="560"/>
    <m/>
    <s v="RECIBO 2746"/>
  </r>
  <r>
    <x v="13"/>
    <s v="DOLARES"/>
    <x v="2"/>
    <s v="PAGO NOMINA"/>
    <n v="145"/>
    <s v="CONSTRUCION DEL 11/10 AL 17/10"/>
    <m/>
    <m/>
    <n v="4160000"/>
    <n v="145"/>
    <m/>
    <s v="RECIBO 2749"/>
  </r>
  <r>
    <x v="13"/>
    <s v="DOLARES"/>
    <x v="1"/>
    <s v="GASTO"/>
    <n v="30"/>
    <s v="PINTADA PRODUCCION "/>
    <m/>
    <m/>
    <n v="4160000"/>
    <n v="30"/>
    <m/>
    <s v="RECIBO 2747"/>
  </r>
  <r>
    <x v="13"/>
    <s v="DOLARES"/>
    <x v="1"/>
    <s v="GASTO"/>
    <n v="70"/>
    <s v="MARY SILVA"/>
    <s v="0010"/>
    <d v="2021-10-15T00:00:00"/>
    <n v="4160000"/>
    <n v="70"/>
    <m/>
    <s v="RECIBO 2742"/>
  </r>
  <r>
    <x v="13"/>
    <s v="DOLARES"/>
    <x v="2"/>
    <s v="PAGO NOMINA"/>
    <n v="200"/>
    <s v="LOS VARGAS"/>
    <m/>
    <m/>
    <n v="4160000"/>
    <n v="200"/>
    <m/>
    <s v="RECIBO 2741"/>
  </r>
  <r>
    <x v="13"/>
    <s v="DOLARES"/>
    <x v="1"/>
    <s v="GASTO"/>
    <n v="8"/>
    <s v="ACEITE HIDRAULICO"/>
    <m/>
    <m/>
    <n v="4160000"/>
    <n v="8"/>
    <m/>
    <s v="RECIBO 2739-A"/>
  </r>
  <r>
    <x v="13"/>
    <s v="DOLARES"/>
    <x v="1"/>
    <s v="GASTO"/>
    <n v="169"/>
    <s v="AR. OFICINA GLOBAL SARVAL IN"/>
    <s v="00199"/>
    <d v="2021-10-11T00:00:00"/>
    <n v="4160000"/>
    <n v="169"/>
    <m/>
    <s v="RECIBO 2763"/>
  </r>
  <r>
    <x v="13"/>
    <s v="DOLARES"/>
    <x v="1"/>
    <s v="GASTO"/>
    <n v="180"/>
    <s v="SPRAY MOSCAS"/>
    <m/>
    <m/>
    <n v="4160000"/>
    <n v="180"/>
    <m/>
    <s v="RECIBO 2742-A"/>
  </r>
  <r>
    <x v="13"/>
    <s v="BOLIVARES"/>
    <x v="3"/>
    <s v="GASTO"/>
    <n v="12600000"/>
    <s v="REPARACION DE TELEFONO. FERRE MILRNIUM"/>
    <s v="25471"/>
    <d v="2021-10-16T00:00:00"/>
    <n v="4160000"/>
    <n v="3.0288461538461537"/>
    <m/>
    <s v="GASTOS BOVEDA"/>
  </r>
  <r>
    <x v="13"/>
    <s v="DOLARES"/>
    <x v="3"/>
    <s v="GASTO"/>
    <n v="60"/>
    <s v="REPARACIONES DE MONITORES"/>
    <m/>
    <m/>
    <n v="4160000"/>
    <n v="60"/>
    <m/>
    <s v="GASTOS BOVEDA"/>
  </r>
  <r>
    <x v="13"/>
    <s v="DOLARES"/>
    <x v="3"/>
    <s v="GASTO"/>
    <n v="10"/>
    <s v="PAGO A POLICIA"/>
    <m/>
    <m/>
    <n v="4160000"/>
    <n v="10"/>
    <m/>
    <s v="GASTOS BOVEDA"/>
  </r>
  <r>
    <x v="13"/>
    <s v="BOLIVARES"/>
    <x v="1"/>
    <s v="FINALIZACION DE CONTRATO"/>
    <n v="21290000"/>
    <s v="MUJHICA JESUS"/>
    <m/>
    <m/>
    <n v="4160000"/>
    <n v="5.1177884615384617"/>
    <m/>
    <s v="PAP 15102021"/>
  </r>
  <r>
    <x v="13"/>
    <s v="BOLIVARES"/>
    <x v="0"/>
    <s v="FINALIZACION DE CONTRATO"/>
    <n v="17980000"/>
    <s v="CARABALLO ASTRID "/>
    <m/>
    <m/>
    <n v="4160000"/>
    <n v="4.322115384615385"/>
    <m/>
    <s v="PAP 15102021"/>
  </r>
  <r>
    <x v="13"/>
    <s v="BOLIVARES"/>
    <x v="0"/>
    <s v="FINALIZACION DE CONTRATO"/>
    <n v="3730000"/>
    <s v="PEREZ DEYALI"/>
    <m/>
    <m/>
    <n v="4160000"/>
    <n v="0.89663461538461542"/>
    <m/>
    <s v="PAP 15102021"/>
  </r>
  <r>
    <x v="13"/>
    <s v="BOLIVARES"/>
    <x v="0"/>
    <s v="FINALIZACION DE CONTRATO"/>
    <n v="2520000"/>
    <s v="CARRILLO JESUS"/>
    <m/>
    <m/>
    <n v="4160000"/>
    <n v="0.60576923076923073"/>
    <m/>
    <s v="PAP 15102021"/>
  </r>
  <r>
    <x v="13"/>
    <s v="BOLIVARES"/>
    <x v="0"/>
    <s v="GASTO"/>
    <n v="5170000"/>
    <s v="CHARLIE SANCHEZ"/>
    <m/>
    <m/>
    <n v="4160000"/>
    <n v="1.2427884615384615"/>
    <m/>
    <s v="PAP 15102021"/>
  </r>
  <r>
    <x v="13"/>
    <s v="BOLIVARES"/>
    <x v="3"/>
    <s v="PRESTAMO OTRAS EMPRESAS"/>
    <n v="1360000000"/>
    <s v="DIARIO LA VERDAD"/>
    <m/>
    <m/>
    <n v="4160000"/>
    <n v="326.92307692307691"/>
    <m/>
    <s v="PAP 15102021"/>
  </r>
  <r>
    <x v="13"/>
    <s v="DOLARES"/>
    <x v="1"/>
    <s v="PAGO NOMINA"/>
    <n v="20"/>
    <s v="PAGO MENORES. VANESSA"/>
    <m/>
    <m/>
    <n v="4160000"/>
    <n v="20"/>
    <m/>
    <s v="RECIBO 2748"/>
  </r>
  <r>
    <x v="13"/>
    <s v="DOLARES"/>
    <x v="0"/>
    <s v="PAGO NOMINA"/>
    <n v="20"/>
    <s v="PAGO MENORES. YENSAIT"/>
    <m/>
    <m/>
    <n v="4160000"/>
    <n v="20"/>
    <m/>
    <s v="RECIBO 2748"/>
  </r>
  <r>
    <x v="13"/>
    <s v="DOLARES"/>
    <x v="7"/>
    <s v="PAGO NOMINA"/>
    <n v="15"/>
    <s v="PAGO MENORES. DEYANIRA"/>
    <m/>
    <m/>
    <n v="4160000"/>
    <n v="15"/>
    <m/>
    <s v="RECIBO 2748"/>
  </r>
  <r>
    <x v="13"/>
    <s v="DOLARES"/>
    <x v="4"/>
    <s v="GASTO"/>
    <n v="8.0299999999999994"/>
    <s v="JABON, CLORO Y DESINFECTANTE USO INTERNO"/>
    <s v="13102021OI"/>
    <d v="2021-10-13T00:00:00"/>
    <n v="4160000"/>
    <n v="8.0299999999999994"/>
    <m/>
    <s v="RECIBO 2760"/>
  </r>
  <r>
    <x v="13"/>
    <s v="DOLARES"/>
    <x v="4"/>
    <s v="GASTO"/>
    <n v="8.81"/>
    <s v="JABON, CLORO Y DESINFECTANTE USO INTERNO"/>
    <s v="06102021EE"/>
    <d v="2021-10-06T00:00:00"/>
    <n v="4160000"/>
    <n v="8.81"/>
    <m/>
    <s v="RECIBO 2760"/>
  </r>
  <r>
    <x v="13"/>
    <s v="BOLIVARES"/>
    <x v="5"/>
    <s v="GASTO"/>
    <n v="255520000"/>
    <s v="CORPORACION DIGITEL C.A"/>
    <m/>
    <m/>
    <n v="4160000"/>
    <n v="61.42307692307692"/>
    <m/>
    <s v="BNSC 9399"/>
  </r>
  <r>
    <x v="13"/>
    <s v="BOLIVARES"/>
    <x v="1"/>
    <s v="GASTO"/>
    <n v="255520000"/>
    <s v="CORPORACION DIGITEL C.A"/>
    <m/>
    <m/>
    <n v="4160000"/>
    <n v="61.42307692307692"/>
    <m/>
    <s v="BNSC 8569"/>
  </r>
  <r>
    <x v="14"/>
    <s v="DOLARES"/>
    <x v="1"/>
    <s v="GASTO"/>
    <n v="621"/>
    <s v="BOMBILLO LED. MAXIMIL"/>
    <s v="000358"/>
    <d v="2021-10-11T00:00:00"/>
    <n v="4160000"/>
    <n v="621"/>
    <m/>
    <s v="RECIBO 2745"/>
  </r>
  <r>
    <x v="14"/>
    <s v="BOLIVARES"/>
    <x v="0"/>
    <s v="FINALIZACION DE CONTRATO"/>
    <n v="1320000"/>
    <s v="CAMACARO YORGELIS"/>
    <m/>
    <m/>
    <n v="4160000"/>
    <n v="0.31730769230769229"/>
    <m/>
    <s v="PAP 16102021"/>
  </r>
  <r>
    <x v="14"/>
    <s v="DOLARES"/>
    <x v="4"/>
    <s v="PAGO BONOS TRABAJADORES"/>
    <n v="2120"/>
    <s v="NOMINA EN DIVISA"/>
    <m/>
    <m/>
    <n v="4160000"/>
    <n v="2120"/>
    <m/>
    <s v="RECIBO 3041"/>
  </r>
  <r>
    <x v="14"/>
    <s v="BOLIVARES"/>
    <x v="4"/>
    <s v="PAGO BONOS TRABAJADORES"/>
    <n v="747250000"/>
    <s v="NOMINA EN BS"/>
    <m/>
    <m/>
    <n v="4160000"/>
    <n v="179.62740384615384"/>
    <m/>
    <s v="RECIBO 3041"/>
  </r>
  <r>
    <x v="14"/>
    <s v="DOLARES"/>
    <x v="5"/>
    <s v="PAGO BONOS TRABAJADORES"/>
    <n v="940"/>
    <s v="NOMINA EN DIVISA"/>
    <m/>
    <m/>
    <n v="4160000"/>
    <n v="940"/>
    <m/>
    <s v="RECIBO 2841-A"/>
  </r>
  <r>
    <x v="14"/>
    <s v="DOLARES"/>
    <x v="1"/>
    <s v="PAGO BONOS TRABAJADORES"/>
    <n v="2630"/>
    <s v="NOMINA EN DIVISA"/>
    <m/>
    <m/>
    <n v="4160000"/>
    <n v="2630"/>
    <m/>
    <s v="RECIBO 2841-A"/>
  </r>
  <r>
    <x v="14"/>
    <s v="DOLARES"/>
    <x v="0"/>
    <s v="PAGO BONOS TRABAJADORES"/>
    <n v="5160"/>
    <s v="NOMINA EN DIVISA"/>
    <m/>
    <m/>
    <n v="4160000"/>
    <n v="5160"/>
    <m/>
    <s v="RECIBO 2841-A"/>
  </r>
  <r>
    <x v="14"/>
    <s v="DOLARES"/>
    <x v="6"/>
    <s v="PAGO BONOS TRABAJADORES"/>
    <n v="750"/>
    <s v="NOMINA EN DIVISA"/>
    <m/>
    <m/>
    <n v="4160000"/>
    <n v="750"/>
    <m/>
    <s v="RECIBO 2841-A"/>
  </r>
  <r>
    <x v="14"/>
    <s v="DOLARES"/>
    <x v="7"/>
    <s v="PAGO BONOS TRABAJADORES"/>
    <n v="630"/>
    <s v="NOMINA EN DIVISA"/>
    <m/>
    <m/>
    <n v="4160000"/>
    <n v="630"/>
    <m/>
    <s v="RECIBO 2841-A"/>
  </r>
  <r>
    <x v="14"/>
    <s v="DOLARES"/>
    <x v="8"/>
    <s v="PAGO BONOS TRABAJADORES"/>
    <n v="350"/>
    <s v="NOMINA EN DIVISA"/>
    <m/>
    <m/>
    <n v="4160000"/>
    <n v="350"/>
    <m/>
    <s v="RECIBO 2841-A"/>
  </r>
  <r>
    <x v="14"/>
    <s v="DOLARES"/>
    <x v="1"/>
    <s v="PAGO BONOS TRABAJADORES"/>
    <n v="4850"/>
    <s v="NOMINA EN DIVISA"/>
    <m/>
    <m/>
    <n v="4160000"/>
    <n v="4850"/>
    <m/>
    <s v="RECIBO 2841-A"/>
  </r>
  <r>
    <x v="14"/>
    <s v="DOLARES"/>
    <x v="9"/>
    <s v="PAGO BONOS TRABAJADORES"/>
    <n v="360"/>
    <s v="NOMINA EN DIVISA"/>
    <m/>
    <m/>
    <n v="4160000"/>
    <n v="360"/>
    <m/>
    <s v="RECIBO 2841-A"/>
  </r>
  <r>
    <x v="14"/>
    <s v="DOLARES"/>
    <x v="10"/>
    <s v="PAGO BONOS TRABAJADORES"/>
    <n v="900"/>
    <s v="NOMINA EN DIVISA"/>
    <m/>
    <m/>
    <n v="4160000"/>
    <n v="900"/>
    <m/>
    <s v="RECIBO 2841-A"/>
  </r>
  <r>
    <x v="14"/>
    <s v="DOLARES"/>
    <x v="11"/>
    <s v="PAGO BONOS TRABAJADORES"/>
    <n v="290"/>
    <s v="NOMINA EN DIVISA"/>
    <m/>
    <m/>
    <n v="4160000"/>
    <n v="290"/>
    <m/>
    <s v="RECIBO 2841-A"/>
  </r>
  <r>
    <x v="14"/>
    <s v="DOLARES"/>
    <x v="6"/>
    <s v="GASTO"/>
    <n v="2000"/>
    <s v="YDELGAR PARRA."/>
    <m/>
    <m/>
    <n v="4160000"/>
    <n v="2000"/>
    <m/>
    <s v="RECIBO 3007"/>
  </r>
  <r>
    <x v="15"/>
    <s v="BOLIVARES"/>
    <x v="3"/>
    <s v="GASTO"/>
    <n v="27040000"/>
    <s v="PAGO DE SACO DE CEMENTO "/>
    <m/>
    <m/>
    <n v="4160000"/>
    <n v="6.5"/>
    <m/>
    <s v="GASTOS BOVEDA"/>
  </r>
  <r>
    <x v="15"/>
    <s v="BOLIVARES"/>
    <x v="3"/>
    <s v="GASTO"/>
    <n v="27040000"/>
    <s v="PAGO DE SACO DE CEMENTO "/>
    <m/>
    <m/>
    <n v="4160000"/>
    <n v="6.5"/>
    <m/>
    <s v="GASTOS BOVEDA"/>
  </r>
  <r>
    <x v="15"/>
    <s v="BOLIVARES"/>
    <x v="3"/>
    <s v="GASTO"/>
    <n v="141000000"/>
    <s v="PAGO DE SACO DE AREN A Y PIEDRA"/>
    <m/>
    <m/>
    <n v="4160000"/>
    <n v="33.894230769230766"/>
    <m/>
    <s v="GASTOS BOVEDA"/>
  </r>
  <r>
    <x v="15"/>
    <s v="DOLARES"/>
    <x v="4"/>
    <s v="GASTO"/>
    <n v="100"/>
    <s v="ORLANDO TORRES. TRABAJO DE  SOTANO"/>
    <m/>
    <m/>
    <n v="4160000"/>
    <n v="100"/>
    <m/>
    <s v="GASTOS BOVEDA"/>
  </r>
  <r>
    <x v="16"/>
    <s v="DOLARES"/>
    <x v="0"/>
    <s v="GASTO"/>
    <n v="80"/>
    <s v="CITA MEDICA SR. PIEDAD"/>
    <m/>
    <m/>
    <n v="4160000"/>
    <n v="80"/>
    <m/>
    <s v="RECIBO 2750"/>
  </r>
  <r>
    <x v="16"/>
    <s v="DOLARES"/>
    <x v="1"/>
    <s v="PAGO NOMINA"/>
    <n v="110"/>
    <s v="PANADEROS DEL 11/10 AL 17/10"/>
    <m/>
    <m/>
    <n v="4160000"/>
    <n v="110"/>
    <m/>
    <s v="RECIBO 2743"/>
  </r>
  <r>
    <x v="16"/>
    <s v="DOLARES"/>
    <x v="1"/>
    <s v="GASTO"/>
    <n v="534"/>
    <s v="SAMUEL GAINZA"/>
    <m/>
    <s v="18/10/2021"/>
    <n v="4160000"/>
    <n v="534"/>
    <m/>
    <s v="RECIBO 2741-A"/>
  </r>
  <r>
    <x v="16"/>
    <s v="DOLARES"/>
    <x v="1"/>
    <s v="GASTO"/>
    <n v="100"/>
    <s v="TORNERO SACAN PUNTA. DAYISKAR, C.A"/>
    <s v="23"/>
    <d v="2021-10-17T00:00:00"/>
    <n v="4160000"/>
    <n v="100"/>
    <m/>
    <s v="RECIBO 2735-A"/>
  </r>
  <r>
    <x v="16"/>
    <s v="DOLARES"/>
    <x v="10"/>
    <s v="GASTO"/>
    <n v="65"/>
    <s v="CARRETILLAS"/>
    <m/>
    <m/>
    <n v="4160000"/>
    <n v="65"/>
    <m/>
    <s v="RECIBO 2738"/>
  </r>
  <r>
    <x v="16"/>
    <s v="DOLARES"/>
    <x v="0"/>
    <s v="GASTO"/>
    <n v="500"/>
    <s v="MALLAS FRUTERIA"/>
    <m/>
    <m/>
    <n v="4160000"/>
    <n v="500"/>
    <m/>
    <s v="RECIBO 2740"/>
  </r>
  <r>
    <x v="16"/>
    <s v="BOLIVARES"/>
    <x v="0"/>
    <s v="PAGO NOMINA"/>
    <n v="21320000"/>
    <s v="MORALES KEYLA"/>
    <m/>
    <m/>
    <n v="4160000"/>
    <n v="5.125"/>
    <m/>
    <s v="PAP 18102021"/>
  </r>
  <r>
    <x v="16"/>
    <s v="BOLIVARES"/>
    <x v="1"/>
    <s v="PAGO NOMINA"/>
    <n v="33920000"/>
    <s v="SOLIS JESUS "/>
    <m/>
    <m/>
    <n v="4160000"/>
    <n v="8.1538461538461533"/>
    <m/>
    <s v="PAP 18102021"/>
  </r>
  <r>
    <x v="16"/>
    <s v="BOLIVARES"/>
    <x v="1"/>
    <s v="PAGO NOMINA"/>
    <n v="15750000"/>
    <s v="NOMINA PANADERS DEL 11/10 AL 17/10/ "/>
    <m/>
    <m/>
    <n v="4160000"/>
    <n v="3.7860576923076925"/>
    <m/>
    <s v="PAP 18102021"/>
  </r>
  <r>
    <x v="16"/>
    <s v="BOLIVARES"/>
    <x v="1"/>
    <s v="PAGO NOMINA"/>
    <n v="7000000"/>
    <s v="CESTA TICKET DEL 11/10 AL 17/10/ "/>
    <m/>
    <m/>
    <n v="4160000"/>
    <n v="1.6826923076923077"/>
    <m/>
    <s v="PAP 18102021"/>
  </r>
  <r>
    <x v="16"/>
    <s v="BOLIVARES"/>
    <x v="1"/>
    <s v="PAGO NOMINA"/>
    <n v="167830000"/>
    <s v="BONO PANADERS DEL 11/10 AL 17/10/ "/>
    <m/>
    <m/>
    <n v="4160000"/>
    <n v="40.34375"/>
    <m/>
    <s v="PAP 18102021"/>
  </r>
  <r>
    <x v="16"/>
    <s v="BOLIVARES"/>
    <x v="3"/>
    <s v="GASTO"/>
    <n v="79930000"/>
    <s v="PAGO CANTV"/>
    <m/>
    <m/>
    <n v="4160000"/>
    <n v="19.213942307692307"/>
    <m/>
    <s v="BNSC;2533"/>
  </r>
  <r>
    <x v="16"/>
    <s v="BOLIVARES"/>
    <x v="5"/>
    <s v="GASTO"/>
    <n v="500000000"/>
    <s v="PAGO CANTV"/>
    <m/>
    <m/>
    <n v="4160000"/>
    <n v="120.19230769230769"/>
    <m/>
    <s v="BNSC;0923"/>
  </r>
  <r>
    <x v="16"/>
    <s v="BOLIVARES"/>
    <x v="1"/>
    <s v="GASTO"/>
    <n v="19260000"/>
    <s v="INCES"/>
    <m/>
    <m/>
    <n v="4160000"/>
    <n v="4.6298076923076925"/>
    <m/>
    <s v="BNSC:8322"/>
  </r>
  <r>
    <x v="16"/>
    <s v="BOLIVARES"/>
    <x v="1"/>
    <s v="PAGO NOMINA"/>
    <n v="160000"/>
    <s v="PAGO NOMINA "/>
    <m/>
    <m/>
    <n v="4160000"/>
    <n v="3.8461538461538464E-2"/>
    <m/>
    <s v="PAP 18102021"/>
  </r>
  <r>
    <x v="16"/>
    <s v="DOLARES"/>
    <x v="1"/>
    <s v="GASTO"/>
    <n v="75"/>
    <s v="DIFERENCIA DE SILLA"/>
    <m/>
    <m/>
    <n v="4160000"/>
    <n v="75"/>
    <m/>
    <s v="RECIBO 2756"/>
  </r>
  <r>
    <x v="16"/>
    <s v="BOLIVARES"/>
    <x v="5"/>
    <s v="PRESTAMO OTRAS EMPRESAS"/>
    <n v="1340000000"/>
    <s v="DIARIO LA VERDAD"/>
    <m/>
    <m/>
    <n v="4160000"/>
    <n v="322.11538461538464"/>
    <m/>
    <s v="PAP 18102021"/>
  </r>
  <r>
    <x v="16"/>
    <s v="BOLIVARES"/>
    <x v="4"/>
    <s v="GASTO"/>
    <n v="8290000"/>
    <s v="PAGO CANTV"/>
    <m/>
    <m/>
    <n v="4160000"/>
    <n v="1.9927884615384615"/>
    <m/>
    <s v="BNC 5189"/>
  </r>
  <r>
    <x v="16"/>
    <s v="BOLIVARES"/>
    <x v="4"/>
    <s v="GASTO"/>
    <n v="6800000"/>
    <s v="PAGO CANTV"/>
    <m/>
    <m/>
    <n v="4160000"/>
    <n v="1.6346153846153846"/>
    <m/>
    <s v="BNC 6664"/>
  </r>
  <r>
    <x v="16"/>
    <s v="BOLIVARES"/>
    <x v="4"/>
    <s v="GASTO"/>
    <n v="128070000"/>
    <s v="PAGO CANTV"/>
    <m/>
    <m/>
    <n v="4160000"/>
    <n v="30.786057692307693"/>
    <m/>
    <s v="BNC 9123"/>
  </r>
  <r>
    <x v="16"/>
    <s v="BOLIVARES"/>
    <x v="4"/>
    <s v="GASTO"/>
    <n v="42970000"/>
    <s v="PAGO CANTV"/>
    <m/>
    <m/>
    <n v="4160000"/>
    <n v="10.329326923076923"/>
    <m/>
    <s v="BNC 0305"/>
  </r>
  <r>
    <x v="17"/>
    <s v="DOLARES"/>
    <x v="1"/>
    <s v="PRESTAMOS TRABAJADORES"/>
    <n v="40"/>
    <s v="LEIDI GONZALEZ"/>
    <m/>
    <m/>
    <n v="4160000"/>
    <n v="40"/>
    <m/>
    <s v="RECIBO 2765"/>
  </r>
  <r>
    <x v="17"/>
    <s v="BOLIVARES"/>
    <x v="1"/>
    <s v="PAGO NOMINA"/>
    <n v="21780000"/>
    <s v="MAURERA HEGLIMAR"/>
    <m/>
    <m/>
    <n v="4160000"/>
    <n v="5.2355769230769234"/>
    <m/>
    <s v="PAP 18102021"/>
  </r>
  <r>
    <x v="17"/>
    <s v="BOLIVARES"/>
    <x v="1"/>
    <s v="GASTO"/>
    <n v="49770000"/>
    <s v="INCES"/>
    <m/>
    <m/>
    <n v="4160000"/>
    <n v="11.963942307692308"/>
    <m/>
    <s v="BNSC:6821"/>
  </r>
  <r>
    <x v="17"/>
    <s v="BOLIVARES"/>
    <x v="3"/>
    <s v="GASTO"/>
    <n v="664000000"/>
    <s v="FACIL GAS"/>
    <m/>
    <m/>
    <n v="4160000"/>
    <n v="159.61538461538461"/>
    <m/>
    <s v="BDV 1043"/>
  </r>
  <r>
    <x v="17"/>
    <s v="BOLIVARES"/>
    <x v="0"/>
    <s v="FINALIZACION DE CONTRATO"/>
    <n v="7610000"/>
    <s v="FUENTES GENESIS"/>
    <m/>
    <m/>
    <n v="4160000"/>
    <n v="1.8293269230769231"/>
    <m/>
    <s v="PAP 19102021"/>
  </r>
  <r>
    <x v="17"/>
    <s v="BOLIVARES"/>
    <x v="3"/>
    <s v="FINALIZACION DE CONTRATO"/>
    <n v="28470000"/>
    <s v="DOS SANTOS MARIA"/>
    <m/>
    <m/>
    <n v="4160000"/>
    <n v="6.84375"/>
    <m/>
    <s v="PAP 19102021"/>
  </r>
  <r>
    <x v="17"/>
    <s v="BOLIVARES"/>
    <x v="0"/>
    <s v="VACACIONES"/>
    <n v="9730000"/>
    <s v="JORGE VELIZ"/>
    <m/>
    <m/>
    <n v="4160000"/>
    <n v="2.3389423076923075"/>
    <m/>
    <s v="PAP 19102021"/>
  </r>
  <r>
    <x v="17"/>
    <s v="BOLIVARES"/>
    <x v="7"/>
    <s v="GASTO"/>
    <n v="216370000"/>
    <s v="IVA ALQUILER SAN PEDRO"/>
    <m/>
    <m/>
    <n v="4160000"/>
    <n v="52.012019230769234"/>
    <m/>
    <s v="BANCRECER 9921"/>
  </r>
  <r>
    <x v="17"/>
    <s v="BOLIVARES"/>
    <x v="3"/>
    <s v="GASTO"/>
    <n v="24890000"/>
    <s v="PEGO GRIS. CANTOLAGO"/>
    <s v="1152"/>
    <d v="2021-10-20T00:00:00"/>
    <n v="4160000"/>
    <n v="5.9831730769230766"/>
    <m/>
    <s v="GASTOS BOVEDA"/>
  </r>
  <r>
    <x v="17"/>
    <s v="BOLIVARES"/>
    <x v="3"/>
    <s v="GASTO"/>
    <n v="37340000"/>
    <s v="PAGO DE FACRURA"/>
    <m/>
    <m/>
    <n v="4160000"/>
    <n v="8.9759615384615383"/>
    <m/>
    <s v="GASTOS BOVEDA"/>
  </r>
  <r>
    <x v="17"/>
    <s v="BOLIVARES"/>
    <x v="3"/>
    <s v="GASTO"/>
    <n v="309750000"/>
    <s v="PAGA GRIS"/>
    <m/>
    <m/>
    <n v="4160000"/>
    <n v="74.459134615384613"/>
    <m/>
    <s v="GASTOS BOVEDA"/>
  </r>
  <r>
    <x v="17"/>
    <s v="BOLIVARES"/>
    <x v="3"/>
    <s v="GASTO"/>
    <n v="10000000"/>
    <s v="PAGO DE TAXI"/>
    <m/>
    <m/>
    <n v="4160000"/>
    <n v="2.4038461538461537"/>
    <m/>
    <s v="GASTOS BOVEDA"/>
  </r>
  <r>
    <x v="17"/>
    <s v="DOLARES"/>
    <x v="0"/>
    <s v="GASTO"/>
    <n v="390"/>
    <s v="LUIS LUCENA. PAQUETE DE CINTAS"/>
    <m/>
    <m/>
    <n v="4160000"/>
    <n v="390"/>
    <m/>
    <s v="RECIBO 2767"/>
  </r>
  <r>
    <x v="17"/>
    <s v="BOLIVARES"/>
    <x v="1"/>
    <s v="GASTO"/>
    <n v="2885000000"/>
    <s v="HIDROCAPITAL TODAS LAS SUCURSALES"/>
    <m/>
    <m/>
    <n v="4160000"/>
    <n v="693.50961538461536"/>
    <m/>
    <s v="BANCRECER 2639"/>
  </r>
  <r>
    <x v="17"/>
    <s v="BOLIVARES"/>
    <x v="0"/>
    <s v="GASTO"/>
    <n v="1079180000"/>
    <s v="HIDROCAPITAL"/>
    <m/>
    <m/>
    <n v="4160000"/>
    <n v="259.41826923076923"/>
    <m/>
    <s v="BANCRECER 2939"/>
  </r>
  <r>
    <x v="17"/>
    <s v="BOLIVARES"/>
    <x v="7"/>
    <s v="GASTO"/>
    <n v="395740000"/>
    <s v="HIDROCAPITAL"/>
    <m/>
    <m/>
    <n v="4160000"/>
    <n v="95.129807692307693"/>
    <m/>
    <s v="BANCRECER 1493"/>
  </r>
  <r>
    <x v="17"/>
    <s v="BOLIVARES"/>
    <x v="1"/>
    <s v="GASTO"/>
    <n v="170940000"/>
    <s v="HIDROCAPITAL"/>
    <m/>
    <m/>
    <n v="4160000"/>
    <n v="41.091346153846153"/>
    <m/>
    <s v="BANCRECER 3255"/>
  </r>
  <r>
    <x v="18"/>
    <s v="BOLIVARES"/>
    <x v="1"/>
    <s v="GASTO"/>
    <n v="94300000"/>
    <s v="RUBEN JIMENEZ. DELIVERY"/>
    <m/>
    <m/>
    <n v="4160000"/>
    <n v="22.66826923076923"/>
    <m/>
    <s v="PAP 20102021"/>
  </r>
  <r>
    <x v="18"/>
    <s v="DOLARES"/>
    <x v="0"/>
    <s v="PRESTAMOS TRABAJADORES"/>
    <n v="20"/>
    <s v="YELIANY MEJIAS"/>
    <m/>
    <m/>
    <n v="4160000"/>
    <n v="20"/>
    <m/>
    <s v="RECIBO 2773"/>
  </r>
  <r>
    <x v="18"/>
    <s v="DOLARES"/>
    <x v="1"/>
    <s v="GASTO"/>
    <n v="100"/>
    <s v="CAJAS DE RESMAS"/>
    <m/>
    <m/>
    <n v="4160000"/>
    <n v="100"/>
    <m/>
    <s v="RECIBO 2776"/>
  </r>
  <r>
    <x v="18"/>
    <s v="BOLIVARES"/>
    <x v="3"/>
    <s v="GASTO"/>
    <n v="16700000"/>
    <s v="PICADO DE CAUCHO"/>
    <m/>
    <m/>
    <n v="4160000"/>
    <n v="4.0144230769230766"/>
    <m/>
    <s v="GASTOS BOVEDA"/>
  </r>
  <r>
    <x v="18"/>
    <s v="DOLARES"/>
    <x v="0"/>
    <s v="GASTO"/>
    <n v="125"/>
    <s v="SAMUEL GAINZA. JABON"/>
    <m/>
    <m/>
    <n v="4160000"/>
    <n v="125"/>
    <m/>
    <s v="RECIBO 2774"/>
  </r>
  <r>
    <x v="18"/>
    <s v="BOLIVARES"/>
    <x v="6"/>
    <s v="GASTO"/>
    <n v="980310000"/>
    <s v="HIDROCAPITAL"/>
    <m/>
    <m/>
    <n v="4160000"/>
    <n v="235.65144230769232"/>
    <m/>
    <s v="BANCRECER 0809"/>
  </r>
  <r>
    <x v="18"/>
    <s v="BOLIVARES"/>
    <x v="5"/>
    <s v="GASTO"/>
    <n v="115620000"/>
    <s v="HIDROCAPITAL"/>
    <m/>
    <m/>
    <n v="4160000"/>
    <n v="27.79326923076923"/>
    <m/>
    <s v="BANCRECER 2009"/>
  </r>
  <r>
    <x v="18"/>
    <s v="BOLIVARES"/>
    <x v="9"/>
    <s v="GASTO"/>
    <n v="100230000"/>
    <s v="HIDROCAPITAL"/>
    <m/>
    <m/>
    <n v="4160000"/>
    <n v="24.09375"/>
    <m/>
    <s v="BANESCO 7278"/>
  </r>
  <r>
    <x v="18"/>
    <s v="BOLIVARES"/>
    <x v="4"/>
    <s v="GASTO"/>
    <n v="143240000"/>
    <s v="HIDROCAPITAL"/>
    <m/>
    <m/>
    <n v="4160000"/>
    <n v="34.432692307692307"/>
    <m/>
    <s v="BANCRECER 1473"/>
  </r>
  <r>
    <x v="19"/>
    <s v="BOLIVARES"/>
    <x v="1"/>
    <s v="GASTO"/>
    <n v="3000000"/>
    <s v="AIRE CAUCHO SR. PABLO"/>
    <m/>
    <m/>
    <n v="4170000"/>
    <n v="0.71942446043165464"/>
    <m/>
    <s v="GASTOS BOVEDA"/>
  </r>
  <r>
    <x v="19"/>
    <s v="DOLARES"/>
    <x v="10"/>
    <s v="GASTO"/>
    <n v="2250"/>
    <s v="PAGO PLANTA"/>
    <s v="1372"/>
    <d v="2021-07-16T00:00:00"/>
    <n v="4170000"/>
    <n v="2250"/>
    <m/>
    <s v="RECIBO 2780"/>
  </r>
  <r>
    <x v="19"/>
    <s v="DOLARES"/>
    <x v="0"/>
    <s v="LIQUIDACION"/>
    <n v="1727"/>
    <s v="SABOR A GRANEL "/>
    <m/>
    <m/>
    <n v="4170000"/>
    <n v="1727"/>
    <m/>
    <s v="RECIBO 2777"/>
  </r>
  <r>
    <x v="19"/>
    <s v="DOLARES"/>
    <x v="1"/>
    <s v="GASTO"/>
    <n v="231.2"/>
    <s v="MAURICI ROMERO"/>
    <s v="200"/>
    <d v="2021-10-15T00:00:00"/>
    <n v="4170000"/>
    <n v="231.2"/>
    <m/>
    <s v="RECIBO 2783"/>
  </r>
  <r>
    <x v="19"/>
    <s v="BOLIVARES"/>
    <x v="2"/>
    <s v="PAGO NOMINA"/>
    <n v="290500000"/>
    <s v="NOMINA CONSTRUCCIONDEL 18/10 AL 24/10"/>
    <m/>
    <m/>
    <n v="4170000"/>
    <n v="69.664268585131893"/>
    <m/>
    <s v="PAP 21102021"/>
  </r>
  <r>
    <x v="19"/>
    <s v="BOLIVARES"/>
    <x v="0"/>
    <s v="DIFERENCIA BONO PANDEMIA"/>
    <n v="27750000"/>
    <s v="HERNANDEZ ARGENIS"/>
    <m/>
    <m/>
    <n v="4170000"/>
    <n v="6.6546762589928061"/>
    <m/>
    <s v="PAP 21102021"/>
  </r>
  <r>
    <x v="19"/>
    <s v="BOLIVARES"/>
    <x v="3"/>
    <s v="PAGO NOMINA"/>
    <n v="42730000"/>
    <s v="NOMINA PANADERO  11/10 AL 17/10"/>
    <m/>
    <m/>
    <n v="4170000"/>
    <n v="10.247002398081534"/>
    <m/>
    <s v="PAP 21102021"/>
  </r>
  <r>
    <x v="19"/>
    <s v="DOLARES"/>
    <x v="6"/>
    <s v="ANTICIPO 2"/>
    <n v="1000"/>
    <s v="YURANNI VILLASMIL"/>
    <m/>
    <m/>
    <n v="4170000"/>
    <n v="1000"/>
    <m/>
    <s v="RECIBO 3010"/>
  </r>
  <r>
    <x v="19"/>
    <s v="DOLARES"/>
    <x v="3"/>
    <s v="PAGO NOMINA"/>
    <n v="15"/>
    <s v="GABRIEL CISNERO"/>
    <m/>
    <m/>
    <n v="4170000"/>
    <n v="15"/>
    <m/>
    <m/>
  </r>
  <r>
    <x v="19"/>
    <s v="DOLARES"/>
    <x v="3"/>
    <s v="GASTO"/>
    <n v="40"/>
    <s v="OSWALDO SIERRA"/>
    <m/>
    <m/>
    <n v="4170000"/>
    <n v="40"/>
    <m/>
    <m/>
  </r>
  <r>
    <x v="19"/>
    <s v="DOLARES"/>
    <x v="3"/>
    <s v="PAGO NOMINA"/>
    <n v="15"/>
    <s v="LADINO RIVERO"/>
    <m/>
    <m/>
    <n v="4170000"/>
    <n v="15"/>
    <m/>
    <m/>
  </r>
  <r>
    <x v="19"/>
    <s v="BOLIVARES"/>
    <x v="3"/>
    <s v="GASTO"/>
    <n v="126300000"/>
    <s v="PAGO DE ALBAÑIL"/>
    <m/>
    <m/>
    <n v="4170000"/>
    <n v="30.287769784172664"/>
    <m/>
    <m/>
  </r>
  <r>
    <x v="19"/>
    <s v="BOLIVARES"/>
    <x v="3"/>
    <s v="GASTO"/>
    <n v="2000000"/>
    <s v="PASAJE"/>
    <m/>
    <m/>
    <n v="4170000"/>
    <n v="0.47961630695443647"/>
    <m/>
    <m/>
  </r>
  <r>
    <x v="19"/>
    <s v="BOLIVARES"/>
    <x v="0"/>
    <s v="VACACIONES"/>
    <n v="9190000"/>
    <s v="TORRES YERLY"/>
    <m/>
    <m/>
    <n v="4170000"/>
    <n v="2.2038369304556356"/>
    <m/>
    <s v="PAP 21102021"/>
  </r>
  <r>
    <x v="19"/>
    <s v="DOLARES"/>
    <x v="0"/>
    <s v="LIQUIDACION"/>
    <n v="1305.46"/>
    <s v="ICE SURPRICE SEMANA DEL 11/10 AL 17/10"/>
    <m/>
    <m/>
    <n v="4170000"/>
    <n v="1305.46"/>
    <m/>
    <s v="RECIBO 3011"/>
  </r>
  <r>
    <x v="19"/>
    <s v="DOLARES"/>
    <x v="4"/>
    <s v="GASTO"/>
    <n v="130"/>
    <s v="PAGO TRABAJO DE ALBAÑILERIA"/>
    <m/>
    <m/>
    <n v="4170000"/>
    <n v="130"/>
    <m/>
    <s v="GASTOS BOVEDA"/>
  </r>
  <r>
    <x v="19"/>
    <s v="BOLIVARES"/>
    <x v="1"/>
    <s v="GASTO"/>
    <n v="255520000"/>
    <s v="CORPORACION DIGITEL C.A"/>
    <m/>
    <m/>
    <n v="4170000"/>
    <n v="61.275779376498804"/>
    <m/>
    <s v="BNSC 1905"/>
  </r>
  <r>
    <x v="19"/>
    <s v="BOLIVARES"/>
    <x v="5"/>
    <s v="GASTO"/>
    <n v="255520000"/>
    <s v="CORPORACION DIGITEL C.A"/>
    <m/>
    <m/>
    <n v="4170000"/>
    <n v="61.275779376498804"/>
    <m/>
    <s v="BNSC 8403"/>
  </r>
  <r>
    <x v="20"/>
    <s v="DOLARES"/>
    <x v="2"/>
    <s v="PAGO BONOS TRABAJADORES"/>
    <n v="200"/>
    <s v="LOS VARGAS"/>
    <m/>
    <m/>
    <n v="4210000"/>
    <n v="200"/>
    <m/>
    <s v="RECIBO 2797"/>
  </r>
  <r>
    <x v="20"/>
    <s v="DOLARES"/>
    <x v="0"/>
    <s v="GASTO"/>
    <n v="512"/>
    <s v="DANIEL CRISTOBAL"/>
    <m/>
    <m/>
    <n v="4210000"/>
    <n v="512"/>
    <m/>
    <s v="RECIBO 2800"/>
  </r>
  <r>
    <x v="20"/>
    <s v="DOLARES"/>
    <x v="2"/>
    <s v="PAGO NOMINA"/>
    <n v="145"/>
    <s v="NOMINA CONSTRUCCIO DL 18/10 AL 24/10"/>
    <m/>
    <m/>
    <n v="4210000"/>
    <n v="145"/>
    <m/>
    <s v="RECIBO 2802"/>
  </r>
  <r>
    <x v="20"/>
    <s v="DOLARES"/>
    <x v="1"/>
    <s v="GASTO"/>
    <n v="515"/>
    <s v="REPUESTOS TERIO"/>
    <m/>
    <m/>
    <n v="4210000"/>
    <n v="515"/>
    <m/>
    <s v="RECIBO 2798"/>
  </r>
  <r>
    <x v="20"/>
    <s v="BOLIVARES"/>
    <x v="5"/>
    <s v="FINALIZACION DE CONTRATO"/>
    <n v="2520000"/>
    <s v="LOZANO DAMON"/>
    <m/>
    <m/>
    <n v="4210000"/>
    <n v="0.59857482185273159"/>
    <m/>
    <s v="PAP 22102021"/>
  </r>
  <r>
    <x v="20"/>
    <s v="BOLIVARES"/>
    <x v="0"/>
    <s v="FINALIZACION DE CONTRATO"/>
    <n v="9060000"/>
    <s v="MERCADO ORLANDO"/>
    <m/>
    <m/>
    <n v="4210000"/>
    <n v="2.152019002375297"/>
    <m/>
    <s v="PAP 22102021"/>
  </r>
  <r>
    <x v="20"/>
    <s v="BOLIVARES"/>
    <x v="0"/>
    <s v="FINALIZACION DE CONTRATO"/>
    <n v="3480000"/>
    <s v="OVALLE BETANIA"/>
    <m/>
    <m/>
    <n v="4210000"/>
    <n v="0.82660332541567694"/>
    <m/>
    <s v="PAP 22102021"/>
  </r>
  <r>
    <x v="20"/>
    <s v="BOLIVARES"/>
    <x v="0"/>
    <s v="FINALIZACION DE CONTRATO"/>
    <n v="5030000"/>
    <s v="ZAPATA NATIVIDAD"/>
    <m/>
    <m/>
    <n v="4210000"/>
    <n v="1.1947743467933492"/>
    <m/>
    <s v="PAP 22102021"/>
  </r>
  <r>
    <x v="20"/>
    <s v="BOLIVARES"/>
    <x v="0"/>
    <s v="FINALIZACION DE CONTRATO"/>
    <n v="4900000"/>
    <s v="CHACIN BARBARA"/>
    <m/>
    <m/>
    <n v="4210000"/>
    <n v="1.1638954869358671"/>
    <m/>
    <s v="PAP 22102021"/>
  </r>
  <r>
    <x v="20"/>
    <s v="BOLIVARES"/>
    <x v="0"/>
    <s v="FINALIZACION DE CONTRATO"/>
    <n v="2520000"/>
    <s v="MONSALVE RICHAR"/>
    <m/>
    <m/>
    <n v="4210000"/>
    <n v="0.59857482185273159"/>
    <m/>
    <s v="PAP 22102021"/>
  </r>
  <r>
    <x v="20"/>
    <s v="BOLIVARES"/>
    <x v="0"/>
    <s v="FINALIZACION DE CONTRATO"/>
    <n v="15790000"/>
    <s v="PEÑA JESUS"/>
    <m/>
    <m/>
    <n v="4210000"/>
    <n v="3.7505938242280283"/>
    <m/>
    <s v="PAP 22102021"/>
  </r>
  <r>
    <x v="20"/>
    <s v="BOLIVARES"/>
    <x v="0"/>
    <s v="FINALIZACION DE CONTRATO"/>
    <n v="1770000"/>
    <s v="RON MATA MARCE TAHIRY"/>
    <m/>
    <m/>
    <n v="4210000"/>
    <n v="0.42042755344418054"/>
    <m/>
    <s v="PAP 22102021"/>
  </r>
  <r>
    <x v="20"/>
    <s v="BOLIVARES"/>
    <x v="0"/>
    <s v="FINALIZACION DE CONTRATO"/>
    <n v="38050000"/>
    <s v="MACHADO MARCOS"/>
    <m/>
    <m/>
    <n v="4210000"/>
    <n v="9.0380047505938244"/>
    <m/>
    <s v="PAP 22102021"/>
  </r>
  <r>
    <x v="20"/>
    <s v="BOLIVARES"/>
    <x v="0"/>
    <s v="GASTO"/>
    <n v="1548750000"/>
    <s v="JORGE BLANCO. COMPRA DE PAPELON"/>
    <m/>
    <m/>
    <n v="4210000"/>
    <n v="367.87410926365794"/>
    <m/>
    <s v="PAP 22102021"/>
  </r>
  <r>
    <x v="20"/>
    <s v="BOLIVARES"/>
    <x v="3"/>
    <s v="GASTO"/>
    <n v="50900000"/>
    <s v="REPARACION DE LOS CARRITOS DEL HORNO"/>
    <m/>
    <s v=" "/>
    <n v="4210000"/>
    <n v="12.090261282660332"/>
    <m/>
    <s v="GASTOS BOVEDA"/>
  </r>
  <r>
    <x v="20"/>
    <s v="DOLARES"/>
    <x v="1"/>
    <s v="GASTO"/>
    <n v="173"/>
    <s v="AVANCE. CUENTAS PENDIENTES POR PAGAR"/>
    <m/>
    <m/>
    <n v="4210000"/>
    <n v="173"/>
    <m/>
    <s v="RECIBO 2801"/>
  </r>
  <r>
    <x v="20"/>
    <s v="DOLARES"/>
    <x v="1"/>
    <s v="GASTO"/>
    <n v="77"/>
    <s v="AVANCE. CUENTAS PENDIENTES POR PAGAR"/>
    <m/>
    <m/>
    <n v="4210000"/>
    <n v="77"/>
    <m/>
    <s v="RECIBO 2801"/>
  </r>
  <r>
    <x v="20"/>
    <s v="DOLARES"/>
    <x v="1"/>
    <s v="GASTO"/>
    <n v="44"/>
    <s v="AVANCE. CUENTAS PENDIENTES POR PAGAR"/>
    <m/>
    <m/>
    <n v="4210000"/>
    <n v="44"/>
    <m/>
    <s v="RECIBO 2801"/>
  </r>
  <r>
    <x v="20"/>
    <s v="BOLIVARES"/>
    <x v="7"/>
    <s v="FINALIZACION DE CONTRATO"/>
    <n v="2520000"/>
    <s v="ABDIEL RODRIGUEZ"/>
    <m/>
    <m/>
    <n v="4210000"/>
    <n v="0.59857482185273159"/>
    <m/>
    <s v="BANCRECER 9645"/>
  </r>
  <r>
    <x v="20"/>
    <s v="BOLIVARES"/>
    <x v="12"/>
    <s v="GASTO"/>
    <n v="161850000"/>
    <s v="FRANKLIN RANGEL. HONORARIOS"/>
    <m/>
    <m/>
    <n v="4210000"/>
    <n v="38.444180522565318"/>
    <m/>
    <s v="PAP 22102021"/>
  </r>
  <r>
    <x v="20"/>
    <s v="DOLARES"/>
    <x v="4"/>
    <s v="GASTO"/>
    <n v="550"/>
    <s v="INV BEV LUCMI DESDE 22/9 AL 21/10"/>
    <m/>
    <m/>
    <n v="4210000"/>
    <n v="550"/>
    <m/>
    <s v="RECIBO 2805"/>
  </r>
  <r>
    <x v="20"/>
    <s v="BOLIVARES"/>
    <x v="0"/>
    <s v="GASTO"/>
    <n v="8310000"/>
    <s v="PAGO DE IMPUESTO"/>
    <m/>
    <m/>
    <n v="4210000"/>
    <n v="1.9738717339667458"/>
    <m/>
    <s v="BDV 7695"/>
  </r>
  <r>
    <x v="21"/>
    <s v="BOLIVARES"/>
    <x v="10"/>
    <s v="GASTO"/>
    <n v="382150000"/>
    <s v="PAGO CORPOELEC"/>
    <m/>
    <m/>
    <n v="4210000"/>
    <n v="90.771971496437061"/>
    <m/>
    <s v="BANCRECER 5701"/>
  </r>
  <r>
    <x v="21"/>
    <s v="BOLIVARES"/>
    <x v="3"/>
    <s v="GASTO"/>
    <n v="51600000"/>
    <s v="DISCO DEWALT"/>
    <m/>
    <m/>
    <n v="4210000"/>
    <n v="12.256532066508314"/>
    <m/>
    <m/>
  </r>
  <r>
    <x v="22"/>
    <s v="DOLARES"/>
    <x v="6"/>
    <s v="ANTICIPO 2"/>
    <n v="1000"/>
    <s v="YURANNI VILLASMIL"/>
    <m/>
    <m/>
    <n v="4240000"/>
    <n v="1000"/>
    <m/>
    <s v="RECIBO 3022"/>
  </r>
  <r>
    <x v="22"/>
    <s v="DOLARES"/>
    <x v="0"/>
    <s v="ANTICIPO 2"/>
    <n v="1000"/>
    <s v="YURANNI VILLASMIL"/>
    <m/>
    <m/>
    <n v="4240000"/>
    <n v="1000"/>
    <m/>
    <s v="RECIBO 3021"/>
  </r>
  <r>
    <x v="22"/>
    <s v="DOLARES"/>
    <x v="1"/>
    <s v="GASTO"/>
    <n v="856"/>
    <s v="UNIFORMES"/>
    <m/>
    <m/>
    <n v="4240000"/>
    <n v="856"/>
    <m/>
    <s v="RECIBO 2806"/>
  </r>
  <r>
    <x v="22"/>
    <s v="DOLARES"/>
    <x v="10"/>
    <s v="GASTO"/>
    <n v="50"/>
    <s v="DOCUMENTO BOMBEROS "/>
    <m/>
    <m/>
    <n v="4240000"/>
    <n v="50"/>
    <m/>
    <s v="RECIBO 2808"/>
  </r>
  <r>
    <x v="22"/>
    <s v="DOLARES"/>
    <x v="0"/>
    <s v="GASTO"/>
    <n v="20"/>
    <s v="PENDRIVE"/>
    <m/>
    <m/>
    <n v="4240000"/>
    <n v="20"/>
    <m/>
    <s v="RECIBO 2811"/>
  </r>
  <r>
    <x v="22"/>
    <s v="DOLARES"/>
    <x v="1"/>
    <s v="GASTO"/>
    <n v="220"/>
    <s v="REPUESTOS AVEO"/>
    <m/>
    <m/>
    <n v="4240000"/>
    <n v="220"/>
    <m/>
    <s v="RECIBO 2807"/>
  </r>
  <r>
    <x v="22"/>
    <s v="DOLARES"/>
    <x v="1"/>
    <s v="ANTICIPO 2"/>
    <n v="100"/>
    <s v="SR. PABLO"/>
    <m/>
    <m/>
    <n v="4240000"/>
    <n v="100"/>
    <m/>
    <s v="RECIBO 3019"/>
  </r>
  <r>
    <x v="22"/>
    <s v="DOLARES"/>
    <x v="1"/>
    <s v="PAGO NOMINA"/>
    <n v="140"/>
    <s v="NOMINA PANADERO DEL 18/10 AL 24/10"/>
    <m/>
    <m/>
    <n v="4240000"/>
    <n v="140"/>
    <m/>
    <s v="RECIBO 2809"/>
  </r>
  <r>
    <x v="22"/>
    <s v="BOLIVARES"/>
    <x v="1"/>
    <s v="DEVOLUCIONES CLIENTE"/>
    <n v="89390000"/>
    <s v="LUIS MOREIRA. REINTEGRO PAGO MOVIL "/>
    <m/>
    <m/>
    <n v="4240000"/>
    <n v="21.08254716981132"/>
    <m/>
    <s v="BNSCO 8979"/>
  </r>
  <r>
    <x v="22"/>
    <s v="BOLIVARES"/>
    <x v="1"/>
    <s v="GASTO"/>
    <n v="684110000"/>
    <s v="PAGO CANTV"/>
    <m/>
    <m/>
    <n v="4240000"/>
    <n v="161.34669811320754"/>
    <m/>
    <s v="BNSCO 6219"/>
  </r>
  <r>
    <x v="22"/>
    <s v="BOLIVARES"/>
    <x v="3"/>
    <s v="FINALIZACION DE CONTRATO"/>
    <n v="25530000"/>
    <s v="ALBERTO CASTAÑO"/>
    <m/>
    <m/>
    <n v="4240000"/>
    <n v="6.0212264150943398"/>
    <m/>
    <s v="PAP 25102021"/>
  </r>
  <r>
    <x v="22"/>
    <s v="BOLIVARES"/>
    <x v="3"/>
    <s v="GASTO"/>
    <n v="1539260000"/>
    <s v="PAGO DE IMPUESTO"/>
    <m/>
    <m/>
    <n v="4240000"/>
    <n v="363.03301886792451"/>
    <m/>
    <s v="BDV 1275"/>
  </r>
  <r>
    <x v="22"/>
    <s v="BOLIVARES"/>
    <x v="3"/>
    <s v="GASTO"/>
    <n v="1413050000"/>
    <s v="PAGO DE IMPUESTO"/>
    <m/>
    <m/>
    <n v="4240000"/>
    <n v="333.26650943396226"/>
    <m/>
    <s v="BDV 8783"/>
  </r>
  <r>
    <x v="22"/>
    <s v="BOLIVARES"/>
    <x v="3"/>
    <s v="GASTO"/>
    <n v="744930000"/>
    <s v="PAGO DE IMPUESTO"/>
    <m/>
    <m/>
    <n v="4240000"/>
    <n v="175.69103773584905"/>
    <m/>
    <s v="BDV 0045"/>
  </r>
  <r>
    <x v="22"/>
    <s v="BOLIVARES"/>
    <x v="1"/>
    <s v="PAGO NOMINA"/>
    <n v="21180000"/>
    <s v="PAGO NOMINA PANADEROS. DEL 18/10 AL 24/10"/>
    <m/>
    <m/>
    <n v="4240000"/>
    <n v="4.9952830188679247"/>
    <m/>
    <s v="PAP 25102021"/>
  </r>
  <r>
    <x v="22"/>
    <s v="BOLIVARES"/>
    <x v="1"/>
    <s v="PAGO NOMINA"/>
    <n v="230760000"/>
    <s v="BONO UNICO PANADEROS. DEL 18/10 AL 24/10"/>
    <m/>
    <m/>
    <n v="4240000"/>
    <n v="54.424528301886795"/>
    <m/>
    <s v="PAP 25102021"/>
  </r>
  <r>
    <x v="22"/>
    <s v="BOLIVARES"/>
    <x v="1"/>
    <s v="PAGO NOMINA"/>
    <n v="7200000"/>
    <s v="BONO DE ALIMENTO PANADEROS. DEL 18/10 AL 24/10"/>
    <m/>
    <m/>
    <n v="4240000"/>
    <n v="1.6981132075471699"/>
    <m/>
    <s v="PAP 25102021"/>
  </r>
  <r>
    <x v="22"/>
    <s v="BOLIVARES"/>
    <x v="1"/>
    <s v="GASTO"/>
    <n v="255520000"/>
    <s v="CORPORACION DIGITEL C.A"/>
    <m/>
    <m/>
    <n v="4240000"/>
    <n v="60.264150943396224"/>
    <m/>
    <s v="BNSC 7248"/>
  </r>
  <r>
    <x v="22"/>
    <s v="BOLIVARES"/>
    <x v="1"/>
    <s v="GASTO"/>
    <n v="220480000"/>
    <s v="CANDADOS ANTICIZAÑA"/>
    <m/>
    <m/>
    <n v="4240000"/>
    <n v="52"/>
    <m/>
    <s v="BNSC 2144"/>
  </r>
  <r>
    <x v="22"/>
    <s v="BOLIVARES"/>
    <x v="10"/>
    <s v="GASTO"/>
    <n v="382150000"/>
    <s v="CORPOELEC"/>
    <m/>
    <m/>
    <n v="4240000"/>
    <n v="90.129716981132077"/>
    <m/>
    <s v="BANCRECER 5701"/>
  </r>
  <r>
    <x v="22"/>
    <s v="BOLIVARES"/>
    <x v="7"/>
    <s v="GASTO"/>
    <n v="795530000"/>
    <s v="CORPOELEC"/>
    <m/>
    <m/>
    <n v="4240000"/>
    <n v="187.625"/>
    <m/>
    <s v="BANCRECER 7103"/>
  </r>
  <r>
    <x v="22"/>
    <s v="BOLIVARES"/>
    <x v="0"/>
    <s v="GASTO"/>
    <n v="67940000"/>
    <s v="CORPOELEC"/>
    <m/>
    <m/>
    <n v="4240000"/>
    <n v="16.023584905660378"/>
    <m/>
    <s v="BANCRECER 7453"/>
  </r>
  <r>
    <x v="22"/>
    <s v="BOLIVARES"/>
    <x v="0"/>
    <s v="GASTO"/>
    <n v="4806270000"/>
    <s v="CORPOELEC"/>
    <m/>
    <m/>
    <n v="4240000"/>
    <n v="1133.5542452830189"/>
    <m/>
    <s v="BANCRECER 7851"/>
  </r>
  <r>
    <x v="22"/>
    <s v="BOLIVARES"/>
    <x v="3"/>
    <s v="GASTO"/>
    <n v="193500000"/>
    <s v="PAGO DE PROTECTOR"/>
    <m/>
    <m/>
    <n v="4240000"/>
    <n v="45.636792452830186"/>
    <m/>
    <m/>
  </r>
  <r>
    <x v="22"/>
    <s v="BOLIVARES"/>
    <x v="3"/>
    <s v="GASTO"/>
    <n v="268710000"/>
    <s v="DISCO DURO"/>
    <m/>
    <m/>
    <n v="4240000"/>
    <n v="63.375"/>
    <m/>
    <m/>
  </r>
  <r>
    <x v="23"/>
    <s v="DOLARES"/>
    <x v="0"/>
    <s v="GASTO"/>
    <n v="50"/>
    <s v="DOCUMENTO BOMBEROS BUENO Y BARATO"/>
    <m/>
    <m/>
    <n v="4270000"/>
    <n v="50"/>
    <m/>
    <s v="RECIBO 2808"/>
  </r>
  <r>
    <x v="23"/>
    <s v="BOLIVARES"/>
    <x v="5"/>
    <s v="GASTO"/>
    <n v="255520000"/>
    <s v="CORPORACION DIGITEL C.A"/>
    <m/>
    <m/>
    <n v="4270000"/>
    <n v="59.840749414519905"/>
    <m/>
    <s v="BNS C0361"/>
  </r>
  <r>
    <x v="23"/>
    <s v="DOLARES"/>
    <x v="1"/>
    <s v="PRESTAMOS TRABAJADORES"/>
    <n v="30"/>
    <s v="REBECA MORENO"/>
    <m/>
    <m/>
    <n v="4270000"/>
    <n v="30"/>
    <m/>
    <s v="RECIBO 2812"/>
  </r>
  <r>
    <x v="23"/>
    <s v="DOLARES"/>
    <x v="0"/>
    <s v="GASTO"/>
    <n v="20"/>
    <s v="TINTA HP.BAQUERO. "/>
    <m/>
    <m/>
    <n v="4270000"/>
    <n v="20"/>
    <m/>
    <s v="RECIBO 2813"/>
  </r>
  <r>
    <x v="23"/>
    <s v="DOLARES"/>
    <x v="13"/>
    <s v="GASTO"/>
    <n v="90"/>
    <s v="PLANOS "/>
    <m/>
    <m/>
    <n v="4270000"/>
    <n v="90"/>
    <m/>
    <s v="RECIBO 2828"/>
  </r>
  <r>
    <x v="23"/>
    <s v="BOLIVARES"/>
    <x v="9"/>
    <s v="GASTO"/>
    <n v="279000000"/>
    <s v="CORPOELEC"/>
    <m/>
    <m/>
    <n v="4270000"/>
    <n v="65.339578454332553"/>
    <m/>
    <s v="BNSC 3590"/>
  </r>
  <r>
    <x v="23"/>
    <s v="BOLIVARES"/>
    <x v="9"/>
    <s v="GASTO"/>
    <n v="8670000"/>
    <s v="CORPOELEC"/>
    <m/>
    <m/>
    <n v="4270000"/>
    <n v="2.0304449648711942"/>
    <m/>
    <s v="BNSC 0476"/>
  </r>
  <r>
    <x v="23"/>
    <s v="DOLARES"/>
    <x v="1"/>
    <s v="GASTO"/>
    <n v="800"/>
    <s v="DANIEL PULIDO (ENVOPLAS)"/>
    <m/>
    <m/>
    <n v="4270000"/>
    <n v="800"/>
    <m/>
    <s v="RECIBO 2825"/>
  </r>
  <r>
    <x v="23"/>
    <s v="BOLIVARES"/>
    <x v="0"/>
    <s v="GASTO"/>
    <n v="27776.75"/>
    <s v="PAGO DE IMPUESTO"/>
    <m/>
    <m/>
    <n v="4270000"/>
    <n v="6.5050936768149886E-3"/>
    <m/>
    <s v="BDV 0990"/>
  </r>
  <r>
    <x v="24"/>
    <s v="DOLARES"/>
    <x v="1"/>
    <s v="GASTO"/>
    <n v="21"/>
    <s v="ANTIPULGA PERRO"/>
    <m/>
    <m/>
    <n v="4290000"/>
    <n v="21"/>
    <m/>
    <s v="RECIBO 2833"/>
  </r>
  <r>
    <x v="24"/>
    <s v="DOLARES"/>
    <x v="1"/>
    <s v="GASTO"/>
    <n v="532"/>
    <s v="SAMUEL GAINZA. ALCOHOL"/>
    <m/>
    <m/>
    <n v="4290000"/>
    <n v="532"/>
    <m/>
    <s v="RECIBO 2836"/>
  </r>
  <r>
    <x v="24"/>
    <s v="DOLARES"/>
    <x v="1"/>
    <s v="GASTO"/>
    <n v="94"/>
    <s v="LANA DE ACERO"/>
    <m/>
    <m/>
    <n v="4290000"/>
    <n v="94"/>
    <m/>
    <s v="RECIBO 2831"/>
  </r>
  <r>
    <x v="24"/>
    <s v="BOLIVARES"/>
    <x v="3"/>
    <s v="GASTO"/>
    <n v="751370000"/>
    <s v="PAGO CORPOELEC"/>
    <m/>
    <m/>
    <n v="4290000"/>
    <n v="175.14452214452214"/>
    <m/>
    <s v="BNSC 6269"/>
  </r>
  <r>
    <x v="24"/>
    <s v="BOLIVARES"/>
    <x v="3"/>
    <s v="GASTO"/>
    <n v="6510000"/>
    <s v="CORPOELEC"/>
    <m/>
    <m/>
    <n v="4290000"/>
    <n v="1.5174825174825175"/>
    <m/>
    <s v="BNSC 8596"/>
  </r>
  <r>
    <x v="24"/>
    <s v="BOLIVARES"/>
    <x v="1"/>
    <s v="PAGO NOMINA"/>
    <n v="24440000"/>
    <s v="GALINDO GILBERTO"/>
    <m/>
    <m/>
    <n v="4290000"/>
    <n v="5.6969696969696972"/>
    <m/>
    <s v="GASTOS BOVEDA"/>
  </r>
  <r>
    <x v="24"/>
    <s v="DOLARES"/>
    <x v="0"/>
    <s v="LIQUIDACION"/>
    <n v="1058.9000000000001"/>
    <s v="ICE SURPRICE SEMANA DEL 18/10 AL 24/10"/>
    <m/>
    <m/>
    <n v="4290000"/>
    <n v="1058.9000000000001"/>
    <m/>
    <s v="RECIBO 2837"/>
  </r>
  <r>
    <x v="25"/>
    <s v="DOLARES"/>
    <x v="6"/>
    <s v="GASTO"/>
    <n v="940"/>
    <s v="RESUMA"/>
    <m/>
    <m/>
    <n v="4320000"/>
    <n v="940"/>
    <m/>
    <s v="RECIBO 2838"/>
  </r>
  <r>
    <x v="25"/>
    <s v="DOLARES"/>
    <x v="9"/>
    <s v="GASTO"/>
    <n v="940"/>
    <s v="RESUMA"/>
    <m/>
    <m/>
    <n v="4320000"/>
    <n v="940"/>
    <m/>
    <s v="RECIBO 2838"/>
  </r>
  <r>
    <x v="25"/>
    <s v="DOLARES"/>
    <x v="1"/>
    <s v="GASTO"/>
    <n v="80"/>
    <s v="NOTARIA DOCUMENTO VENTA"/>
    <m/>
    <m/>
    <n v="4320000"/>
    <n v="80"/>
    <m/>
    <s v="RECIBO 3034"/>
  </r>
  <r>
    <x v="25"/>
    <s v="DOLARES"/>
    <x v="1"/>
    <s v="GASTO"/>
    <n v="67"/>
    <s v="MARY SILVA. CERA"/>
    <m/>
    <m/>
    <n v="4320000"/>
    <n v="67"/>
    <m/>
    <s v="RECIBO 2842"/>
  </r>
  <r>
    <x v="25"/>
    <s v="BOLIVARES"/>
    <x v="7"/>
    <s v="FINALIZACION DE CONTRATO"/>
    <n v="58650000"/>
    <s v="DEYANIRA RODRIGUEZ"/>
    <m/>
    <m/>
    <n v="4320000"/>
    <n v="13.576388888888889"/>
    <m/>
    <s v="BANCRECER 8141"/>
  </r>
  <r>
    <x v="25"/>
    <s v="BOLIVARES"/>
    <x v="1"/>
    <s v="GASTO"/>
    <n v="10913180000"/>
    <s v="PAGO DE IMPUESTO"/>
    <m/>
    <m/>
    <n v="4320000"/>
    <n v="2526.1990740740739"/>
    <m/>
    <s v="BDV 9599"/>
  </r>
  <r>
    <x v="25"/>
    <s v="BOLIVARES"/>
    <x v="3"/>
    <s v="PAGO NOMINA"/>
    <n v="3930000"/>
    <s v="NOMINA DEL 18/10/ AL 24/10"/>
    <m/>
    <m/>
    <n v="4320000"/>
    <n v="0.90972222222222221"/>
    <m/>
    <s v="PAP 28102021"/>
  </r>
  <r>
    <x v="25"/>
    <s v="BOLIVARES"/>
    <x v="3"/>
    <s v="PAGO NOMINA"/>
    <n v="1800000"/>
    <s v="CESTA TICKET  18/10/ AL 24/11"/>
    <m/>
    <m/>
    <n v="4320000"/>
    <n v="0.41666666666666669"/>
    <m/>
    <s v="PAP 28102021"/>
  </r>
  <r>
    <x v="25"/>
    <s v="BOLIVARES"/>
    <x v="3"/>
    <s v="PAGO NOMINA"/>
    <n v="43652000"/>
    <s v="BONO PANDEMIA  18/10/ AL 24/12"/>
    <m/>
    <m/>
    <n v="4320000"/>
    <n v="10.104629629629629"/>
    <m/>
    <s v="PAP 28102021"/>
  </r>
  <r>
    <x v="25"/>
    <s v="BOLIVARES"/>
    <x v="3"/>
    <s v="GASTO"/>
    <n v="24300000"/>
    <s v="PAGO DE TABLA MARRON"/>
    <m/>
    <m/>
    <n v="4320000"/>
    <n v="5.625"/>
    <m/>
    <m/>
  </r>
  <r>
    <x v="25"/>
    <s v="BOLIVARES"/>
    <x v="3"/>
    <s v="GASTO"/>
    <n v="18970000"/>
    <s v="PAGO DE ROLLOS DE CINTA SUMA"/>
    <m/>
    <m/>
    <n v="4320000"/>
    <n v="4.3912037037037033"/>
    <m/>
    <m/>
  </r>
  <r>
    <x v="25"/>
    <s v="DOLARES"/>
    <x v="3"/>
    <s v="GASTO"/>
    <n v="8"/>
    <s v="LADINO RIVERO"/>
    <m/>
    <m/>
    <n v="4320000"/>
    <n v="8"/>
    <m/>
    <m/>
  </r>
  <r>
    <x v="25"/>
    <s v="BOLIVARES"/>
    <x v="3"/>
    <s v="GASTO"/>
    <n v="21600000"/>
    <s v="GABRIEL CISNERO"/>
    <m/>
    <m/>
    <n v="4320000"/>
    <n v="5"/>
    <m/>
    <m/>
  </r>
  <r>
    <x v="25"/>
    <s v="DOLARES"/>
    <x v="4"/>
    <s v="PAGO BONOS TRABAJADORES"/>
    <n v="180"/>
    <s v="PAGO BONO"/>
    <m/>
    <m/>
    <n v="4320000"/>
    <n v="180"/>
    <m/>
    <s v="GASTOS BOVEDA"/>
  </r>
  <r>
    <x v="25"/>
    <s v="DOLARES"/>
    <x v="4"/>
    <s v="GASTO"/>
    <n v="120"/>
    <s v="PAGO ALBAÑIL"/>
    <m/>
    <m/>
    <n v="4320000"/>
    <n v="120"/>
    <m/>
    <s v="GASTOS BOVEDA"/>
  </r>
  <r>
    <x v="25"/>
    <s v="DOLARES"/>
    <x v="4"/>
    <s v="GASTO"/>
    <n v="292"/>
    <s v="COMPRA DE ADORNOS NAVIDEÑOS"/>
    <m/>
    <m/>
    <n v="4320000"/>
    <n v="292"/>
    <m/>
    <s v="GASTOS BOVEDA"/>
  </r>
  <r>
    <x v="25"/>
    <s v="DOLARES"/>
    <x v="4"/>
    <s v="GASTO"/>
    <n v="273"/>
    <s v="COMPRA DE ADORNOS NAVIDEÑOS"/>
    <m/>
    <m/>
    <n v="4320000"/>
    <n v="273"/>
    <m/>
    <s v="GASTOS BOVEDA"/>
  </r>
  <r>
    <x v="25"/>
    <s v="BOLIVARES"/>
    <x v="8"/>
    <s v="PAGO NOMINA"/>
    <n v="71490000"/>
    <s v="CESTA TICKET16/10 AL 31/10"/>
    <m/>
    <m/>
    <n v="4320000"/>
    <n v="16.548611111111111"/>
    <m/>
    <s v="PAP 28102021"/>
  </r>
  <r>
    <x v="25"/>
    <s v="BOLIVARES"/>
    <x v="8"/>
    <s v="PAGO NOMINA"/>
    <n v="577620000"/>
    <s v="BONO 16/10 AL 31/10"/>
    <m/>
    <m/>
    <n v="4320000"/>
    <n v="133.70833333333334"/>
    <m/>
    <s v="PAP 28102021"/>
  </r>
  <r>
    <x v="25"/>
    <s v="BOLIVARES"/>
    <x v="8"/>
    <s v="PAGO NOMINA"/>
    <n v="23900000"/>
    <s v="NOMINA DEL 16/10 AL 31/10"/>
    <m/>
    <m/>
    <n v="4320000"/>
    <n v="5.5324074074074074"/>
    <m/>
    <s v="PAP 28102021"/>
  </r>
  <r>
    <x v="25"/>
    <s v="DOLARES"/>
    <x v="8"/>
    <s v="PAGO NOMINA"/>
    <n v="415"/>
    <s v="BONO DIVISA. DEL 15/10 AL 30/10"/>
    <m/>
    <m/>
    <n v="4320000"/>
    <n v="415"/>
    <m/>
    <m/>
  </r>
  <r>
    <x v="25"/>
    <s v="BOLIVARES"/>
    <x v="3"/>
    <s v="GASTO"/>
    <n v="691200000"/>
    <s v="PAGO GAS"/>
    <m/>
    <m/>
    <n v="4320000"/>
    <n v="160"/>
    <m/>
    <s v="BDV 1227"/>
  </r>
  <r>
    <x v="26"/>
    <s v="BOLIVARES"/>
    <x v="0"/>
    <s v="FINALIZACION DE CONTRATO"/>
    <n v="1670000"/>
    <s v="MERCADO ANTHONY"/>
    <m/>
    <m/>
    <n v="4328000"/>
    <n v="0.38585951940850277"/>
    <m/>
    <s v="PAP 29102021"/>
  </r>
  <r>
    <x v="26"/>
    <s v="BOLIVARES"/>
    <x v="0"/>
    <s v="FINALIZACION DE CONTRATO"/>
    <n v="17100000"/>
    <s v="PAGUA ESTEBAN"/>
    <m/>
    <m/>
    <n v="4328000"/>
    <n v="3.9510166358595193"/>
    <m/>
    <s v="PAP 29102021"/>
  </r>
  <r>
    <x v="26"/>
    <s v="BOLIVARES"/>
    <x v="0"/>
    <s v="FINALIZACION DE CONTRATO"/>
    <n v="1320000"/>
    <s v="PEREZ SERGIO"/>
    <m/>
    <m/>
    <n v="4328000"/>
    <n v="0.30499075785582253"/>
    <m/>
    <s v="PAP 29102021"/>
  </r>
  <r>
    <x v="26"/>
    <s v="BOLIVARES"/>
    <x v="0"/>
    <s v="FINALIZACION DE CONTRATO"/>
    <n v="11740000"/>
    <s v="MARTINES DULEINY"/>
    <m/>
    <m/>
    <n v="4328000"/>
    <n v="2.7125693160813307"/>
    <m/>
    <s v="PAP 29102021"/>
  </r>
  <r>
    <x v="26"/>
    <s v="BOLIVARES"/>
    <x v="0"/>
    <s v="FINALIZACION DE CONTRATO"/>
    <n v="16120000"/>
    <s v="BLANCO JUAN"/>
    <m/>
    <m/>
    <n v="4328000"/>
    <n v="3.7245841035120146"/>
    <m/>
    <s v="PAP 29102021"/>
  </r>
  <r>
    <x v="26"/>
    <s v="BOLIVARES"/>
    <x v="0"/>
    <s v="FINALIZACION DE CONTRATO"/>
    <n v="2520000"/>
    <s v="JACSON MEDINA"/>
    <m/>
    <m/>
    <n v="4328000"/>
    <n v="0.58225508317929764"/>
    <m/>
    <s v="PAP 29102021"/>
  </r>
  <r>
    <x v="26"/>
    <s v="BOLIVARES"/>
    <x v="0"/>
    <s v="FINALIZACION DE CONTRATO"/>
    <n v="32400000"/>
    <s v="PAGUA FATIMA"/>
    <m/>
    <m/>
    <n v="4328000"/>
    <n v="7.4861367837338264"/>
    <m/>
    <s v="PAP 29102021"/>
  </r>
  <r>
    <x v="26"/>
    <s v="BOLIVARES"/>
    <x v="0"/>
    <s v="FINALIZACION DE CONTRATO"/>
    <n v="22110000"/>
    <s v="VAZQUEZ REGULO"/>
    <m/>
    <m/>
    <n v="4328000"/>
    <n v="5.1085951940850274"/>
    <m/>
    <s v="PAP 29102021"/>
  </r>
  <r>
    <x v="26"/>
    <s v="BOLIVARES"/>
    <x v="0"/>
    <s v="FINALIZACION DE CONTRATO"/>
    <n v="13890000"/>
    <s v="BALLESTERO RICHARD"/>
    <m/>
    <m/>
    <n v="4328000"/>
    <n v="3.2093345656192236"/>
    <m/>
    <s v="PAP 29102021"/>
  </r>
  <r>
    <x v="26"/>
    <s v="BOLIVARES"/>
    <x v="1"/>
    <s v="BONIFICACION UNICA"/>
    <n v="150000000"/>
    <s v="REINA DOMINGUEZ"/>
    <m/>
    <m/>
    <n v="4328000"/>
    <n v="34.658040665434378"/>
    <m/>
    <s v="PAP 29102021"/>
  </r>
  <r>
    <x v="26"/>
    <s v="BOLIVARES"/>
    <x v="1"/>
    <s v="BONIFICACION UNICA"/>
    <n v="69680000"/>
    <s v="ESTRADA HENYULI"/>
    <m/>
    <m/>
    <n v="4328000"/>
    <n v="16.099815157116453"/>
    <m/>
    <s v="PAP 29102021"/>
  </r>
  <r>
    <x v="26"/>
    <s v="BOLIVARES"/>
    <x v="1"/>
    <s v="BONIFICACION UNICA"/>
    <n v="41200000"/>
    <s v="PEREZ VANESSA"/>
    <m/>
    <m/>
    <n v="4328000"/>
    <n v="9.5194085027726434"/>
    <m/>
    <s v="PAP 29102021"/>
  </r>
  <r>
    <x v="26"/>
    <s v="BOLIVARES"/>
    <x v="1"/>
    <s v="BONIFICACION UNICA"/>
    <n v="150000000"/>
    <s v="MONTES DE OCA VANESSA"/>
    <m/>
    <m/>
    <n v="4328000"/>
    <n v="34.658040665434378"/>
    <m/>
    <s v="PAP 29102021"/>
  </r>
  <r>
    <x v="26"/>
    <s v="BOLIVARES"/>
    <x v="5"/>
    <s v="PAGO NOMINA"/>
    <n v="199120000"/>
    <s v="NOMINA DEL 16/10 AL 31/10"/>
    <m/>
    <m/>
    <n v="4328000"/>
    <n v="46.007393715341962"/>
    <m/>
    <s v="PAP 29102021"/>
  </r>
  <r>
    <x v="26"/>
    <s v="BOLIVARES"/>
    <x v="5"/>
    <s v="PAGO NOMINA"/>
    <n v="22400000"/>
    <s v="CESTA TICKET AL 31/10"/>
    <m/>
    <m/>
    <n v="4328000"/>
    <n v="5.175600739371534"/>
    <m/>
    <s v="PAP 29102021"/>
  </r>
  <r>
    <x v="26"/>
    <s v="BOLIVARES"/>
    <x v="5"/>
    <s v="PAGO NOMINA"/>
    <n v="687400000"/>
    <s v="BONO PANDEMIA 16/10 AL 31/10"/>
    <m/>
    <m/>
    <n v="4328000"/>
    <n v="158.82624768946397"/>
    <m/>
    <s v="PAP 29102021"/>
  </r>
  <r>
    <x v="26"/>
    <s v="BOLIVARES"/>
    <x v="5"/>
    <s v="PAGO NOMINA"/>
    <n v="44450000"/>
    <s v="CESTA TICKET AL 31/10"/>
    <m/>
    <m/>
    <n v="4328000"/>
    <n v="10.270332717190389"/>
    <m/>
    <s v="PAP 29102021"/>
  </r>
  <r>
    <x v="26"/>
    <s v="BOLIVARES"/>
    <x v="5"/>
    <s v="PAGO NOMINA"/>
    <n v="1199130000"/>
    <s v="BONO PANDEMIA 16/10 AL 31/10"/>
    <m/>
    <m/>
    <n v="4328000"/>
    <n v="277.06330868761552"/>
    <m/>
    <s v="PAP 29102021"/>
  </r>
  <r>
    <x v="26"/>
    <s v="BOLIVARES"/>
    <x v="7"/>
    <s v="PAGO NOMINA"/>
    <n v="101860000"/>
    <s v="NOMINA DEL 16/10 AL 31/10"/>
    <m/>
    <m/>
    <n v="4328000"/>
    <n v="23.535120147874306"/>
    <m/>
    <s v="PAP 29102021"/>
  </r>
  <r>
    <x v="26"/>
    <s v="BOLIVARES"/>
    <x v="7"/>
    <s v="PAGO NOMINA"/>
    <n v="33200000"/>
    <s v="CESTA TICKET AL 31/10"/>
    <m/>
    <m/>
    <n v="4328000"/>
    <n v="7.6709796672828094"/>
    <m/>
    <s v="PAP 29102021"/>
  </r>
  <r>
    <x v="26"/>
    <s v="BOLIVARES"/>
    <x v="7"/>
    <s v="PAGO NOMINA"/>
    <n v="907340000"/>
    <s v="BONO PANDEMIA 16/10 AL 31/10"/>
    <m/>
    <m/>
    <n v="4328000"/>
    <n v="209.64417744916821"/>
    <m/>
    <s v="PAP 29102021"/>
  </r>
  <r>
    <x v="26"/>
    <s v="BOLIVARES"/>
    <x v="3"/>
    <s v="PAGO NOMINA"/>
    <n v="159890000"/>
    <s v="NOMINA DEL 16/10 AL 31/10"/>
    <m/>
    <m/>
    <n v="4328000"/>
    <n v="36.943160813308687"/>
    <m/>
    <s v="PAP 29102021"/>
  </r>
  <r>
    <x v="26"/>
    <s v="BOLIVARES"/>
    <x v="3"/>
    <s v="PAGO NOMINA"/>
    <n v="51100000"/>
    <s v="CESTA TICKET AL 31/10"/>
    <m/>
    <m/>
    <n v="4328000"/>
    <n v="11.806839186691313"/>
    <m/>
    <s v="PAP 29102021"/>
  </r>
  <r>
    <x v="26"/>
    <s v="BOLIVARES"/>
    <x v="3"/>
    <s v="PAGO NOMINA"/>
    <n v="1378640000"/>
    <s v="BONO PANDEMIA 16/10 AL 31/10"/>
    <m/>
    <m/>
    <n v="4328000"/>
    <n v="318.53974121996305"/>
    <m/>
    <s v="PAP 29102021"/>
  </r>
  <r>
    <x v="26"/>
    <s v="BOLIVARES"/>
    <x v="9"/>
    <s v="PAGO NOMINA"/>
    <n v="51030000"/>
    <s v="NOMINA DEL 16/10 AL 31/10"/>
    <m/>
    <m/>
    <n v="4328000"/>
    <n v="11.790665434380776"/>
    <m/>
    <s v="PAP 29102021"/>
  </r>
  <r>
    <x v="26"/>
    <s v="BOLIVARES"/>
    <x v="9"/>
    <s v="PAGO NOMINA"/>
    <n v="44800000"/>
    <s v="CESTA TICKET 19/10AL 31/10"/>
    <m/>
    <m/>
    <n v="4328000"/>
    <n v="10.351201478743068"/>
    <m/>
    <s v="PAP 29102021"/>
  </r>
  <r>
    <x v="26"/>
    <s v="BOLIVARES"/>
    <x v="9"/>
    <s v="PAGO NOMINA"/>
    <n v="1002413000"/>
    <s v="BONO PANDEMIA 16/10 AL 31/10"/>
    <m/>
    <m/>
    <n v="4328000"/>
    <n v="231.61113678373383"/>
    <m/>
    <s v="PAP 29102021"/>
  </r>
  <r>
    <x v="26"/>
    <s v="BOLIVARES"/>
    <x v="6"/>
    <s v="PAGO NOMINA"/>
    <n v="85790000"/>
    <s v="NOMINA DEL 16/10 AL 31/10"/>
    <m/>
    <m/>
    <n v="4328000"/>
    <n v="19.822088724584102"/>
    <m/>
    <s v="PAP 29102021"/>
  </r>
  <r>
    <x v="26"/>
    <s v="BOLIVARES"/>
    <x v="6"/>
    <s v="PAGO NOMINA"/>
    <n v="31000000"/>
    <s v="CESTA TICKET 19/10AL 31/10"/>
    <m/>
    <m/>
    <n v="4328000"/>
    <n v="7.1626617375231056"/>
    <m/>
    <s v="PAP 29102021"/>
  </r>
  <r>
    <x v="26"/>
    <s v="BOLIVARES"/>
    <x v="6"/>
    <s v="PAGO NOMINA"/>
    <n v="990500000"/>
    <s v="BONO PANDEMIA 16/10 AL 31/10"/>
    <m/>
    <m/>
    <n v="4328000"/>
    <n v="228.85859519408504"/>
    <m/>
    <s v="PAP 29102021"/>
  </r>
  <r>
    <x v="26"/>
    <s v="BOLIVARES"/>
    <x v="11"/>
    <s v="PAGO NOMINA"/>
    <n v="56550000"/>
    <s v="NOMINA DEL 16/10 AL 31/10"/>
    <m/>
    <m/>
    <n v="4328000"/>
    <n v="13.066081330868762"/>
    <m/>
    <s v="PAP 29102021"/>
  </r>
  <r>
    <x v="26"/>
    <s v="BOLIVARES"/>
    <x v="11"/>
    <s v="PAGO NOMINA"/>
    <n v="19200000"/>
    <s v="CESTA TICKET 19/10AL 31/10"/>
    <m/>
    <m/>
    <n v="4328000"/>
    <n v="4.4362292051756009"/>
    <m/>
    <s v="PAP 29102021"/>
  </r>
  <r>
    <x v="26"/>
    <s v="BOLIVARES"/>
    <x v="11"/>
    <s v="PAGO NOMINA"/>
    <n v="570090000"/>
    <s v="BONO PANDEMIA 16/10 AL 31/10"/>
    <m/>
    <m/>
    <n v="4328000"/>
    <n v="131.7213493530499"/>
    <m/>
    <s v="PAP 29102021"/>
  </r>
  <r>
    <x v="26"/>
    <s v="BOLIVARES"/>
    <x v="10"/>
    <s v="PAGO NOMINA"/>
    <n v="176610000"/>
    <s v="NOMINA DEL 16/10 AL 31/10"/>
    <m/>
    <m/>
    <n v="4328000"/>
    <n v="40.806377079482438"/>
    <m/>
    <s v="PAP 29102021"/>
  </r>
  <r>
    <x v="26"/>
    <s v="BOLIVARES"/>
    <x v="10"/>
    <s v="PAGO NOMINA"/>
    <n v="58700000"/>
    <s v="CESTA TICKET 16/10 AL 31/9"/>
    <m/>
    <m/>
    <n v="4328000"/>
    <n v="13.562846580406655"/>
    <m/>
    <s v="PAP 29102021"/>
  </r>
  <r>
    <x v="26"/>
    <s v="BOLIVARES"/>
    <x v="10"/>
    <s v="PAGO NOMINA"/>
    <n v="1761210000"/>
    <s v="BONO PANDEMIA 16/10 AL 31/10"/>
    <m/>
    <m/>
    <n v="4328000"/>
    <n v="406.93391866913123"/>
    <m/>
    <s v="PAP 29102021"/>
  </r>
  <r>
    <x v="26"/>
    <s v="BOLIVARES"/>
    <x v="0"/>
    <s v="PAGO NOMINA"/>
    <n v="196790000"/>
    <s v="NOMINA DEL 16/10 AL 31/10"/>
    <m/>
    <m/>
    <n v="4328000"/>
    <n v="45.469038817005547"/>
    <m/>
    <s v="PAP 29102021"/>
  </r>
  <r>
    <x v="26"/>
    <s v="BOLIVARES"/>
    <x v="0"/>
    <s v="PAGO NOMINA"/>
    <n v="298810000"/>
    <s v="CESTA TICKET 16/10 AL 31/9"/>
    <m/>
    <m/>
    <n v="4328000"/>
    <n v="69.041127541589645"/>
    <m/>
    <s v="PAP 29102021"/>
  </r>
  <r>
    <x v="26"/>
    <s v="BOLIVARES"/>
    <x v="0"/>
    <s v="PAGO NOMINA"/>
    <n v="8313610000"/>
    <s v="BONO PANDEMIA 16/10 AL 31/10"/>
    <m/>
    <m/>
    <n v="4328000"/>
    <n v="1920.8895563770795"/>
    <m/>
    <s v="PAP 29102021"/>
  </r>
  <r>
    <x v="26"/>
    <s v="BOLIVARES"/>
    <x v="1"/>
    <s v="PAGO NOMINA"/>
    <n v="473970000"/>
    <s v="NOMINA DEL 16/10 AL 31/10"/>
    <m/>
    <m/>
    <n v="4328000"/>
    <n v="109.51247689463956"/>
    <m/>
    <s v="PAP 29102021"/>
  </r>
  <r>
    <x v="26"/>
    <s v="BOLIVARES"/>
    <x v="1"/>
    <s v="PAGO NOMINA"/>
    <n v="184500000"/>
    <s v="CESTA TICKET 16/10 AL 31/9"/>
    <m/>
    <m/>
    <n v="4328000"/>
    <n v="42.629390018484287"/>
    <m/>
    <s v="PAP 29102021"/>
  </r>
  <r>
    <x v="26"/>
    <s v="BOLIVARES"/>
    <x v="1"/>
    <s v="PAGO NOMINA"/>
    <n v="6474690000"/>
    <s v="BONO PANDEMIA 16/10 AL 31/10"/>
    <m/>
    <m/>
    <n v="4328000"/>
    <n v="1496.0004621072089"/>
    <m/>
    <s v="PAP 29102021"/>
  </r>
  <r>
    <x v="26"/>
    <s v="BOLIVARES"/>
    <x v="4"/>
    <s v="PAGO NOMINA"/>
    <n v="157270000"/>
    <s v="NOMINA DEL 16/10 AL 31/10"/>
    <m/>
    <m/>
    <n v="4328000"/>
    <n v="36.337800369685766"/>
    <m/>
    <s v="PAP 29102021"/>
  </r>
  <r>
    <x v="26"/>
    <s v="DOLARES"/>
    <x v="2"/>
    <s v="PAGO NOMINA"/>
    <n v="310"/>
    <s v="LOS VARGAS"/>
    <m/>
    <m/>
    <n v="4328000"/>
    <n v="310"/>
    <m/>
    <s v="RECIBO 2853"/>
  </r>
  <r>
    <x v="26"/>
    <s v="DOLARES"/>
    <x v="0"/>
    <s v="GASTO"/>
    <n v="199"/>
    <s v="FRIFERSA. TERMICO, LLAVE PARA VEVEDERO"/>
    <m/>
    <m/>
    <n v="4328000"/>
    <n v="199"/>
    <m/>
    <s v="RECIBO 2851"/>
  </r>
  <r>
    <x v="26"/>
    <s v="DOLARES"/>
    <x v="0"/>
    <s v="GASTO"/>
    <n v="15"/>
    <s v="BORNE PLANTA"/>
    <m/>
    <m/>
    <n v="4328000"/>
    <n v="15"/>
    <m/>
    <s v="RECIBO 2850"/>
  </r>
  <r>
    <x v="26"/>
    <s v="DOLARES"/>
    <x v="2"/>
    <s v="PAGO NOMINA"/>
    <n v="145"/>
    <s v="NOMINA CONSTRUCCION DEL 25/10 AL 31/10"/>
    <m/>
    <m/>
    <n v="4328000"/>
    <n v="145"/>
    <m/>
    <s v="RECIBO 2854"/>
  </r>
  <r>
    <x v="26"/>
    <s v="DOLARES"/>
    <x v="0"/>
    <s v="GASTO"/>
    <n v="130"/>
    <s v="SERVICIO DE ENFERMERO "/>
    <m/>
    <m/>
    <n v="4328000"/>
    <n v="130"/>
    <m/>
    <s v="RECIBO 3036"/>
  </r>
  <r>
    <x v="26"/>
    <s v="DOLARES"/>
    <x v="0"/>
    <s v="PAGO NOMINA"/>
    <n v="20"/>
    <s v="ARROJAS GABRIEL"/>
    <m/>
    <m/>
    <n v="4328000"/>
    <n v="20"/>
    <m/>
    <s v="RECIBO 2852"/>
  </r>
  <r>
    <x v="26"/>
    <s v="BOLIVARES"/>
    <x v="0"/>
    <s v="PAGO NOMINA"/>
    <n v="47500000"/>
    <s v="ARROJAS GABRIEL"/>
    <m/>
    <m/>
    <n v="4328000"/>
    <n v="10.975046210720887"/>
    <m/>
    <s v="GASTOS BOVEDA"/>
  </r>
  <r>
    <x v="26"/>
    <s v="BOLIVARES"/>
    <x v="1"/>
    <s v="ANTICIPO 2"/>
    <n v="300000000"/>
    <s v="YURANNI VILLASMIL"/>
    <m/>
    <m/>
    <n v="4328000"/>
    <n v="69.316081330868755"/>
    <m/>
    <s v="PAP 29102021"/>
  </r>
  <r>
    <x v="26"/>
    <s v="DOLARES"/>
    <x v="1"/>
    <s v="GASTO"/>
    <n v="118"/>
    <s v="SAMUEL GAINZA"/>
    <m/>
    <m/>
    <n v="4328000"/>
    <n v="118"/>
    <m/>
    <s v="RECIBO 2857"/>
  </r>
  <r>
    <x v="26"/>
    <s v="DOLARES"/>
    <x v="1"/>
    <s v="PAGO NOMINA"/>
    <n v="25"/>
    <s v="PAGO MENORES. VANESSA"/>
    <m/>
    <m/>
    <n v="4328000"/>
    <n v="25"/>
    <m/>
    <s v="RECIBO 2855"/>
  </r>
  <r>
    <x v="26"/>
    <s v="DOLARES"/>
    <x v="7"/>
    <s v="PAGO NOMINA"/>
    <n v="20"/>
    <s v="PAGO MENORES. DEYANIRA"/>
    <m/>
    <m/>
    <n v="4328000"/>
    <n v="20"/>
    <m/>
    <s v="RECIBO 2855"/>
  </r>
  <r>
    <x v="26"/>
    <s v="DOLARES"/>
    <x v="0"/>
    <s v="PAGO NOMINA"/>
    <n v="25"/>
    <s v="PAGO MENORES. YENSAIT"/>
    <m/>
    <m/>
    <n v="4328000"/>
    <n v="25"/>
    <m/>
    <s v="RECIBO 2855"/>
  </r>
  <r>
    <x v="26"/>
    <s v="DOLARES"/>
    <x v="3"/>
    <s v="GASTO"/>
    <n v="10"/>
    <s v="GABRIEL CISNERO"/>
    <m/>
    <m/>
    <n v="4328000"/>
    <n v="10"/>
    <m/>
    <m/>
  </r>
  <r>
    <x v="26"/>
    <s v="BOLIVARES"/>
    <x v="4"/>
    <s v="PAGO NOMINA"/>
    <n v="56600000"/>
    <s v="CESTA TICKET 16/10 AL 31/10"/>
    <m/>
    <m/>
    <n v="4328000"/>
    <n v="13.077634011090574"/>
    <m/>
    <s v="PAP 29102021"/>
  </r>
  <r>
    <x v="26"/>
    <s v="BOLIVARES"/>
    <x v="4"/>
    <s v="PAGO NOMINA"/>
    <n v="2379300000"/>
    <s v="BONO PANDEMIA 16/10 AL 31/10"/>
    <m/>
    <m/>
    <n v="4328000"/>
    <n v="549.74584103512018"/>
    <m/>
    <s v="PAP 29102021"/>
  </r>
  <r>
    <x v="26"/>
    <s v="DOLARES"/>
    <x v="4"/>
    <s v="PRESTAMOS TRABAJADORES"/>
    <n v="100"/>
    <s v="JESUS BRACAMONTE"/>
    <m/>
    <m/>
    <n v="4328000"/>
    <n v="100"/>
    <m/>
    <s v="GASTOS BOVEDA"/>
  </r>
  <r>
    <x v="26"/>
    <s v="DOLARES"/>
    <x v="4"/>
    <s v="PRESTAMOS TRABAJADORES"/>
    <n v="150"/>
    <s v="RAFAEL RAMIREZ"/>
    <m/>
    <m/>
    <n v="4328000"/>
    <n v="150"/>
    <m/>
    <s v="GASTOS BOVEDA"/>
  </r>
  <r>
    <x v="27"/>
    <s v="DOLARES"/>
    <x v="0"/>
    <s v="LIQUIDACION"/>
    <n v="436"/>
    <s v="SABOR A GRANEL "/>
    <m/>
    <m/>
    <n v="4328000"/>
    <n v="436"/>
    <m/>
    <s v="RECIBO 3040"/>
  </r>
  <r>
    <x v="27"/>
    <s v="DOLARES"/>
    <x v="6"/>
    <s v="GASTO"/>
    <n v="320"/>
    <s v="YDELGAR PARRA."/>
    <m/>
    <m/>
    <n v="4328000"/>
    <n v="320"/>
    <m/>
    <s v="RECIBO 3042"/>
  </r>
  <r>
    <x v="27"/>
    <s v="DOLARES"/>
    <x v="1"/>
    <s v="GASTO"/>
    <n v="120"/>
    <s v="SRA. MANTENIMIENTO CASA SR. PABLO"/>
    <m/>
    <m/>
    <n v="4328000"/>
    <n v="120"/>
    <m/>
    <s v="RECIBO 3041"/>
  </r>
  <r>
    <x v="27"/>
    <s v="DOLARES"/>
    <x v="3"/>
    <s v="GASTO"/>
    <n v="10"/>
    <s v="VICTOR LABANA (PAGO POLICIA)"/>
    <m/>
    <m/>
    <n v="4328000"/>
    <n v="10"/>
    <m/>
    <s v="GASTOS BOVEDA"/>
  </r>
  <r>
    <x v="27"/>
    <s v="DOLARES"/>
    <x v="3"/>
    <s v="GASTO"/>
    <n v="45"/>
    <s v="LUZMARY ZERPA. BONIFICACION POR BOVEDA"/>
    <m/>
    <m/>
    <n v="4328000"/>
    <n v="45"/>
    <m/>
    <s v="GASTOS BOVEDA"/>
  </r>
  <r>
    <x v="27"/>
    <s v="DOLARES"/>
    <x v="3"/>
    <s v="GASTO"/>
    <n v="10"/>
    <s v="MARIANGEL ROLON"/>
    <m/>
    <m/>
    <n v="4328000"/>
    <n v="10"/>
    <m/>
    <s v="GASTOS BOVEDA"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m/>
    <n v="0"/>
    <m/>
    <m/>
  </r>
  <r>
    <x v="28"/>
    <m/>
    <x v="14"/>
    <m/>
    <m/>
    <m/>
    <m/>
    <m/>
    <s v="TOTAL GASTOS"/>
    <n v="120844.2089923788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10939F-FAF3-43F1-A276-73D7F44F392B}" name="TablaDinámica2" cacheId="7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:B193" firstHeaderRow="1" firstDataRow="1" firstDataCol="1"/>
  <pivotFields count="12">
    <pivotField axis="axisRow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axis="axisRow" showAll="0">
      <items count="16">
        <item x="0"/>
        <item x="11"/>
        <item x="13"/>
        <item x="9"/>
        <item x="2"/>
        <item x="5"/>
        <item x="8"/>
        <item x="1"/>
        <item x="6"/>
        <item x="10"/>
        <item x="12"/>
        <item x="3"/>
        <item x="4"/>
        <item x="7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43" showAll="0"/>
    <pivotField showAll="0"/>
    <pivotField showAll="0"/>
  </pivotFields>
  <rowFields count="2">
    <field x="2"/>
    <field x="0"/>
  </rowFields>
  <rowItems count="189">
    <i>
      <x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6"/>
    </i>
    <i r="1">
      <x v="27"/>
    </i>
    <i>
      <x v="1"/>
    </i>
    <i r="1">
      <x v="2"/>
    </i>
    <i r="1">
      <x v="7"/>
    </i>
    <i r="1">
      <x v="10"/>
    </i>
    <i r="1">
      <x v="11"/>
    </i>
    <i r="1">
      <x v="12"/>
    </i>
    <i r="1">
      <x v="14"/>
    </i>
    <i r="1">
      <x v="26"/>
    </i>
    <i>
      <x v="2"/>
    </i>
    <i r="1">
      <x v="23"/>
    </i>
    <i>
      <x v="3"/>
    </i>
    <i r="1">
      <x v="2"/>
    </i>
    <i r="1">
      <x v="5"/>
    </i>
    <i r="1">
      <x v="7"/>
    </i>
    <i r="1">
      <x v="10"/>
    </i>
    <i r="1">
      <x v="12"/>
    </i>
    <i r="1">
      <x v="14"/>
    </i>
    <i r="1">
      <x v="18"/>
    </i>
    <i r="1">
      <x v="23"/>
    </i>
    <i r="1">
      <x v="25"/>
    </i>
    <i r="1">
      <x v="26"/>
    </i>
    <i>
      <x v="4"/>
    </i>
    <i r="1">
      <x/>
    </i>
    <i r="1">
      <x v="7"/>
    </i>
    <i r="1">
      <x v="12"/>
    </i>
    <i r="1">
      <x v="13"/>
    </i>
    <i r="1">
      <x v="19"/>
    </i>
    <i r="1">
      <x v="20"/>
    </i>
    <i r="1">
      <x v="26"/>
    </i>
    <i>
      <x v="5"/>
    </i>
    <i r="1">
      <x v="2"/>
    </i>
    <i r="1">
      <x v="3"/>
    </i>
    <i r="1">
      <x v="4"/>
    </i>
    <i r="1">
      <x v="5"/>
    </i>
    <i r="1">
      <x v="6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8"/>
    </i>
    <i r="1">
      <x v="19"/>
    </i>
    <i r="1">
      <x v="20"/>
    </i>
    <i r="1">
      <x v="23"/>
    </i>
    <i r="1">
      <x v="26"/>
    </i>
    <i>
      <x v="6"/>
    </i>
    <i r="1">
      <x v="2"/>
    </i>
    <i r="1">
      <x v="6"/>
    </i>
    <i r="1">
      <x v="10"/>
    </i>
    <i r="1">
      <x v="12"/>
    </i>
    <i r="1">
      <x v="14"/>
    </i>
    <i r="1">
      <x v="25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>
      <x v="8"/>
    </i>
    <i r="1">
      <x v="2"/>
    </i>
    <i r="1">
      <x v="12"/>
    </i>
    <i r="1">
      <x v="13"/>
    </i>
    <i r="1">
      <x v="14"/>
    </i>
    <i r="1">
      <x v="18"/>
    </i>
    <i r="1">
      <x v="19"/>
    </i>
    <i r="1">
      <x v="22"/>
    </i>
    <i r="1">
      <x v="25"/>
    </i>
    <i r="1">
      <x v="26"/>
    </i>
    <i r="1">
      <x v="27"/>
    </i>
    <i>
      <x v="9"/>
    </i>
    <i r="1">
      <x v="2"/>
    </i>
    <i r="1">
      <x v="3"/>
    </i>
    <i r="1">
      <x v="5"/>
    </i>
    <i r="1">
      <x v="7"/>
    </i>
    <i r="1">
      <x v="11"/>
    </i>
    <i r="1">
      <x v="12"/>
    </i>
    <i r="1">
      <x v="13"/>
    </i>
    <i r="1">
      <x v="14"/>
    </i>
    <i r="1">
      <x v="16"/>
    </i>
    <i r="1">
      <x v="19"/>
    </i>
    <i r="1">
      <x v="21"/>
    </i>
    <i r="1">
      <x v="22"/>
    </i>
    <i r="1">
      <x v="26"/>
    </i>
    <i>
      <x v="10"/>
    </i>
    <i r="1">
      <x v="12"/>
    </i>
    <i r="1">
      <x v="20"/>
    </i>
    <i>
      <x v="11"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>
      <x v="12"/>
    </i>
    <i r="1">
      <x v="2"/>
    </i>
    <i r="1">
      <x v="4"/>
    </i>
    <i r="1">
      <x v="6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5"/>
    </i>
    <i r="1">
      <x v="26"/>
    </i>
    <i>
      <x v="13"/>
    </i>
    <i r="1">
      <x v="2"/>
    </i>
    <i r="1">
      <x v="4"/>
    </i>
    <i r="1">
      <x v="7"/>
    </i>
    <i r="1">
      <x v="10"/>
    </i>
    <i r="1">
      <x v="12"/>
    </i>
    <i r="1">
      <x v="13"/>
    </i>
    <i r="1">
      <x v="14"/>
    </i>
    <i r="1">
      <x v="17"/>
    </i>
    <i r="1">
      <x v="20"/>
    </i>
    <i r="1">
      <x v="22"/>
    </i>
    <i r="1">
      <x v="25"/>
    </i>
    <i r="1">
      <x v="26"/>
    </i>
    <i>
      <x v="14"/>
    </i>
    <i r="1">
      <x v="28"/>
    </i>
    <i t="grand">
      <x/>
    </i>
  </rowItems>
  <colItems count="1">
    <i/>
  </colItems>
  <dataFields count="1">
    <dataField name="Suma de MONTO EN DIVISAS" fld="9" baseField="0" baseItem="0"/>
  </dataFields>
  <formats count="50">
    <format dxfId="4152">
      <pivotArea type="all" dataOnly="0" outline="0" fieldPosition="0"/>
    </format>
    <format dxfId="4151">
      <pivotArea outline="0" collapsedLevelsAreSubtotals="1" fieldPosition="0"/>
    </format>
    <format dxfId="4150">
      <pivotArea field="2" type="button" dataOnly="0" labelOnly="1" outline="0" axis="axisRow" fieldPosition="0"/>
    </format>
    <format dxfId="4149">
      <pivotArea dataOnly="0" labelOnly="1" fieldPosition="0">
        <references count="1">
          <reference field="2" count="0"/>
        </references>
      </pivotArea>
    </format>
    <format dxfId="4148">
      <pivotArea dataOnly="0" labelOnly="1" grandRow="1" outline="0" fieldPosition="0"/>
    </format>
    <format dxfId="4147">
      <pivotArea dataOnly="0" labelOnly="1" fieldPosition="0">
        <references count="2">
          <reference field="0" count="23">
            <x v="0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2"/>
            <x v="23"/>
            <x v="24"/>
            <x v="26"/>
            <x v="27"/>
          </reference>
          <reference field="2" count="1" selected="0">
            <x v="0"/>
          </reference>
        </references>
      </pivotArea>
    </format>
    <format dxfId="4146">
      <pivotArea dataOnly="0" labelOnly="1" fieldPosition="0">
        <references count="2">
          <reference field="0" count="7">
            <x v="2"/>
            <x v="7"/>
            <x v="10"/>
            <x v="11"/>
            <x v="12"/>
            <x v="14"/>
            <x v="26"/>
          </reference>
          <reference field="2" count="1" selected="0">
            <x v="1"/>
          </reference>
        </references>
      </pivotArea>
    </format>
    <format dxfId="4145">
      <pivotArea dataOnly="0" labelOnly="1" fieldPosition="0">
        <references count="2">
          <reference field="0" count="1">
            <x v="23"/>
          </reference>
          <reference field="2" count="1" selected="0">
            <x v="2"/>
          </reference>
        </references>
      </pivotArea>
    </format>
    <format dxfId="4144">
      <pivotArea dataOnly="0" labelOnly="1" fieldPosition="0">
        <references count="2">
          <reference field="0" count="10">
            <x v="2"/>
            <x v="5"/>
            <x v="7"/>
            <x v="10"/>
            <x v="12"/>
            <x v="14"/>
            <x v="18"/>
            <x v="23"/>
            <x v="25"/>
            <x v="26"/>
          </reference>
          <reference field="2" count="1" selected="0">
            <x v="3"/>
          </reference>
        </references>
      </pivotArea>
    </format>
    <format dxfId="4143">
      <pivotArea dataOnly="0" labelOnly="1" fieldPosition="0">
        <references count="2">
          <reference field="0" count="7">
            <x v="0"/>
            <x v="7"/>
            <x v="12"/>
            <x v="13"/>
            <x v="19"/>
            <x v="20"/>
            <x v="26"/>
          </reference>
          <reference field="2" count="1" selected="0">
            <x v="4"/>
          </reference>
        </references>
      </pivotArea>
    </format>
    <format dxfId="4142">
      <pivotArea dataOnly="0" labelOnly="1" fieldPosition="0">
        <references count="2">
          <reference field="0" count="17">
            <x v="2"/>
            <x v="3"/>
            <x v="4"/>
            <x v="5"/>
            <x v="6"/>
            <x v="9"/>
            <x v="10"/>
            <x v="11"/>
            <x v="12"/>
            <x v="13"/>
            <x v="14"/>
            <x v="16"/>
            <x v="18"/>
            <x v="19"/>
            <x v="20"/>
            <x v="23"/>
            <x v="26"/>
          </reference>
          <reference field="2" count="1" selected="0">
            <x v="5"/>
          </reference>
        </references>
      </pivotArea>
    </format>
    <format dxfId="4141">
      <pivotArea dataOnly="0" labelOnly="1" fieldPosition="0">
        <references count="2">
          <reference field="0" count="6">
            <x v="2"/>
            <x v="6"/>
            <x v="10"/>
            <x v="12"/>
            <x v="14"/>
            <x v="25"/>
          </reference>
          <reference field="2" count="1" selected="0">
            <x v="6"/>
          </reference>
        </references>
      </pivotArea>
    </format>
    <format dxfId="4140">
      <pivotArea dataOnly="0" labelOnly="1" fieldPosition="0">
        <references count="2">
          <reference field="0" count="25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  <reference field="2" count="1" selected="0">
            <x v="7"/>
          </reference>
        </references>
      </pivotArea>
    </format>
    <format dxfId="4139">
      <pivotArea dataOnly="0" labelOnly="1" fieldPosition="0">
        <references count="2">
          <reference field="0" count="10">
            <x v="2"/>
            <x v="12"/>
            <x v="13"/>
            <x v="14"/>
            <x v="18"/>
            <x v="19"/>
            <x v="22"/>
            <x v="25"/>
            <x v="26"/>
            <x v="27"/>
          </reference>
          <reference field="2" count="1" selected="0">
            <x v="8"/>
          </reference>
        </references>
      </pivotArea>
    </format>
    <format dxfId="4138">
      <pivotArea dataOnly="0" labelOnly="1" fieldPosition="0">
        <references count="2">
          <reference field="0" count="13">
            <x v="2"/>
            <x v="3"/>
            <x v="5"/>
            <x v="7"/>
            <x v="11"/>
            <x v="12"/>
            <x v="13"/>
            <x v="14"/>
            <x v="16"/>
            <x v="19"/>
            <x v="21"/>
            <x v="22"/>
            <x v="26"/>
          </reference>
          <reference field="2" count="1" selected="0">
            <x v="9"/>
          </reference>
        </references>
      </pivotArea>
    </format>
    <format dxfId="4137">
      <pivotArea dataOnly="0" labelOnly="1" fieldPosition="0">
        <references count="2">
          <reference field="0" count="2">
            <x v="12"/>
            <x v="20"/>
          </reference>
          <reference field="2" count="1" selected="0">
            <x v="10"/>
          </reference>
        </references>
      </pivotArea>
    </format>
    <format dxfId="4136">
      <pivotArea dataOnly="0" labelOnly="1" fieldPosition="0">
        <references count="2">
          <reference field="0" count="23">
            <x v="0"/>
            <x v="2"/>
            <x v="3"/>
            <x v="4"/>
            <x v="5"/>
            <x v="6"/>
            <x v="7"/>
            <x v="8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7"/>
          </reference>
          <reference field="2" count="1" selected="0">
            <x v="11"/>
          </reference>
        </references>
      </pivotArea>
    </format>
    <format dxfId="4135">
      <pivotArea dataOnly="0" labelOnly="1" fieldPosition="0">
        <references count="2">
          <reference field="0" count="16">
            <x v="2"/>
            <x v="4"/>
            <x v="6"/>
            <x v="9"/>
            <x v="10"/>
            <x v="11"/>
            <x v="12"/>
            <x v="13"/>
            <x v="14"/>
            <x v="15"/>
            <x v="16"/>
            <x v="18"/>
            <x v="19"/>
            <x v="20"/>
            <x v="25"/>
            <x v="26"/>
          </reference>
          <reference field="2" count="1" selected="0">
            <x v="12"/>
          </reference>
        </references>
      </pivotArea>
    </format>
    <format dxfId="4134">
      <pivotArea dataOnly="0" labelOnly="1" fieldPosition="0">
        <references count="2">
          <reference field="0" count="12">
            <x v="2"/>
            <x v="4"/>
            <x v="7"/>
            <x v="10"/>
            <x v="12"/>
            <x v="13"/>
            <x v="14"/>
            <x v="17"/>
            <x v="20"/>
            <x v="22"/>
            <x v="25"/>
            <x v="26"/>
          </reference>
          <reference field="2" count="1" selected="0">
            <x v="13"/>
          </reference>
        </references>
      </pivotArea>
    </format>
    <format dxfId="4133">
      <pivotArea dataOnly="0" labelOnly="1" fieldPosition="0">
        <references count="2">
          <reference field="0" count="1">
            <x v="28"/>
          </reference>
          <reference field="2" count="1" selected="0">
            <x v="14"/>
          </reference>
        </references>
      </pivotArea>
    </format>
    <format dxfId="4132">
      <pivotArea dataOnly="0" labelOnly="1" outline="0" axis="axisValues" fieldPosition="0"/>
    </format>
    <format dxfId="4131">
      <pivotArea field="2" type="button" dataOnly="0" labelOnly="1" outline="0" axis="axisRow" fieldPosition="0"/>
    </format>
    <format dxfId="4130">
      <pivotArea dataOnly="0" labelOnly="1" outline="0" axis="axisValues" fieldPosition="0"/>
    </format>
    <format dxfId="4129">
      <pivotArea collapsedLevelsAreSubtotals="1" fieldPosition="0">
        <references count="1">
          <reference field="2" count="1">
            <x v="1"/>
          </reference>
        </references>
      </pivotArea>
    </format>
    <format dxfId="4128">
      <pivotArea dataOnly="0" labelOnly="1" fieldPosition="0">
        <references count="1">
          <reference field="2" count="1">
            <x v="1"/>
          </reference>
        </references>
      </pivotArea>
    </format>
    <format dxfId="4127">
      <pivotArea collapsedLevelsAreSubtotals="1" fieldPosition="0">
        <references count="1">
          <reference field="2" count="1">
            <x v="2"/>
          </reference>
        </references>
      </pivotArea>
    </format>
    <format dxfId="4126">
      <pivotArea dataOnly="0" labelOnly="1" fieldPosition="0">
        <references count="1">
          <reference field="2" count="1">
            <x v="2"/>
          </reference>
        </references>
      </pivotArea>
    </format>
    <format dxfId="4125">
      <pivotArea collapsedLevelsAreSubtotals="1" fieldPosition="0">
        <references count="1">
          <reference field="2" count="1">
            <x v="3"/>
          </reference>
        </references>
      </pivotArea>
    </format>
    <format dxfId="4124">
      <pivotArea dataOnly="0" labelOnly="1" fieldPosition="0">
        <references count="1">
          <reference field="2" count="1">
            <x v="3"/>
          </reference>
        </references>
      </pivotArea>
    </format>
    <format dxfId="4123">
      <pivotArea collapsedLevelsAreSubtotals="1" fieldPosition="0">
        <references count="1">
          <reference field="2" count="1">
            <x v="4"/>
          </reference>
        </references>
      </pivotArea>
    </format>
    <format dxfId="4122">
      <pivotArea dataOnly="0" labelOnly="1" fieldPosition="0">
        <references count="1">
          <reference field="2" count="1">
            <x v="4"/>
          </reference>
        </references>
      </pivotArea>
    </format>
    <format dxfId="4121">
      <pivotArea collapsedLevelsAreSubtotals="1" fieldPosition="0">
        <references count="1">
          <reference field="2" count="1">
            <x v="5"/>
          </reference>
        </references>
      </pivotArea>
    </format>
    <format dxfId="4120">
      <pivotArea dataOnly="0" labelOnly="1" fieldPosition="0">
        <references count="1">
          <reference field="2" count="1">
            <x v="5"/>
          </reference>
        </references>
      </pivotArea>
    </format>
    <format dxfId="4119">
      <pivotArea collapsedLevelsAreSubtotals="1" fieldPosition="0">
        <references count="1">
          <reference field="2" count="1">
            <x v="6"/>
          </reference>
        </references>
      </pivotArea>
    </format>
    <format dxfId="4118">
      <pivotArea dataOnly="0" labelOnly="1" fieldPosition="0">
        <references count="1">
          <reference field="2" count="1">
            <x v="6"/>
          </reference>
        </references>
      </pivotArea>
    </format>
    <format dxfId="4117">
      <pivotArea collapsedLevelsAreSubtotals="1" fieldPosition="0">
        <references count="1">
          <reference field="2" count="1">
            <x v="7"/>
          </reference>
        </references>
      </pivotArea>
    </format>
    <format dxfId="4116">
      <pivotArea dataOnly="0" labelOnly="1" fieldPosition="0">
        <references count="1">
          <reference field="2" count="1">
            <x v="7"/>
          </reference>
        </references>
      </pivotArea>
    </format>
    <format dxfId="4115">
      <pivotArea collapsedLevelsAreSubtotals="1" fieldPosition="0">
        <references count="1">
          <reference field="2" count="1">
            <x v="8"/>
          </reference>
        </references>
      </pivotArea>
    </format>
    <format dxfId="4114">
      <pivotArea dataOnly="0" labelOnly="1" fieldPosition="0">
        <references count="1">
          <reference field="2" count="1">
            <x v="8"/>
          </reference>
        </references>
      </pivotArea>
    </format>
    <format dxfId="4113">
      <pivotArea collapsedLevelsAreSubtotals="1" fieldPosition="0">
        <references count="1">
          <reference field="2" count="1">
            <x v="9"/>
          </reference>
        </references>
      </pivotArea>
    </format>
    <format dxfId="4112">
      <pivotArea dataOnly="0" labelOnly="1" fieldPosition="0">
        <references count="1">
          <reference field="2" count="1">
            <x v="9"/>
          </reference>
        </references>
      </pivotArea>
    </format>
    <format dxfId="4111">
      <pivotArea collapsedLevelsAreSubtotals="1" fieldPosition="0">
        <references count="1">
          <reference field="2" count="1">
            <x v="10"/>
          </reference>
        </references>
      </pivotArea>
    </format>
    <format dxfId="4110">
      <pivotArea dataOnly="0" labelOnly="1" fieldPosition="0">
        <references count="1">
          <reference field="2" count="1">
            <x v="10"/>
          </reference>
        </references>
      </pivotArea>
    </format>
    <format dxfId="4109">
      <pivotArea collapsedLevelsAreSubtotals="1" fieldPosition="0">
        <references count="1">
          <reference field="2" count="1">
            <x v="11"/>
          </reference>
        </references>
      </pivotArea>
    </format>
    <format dxfId="4108">
      <pivotArea dataOnly="0" labelOnly="1" fieldPosition="0">
        <references count="1">
          <reference field="2" count="1">
            <x v="11"/>
          </reference>
        </references>
      </pivotArea>
    </format>
    <format dxfId="4107">
      <pivotArea collapsedLevelsAreSubtotals="1" fieldPosition="0">
        <references count="1">
          <reference field="2" count="1">
            <x v="12"/>
          </reference>
        </references>
      </pivotArea>
    </format>
    <format dxfId="4106">
      <pivotArea dataOnly="0" labelOnly="1" fieldPosition="0">
        <references count="1">
          <reference field="2" count="1">
            <x v="12"/>
          </reference>
        </references>
      </pivotArea>
    </format>
    <format dxfId="4105">
      <pivotArea collapsedLevelsAreSubtotals="1" fieldPosition="0">
        <references count="1">
          <reference field="2" count="1">
            <x v="13"/>
          </reference>
        </references>
      </pivotArea>
    </format>
    <format dxfId="4104">
      <pivotArea dataOnly="0" labelOnly="1" fieldPosition="0">
        <references count="1">
          <reference field="2" count="1">
            <x v="13"/>
          </reference>
        </references>
      </pivotArea>
    </format>
    <format dxfId="4103">
      <pivotArea collapsedLevelsAreSubtotals="1" fieldPosition="0">
        <references count="1">
          <reference field="2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4C03ED-536D-4EBF-B022-5B9DBB5ECC1F}" name="Tabla1" displayName="Tabla1" ref="A1:L12" totalsRowShown="0">
  <autoFilter ref="A1:L12" xr:uid="{D54C03ED-536D-4EBF-B022-5B9DBB5ECC1F}"/>
  <tableColumns count="12">
    <tableColumn id="1" xr3:uid="{6ECC415C-F36A-49F1-8792-588DF57BC71B}" name="FECHA DE PAGO" dataDxfId="0"/>
    <tableColumn id="2" xr3:uid="{0884E496-B837-4475-AC02-8D3D5CE1F02E}" name="TIPO DE MONEDA"/>
    <tableColumn id="3" xr3:uid="{D24041BA-B207-4076-9648-12CAD9389FFE}" name="EMPRESA "/>
    <tableColumn id="4" xr3:uid="{62BF9C39-1F17-4F92-A7CA-2D8502EBBD53}" name="DETALLE"/>
    <tableColumn id="5" xr3:uid="{809CCD75-2648-4CA8-AB45-D433099D4CD4}" name="MONTO (ENTREGA)"/>
    <tableColumn id="6" xr3:uid="{E74652AF-429B-4DD4-B0D7-380A99CDD984}" name="DATOS DEL BENEFICIARIO"/>
    <tableColumn id="7" xr3:uid="{CEFD6A30-54DD-4F3F-B49D-532F7FAFA085}" name="NRO FACTURA"/>
    <tableColumn id="8" xr3:uid="{AF23EE52-8A2D-4872-B0AC-FDF966E197EB}" name="FECHA DE LA FACTURA"/>
    <tableColumn id="9" xr3:uid="{2210BDE3-3F52-4D2B-8BF9-383D6EF99856}" name="TASA"/>
    <tableColumn id="10" xr3:uid="{31B1E75E-2269-4B50-A6D8-913667DBF2D8}" name="MONTO EN DIVISAS"/>
    <tableColumn id="11" xr3:uid="{D76CE4FB-AD6B-44A3-A582-A6731BCBD916}" name="OBSERVACION"/>
    <tableColumn id="12" xr3:uid="{98D33F94-0D27-4E59-9FA9-6C5663CB9575}" name="RELAC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topLeftCell="E1" workbookViewId="0">
      <selection activeCell="J28" sqref="J28"/>
    </sheetView>
  </sheetViews>
  <sheetFormatPr baseColWidth="10" defaultRowHeight="15" x14ac:dyDescent="0.25"/>
  <cols>
    <col min="1" max="1" width="48.140625" customWidth="1"/>
    <col min="10" max="10" width="32.5703125" customWidth="1"/>
  </cols>
  <sheetData>
    <row r="1" spans="1:13" ht="15.75" x14ac:dyDescent="0.25">
      <c r="A1" s="9" t="s">
        <v>67</v>
      </c>
      <c r="J1" s="9" t="s">
        <v>18</v>
      </c>
      <c r="K1" s="9" t="s">
        <v>69</v>
      </c>
      <c r="M1" s="9" t="s">
        <v>3</v>
      </c>
    </row>
    <row r="2" spans="1:13" x14ac:dyDescent="0.25">
      <c r="A2" s="10" t="s">
        <v>24</v>
      </c>
      <c r="J2" t="s">
        <v>19</v>
      </c>
      <c r="K2" t="s">
        <v>85</v>
      </c>
      <c r="M2" t="s">
        <v>6</v>
      </c>
    </row>
    <row r="3" spans="1:13" x14ac:dyDescent="0.25">
      <c r="A3" s="10" t="s">
        <v>25</v>
      </c>
      <c r="J3" t="s">
        <v>93</v>
      </c>
      <c r="K3" t="s">
        <v>102</v>
      </c>
      <c r="M3" t="s">
        <v>10</v>
      </c>
    </row>
    <row r="4" spans="1:13" x14ac:dyDescent="0.25">
      <c r="A4" s="10" t="s">
        <v>26</v>
      </c>
      <c r="J4" t="s">
        <v>20</v>
      </c>
      <c r="K4" t="s">
        <v>22</v>
      </c>
      <c r="M4" t="s">
        <v>7</v>
      </c>
    </row>
    <row r="5" spans="1:13" ht="15" customHeight="1" x14ac:dyDescent="0.25">
      <c r="A5" s="10" t="s">
        <v>27</v>
      </c>
      <c r="J5" s="9" t="s">
        <v>68</v>
      </c>
      <c r="K5" t="s">
        <v>23</v>
      </c>
      <c r="M5" t="s">
        <v>77</v>
      </c>
    </row>
    <row r="6" spans="1:13" x14ac:dyDescent="0.25">
      <c r="A6" s="10" t="s">
        <v>12</v>
      </c>
      <c r="J6" s="2" t="s">
        <v>9</v>
      </c>
      <c r="K6" t="s">
        <v>91</v>
      </c>
      <c r="M6" t="s">
        <v>4</v>
      </c>
    </row>
    <row r="7" spans="1:13" x14ac:dyDescent="0.25">
      <c r="A7" s="10" t="s">
        <v>28</v>
      </c>
      <c r="J7" s="2" t="s">
        <v>57</v>
      </c>
      <c r="K7" t="s">
        <v>90</v>
      </c>
      <c r="M7" t="s">
        <v>0</v>
      </c>
    </row>
    <row r="8" spans="1:13" x14ac:dyDescent="0.25">
      <c r="A8" s="10" t="s">
        <v>29</v>
      </c>
      <c r="J8" s="2" t="s">
        <v>88</v>
      </c>
      <c r="M8" t="s">
        <v>111</v>
      </c>
    </row>
    <row r="9" spans="1:13" x14ac:dyDescent="0.25">
      <c r="A9" s="10" t="s">
        <v>30</v>
      </c>
      <c r="J9" s="2" t="s">
        <v>101</v>
      </c>
      <c r="M9" t="s">
        <v>599</v>
      </c>
    </row>
    <row r="10" spans="1:13" x14ac:dyDescent="0.25">
      <c r="A10" s="10" t="s">
        <v>31</v>
      </c>
      <c r="J10" s="2" t="s">
        <v>96</v>
      </c>
      <c r="M10" t="s">
        <v>76</v>
      </c>
    </row>
    <row r="11" spans="1:13" x14ac:dyDescent="0.25">
      <c r="A11" s="10" t="s">
        <v>14</v>
      </c>
      <c r="J11" s="2" t="s">
        <v>99</v>
      </c>
      <c r="M11" t="s">
        <v>100</v>
      </c>
    </row>
    <row r="12" spans="1:13" x14ac:dyDescent="0.25">
      <c r="A12" s="10" t="s">
        <v>78</v>
      </c>
      <c r="J12" s="2" t="s">
        <v>97</v>
      </c>
      <c r="M12" t="s">
        <v>1</v>
      </c>
    </row>
    <row r="13" spans="1:13" x14ac:dyDescent="0.25">
      <c r="A13" s="10" t="s">
        <v>32</v>
      </c>
      <c r="J13" s="2" t="s">
        <v>95</v>
      </c>
      <c r="M13" t="s">
        <v>11</v>
      </c>
    </row>
    <row r="14" spans="1:13" x14ac:dyDescent="0.25">
      <c r="A14" s="10" t="s">
        <v>33</v>
      </c>
      <c r="J14" s="2" t="s">
        <v>8</v>
      </c>
      <c r="M14" t="s">
        <v>120</v>
      </c>
    </row>
    <row r="15" spans="1:13" x14ac:dyDescent="0.25">
      <c r="A15" s="10" t="s">
        <v>34</v>
      </c>
      <c r="J15" s="2" t="s">
        <v>98</v>
      </c>
      <c r="M15" t="s">
        <v>86</v>
      </c>
    </row>
    <row r="16" spans="1:13" x14ac:dyDescent="0.25">
      <c r="A16" s="10" t="s">
        <v>35</v>
      </c>
      <c r="J16" s="2" t="s">
        <v>89</v>
      </c>
      <c r="M16" t="s">
        <v>106</v>
      </c>
    </row>
    <row r="17" spans="1:13" x14ac:dyDescent="0.25">
      <c r="A17" s="10" t="s">
        <v>74</v>
      </c>
      <c r="J17" s="2" t="s">
        <v>103</v>
      </c>
      <c r="M17" t="s">
        <v>116</v>
      </c>
    </row>
    <row r="18" spans="1:13" x14ac:dyDescent="0.25">
      <c r="A18" s="10" t="s">
        <v>36</v>
      </c>
      <c r="J18" s="2" t="s">
        <v>2</v>
      </c>
      <c r="M18" t="s">
        <v>117</v>
      </c>
    </row>
    <row r="19" spans="1:13" x14ac:dyDescent="0.25">
      <c r="A19" s="10" t="s">
        <v>37</v>
      </c>
      <c r="J19" s="2" t="s">
        <v>87</v>
      </c>
      <c r="M19" t="s">
        <v>120</v>
      </c>
    </row>
    <row r="20" spans="1:13" x14ac:dyDescent="0.25">
      <c r="A20" s="10" t="s">
        <v>38</v>
      </c>
      <c r="J20" s="2" t="s">
        <v>92</v>
      </c>
    </row>
    <row r="21" spans="1:13" x14ac:dyDescent="0.25">
      <c r="A21" s="10" t="s">
        <v>83</v>
      </c>
      <c r="J21" s="2" t="s">
        <v>114</v>
      </c>
    </row>
    <row r="22" spans="1:13" x14ac:dyDescent="0.25">
      <c r="A22" s="10" t="s">
        <v>39</v>
      </c>
      <c r="J22" s="2" t="s">
        <v>118</v>
      </c>
    </row>
    <row r="23" spans="1:13" x14ac:dyDescent="0.25">
      <c r="A23" s="10" t="s">
        <v>40</v>
      </c>
      <c r="J23" s="2" t="s">
        <v>119</v>
      </c>
    </row>
    <row r="24" spans="1:13" x14ac:dyDescent="0.25">
      <c r="A24" s="10" t="s">
        <v>41</v>
      </c>
      <c r="J24" s="2" t="s">
        <v>113</v>
      </c>
    </row>
    <row r="25" spans="1:13" x14ac:dyDescent="0.25">
      <c r="A25" s="10" t="s">
        <v>42</v>
      </c>
      <c r="J25" s="2" t="s">
        <v>303</v>
      </c>
    </row>
    <row r="26" spans="1:13" x14ac:dyDescent="0.25">
      <c r="A26" s="10" t="s">
        <v>43</v>
      </c>
      <c r="J26" s="2" t="s">
        <v>115</v>
      </c>
    </row>
    <row r="27" spans="1:13" x14ac:dyDescent="0.25">
      <c r="A27" s="10" t="s">
        <v>75</v>
      </c>
      <c r="J27" s="2" t="s">
        <v>695</v>
      </c>
    </row>
    <row r="28" spans="1:13" x14ac:dyDescent="0.25">
      <c r="A28" s="10" t="s">
        <v>44</v>
      </c>
      <c r="J28" s="2"/>
    </row>
    <row r="29" spans="1:13" x14ac:dyDescent="0.25">
      <c r="A29" s="10" t="s">
        <v>45</v>
      </c>
    </row>
    <row r="30" spans="1:13" x14ac:dyDescent="0.25">
      <c r="A30" s="10" t="s">
        <v>46</v>
      </c>
    </row>
    <row r="31" spans="1:13" x14ac:dyDescent="0.25">
      <c r="A31" s="10" t="s">
        <v>47</v>
      </c>
    </row>
    <row r="32" spans="1:13" x14ac:dyDescent="0.25">
      <c r="A32" s="10" t="s">
        <v>48</v>
      </c>
    </row>
    <row r="33" spans="1:1" x14ac:dyDescent="0.25">
      <c r="A33" s="10" t="s">
        <v>16</v>
      </c>
    </row>
    <row r="34" spans="1:1" x14ac:dyDescent="0.25">
      <c r="A34" s="10" t="s">
        <v>49</v>
      </c>
    </row>
    <row r="35" spans="1:1" x14ac:dyDescent="0.25">
      <c r="A35" s="23" t="s">
        <v>79</v>
      </c>
    </row>
    <row r="36" spans="1:1" x14ac:dyDescent="0.25">
      <c r="A36" s="10" t="s">
        <v>15</v>
      </c>
    </row>
    <row r="37" spans="1:1" x14ac:dyDescent="0.25">
      <c r="A37" s="10" t="s">
        <v>50</v>
      </c>
    </row>
    <row r="38" spans="1:1" x14ac:dyDescent="0.25">
      <c r="A38" s="10" t="s">
        <v>73</v>
      </c>
    </row>
    <row r="39" spans="1:1" x14ac:dyDescent="0.25">
      <c r="A39" s="10" t="s">
        <v>17</v>
      </c>
    </row>
    <row r="40" spans="1:1" x14ac:dyDescent="0.25">
      <c r="A40" s="10" t="s">
        <v>51</v>
      </c>
    </row>
    <row r="41" spans="1:1" x14ac:dyDescent="0.25">
      <c r="A41" s="10" t="s">
        <v>52</v>
      </c>
    </row>
    <row r="42" spans="1:1" x14ac:dyDescent="0.25">
      <c r="A42" s="10" t="s">
        <v>53</v>
      </c>
    </row>
    <row r="43" spans="1:1" x14ac:dyDescent="0.25">
      <c r="A43" s="10" t="s">
        <v>84</v>
      </c>
    </row>
    <row r="44" spans="1:1" x14ac:dyDescent="0.25">
      <c r="A44" s="23" t="s">
        <v>82</v>
      </c>
    </row>
    <row r="45" spans="1:1" x14ac:dyDescent="0.25">
      <c r="A45" s="10" t="s">
        <v>54</v>
      </c>
    </row>
    <row r="46" spans="1:1" x14ac:dyDescent="0.25">
      <c r="A46" s="10" t="s">
        <v>55</v>
      </c>
    </row>
    <row r="47" spans="1:1" x14ac:dyDescent="0.25">
      <c r="A47" s="10" t="s">
        <v>56</v>
      </c>
    </row>
    <row r="48" spans="1:1" x14ac:dyDescent="0.25">
      <c r="A48" s="10" t="s">
        <v>57</v>
      </c>
    </row>
    <row r="49" spans="1:1" x14ac:dyDescent="0.25">
      <c r="A49" s="10" t="s">
        <v>58</v>
      </c>
    </row>
    <row r="50" spans="1:1" x14ac:dyDescent="0.25">
      <c r="A50" s="10" t="s">
        <v>59</v>
      </c>
    </row>
    <row r="51" spans="1:1" x14ac:dyDescent="0.25">
      <c r="A51" s="10" t="s">
        <v>60</v>
      </c>
    </row>
    <row r="52" spans="1:1" x14ac:dyDescent="0.25">
      <c r="A52" s="10" t="s">
        <v>61</v>
      </c>
    </row>
    <row r="53" spans="1:1" x14ac:dyDescent="0.25">
      <c r="A53" s="10" t="s">
        <v>62</v>
      </c>
    </row>
    <row r="54" spans="1:1" x14ac:dyDescent="0.25">
      <c r="A54" s="10" t="s">
        <v>63</v>
      </c>
    </row>
    <row r="55" spans="1:1" x14ac:dyDescent="0.25">
      <c r="A55" s="10" t="s">
        <v>64</v>
      </c>
    </row>
    <row r="56" spans="1:1" x14ac:dyDescent="0.25">
      <c r="A56" s="24" t="s">
        <v>65</v>
      </c>
    </row>
    <row r="57" spans="1:1" x14ac:dyDescent="0.25">
      <c r="A57" s="24" t="s">
        <v>66</v>
      </c>
    </row>
    <row r="58" spans="1:1" x14ac:dyDescent="0.25">
      <c r="A58" s="21" t="s">
        <v>13</v>
      </c>
    </row>
  </sheetData>
  <sortState xmlns:xlrd2="http://schemas.microsoft.com/office/spreadsheetml/2017/richdata2" ref="J6:J26">
    <sortCondition ref="J6"/>
  </sortState>
  <conditionalFormatting sqref="A2:A58">
    <cfRule type="duplicateValues" dxfId="4153" priority="2"/>
  </conditionalFormatting>
  <dataValidations count="1">
    <dataValidation allowBlank="1" showInputMessage="1" showErrorMessage="1" promptTitle="INFORMACION" prompt="SI LA CELDA CAMBIA DE COLOR ES PORQUE EL PROVEEDOR YA ESTA REGISTRADO" sqref="A2:A55" xr:uid="{00000000-0002-0000-00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3E05-D96E-4292-9592-DB6E62D54862}">
  <dimension ref="A1:L12"/>
  <sheetViews>
    <sheetView workbookViewId="0">
      <selection activeCell="C20" sqref="C20"/>
    </sheetView>
  </sheetViews>
  <sheetFormatPr baseColWidth="10" defaultRowHeight="15" x14ac:dyDescent="0.25"/>
  <cols>
    <col min="1" max="1" width="17.28515625" customWidth="1"/>
    <col min="2" max="2" width="18.7109375" customWidth="1"/>
    <col min="3" max="3" width="12" customWidth="1"/>
    <col min="5" max="5" width="20.42578125" customWidth="1"/>
    <col min="6" max="6" width="25.42578125" customWidth="1"/>
    <col min="7" max="7" width="15.85546875" customWidth="1"/>
    <col min="8" max="8" width="22.85546875" customWidth="1"/>
    <col min="10" max="10" width="20.5703125" customWidth="1"/>
    <col min="11" max="11" width="16" customWidth="1"/>
    <col min="12" max="12" width="12" customWidth="1"/>
  </cols>
  <sheetData>
    <row r="1" spans="1:12" x14ac:dyDescent="0.25">
      <c r="A1" t="s">
        <v>80</v>
      </c>
      <c r="B1" t="s">
        <v>21</v>
      </c>
      <c r="C1" t="s">
        <v>70</v>
      </c>
      <c r="D1" t="s">
        <v>71</v>
      </c>
      <c r="E1" t="s">
        <v>94</v>
      </c>
      <c r="F1" t="s">
        <v>72</v>
      </c>
      <c r="G1" t="s">
        <v>5</v>
      </c>
      <c r="H1" t="s">
        <v>81</v>
      </c>
      <c r="I1" t="s">
        <v>105</v>
      </c>
      <c r="J1" t="s">
        <v>109</v>
      </c>
      <c r="K1" t="s">
        <v>110</v>
      </c>
      <c r="L1" t="s">
        <v>112</v>
      </c>
    </row>
    <row r="2" spans="1:12" x14ac:dyDescent="0.25">
      <c r="A2" s="88">
        <v>44476</v>
      </c>
      <c r="B2" t="s">
        <v>85</v>
      </c>
      <c r="C2" t="s">
        <v>6</v>
      </c>
      <c r="D2" t="s">
        <v>89</v>
      </c>
      <c r="E2">
        <v>339040000</v>
      </c>
      <c r="F2" t="s">
        <v>328</v>
      </c>
      <c r="I2">
        <v>4170000</v>
      </c>
      <c r="J2">
        <v>81.304556354916073</v>
      </c>
      <c r="L2" t="s">
        <v>648</v>
      </c>
    </row>
    <row r="3" spans="1:12" x14ac:dyDescent="0.25">
      <c r="A3" s="88">
        <v>44476</v>
      </c>
      <c r="B3" t="s">
        <v>22</v>
      </c>
      <c r="C3" t="s">
        <v>6</v>
      </c>
      <c r="D3" t="s">
        <v>57</v>
      </c>
      <c r="E3">
        <v>2328</v>
      </c>
      <c r="F3" t="s">
        <v>295</v>
      </c>
      <c r="I3">
        <v>4170000</v>
      </c>
      <c r="J3">
        <v>2328</v>
      </c>
      <c r="L3" t="s">
        <v>296</v>
      </c>
    </row>
    <row r="4" spans="1:12" x14ac:dyDescent="0.25">
      <c r="A4" s="88">
        <v>44476</v>
      </c>
      <c r="B4" t="s">
        <v>22</v>
      </c>
      <c r="C4" t="s">
        <v>6</v>
      </c>
      <c r="D4" t="s">
        <v>89</v>
      </c>
      <c r="E4">
        <v>1902</v>
      </c>
      <c r="F4" t="s">
        <v>260</v>
      </c>
      <c r="I4">
        <v>4170000</v>
      </c>
      <c r="J4">
        <v>1902</v>
      </c>
      <c r="L4" t="s">
        <v>259</v>
      </c>
    </row>
    <row r="5" spans="1:12" x14ac:dyDescent="0.25">
      <c r="A5" s="88">
        <v>44476</v>
      </c>
      <c r="B5" t="s">
        <v>22</v>
      </c>
      <c r="C5" t="s">
        <v>6</v>
      </c>
      <c r="D5" t="s">
        <v>89</v>
      </c>
      <c r="E5">
        <v>940</v>
      </c>
      <c r="F5" t="s">
        <v>246</v>
      </c>
      <c r="I5">
        <v>4170000</v>
      </c>
      <c r="J5">
        <v>940</v>
      </c>
      <c r="L5" t="s">
        <v>247</v>
      </c>
    </row>
    <row r="6" spans="1:12" x14ac:dyDescent="0.25">
      <c r="A6" s="88">
        <v>44476</v>
      </c>
      <c r="B6" t="s">
        <v>22</v>
      </c>
      <c r="C6" t="s">
        <v>6</v>
      </c>
      <c r="D6" t="s">
        <v>89</v>
      </c>
      <c r="E6">
        <v>120</v>
      </c>
      <c r="F6" t="s">
        <v>174</v>
      </c>
      <c r="I6">
        <v>4170000</v>
      </c>
      <c r="J6">
        <v>120</v>
      </c>
      <c r="L6" t="s">
        <v>247</v>
      </c>
    </row>
    <row r="7" spans="1:12" x14ac:dyDescent="0.25">
      <c r="A7" s="88">
        <v>44476</v>
      </c>
      <c r="B7" t="s">
        <v>22</v>
      </c>
      <c r="C7" t="s">
        <v>6</v>
      </c>
      <c r="D7" t="s">
        <v>89</v>
      </c>
      <c r="E7">
        <v>660</v>
      </c>
      <c r="F7" t="s">
        <v>174</v>
      </c>
      <c r="I7">
        <v>4170000</v>
      </c>
      <c r="J7">
        <v>660</v>
      </c>
      <c r="L7" t="s">
        <v>247</v>
      </c>
    </row>
    <row r="8" spans="1:12" x14ac:dyDescent="0.25">
      <c r="A8" s="88">
        <v>44476</v>
      </c>
      <c r="B8" t="s">
        <v>22</v>
      </c>
      <c r="C8" t="s">
        <v>6</v>
      </c>
      <c r="D8" t="s">
        <v>89</v>
      </c>
      <c r="E8">
        <v>130</v>
      </c>
      <c r="F8" t="s">
        <v>245</v>
      </c>
      <c r="I8">
        <v>4170000</v>
      </c>
      <c r="J8">
        <v>130</v>
      </c>
      <c r="L8" t="s">
        <v>223</v>
      </c>
    </row>
    <row r="9" spans="1:12" x14ac:dyDescent="0.25">
      <c r="A9" s="88">
        <v>44476</v>
      </c>
      <c r="B9" t="s">
        <v>85</v>
      </c>
      <c r="C9" t="s">
        <v>6</v>
      </c>
      <c r="D9" t="s">
        <v>89</v>
      </c>
      <c r="E9">
        <v>50170000</v>
      </c>
      <c r="F9" t="s">
        <v>228</v>
      </c>
      <c r="I9">
        <v>4170000</v>
      </c>
      <c r="J9">
        <v>12.031175059952039</v>
      </c>
      <c r="L9" t="s">
        <v>236</v>
      </c>
    </row>
    <row r="10" spans="1:12" x14ac:dyDescent="0.25">
      <c r="A10" s="88">
        <v>44476</v>
      </c>
      <c r="B10" t="s">
        <v>85</v>
      </c>
      <c r="C10" t="s">
        <v>6</v>
      </c>
      <c r="D10" t="s">
        <v>89</v>
      </c>
      <c r="E10">
        <v>163410000</v>
      </c>
      <c r="F10" t="s">
        <v>157</v>
      </c>
      <c r="I10">
        <v>4170000</v>
      </c>
      <c r="J10">
        <v>39.187050359712231</v>
      </c>
      <c r="L10" t="s">
        <v>234</v>
      </c>
    </row>
    <row r="11" spans="1:12" x14ac:dyDescent="0.25">
      <c r="A11" s="88">
        <v>44476</v>
      </c>
      <c r="B11" t="s">
        <v>85</v>
      </c>
      <c r="C11" t="s">
        <v>6</v>
      </c>
      <c r="D11" t="s">
        <v>89</v>
      </c>
      <c r="E11">
        <v>47310000</v>
      </c>
      <c r="F11" t="s">
        <v>225</v>
      </c>
      <c r="I11">
        <v>4170000</v>
      </c>
      <c r="J11">
        <v>11.345323741007194</v>
      </c>
      <c r="L11" t="s">
        <v>226</v>
      </c>
    </row>
    <row r="12" spans="1:12" x14ac:dyDescent="0.25">
      <c r="A12" s="88">
        <v>44476</v>
      </c>
      <c r="B12" t="s">
        <v>22</v>
      </c>
      <c r="C12" t="s">
        <v>6</v>
      </c>
      <c r="D12" t="s">
        <v>89</v>
      </c>
      <c r="E12">
        <v>130</v>
      </c>
      <c r="F12" t="s">
        <v>224</v>
      </c>
      <c r="I12">
        <v>4170000</v>
      </c>
      <c r="J12">
        <v>130</v>
      </c>
      <c r="L12" t="s">
        <v>223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F611E-C072-428E-824B-187DE96FE562}">
  <dimension ref="A2:B193"/>
  <sheetViews>
    <sheetView tabSelected="1" workbookViewId="0">
      <selection activeCell="A2" sqref="A2:B2"/>
    </sheetView>
  </sheetViews>
  <sheetFormatPr baseColWidth="10" defaultRowHeight="15" x14ac:dyDescent="0.25"/>
  <cols>
    <col min="1" max="1" width="25.28515625" bestFit="1" customWidth="1"/>
    <col min="2" max="2" width="26.85546875" style="79" bestFit="1" customWidth="1"/>
    <col min="3" max="127" width="5.42578125" bestFit="1" customWidth="1"/>
    <col min="128" max="258" width="6.42578125" bestFit="1" customWidth="1"/>
    <col min="259" max="364" width="7.42578125" bestFit="1" customWidth="1"/>
    <col min="365" max="393" width="9" bestFit="1" customWidth="1"/>
    <col min="394" max="394" width="11" bestFit="1" customWidth="1"/>
    <col min="395" max="395" width="13.42578125" bestFit="1" customWidth="1"/>
  </cols>
  <sheetData>
    <row r="2" spans="1:2" x14ac:dyDescent="0.25">
      <c r="A2" s="87" t="s">
        <v>765</v>
      </c>
      <c r="B2" s="87"/>
    </row>
    <row r="4" spans="1:2" x14ac:dyDescent="0.25">
      <c r="A4" s="84" t="s">
        <v>763</v>
      </c>
      <c r="B4" s="85" t="s">
        <v>764</v>
      </c>
    </row>
    <row r="5" spans="1:2" x14ac:dyDescent="0.25">
      <c r="A5" s="81" t="s">
        <v>6</v>
      </c>
      <c r="B5" s="80">
        <v>47447.087922051753</v>
      </c>
    </row>
    <row r="6" spans="1:2" x14ac:dyDescent="0.25">
      <c r="A6" s="82">
        <v>44470</v>
      </c>
      <c r="B6" s="80">
        <v>1003</v>
      </c>
    </row>
    <row r="7" spans="1:2" x14ac:dyDescent="0.25">
      <c r="A7" s="82">
        <v>44472</v>
      </c>
      <c r="B7" s="80">
        <v>4210</v>
      </c>
    </row>
    <row r="8" spans="1:2" x14ac:dyDescent="0.25">
      <c r="A8" s="82">
        <v>44473</v>
      </c>
      <c r="B8" s="80">
        <v>3493.3983253588517</v>
      </c>
    </row>
    <row r="9" spans="1:2" x14ac:dyDescent="0.25">
      <c r="A9" s="82">
        <v>44474</v>
      </c>
      <c r="B9" s="80">
        <v>5596.7607655502397</v>
      </c>
    </row>
    <row r="10" spans="1:2" x14ac:dyDescent="0.25">
      <c r="A10" s="82">
        <v>44475</v>
      </c>
      <c r="B10" s="80">
        <v>156.82816229116946</v>
      </c>
    </row>
    <row r="11" spans="1:2" x14ac:dyDescent="0.25">
      <c r="A11" s="82">
        <v>44476</v>
      </c>
      <c r="B11" s="80">
        <v>6353.8681055155876</v>
      </c>
    </row>
    <row r="12" spans="1:2" x14ac:dyDescent="0.25">
      <c r="A12" s="82">
        <v>44477</v>
      </c>
      <c r="B12" s="80">
        <v>558.51923076923083</v>
      </c>
    </row>
    <row r="13" spans="1:2" x14ac:dyDescent="0.25">
      <c r="A13" s="82">
        <v>44480</v>
      </c>
      <c r="B13" s="80">
        <v>1288.92</v>
      </c>
    </row>
    <row r="14" spans="1:2" x14ac:dyDescent="0.25">
      <c r="A14" s="82">
        <v>44481</v>
      </c>
      <c r="B14" s="80">
        <v>4717.6074038461538</v>
      </c>
    </row>
    <row r="15" spans="1:2" x14ac:dyDescent="0.25">
      <c r="A15" s="82">
        <v>44482</v>
      </c>
      <c r="B15" s="80">
        <v>78.84375</v>
      </c>
    </row>
    <row r="16" spans="1:2" x14ac:dyDescent="0.25">
      <c r="A16" s="82">
        <v>44483</v>
      </c>
      <c r="B16" s="80">
        <v>2718.61019138756</v>
      </c>
    </row>
    <row r="17" spans="1:2" x14ac:dyDescent="0.25">
      <c r="A17" s="82">
        <v>44484</v>
      </c>
      <c r="B17" s="80">
        <v>587.06730769230774</v>
      </c>
    </row>
    <row r="18" spans="1:2" x14ac:dyDescent="0.25">
      <c r="A18" s="82">
        <v>44485</v>
      </c>
      <c r="B18" s="80">
        <v>5160.3173076923076</v>
      </c>
    </row>
    <row r="19" spans="1:2" x14ac:dyDescent="0.25">
      <c r="A19" s="82">
        <v>44487</v>
      </c>
      <c r="B19" s="80">
        <v>585.125</v>
      </c>
    </row>
    <row r="20" spans="1:2" x14ac:dyDescent="0.25">
      <c r="A20" s="82">
        <v>44488</v>
      </c>
      <c r="B20" s="80">
        <v>653.58653846153845</v>
      </c>
    </row>
    <row r="21" spans="1:2" x14ac:dyDescent="0.25">
      <c r="A21" s="82">
        <v>44489</v>
      </c>
      <c r="B21" s="80">
        <v>145</v>
      </c>
    </row>
    <row r="22" spans="1:2" x14ac:dyDescent="0.25">
      <c r="A22" s="82">
        <v>44490</v>
      </c>
      <c r="B22" s="80">
        <v>3041.3185131894488</v>
      </c>
    </row>
    <row r="23" spans="1:2" x14ac:dyDescent="0.25">
      <c r="A23" s="82">
        <v>44491</v>
      </c>
      <c r="B23" s="80">
        <v>900.99287410926354</v>
      </c>
    </row>
    <row r="24" spans="1:2" x14ac:dyDescent="0.25">
      <c r="A24" s="82">
        <v>44494</v>
      </c>
      <c r="B24" s="80">
        <v>2169.5778301886794</v>
      </c>
    </row>
    <row r="25" spans="1:2" x14ac:dyDescent="0.25">
      <c r="A25" s="82">
        <v>44495</v>
      </c>
      <c r="B25" s="80">
        <v>70.006505093676822</v>
      </c>
    </row>
    <row r="26" spans="1:2" x14ac:dyDescent="0.25">
      <c r="A26" s="82">
        <v>44496</v>
      </c>
      <c r="B26" s="80">
        <v>1058.9000000000001</v>
      </c>
    </row>
    <row r="27" spans="1:2" x14ac:dyDescent="0.25">
      <c r="A27" s="82">
        <v>44498</v>
      </c>
      <c r="B27" s="80">
        <v>2462.8401109057299</v>
      </c>
    </row>
    <row r="28" spans="1:2" x14ac:dyDescent="0.25">
      <c r="A28" s="82">
        <v>44499</v>
      </c>
      <c r="B28" s="80">
        <v>436</v>
      </c>
    </row>
    <row r="29" spans="1:2" x14ac:dyDescent="0.25">
      <c r="A29" s="86" t="s">
        <v>86</v>
      </c>
      <c r="B29" s="85">
        <v>798.5903584536876</v>
      </c>
    </row>
    <row r="30" spans="1:2" x14ac:dyDescent="0.25">
      <c r="A30" s="82">
        <v>44472</v>
      </c>
      <c r="B30" s="80">
        <v>200</v>
      </c>
    </row>
    <row r="31" spans="1:2" x14ac:dyDescent="0.25">
      <c r="A31" s="82">
        <v>44477</v>
      </c>
      <c r="B31" s="80">
        <v>9.9600000000000009</v>
      </c>
    </row>
    <row r="32" spans="1:2" x14ac:dyDescent="0.25">
      <c r="A32" s="82">
        <v>44481</v>
      </c>
      <c r="B32" s="80">
        <v>10</v>
      </c>
    </row>
    <row r="33" spans="1:2" x14ac:dyDescent="0.25">
      <c r="A33" s="82">
        <v>44482</v>
      </c>
      <c r="B33" s="80">
        <v>20</v>
      </c>
    </row>
    <row r="34" spans="1:2" x14ac:dyDescent="0.25">
      <c r="A34" s="82">
        <v>44483</v>
      </c>
      <c r="B34" s="80">
        <v>119.4066985645933</v>
      </c>
    </row>
    <row r="35" spans="1:2" x14ac:dyDescent="0.25">
      <c r="A35" s="82">
        <v>44485</v>
      </c>
      <c r="B35" s="80">
        <v>290</v>
      </c>
    </row>
    <row r="36" spans="1:2" x14ac:dyDescent="0.25">
      <c r="A36" s="82">
        <v>44498</v>
      </c>
      <c r="B36" s="80">
        <v>149.22365988909428</v>
      </c>
    </row>
    <row r="37" spans="1:2" x14ac:dyDescent="0.25">
      <c r="A37" s="86" t="s">
        <v>599</v>
      </c>
      <c r="B37" s="85">
        <v>90</v>
      </c>
    </row>
    <row r="38" spans="1:2" x14ac:dyDescent="0.25">
      <c r="A38" s="82">
        <v>44495</v>
      </c>
      <c r="B38" s="80">
        <v>90</v>
      </c>
    </row>
    <row r="39" spans="1:2" x14ac:dyDescent="0.25">
      <c r="A39" s="86" t="s">
        <v>117</v>
      </c>
      <c r="B39" s="85">
        <v>1997.3081733117199</v>
      </c>
    </row>
    <row r="40" spans="1:2" x14ac:dyDescent="0.25">
      <c r="A40" s="82">
        <v>44472</v>
      </c>
      <c r="B40" s="80">
        <v>210</v>
      </c>
    </row>
    <row r="41" spans="1:2" x14ac:dyDescent="0.25">
      <c r="A41" s="82">
        <v>44475</v>
      </c>
      <c r="B41" s="80">
        <v>15.233890214797135</v>
      </c>
    </row>
    <row r="42" spans="1:2" x14ac:dyDescent="0.25">
      <c r="A42" s="82">
        <v>44477</v>
      </c>
      <c r="B42" s="80">
        <v>15.26923076923077</v>
      </c>
    </row>
    <row r="43" spans="1:2" x14ac:dyDescent="0.25">
      <c r="A43" s="82">
        <v>44481</v>
      </c>
      <c r="B43" s="80">
        <v>4.4495192307692308</v>
      </c>
    </row>
    <row r="44" spans="1:2" x14ac:dyDescent="0.25">
      <c r="A44" s="82">
        <v>44483</v>
      </c>
      <c r="B44" s="80">
        <v>107.13875598086125</v>
      </c>
    </row>
    <row r="45" spans="1:2" x14ac:dyDescent="0.25">
      <c r="A45" s="82">
        <v>44485</v>
      </c>
      <c r="B45" s="80">
        <v>360</v>
      </c>
    </row>
    <row r="46" spans="1:2" x14ac:dyDescent="0.25">
      <c r="A46" s="82">
        <v>44489</v>
      </c>
      <c r="B46" s="80">
        <v>24.09375</v>
      </c>
    </row>
    <row r="47" spans="1:2" x14ac:dyDescent="0.25">
      <c r="A47" s="82">
        <v>44495</v>
      </c>
      <c r="B47" s="80">
        <v>67.370023419203747</v>
      </c>
    </row>
    <row r="48" spans="1:2" x14ac:dyDescent="0.25">
      <c r="A48" s="82">
        <v>44497</v>
      </c>
      <c r="B48" s="80">
        <v>940</v>
      </c>
    </row>
    <row r="49" spans="1:2" x14ac:dyDescent="0.25">
      <c r="A49" s="82">
        <v>44498</v>
      </c>
      <c r="B49" s="80">
        <v>253.75300369685766</v>
      </c>
    </row>
    <row r="50" spans="1:2" x14ac:dyDescent="0.25">
      <c r="A50" s="86" t="s">
        <v>106</v>
      </c>
      <c r="B50" s="85">
        <v>2029.3293403554669</v>
      </c>
    </row>
    <row r="51" spans="1:2" x14ac:dyDescent="0.25">
      <c r="A51" s="82">
        <v>44470</v>
      </c>
      <c r="B51" s="80">
        <v>200</v>
      </c>
    </row>
    <row r="52" spans="1:2" x14ac:dyDescent="0.25">
      <c r="A52" s="82">
        <v>44477</v>
      </c>
      <c r="B52" s="80">
        <v>545</v>
      </c>
    </row>
    <row r="53" spans="1:2" x14ac:dyDescent="0.25">
      <c r="A53" s="82">
        <v>44483</v>
      </c>
      <c r="B53" s="80">
        <v>69.665071770334933</v>
      </c>
    </row>
    <row r="54" spans="1:2" x14ac:dyDescent="0.25">
      <c r="A54" s="82">
        <v>44484</v>
      </c>
      <c r="B54" s="80">
        <v>345</v>
      </c>
    </row>
    <row r="55" spans="1:2" x14ac:dyDescent="0.25">
      <c r="A55" s="82">
        <v>44490</v>
      </c>
      <c r="B55" s="80">
        <v>69.664268585131893</v>
      </c>
    </row>
    <row r="56" spans="1:2" x14ac:dyDescent="0.25">
      <c r="A56" s="82">
        <v>44491</v>
      </c>
      <c r="B56" s="80">
        <v>345</v>
      </c>
    </row>
    <row r="57" spans="1:2" x14ac:dyDescent="0.25">
      <c r="A57" s="82">
        <v>44498</v>
      </c>
      <c r="B57" s="80">
        <v>455</v>
      </c>
    </row>
    <row r="58" spans="1:2" x14ac:dyDescent="0.25">
      <c r="A58" s="86" t="s">
        <v>7</v>
      </c>
      <c r="B58" s="85">
        <v>4377.2116333542162</v>
      </c>
    </row>
    <row r="59" spans="1:2" x14ac:dyDescent="0.25">
      <c r="A59" s="82">
        <v>44472</v>
      </c>
      <c r="B59" s="80">
        <v>620</v>
      </c>
    </row>
    <row r="60" spans="1:2" x14ac:dyDescent="0.25">
      <c r="A60" s="82">
        <v>44473</v>
      </c>
      <c r="B60" s="80">
        <v>6.0704984808612439</v>
      </c>
    </row>
    <row r="61" spans="1:2" x14ac:dyDescent="0.25">
      <c r="A61" s="82">
        <v>44474</v>
      </c>
      <c r="B61" s="80">
        <v>180</v>
      </c>
    </row>
    <row r="62" spans="1:2" x14ac:dyDescent="0.25">
      <c r="A62" s="82">
        <v>44475</v>
      </c>
      <c r="B62" s="80">
        <v>10.019093078758949</v>
      </c>
    </row>
    <row r="63" spans="1:2" x14ac:dyDescent="0.25">
      <c r="A63" s="82">
        <v>44476</v>
      </c>
      <c r="B63" s="80">
        <v>67.667466023980822</v>
      </c>
    </row>
    <row r="64" spans="1:2" x14ac:dyDescent="0.25">
      <c r="A64" s="82">
        <v>44480</v>
      </c>
      <c r="B64" s="80">
        <v>18.439903846153847</v>
      </c>
    </row>
    <row r="65" spans="1:2" x14ac:dyDescent="0.25">
      <c r="A65" s="82">
        <v>44481</v>
      </c>
      <c r="B65" s="80">
        <v>1000</v>
      </c>
    </row>
    <row r="66" spans="1:2" x14ac:dyDescent="0.25">
      <c r="A66" s="82">
        <v>44482</v>
      </c>
      <c r="B66" s="80">
        <v>61.42307692307692</v>
      </c>
    </row>
    <row r="67" spans="1:2" x14ac:dyDescent="0.25">
      <c r="A67" s="82">
        <v>44483</v>
      </c>
      <c r="B67" s="80">
        <v>323.00956937799043</v>
      </c>
    </row>
    <row r="68" spans="1:2" x14ac:dyDescent="0.25">
      <c r="A68" s="82">
        <v>44484</v>
      </c>
      <c r="B68" s="80">
        <v>61.42307692307692</v>
      </c>
    </row>
    <row r="69" spans="1:2" x14ac:dyDescent="0.25">
      <c r="A69" s="82">
        <v>44485</v>
      </c>
      <c r="B69" s="80">
        <v>940</v>
      </c>
    </row>
    <row r="70" spans="1:2" x14ac:dyDescent="0.25">
      <c r="A70" s="82">
        <v>44487</v>
      </c>
      <c r="B70" s="80">
        <v>442.30769230769232</v>
      </c>
    </row>
    <row r="71" spans="1:2" x14ac:dyDescent="0.25">
      <c r="A71" s="82">
        <v>44489</v>
      </c>
      <c r="B71" s="80">
        <v>27.79326923076923</v>
      </c>
    </row>
    <row r="72" spans="1:2" x14ac:dyDescent="0.25">
      <c r="A72" s="82">
        <v>44490</v>
      </c>
      <c r="B72" s="80">
        <v>61.275779376498804</v>
      </c>
    </row>
    <row r="73" spans="1:2" x14ac:dyDescent="0.25">
      <c r="A73" s="82">
        <v>44491</v>
      </c>
      <c r="B73" s="80">
        <v>0.59857482185273159</v>
      </c>
    </row>
    <row r="74" spans="1:2" x14ac:dyDescent="0.25">
      <c r="A74" s="82">
        <v>44495</v>
      </c>
      <c r="B74" s="80">
        <v>59.840749414519905</v>
      </c>
    </row>
    <row r="75" spans="1:2" x14ac:dyDescent="0.25">
      <c r="A75" s="82">
        <v>44498</v>
      </c>
      <c r="B75" s="80">
        <v>497.34288354898337</v>
      </c>
    </row>
    <row r="76" spans="1:2" x14ac:dyDescent="0.25">
      <c r="A76" s="86" t="s">
        <v>77</v>
      </c>
      <c r="B76" s="85">
        <v>1447.8024781928843</v>
      </c>
    </row>
    <row r="77" spans="1:2" x14ac:dyDescent="0.25">
      <c r="A77" s="82">
        <v>44472</v>
      </c>
      <c r="B77" s="80">
        <v>220</v>
      </c>
    </row>
    <row r="78" spans="1:2" x14ac:dyDescent="0.25">
      <c r="A78" s="82">
        <v>44476</v>
      </c>
      <c r="B78" s="80">
        <v>4.4868105515587526</v>
      </c>
    </row>
    <row r="79" spans="1:2" x14ac:dyDescent="0.25">
      <c r="A79" s="82">
        <v>44481</v>
      </c>
      <c r="B79" s="80">
        <v>100</v>
      </c>
    </row>
    <row r="80" spans="1:2" x14ac:dyDescent="0.25">
      <c r="A80" s="82">
        <v>44483</v>
      </c>
      <c r="B80" s="80">
        <v>202.5263157894737</v>
      </c>
    </row>
    <row r="81" spans="1:2" x14ac:dyDescent="0.25">
      <c r="A81" s="82">
        <v>44485</v>
      </c>
      <c r="B81" s="80">
        <v>350</v>
      </c>
    </row>
    <row r="82" spans="1:2" x14ac:dyDescent="0.25">
      <c r="A82" s="82">
        <v>44497</v>
      </c>
      <c r="B82" s="80">
        <v>570.78935185185185</v>
      </c>
    </row>
    <row r="83" spans="1:2" x14ac:dyDescent="0.25">
      <c r="A83" s="86" t="s">
        <v>4</v>
      </c>
      <c r="B83" s="85">
        <v>38100.254166631392</v>
      </c>
    </row>
    <row r="84" spans="1:2" x14ac:dyDescent="0.25">
      <c r="A84" s="82">
        <v>44470</v>
      </c>
      <c r="B84" s="80">
        <v>410</v>
      </c>
    </row>
    <row r="85" spans="1:2" x14ac:dyDescent="0.25">
      <c r="A85" s="82">
        <v>44471</v>
      </c>
      <c r="B85" s="80">
        <v>30</v>
      </c>
    </row>
    <row r="86" spans="1:2" x14ac:dyDescent="0.25">
      <c r="A86" s="82">
        <v>44472</v>
      </c>
      <c r="B86" s="80">
        <v>6200</v>
      </c>
    </row>
    <row r="87" spans="1:2" x14ac:dyDescent="0.25">
      <c r="A87" s="82">
        <v>44473</v>
      </c>
      <c r="B87" s="80">
        <v>1001.4744816650717</v>
      </c>
    </row>
    <row r="88" spans="1:2" x14ac:dyDescent="0.25">
      <c r="A88" s="82">
        <v>44474</v>
      </c>
      <c r="B88" s="80">
        <v>157</v>
      </c>
    </row>
    <row r="89" spans="1:2" x14ac:dyDescent="0.25">
      <c r="A89" s="82">
        <v>44475</v>
      </c>
      <c r="B89" s="80">
        <v>996.00477326968974</v>
      </c>
    </row>
    <row r="90" spans="1:2" x14ac:dyDescent="0.25">
      <c r="A90" s="82">
        <v>44476</v>
      </c>
      <c r="B90" s="80">
        <v>740.33573141486806</v>
      </c>
    </row>
    <row r="91" spans="1:2" x14ac:dyDescent="0.25">
      <c r="A91" s="82">
        <v>44477</v>
      </c>
      <c r="B91" s="80">
        <v>2294.1995192307695</v>
      </c>
    </row>
    <row r="92" spans="1:2" x14ac:dyDescent="0.25">
      <c r="A92" s="82">
        <v>44480</v>
      </c>
      <c r="B92" s="80">
        <v>377.71875</v>
      </c>
    </row>
    <row r="93" spans="1:2" x14ac:dyDescent="0.25">
      <c r="A93" s="82">
        <v>44481</v>
      </c>
      <c r="B93" s="80">
        <v>122.87980769230769</v>
      </c>
    </row>
    <row r="94" spans="1:2" x14ac:dyDescent="0.25">
      <c r="A94" s="82">
        <v>44482</v>
      </c>
      <c r="B94" s="80">
        <v>411.42307692307691</v>
      </c>
    </row>
    <row r="95" spans="1:2" x14ac:dyDescent="0.25">
      <c r="A95" s="82">
        <v>44483</v>
      </c>
      <c r="B95" s="80">
        <v>5677.2775119617227</v>
      </c>
    </row>
    <row r="96" spans="1:2" x14ac:dyDescent="0.25">
      <c r="A96" s="82">
        <v>44484</v>
      </c>
      <c r="B96" s="80">
        <v>783.54086538461536</v>
      </c>
    </row>
    <row r="97" spans="1:2" x14ac:dyDescent="0.25">
      <c r="A97" s="82">
        <v>44485</v>
      </c>
      <c r="B97" s="80">
        <v>8101</v>
      </c>
    </row>
    <row r="98" spans="1:2" x14ac:dyDescent="0.25">
      <c r="A98" s="82">
        <v>44487</v>
      </c>
      <c r="B98" s="80">
        <v>877.63461538461547</v>
      </c>
    </row>
    <row r="99" spans="1:2" x14ac:dyDescent="0.25">
      <c r="A99" s="82">
        <v>44488</v>
      </c>
      <c r="B99" s="80">
        <v>791.80048076923072</v>
      </c>
    </row>
    <row r="100" spans="1:2" x14ac:dyDescent="0.25">
      <c r="A100" s="82">
        <v>44489</v>
      </c>
      <c r="B100" s="80">
        <v>122.66826923076923</v>
      </c>
    </row>
    <row r="101" spans="1:2" x14ac:dyDescent="0.25">
      <c r="A101" s="82">
        <v>44490</v>
      </c>
      <c r="B101" s="80">
        <v>293.19520383693043</v>
      </c>
    </row>
    <row r="102" spans="1:2" x14ac:dyDescent="0.25">
      <c r="A102" s="82">
        <v>44491</v>
      </c>
      <c r="B102" s="80">
        <v>809</v>
      </c>
    </row>
    <row r="103" spans="1:2" x14ac:dyDescent="0.25">
      <c r="A103" s="82">
        <v>44494</v>
      </c>
      <c r="B103" s="80">
        <v>1671.8113207547169</v>
      </c>
    </row>
    <row r="104" spans="1:2" x14ac:dyDescent="0.25">
      <c r="A104" s="82">
        <v>44495</v>
      </c>
      <c r="B104" s="80">
        <v>830</v>
      </c>
    </row>
    <row r="105" spans="1:2" x14ac:dyDescent="0.25">
      <c r="A105" s="82">
        <v>44496</v>
      </c>
      <c r="B105" s="80">
        <v>652.69696969696975</v>
      </c>
    </row>
    <row r="106" spans="1:2" x14ac:dyDescent="0.25">
      <c r="A106" s="82">
        <v>44497</v>
      </c>
      <c r="B106" s="80">
        <v>2673.1990740740739</v>
      </c>
    </row>
    <row r="107" spans="1:2" x14ac:dyDescent="0.25">
      <c r="A107" s="82">
        <v>44498</v>
      </c>
      <c r="B107" s="80">
        <v>1955.3937153419593</v>
      </c>
    </row>
    <row r="108" spans="1:2" x14ac:dyDescent="0.25">
      <c r="A108" s="82">
        <v>44499</v>
      </c>
      <c r="B108" s="80">
        <v>120</v>
      </c>
    </row>
    <row r="109" spans="1:2" x14ac:dyDescent="0.25">
      <c r="A109" s="86" t="s">
        <v>0</v>
      </c>
      <c r="B109" s="85">
        <v>7472.3709123657991</v>
      </c>
    </row>
    <row r="110" spans="1:2" x14ac:dyDescent="0.25">
      <c r="A110" s="82">
        <v>44472</v>
      </c>
      <c r="B110" s="80">
        <v>530</v>
      </c>
    </row>
    <row r="111" spans="1:2" x14ac:dyDescent="0.25">
      <c r="A111" s="82">
        <v>44483</v>
      </c>
      <c r="B111" s="80">
        <v>354.08612440191388</v>
      </c>
    </row>
    <row r="112" spans="1:2" x14ac:dyDescent="0.25">
      <c r="A112" s="82">
        <v>44484</v>
      </c>
      <c r="B112" s="80">
        <v>86.79</v>
      </c>
    </row>
    <row r="113" spans="1:2" x14ac:dyDescent="0.25">
      <c r="A113" s="82">
        <v>44485</v>
      </c>
      <c r="B113" s="80">
        <v>2750</v>
      </c>
    </row>
    <row r="114" spans="1:2" x14ac:dyDescent="0.25">
      <c r="A114" s="82">
        <v>44489</v>
      </c>
      <c r="B114" s="80">
        <v>235.65144230769232</v>
      </c>
    </row>
    <row r="115" spans="1:2" x14ac:dyDescent="0.25">
      <c r="A115" s="82">
        <v>44490</v>
      </c>
      <c r="B115" s="80">
        <v>1000</v>
      </c>
    </row>
    <row r="116" spans="1:2" x14ac:dyDescent="0.25">
      <c r="A116" s="82">
        <v>44494</v>
      </c>
      <c r="B116" s="80">
        <v>1000</v>
      </c>
    </row>
    <row r="117" spans="1:2" x14ac:dyDescent="0.25">
      <c r="A117" s="82">
        <v>44497</v>
      </c>
      <c r="B117" s="80">
        <v>940</v>
      </c>
    </row>
    <row r="118" spans="1:2" x14ac:dyDescent="0.25">
      <c r="A118" s="82">
        <v>44498</v>
      </c>
      <c r="B118" s="80">
        <v>255.84334565619224</v>
      </c>
    </row>
    <row r="119" spans="1:2" x14ac:dyDescent="0.25">
      <c r="A119" s="82">
        <v>44499</v>
      </c>
      <c r="B119" s="80">
        <v>320</v>
      </c>
    </row>
    <row r="120" spans="1:2" x14ac:dyDescent="0.25">
      <c r="A120" s="86" t="s">
        <v>111</v>
      </c>
      <c r="B120" s="85">
        <v>8470.8447351128088</v>
      </c>
    </row>
    <row r="121" spans="1:2" x14ac:dyDescent="0.25">
      <c r="A121" s="82">
        <v>44472</v>
      </c>
      <c r="B121" s="80">
        <v>720</v>
      </c>
    </row>
    <row r="122" spans="1:2" x14ac:dyDescent="0.25">
      <c r="A122" s="82">
        <v>44473</v>
      </c>
      <c r="B122" s="80">
        <v>210</v>
      </c>
    </row>
    <row r="123" spans="1:2" x14ac:dyDescent="0.25">
      <c r="A123" s="82">
        <v>44475</v>
      </c>
      <c r="B123" s="80">
        <v>50</v>
      </c>
    </row>
    <row r="124" spans="1:2" x14ac:dyDescent="0.25">
      <c r="A124" s="82">
        <v>44477</v>
      </c>
      <c r="B124" s="80">
        <v>2500</v>
      </c>
    </row>
    <row r="125" spans="1:2" x14ac:dyDescent="0.25">
      <c r="A125" s="82">
        <v>44482</v>
      </c>
      <c r="B125" s="80">
        <v>75</v>
      </c>
    </row>
    <row r="126" spans="1:2" x14ac:dyDescent="0.25">
      <c r="A126" s="82">
        <v>44483</v>
      </c>
      <c r="B126" s="80">
        <v>844.27990430622003</v>
      </c>
    </row>
    <row r="127" spans="1:2" x14ac:dyDescent="0.25">
      <c r="A127" s="82">
        <v>44484</v>
      </c>
      <c r="B127" s="80">
        <v>164.36</v>
      </c>
    </row>
    <row r="128" spans="1:2" x14ac:dyDescent="0.25">
      <c r="A128" s="82">
        <v>44485</v>
      </c>
      <c r="B128" s="80">
        <v>900</v>
      </c>
    </row>
    <row r="129" spans="1:2" x14ac:dyDescent="0.25">
      <c r="A129" s="82">
        <v>44487</v>
      </c>
      <c r="B129" s="80">
        <v>65</v>
      </c>
    </row>
    <row r="130" spans="1:2" x14ac:dyDescent="0.25">
      <c r="A130" s="82">
        <v>44490</v>
      </c>
      <c r="B130" s="80">
        <v>2250</v>
      </c>
    </row>
    <row r="131" spans="1:2" x14ac:dyDescent="0.25">
      <c r="A131" s="82">
        <v>44492</v>
      </c>
      <c r="B131" s="80">
        <v>90.771971496437061</v>
      </c>
    </row>
    <row r="132" spans="1:2" x14ac:dyDescent="0.25">
      <c r="A132" s="82">
        <v>44494</v>
      </c>
      <c r="B132" s="80">
        <v>140.12971698113208</v>
      </c>
    </row>
    <row r="133" spans="1:2" x14ac:dyDescent="0.25">
      <c r="A133" s="82">
        <v>44498</v>
      </c>
      <c r="B133" s="80">
        <v>461.30314232902032</v>
      </c>
    </row>
    <row r="134" spans="1:2" x14ac:dyDescent="0.25">
      <c r="A134" s="86" t="s">
        <v>76</v>
      </c>
      <c r="B134" s="85">
        <v>118.44418052256532</v>
      </c>
    </row>
    <row r="135" spans="1:2" x14ac:dyDescent="0.25">
      <c r="A135" s="82">
        <v>44483</v>
      </c>
      <c r="B135" s="80">
        <v>80</v>
      </c>
    </row>
    <row r="136" spans="1:2" x14ac:dyDescent="0.25">
      <c r="A136" s="82">
        <v>44491</v>
      </c>
      <c r="B136" s="80">
        <v>38.444180522565318</v>
      </c>
    </row>
    <row r="137" spans="1:2" x14ac:dyDescent="0.25">
      <c r="A137" s="86" t="s">
        <v>1</v>
      </c>
      <c r="B137" s="85">
        <v>5184.3591955394859</v>
      </c>
    </row>
    <row r="138" spans="1:2" x14ac:dyDescent="0.25">
      <c r="A138" s="82">
        <v>44470</v>
      </c>
      <c r="B138" s="80">
        <v>70</v>
      </c>
    </row>
    <row r="139" spans="1:2" x14ac:dyDescent="0.25">
      <c r="A139" s="82">
        <v>44472</v>
      </c>
      <c r="B139" s="80">
        <v>820</v>
      </c>
    </row>
    <row r="140" spans="1:2" x14ac:dyDescent="0.25">
      <c r="A140" s="82">
        <v>44473</v>
      </c>
      <c r="B140" s="80">
        <v>61.291866028708135</v>
      </c>
    </row>
    <row r="141" spans="1:2" x14ac:dyDescent="0.25">
      <c r="A141" s="82">
        <v>44474</v>
      </c>
      <c r="B141" s="80">
        <v>354.64593301435406</v>
      </c>
    </row>
    <row r="142" spans="1:2" x14ac:dyDescent="0.25">
      <c r="A142" s="82">
        <v>44475</v>
      </c>
      <c r="B142" s="80">
        <v>3.5799522673031028</v>
      </c>
    </row>
    <row r="143" spans="1:2" x14ac:dyDescent="0.25">
      <c r="A143" s="82">
        <v>44476</v>
      </c>
      <c r="B143" s="80">
        <v>117.03117505995203</v>
      </c>
    </row>
    <row r="144" spans="1:2" x14ac:dyDescent="0.25">
      <c r="A144" s="82">
        <v>44477</v>
      </c>
      <c r="B144" s="80">
        <v>96.302884615384613</v>
      </c>
    </row>
    <row r="145" spans="1:2" x14ac:dyDescent="0.25">
      <c r="A145" s="82">
        <v>44478</v>
      </c>
      <c r="B145" s="80">
        <v>6.0576923076923075</v>
      </c>
    </row>
    <row r="146" spans="1:2" x14ac:dyDescent="0.25">
      <c r="A146" s="82">
        <v>44482</v>
      </c>
      <c r="B146" s="80">
        <v>550.82932692307691</v>
      </c>
    </row>
    <row r="147" spans="1:2" x14ac:dyDescent="0.25">
      <c r="A147" s="82">
        <v>44483</v>
      </c>
      <c r="B147" s="80">
        <v>440.48086124401914</v>
      </c>
    </row>
    <row r="148" spans="1:2" x14ac:dyDescent="0.25">
      <c r="A148" s="82">
        <v>44484</v>
      </c>
      <c r="B148" s="80">
        <v>399.95192307692309</v>
      </c>
    </row>
    <row r="149" spans="1:2" x14ac:dyDescent="0.25">
      <c r="A149" s="82">
        <v>44486</v>
      </c>
      <c r="B149" s="80">
        <v>46.894230769230766</v>
      </c>
    </row>
    <row r="150" spans="1:2" x14ac:dyDescent="0.25">
      <c r="A150" s="82">
        <v>44487</v>
      </c>
      <c r="B150" s="80">
        <v>19.213942307692307</v>
      </c>
    </row>
    <row r="151" spans="1:2" x14ac:dyDescent="0.25">
      <c r="A151" s="82">
        <v>44488</v>
      </c>
      <c r="B151" s="80">
        <v>258.28125</v>
      </c>
    </row>
    <row r="152" spans="1:2" x14ac:dyDescent="0.25">
      <c r="A152" s="82">
        <v>44489</v>
      </c>
      <c r="B152" s="80">
        <v>4.0144230769230766</v>
      </c>
    </row>
    <row r="153" spans="1:2" x14ac:dyDescent="0.25">
      <c r="A153" s="82">
        <v>44490</v>
      </c>
      <c r="B153" s="80">
        <v>111.01438848920864</v>
      </c>
    </row>
    <row r="154" spans="1:2" x14ac:dyDescent="0.25">
      <c r="A154" s="82">
        <v>44491</v>
      </c>
      <c r="B154" s="80">
        <v>12.090261282660332</v>
      </c>
    </row>
    <row r="155" spans="1:2" x14ac:dyDescent="0.25">
      <c r="A155" s="82">
        <v>44492</v>
      </c>
      <c r="B155" s="80">
        <v>12.256532066508314</v>
      </c>
    </row>
    <row r="156" spans="1:2" x14ac:dyDescent="0.25">
      <c r="A156" s="82">
        <v>44494</v>
      </c>
      <c r="B156" s="80">
        <v>987.0235849056603</v>
      </c>
    </row>
    <row r="157" spans="1:2" x14ac:dyDescent="0.25">
      <c r="A157" s="82">
        <v>44496</v>
      </c>
      <c r="B157" s="80">
        <v>176.66200466200465</v>
      </c>
    </row>
    <row r="158" spans="1:2" x14ac:dyDescent="0.25">
      <c r="A158" s="82">
        <v>44497</v>
      </c>
      <c r="B158" s="80">
        <v>194.44722222222222</v>
      </c>
    </row>
    <row r="159" spans="1:2" x14ac:dyDescent="0.25">
      <c r="A159" s="82">
        <v>44498</v>
      </c>
      <c r="B159" s="80">
        <v>377.28974121996305</v>
      </c>
    </row>
    <row r="160" spans="1:2" x14ac:dyDescent="0.25">
      <c r="A160" s="82">
        <v>44499</v>
      </c>
      <c r="B160" s="80">
        <v>65</v>
      </c>
    </row>
    <row r="161" spans="1:2" x14ac:dyDescent="0.25">
      <c r="A161" s="86" t="s">
        <v>11</v>
      </c>
      <c r="B161" s="85">
        <v>9937.7521632342177</v>
      </c>
    </row>
    <row r="162" spans="1:2" x14ac:dyDescent="0.25">
      <c r="A162" s="82">
        <v>44472</v>
      </c>
      <c r="B162" s="80">
        <v>1949.047619047619</v>
      </c>
    </row>
    <row r="163" spans="1:2" x14ac:dyDescent="0.25">
      <c r="A163" s="82">
        <v>44474</v>
      </c>
      <c r="B163" s="80">
        <v>1342.2894736842106</v>
      </c>
    </row>
    <row r="164" spans="1:2" x14ac:dyDescent="0.25">
      <c r="A164" s="82">
        <v>44476</v>
      </c>
      <c r="B164" s="80">
        <v>680</v>
      </c>
    </row>
    <row r="165" spans="1:2" x14ac:dyDescent="0.25">
      <c r="A165" s="82">
        <v>44480</v>
      </c>
      <c r="B165" s="80">
        <v>143.18028846153845</v>
      </c>
    </row>
    <row r="166" spans="1:2" x14ac:dyDescent="0.25">
      <c r="A166" s="82">
        <v>44481</v>
      </c>
      <c r="B166" s="80">
        <v>90</v>
      </c>
    </row>
    <row r="167" spans="1:2" x14ac:dyDescent="0.25">
      <c r="A167" s="82">
        <v>44482</v>
      </c>
      <c r="B167" s="80">
        <v>310</v>
      </c>
    </row>
    <row r="168" spans="1:2" x14ac:dyDescent="0.25">
      <c r="A168" s="82">
        <v>44483</v>
      </c>
      <c r="B168" s="80">
        <v>533.43062200956933</v>
      </c>
    </row>
    <row r="169" spans="1:2" x14ac:dyDescent="0.25">
      <c r="A169" s="82">
        <v>44484</v>
      </c>
      <c r="B169" s="80">
        <v>16.84</v>
      </c>
    </row>
    <row r="170" spans="1:2" x14ac:dyDescent="0.25">
      <c r="A170" s="82">
        <v>44485</v>
      </c>
      <c r="B170" s="80">
        <v>2299.6274038461538</v>
      </c>
    </row>
    <row r="171" spans="1:2" x14ac:dyDescent="0.25">
      <c r="A171" s="82">
        <v>44486</v>
      </c>
      <c r="B171" s="80">
        <v>100</v>
      </c>
    </row>
    <row r="172" spans="1:2" x14ac:dyDescent="0.25">
      <c r="A172" s="82">
        <v>44487</v>
      </c>
      <c r="B172" s="80">
        <v>44.742788461538467</v>
      </c>
    </row>
    <row r="173" spans="1:2" x14ac:dyDescent="0.25">
      <c r="A173" s="82">
        <v>44489</v>
      </c>
      <c r="B173" s="80">
        <v>34.432692307692307</v>
      </c>
    </row>
    <row r="174" spans="1:2" x14ac:dyDescent="0.25">
      <c r="A174" s="82">
        <v>44490</v>
      </c>
      <c r="B174" s="80">
        <v>130</v>
      </c>
    </row>
    <row r="175" spans="1:2" x14ac:dyDescent="0.25">
      <c r="A175" s="82">
        <v>44491</v>
      </c>
      <c r="B175" s="80">
        <v>550</v>
      </c>
    </row>
    <row r="176" spans="1:2" x14ac:dyDescent="0.25">
      <c r="A176" s="82">
        <v>44497</v>
      </c>
      <c r="B176" s="80">
        <v>865</v>
      </c>
    </row>
    <row r="177" spans="1:2" x14ac:dyDescent="0.25">
      <c r="A177" s="82">
        <v>44498</v>
      </c>
      <c r="B177" s="80">
        <v>849.16127541589651</v>
      </c>
    </row>
    <row r="178" spans="1:2" x14ac:dyDescent="0.25">
      <c r="A178" s="86" t="s">
        <v>116</v>
      </c>
      <c r="B178" s="85">
        <v>2523.2183358407274</v>
      </c>
    </row>
    <row r="179" spans="1:2" x14ac:dyDescent="0.25">
      <c r="A179" s="82">
        <v>44472</v>
      </c>
      <c r="B179" s="80">
        <v>580</v>
      </c>
    </row>
    <row r="180" spans="1:2" x14ac:dyDescent="0.25">
      <c r="A180" s="82">
        <v>44474</v>
      </c>
      <c r="B180" s="80">
        <v>2</v>
      </c>
    </row>
    <row r="181" spans="1:2" x14ac:dyDescent="0.25">
      <c r="A181" s="82">
        <v>44477</v>
      </c>
      <c r="B181" s="80">
        <v>400</v>
      </c>
    </row>
    <row r="182" spans="1:2" x14ac:dyDescent="0.25">
      <c r="A182" s="82">
        <v>44481</v>
      </c>
      <c r="B182" s="80">
        <v>75</v>
      </c>
    </row>
    <row r="183" spans="1:2" x14ac:dyDescent="0.25">
      <c r="A183" s="82">
        <v>44483</v>
      </c>
      <c r="B183" s="80">
        <v>199.41626794258372</v>
      </c>
    </row>
    <row r="184" spans="1:2" x14ac:dyDescent="0.25">
      <c r="A184" s="82">
        <v>44484</v>
      </c>
      <c r="B184" s="80">
        <v>27.01</v>
      </c>
    </row>
    <row r="185" spans="1:2" x14ac:dyDescent="0.25">
      <c r="A185" s="82">
        <v>44485</v>
      </c>
      <c r="B185" s="80">
        <v>630</v>
      </c>
    </row>
    <row r="186" spans="1:2" x14ac:dyDescent="0.25">
      <c r="A186" s="82">
        <v>44488</v>
      </c>
      <c r="B186" s="80">
        <v>147.14182692307693</v>
      </c>
    </row>
    <row r="187" spans="1:2" x14ac:dyDescent="0.25">
      <c r="A187" s="82">
        <v>44491</v>
      </c>
      <c r="B187" s="80">
        <v>0.59857482185273159</v>
      </c>
    </row>
    <row r="188" spans="1:2" x14ac:dyDescent="0.25">
      <c r="A188" s="82">
        <v>44494</v>
      </c>
      <c r="B188" s="80">
        <v>187.625</v>
      </c>
    </row>
    <row r="189" spans="1:2" x14ac:dyDescent="0.25">
      <c r="A189" s="82">
        <v>44497</v>
      </c>
      <c r="B189" s="80">
        <v>13.576388888888889</v>
      </c>
    </row>
    <row r="190" spans="1:2" x14ac:dyDescent="0.25">
      <c r="A190" s="82">
        <v>44498</v>
      </c>
      <c r="B190" s="80">
        <v>260.85027726432531</v>
      </c>
    </row>
    <row r="191" spans="1:2" x14ac:dyDescent="0.25">
      <c r="A191" s="81" t="s">
        <v>761</v>
      </c>
      <c r="B191" s="80">
        <v>120844.20899237883</v>
      </c>
    </row>
    <row r="192" spans="1:2" x14ac:dyDescent="0.25">
      <c r="A192" s="83" t="s">
        <v>761</v>
      </c>
      <c r="B192" s="80">
        <v>120844.20899237883</v>
      </c>
    </row>
    <row r="193" spans="1:2" x14ac:dyDescent="0.25">
      <c r="A193" s="81" t="s">
        <v>762</v>
      </c>
      <c r="B193" s="80">
        <v>250838.78258734554</v>
      </c>
    </row>
  </sheetData>
  <mergeCells count="1">
    <mergeCell ref="A2:B2"/>
  </mergeCells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48572"/>
  <sheetViews>
    <sheetView topLeftCell="A533" zoomScaleNormal="100" zoomScaleSheetLayoutView="71" workbookViewId="0">
      <selection activeCell="F547" sqref="F547"/>
    </sheetView>
  </sheetViews>
  <sheetFormatPr baseColWidth="10" defaultColWidth="11.42578125" defaultRowHeight="15" x14ac:dyDescent="0.25"/>
  <cols>
    <col min="1" max="1" width="10.42578125" style="2" customWidth="1"/>
    <col min="2" max="2" width="11.28515625" style="2" customWidth="1"/>
    <col min="3" max="3" width="14.140625" style="2" customWidth="1"/>
    <col min="4" max="4" width="23.28515625" style="2" customWidth="1"/>
    <col min="5" max="5" width="17.28515625" style="32" customWidth="1"/>
    <col min="6" max="6" width="26.5703125" style="48" customWidth="1"/>
    <col min="7" max="7" width="16.85546875" style="2" customWidth="1"/>
    <col min="8" max="8" width="12.5703125" style="30" customWidth="1"/>
    <col min="9" max="9" width="12.7109375" style="30" customWidth="1"/>
    <col min="10" max="10" width="11.140625" style="59" customWidth="1"/>
    <col min="11" max="11" width="16" style="5" customWidth="1"/>
    <col min="12" max="12" width="16.42578125" style="7" customWidth="1"/>
    <col min="13" max="13" width="22.42578125" style="27" customWidth="1"/>
    <col min="14" max="14" width="19.42578125" style="27" customWidth="1"/>
    <col min="15" max="15" width="15.42578125" style="31" customWidth="1"/>
    <col min="16" max="16" width="31.5703125" style="31" customWidth="1"/>
    <col min="17" max="17" width="8" style="31" customWidth="1"/>
    <col min="18" max="18" width="16.42578125" style="31" customWidth="1"/>
    <col min="19" max="19" width="21" style="31" customWidth="1"/>
    <col min="20" max="26" width="11.42578125" style="31"/>
    <col min="27" max="27" width="39.42578125" style="32" customWidth="1"/>
    <col min="28" max="16384" width="11.42578125" style="2"/>
  </cols>
  <sheetData>
    <row r="1" spans="1:27" s="1" customFormat="1" x14ac:dyDescent="0.25">
      <c r="A1" s="19" t="s">
        <v>22</v>
      </c>
      <c r="B1" s="19" t="s">
        <v>6</v>
      </c>
      <c r="C1" s="19">
        <f>+SUMIFS(E$5:E$8746,B$5:B$8746,"DOLARES",C$5:C$8746,B1)</f>
        <v>37159.18</v>
      </c>
      <c r="D1" s="13" t="s">
        <v>23</v>
      </c>
      <c r="E1" s="69">
        <f>SUMIFS(E$5:E$8746,B$5:B$8746,"EUROS",C$5:C$8746,B1)</f>
        <v>0</v>
      </c>
      <c r="F1" s="45" t="s">
        <v>85</v>
      </c>
      <c r="G1" s="28">
        <f>SUMIFS(E$5:E$8746,B$5:B$8746,"BOLIVARES",C$5:C$8746,B1)</f>
        <v>43351402776.75</v>
      </c>
      <c r="H1" s="44" t="s">
        <v>90</v>
      </c>
      <c r="I1" s="44">
        <f>SUMIFS(E$5:E$8746,B$5:B$8746,"ZELLE",C$5:C$8746,B1)</f>
        <v>0</v>
      </c>
      <c r="J1" s="57" t="s">
        <v>108</v>
      </c>
      <c r="K1" s="34">
        <f>SUMIFS(E$5:E$8746,B$5:B$8746,"PAYPALL",C$5:C$8746,B1)</f>
        <v>0</v>
      </c>
      <c r="L1" s="33"/>
      <c r="M1" s="33"/>
      <c r="N1" s="33"/>
      <c r="O1" s="33"/>
      <c r="P1" s="33"/>
      <c r="Q1" s="33"/>
      <c r="R1" s="33"/>
      <c r="S1" s="33"/>
      <c r="T1" s="33"/>
      <c r="U1" s="33"/>
      <c r="V1" s="11"/>
    </row>
    <row r="2" spans="1:27" s="1" customFormat="1" ht="15" customHeight="1" x14ac:dyDescent="0.25">
      <c r="A2" s="18"/>
      <c r="B2" s="18"/>
      <c r="C2" s="18"/>
      <c r="D2" s="53"/>
      <c r="E2" s="12"/>
      <c r="F2" s="46"/>
      <c r="G2" s="3"/>
      <c r="H2" s="29"/>
      <c r="I2" s="29"/>
      <c r="J2" s="58"/>
      <c r="K2" s="4"/>
      <c r="L2" s="6"/>
      <c r="M2" s="3"/>
      <c r="N2" s="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11"/>
    </row>
    <row r="3" spans="1:27" s="1" customFormat="1" ht="6" customHeight="1" x14ac:dyDescent="0.25">
      <c r="A3" s="18"/>
      <c r="B3" s="18"/>
      <c r="C3" s="18"/>
      <c r="D3" s="18"/>
      <c r="E3" s="12"/>
      <c r="F3" s="46"/>
      <c r="G3" s="3"/>
      <c r="H3" s="29"/>
      <c r="I3" s="29"/>
      <c r="J3" s="58"/>
      <c r="K3" s="4"/>
      <c r="L3" s="6"/>
      <c r="M3" s="3"/>
      <c r="N3" s="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11"/>
    </row>
    <row r="4" spans="1:27" s="17" customFormat="1" ht="33" customHeight="1" x14ac:dyDescent="0.25">
      <c r="A4" s="15" t="s">
        <v>80</v>
      </c>
      <c r="B4" s="15" t="s">
        <v>21</v>
      </c>
      <c r="C4" s="15" t="s">
        <v>70</v>
      </c>
      <c r="D4" s="16" t="s">
        <v>71</v>
      </c>
      <c r="E4" s="47" t="s">
        <v>94</v>
      </c>
      <c r="F4" s="14" t="s">
        <v>72</v>
      </c>
      <c r="G4" s="20" t="s">
        <v>5</v>
      </c>
      <c r="H4" s="22" t="s">
        <v>81</v>
      </c>
      <c r="I4" s="54" t="s">
        <v>105</v>
      </c>
      <c r="J4" s="54" t="s">
        <v>109</v>
      </c>
      <c r="K4" s="50" t="s">
        <v>110</v>
      </c>
      <c r="L4" s="16" t="s">
        <v>112</v>
      </c>
    </row>
    <row r="5" spans="1:27" s="42" customFormat="1" ht="18" customHeight="1" x14ac:dyDescent="0.25">
      <c r="A5" s="36">
        <v>44470</v>
      </c>
      <c r="B5" s="36" t="s">
        <v>22</v>
      </c>
      <c r="C5" s="37" t="s">
        <v>6</v>
      </c>
      <c r="D5" s="25" t="s">
        <v>89</v>
      </c>
      <c r="E5" s="68">
        <v>20</v>
      </c>
      <c r="F5" s="38" t="s">
        <v>122</v>
      </c>
      <c r="G5" s="39"/>
      <c r="H5" s="40"/>
      <c r="I5" s="35">
        <v>5200000</v>
      </c>
      <c r="J5" s="61">
        <f t="shared" ref="J5:J68" si="0">IFERROR(IF(B5="BOLIVARES",(E5/I5),E5),"")</f>
        <v>20</v>
      </c>
      <c r="K5" s="51"/>
      <c r="L5" s="25" t="s">
        <v>123</v>
      </c>
    </row>
    <row r="6" spans="1:27" s="27" customFormat="1" ht="15" customHeight="1" x14ac:dyDescent="0.25">
      <c r="A6" s="36">
        <v>44470</v>
      </c>
      <c r="B6" s="36" t="s">
        <v>22</v>
      </c>
      <c r="C6" s="37" t="s">
        <v>4</v>
      </c>
      <c r="D6" s="25" t="s">
        <v>89</v>
      </c>
      <c r="E6" s="68">
        <v>10</v>
      </c>
      <c r="F6" s="38" t="s">
        <v>124</v>
      </c>
      <c r="G6" s="39"/>
      <c r="H6" s="40"/>
      <c r="I6" s="35">
        <v>5200000</v>
      </c>
      <c r="J6" s="61">
        <f t="shared" si="0"/>
        <v>10</v>
      </c>
      <c r="K6" s="51"/>
      <c r="L6" s="25" t="s">
        <v>125</v>
      </c>
    </row>
    <row r="7" spans="1:27" s="27" customFormat="1" ht="15" customHeight="1" x14ac:dyDescent="0.25">
      <c r="A7" s="36">
        <v>44470</v>
      </c>
      <c r="B7" s="36" t="s">
        <v>22</v>
      </c>
      <c r="C7" s="37" t="s">
        <v>4</v>
      </c>
      <c r="D7" s="25" t="s">
        <v>89</v>
      </c>
      <c r="E7" s="68">
        <v>100</v>
      </c>
      <c r="F7" s="38" t="s">
        <v>126</v>
      </c>
      <c r="G7" s="39"/>
      <c r="H7" s="40"/>
      <c r="I7" s="35">
        <v>5200000</v>
      </c>
      <c r="J7" s="61">
        <f t="shared" si="0"/>
        <v>100</v>
      </c>
      <c r="K7" s="51"/>
      <c r="L7" s="25" t="s">
        <v>127</v>
      </c>
    </row>
    <row r="8" spans="1:27" s="27" customFormat="1" ht="15" customHeight="1" x14ac:dyDescent="0.25">
      <c r="A8" s="36">
        <v>44470</v>
      </c>
      <c r="B8" s="36" t="s">
        <v>22</v>
      </c>
      <c r="C8" s="67" t="s">
        <v>106</v>
      </c>
      <c r="D8" s="25" t="s">
        <v>2</v>
      </c>
      <c r="E8" s="68">
        <v>200</v>
      </c>
      <c r="F8" s="38" t="s">
        <v>128</v>
      </c>
      <c r="G8" s="39"/>
      <c r="H8" s="40"/>
      <c r="I8" s="35">
        <v>5200000</v>
      </c>
      <c r="J8" s="61">
        <f t="shared" si="0"/>
        <v>200</v>
      </c>
      <c r="K8" s="51"/>
      <c r="L8" s="25" t="s">
        <v>129</v>
      </c>
    </row>
    <row r="9" spans="1:27" s="27" customFormat="1" ht="15" customHeight="1" x14ac:dyDescent="0.25">
      <c r="A9" s="36">
        <v>44470</v>
      </c>
      <c r="B9" s="36" t="s">
        <v>22</v>
      </c>
      <c r="C9" s="37" t="s">
        <v>4</v>
      </c>
      <c r="D9" s="25" t="s">
        <v>89</v>
      </c>
      <c r="E9" s="68">
        <v>300</v>
      </c>
      <c r="F9" s="38" t="s">
        <v>130</v>
      </c>
      <c r="G9" s="39" t="s">
        <v>131</v>
      </c>
      <c r="H9" s="40">
        <v>44471</v>
      </c>
      <c r="I9" s="35">
        <v>5200000</v>
      </c>
      <c r="J9" s="61">
        <f t="shared" si="0"/>
        <v>300</v>
      </c>
      <c r="K9" s="51"/>
      <c r="L9" s="25" t="s">
        <v>132</v>
      </c>
    </row>
    <row r="10" spans="1:27" s="27" customFormat="1" ht="15" customHeight="1" x14ac:dyDescent="0.25">
      <c r="A10" s="36">
        <v>44470</v>
      </c>
      <c r="B10" s="36" t="s">
        <v>22</v>
      </c>
      <c r="C10" s="37" t="s">
        <v>1</v>
      </c>
      <c r="D10" s="25" t="s">
        <v>87</v>
      </c>
      <c r="E10" s="68">
        <v>10</v>
      </c>
      <c r="F10" s="38" t="s">
        <v>140</v>
      </c>
      <c r="G10" s="39"/>
      <c r="H10" s="40"/>
      <c r="I10" s="35">
        <v>5200000</v>
      </c>
      <c r="J10" s="61">
        <f t="shared" si="0"/>
        <v>10</v>
      </c>
      <c r="K10" s="51"/>
      <c r="L10" s="25" t="s">
        <v>165</v>
      </c>
    </row>
    <row r="11" spans="1:27" s="27" customFormat="1" ht="15" customHeight="1" x14ac:dyDescent="0.25">
      <c r="A11" s="36">
        <v>44470</v>
      </c>
      <c r="B11" s="36" t="s">
        <v>22</v>
      </c>
      <c r="C11" s="37" t="s">
        <v>1</v>
      </c>
      <c r="D11" s="25" t="s">
        <v>87</v>
      </c>
      <c r="E11" s="68">
        <v>30</v>
      </c>
      <c r="F11" s="38" t="s">
        <v>141</v>
      </c>
      <c r="G11" s="39"/>
      <c r="H11" s="40"/>
      <c r="I11" s="35">
        <v>5200000</v>
      </c>
      <c r="J11" s="61">
        <f t="shared" si="0"/>
        <v>30</v>
      </c>
      <c r="K11" s="51"/>
      <c r="L11" s="25" t="s">
        <v>165</v>
      </c>
    </row>
    <row r="12" spans="1:27" s="27" customFormat="1" ht="15" customHeight="1" x14ac:dyDescent="0.25">
      <c r="A12" s="36">
        <v>44470</v>
      </c>
      <c r="B12" s="36" t="s">
        <v>22</v>
      </c>
      <c r="C12" s="37" t="s">
        <v>1</v>
      </c>
      <c r="D12" s="25" t="s">
        <v>87</v>
      </c>
      <c r="E12" s="68">
        <v>15</v>
      </c>
      <c r="F12" s="38" t="s">
        <v>142</v>
      </c>
      <c r="G12" s="39"/>
      <c r="H12" s="40"/>
      <c r="I12" s="35">
        <v>5200000</v>
      </c>
      <c r="J12" s="61">
        <f t="shared" si="0"/>
        <v>15</v>
      </c>
      <c r="K12" s="51"/>
      <c r="L12" s="25" t="s">
        <v>165</v>
      </c>
    </row>
    <row r="13" spans="1:27" s="27" customFormat="1" ht="15" customHeight="1" x14ac:dyDescent="0.25">
      <c r="A13" s="36">
        <v>44470</v>
      </c>
      <c r="B13" s="36" t="s">
        <v>22</v>
      </c>
      <c r="C13" s="37" t="s">
        <v>1</v>
      </c>
      <c r="D13" s="25" t="s">
        <v>87</v>
      </c>
      <c r="E13" s="68">
        <v>15</v>
      </c>
      <c r="F13" s="38" t="s">
        <v>143</v>
      </c>
      <c r="G13" s="39"/>
      <c r="H13" s="40"/>
      <c r="I13" s="35">
        <v>5200000</v>
      </c>
      <c r="J13" s="61">
        <f t="shared" si="0"/>
        <v>15</v>
      </c>
      <c r="K13" s="51"/>
      <c r="L13" s="25" t="s">
        <v>165</v>
      </c>
    </row>
    <row r="14" spans="1:27" s="27" customFormat="1" ht="15" customHeight="1" x14ac:dyDescent="0.25">
      <c r="A14" s="36">
        <v>44470</v>
      </c>
      <c r="B14" s="36" t="s">
        <v>22</v>
      </c>
      <c r="C14" s="37" t="s">
        <v>6</v>
      </c>
      <c r="D14" s="25" t="s">
        <v>89</v>
      </c>
      <c r="E14" s="68">
        <v>119</v>
      </c>
      <c r="F14" s="38" t="s">
        <v>170</v>
      </c>
      <c r="G14" s="39"/>
      <c r="H14" s="40"/>
      <c r="I14" s="35">
        <v>5200000</v>
      </c>
      <c r="J14" s="61">
        <f t="shared" si="0"/>
        <v>119</v>
      </c>
      <c r="K14" s="51"/>
      <c r="L14" s="25" t="s">
        <v>171</v>
      </c>
    </row>
    <row r="15" spans="1:27" s="27" customFormat="1" ht="15" customHeight="1" x14ac:dyDescent="0.25">
      <c r="A15" s="36">
        <v>44470</v>
      </c>
      <c r="B15" s="36" t="s">
        <v>22</v>
      </c>
      <c r="C15" s="37" t="s">
        <v>6</v>
      </c>
      <c r="D15" s="25" t="s">
        <v>89</v>
      </c>
      <c r="E15" s="68">
        <v>864</v>
      </c>
      <c r="F15" s="38" t="s">
        <v>616</v>
      </c>
      <c r="G15" s="39"/>
      <c r="H15" s="40"/>
      <c r="I15" s="35">
        <v>5200000</v>
      </c>
      <c r="J15" s="61">
        <f t="shared" si="0"/>
        <v>864</v>
      </c>
      <c r="K15" s="51"/>
      <c r="L15" s="25" t="s">
        <v>617</v>
      </c>
    </row>
    <row r="16" spans="1:27" s="27" customFormat="1" ht="15" customHeight="1" x14ac:dyDescent="0.25">
      <c r="A16" s="36">
        <v>44471</v>
      </c>
      <c r="B16" s="36" t="s">
        <v>22</v>
      </c>
      <c r="C16" s="37" t="s">
        <v>4</v>
      </c>
      <c r="D16" s="25" t="s">
        <v>89</v>
      </c>
      <c r="E16" s="68">
        <v>30</v>
      </c>
      <c r="F16" s="38" t="s">
        <v>217</v>
      </c>
      <c r="G16" s="39"/>
      <c r="H16" s="40"/>
      <c r="I16" s="35">
        <v>4200000</v>
      </c>
      <c r="J16" s="61">
        <f t="shared" si="0"/>
        <v>30</v>
      </c>
      <c r="K16" s="51"/>
      <c r="L16" s="25" t="s">
        <v>218</v>
      </c>
    </row>
    <row r="17" spans="1:12" s="27" customFormat="1" ht="15" customHeight="1" x14ac:dyDescent="0.25">
      <c r="A17" s="36">
        <v>44472</v>
      </c>
      <c r="B17" s="36" t="s">
        <v>22</v>
      </c>
      <c r="C17" s="37" t="s">
        <v>11</v>
      </c>
      <c r="D17" s="25" t="s">
        <v>2</v>
      </c>
      <c r="E17" s="68">
        <v>140</v>
      </c>
      <c r="F17" s="38" t="s">
        <v>730</v>
      </c>
      <c r="G17" s="39"/>
      <c r="H17" s="40"/>
      <c r="I17" s="35">
        <v>4200000</v>
      </c>
      <c r="J17" s="61">
        <f t="shared" si="0"/>
        <v>140</v>
      </c>
      <c r="K17" s="51"/>
      <c r="L17" s="25" t="s">
        <v>165</v>
      </c>
    </row>
    <row r="18" spans="1:12" s="27" customFormat="1" ht="15" customHeight="1" x14ac:dyDescent="0.25">
      <c r="A18" s="36">
        <v>44472</v>
      </c>
      <c r="B18" s="36" t="s">
        <v>22</v>
      </c>
      <c r="C18" s="37" t="s">
        <v>11</v>
      </c>
      <c r="D18" s="25" t="s">
        <v>2</v>
      </c>
      <c r="E18" s="68">
        <v>1710</v>
      </c>
      <c r="F18" s="38" t="s">
        <v>734</v>
      </c>
      <c r="G18" s="39"/>
      <c r="H18" s="40"/>
      <c r="I18" s="35">
        <v>4200000</v>
      </c>
      <c r="J18" s="61">
        <f t="shared" si="0"/>
        <v>1710</v>
      </c>
      <c r="K18" s="51"/>
      <c r="L18" s="25" t="s">
        <v>735</v>
      </c>
    </row>
    <row r="19" spans="1:12" s="27" customFormat="1" ht="15" customHeight="1" x14ac:dyDescent="0.25">
      <c r="A19" s="36">
        <v>44472</v>
      </c>
      <c r="B19" s="36" t="s">
        <v>85</v>
      </c>
      <c r="C19" s="37" t="s">
        <v>11</v>
      </c>
      <c r="D19" s="25" t="s">
        <v>2</v>
      </c>
      <c r="E19" s="68">
        <v>416000000</v>
      </c>
      <c r="F19" s="38" t="s">
        <v>736</v>
      </c>
      <c r="G19" s="39"/>
      <c r="H19" s="40"/>
      <c r="I19" s="35">
        <v>4200000</v>
      </c>
      <c r="J19" s="61">
        <f t="shared" si="0"/>
        <v>99.047619047619051</v>
      </c>
      <c r="K19" s="51"/>
      <c r="L19" s="25" t="s">
        <v>735</v>
      </c>
    </row>
    <row r="20" spans="1:12" s="27" customFormat="1" ht="15" customHeight="1" x14ac:dyDescent="0.25">
      <c r="A20" s="36">
        <v>44472</v>
      </c>
      <c r="B20" s="36" t="s">
        <v>22</v>
      </c>
      <c r="C20" s="37" t="s">
        <v>7</v>
      </c>
      <c r="D20" s="25" t="s">
        <v>2</v>
      </c>
      <c r="E20" s="68">
        <v>620</v>
      </c>
      <c r="F20" s="38" t="s">
        <v>734</v>
      </c>
      <c r="G20" s="39"/>
      <c r="H20" s="40"/>
      <c r="I20" s="35">
        <v>4200000</v>
      </c>
      <c r="J20" s="61">
        <f t="shared" si="0"/>
        <v>620</v>
      </c>
      <c r="K20" s="51"/>
      <c r="L20" s="25" t="s">
        <v>735</v>
      </c>
    </row>
    <row r="21" spans="1:12" s="27" customFormat="1" ht="15" customHeight="1" x14ac:dyDescent="0.25">
      <c r="A21" s="36">
        <v>44472</v>
      </c>
      <c r="B21" s="36" t="s">
        <v>22</v>
      </c>
      <c r="C21" s="37" t="s">
        <v>4</v>
      </c>
      <c r="D21" s="25" t="s">
        <v>2</v>
      </c>
      <c r="E21" s="68">
        <v>6200</v>
      </c>
      <c r="F21" s="38" t="s">
        <v>741</v>
      </c>
      <c r="G21" s="39"/>
      <c r="H21" s="40"/>
      <c r="I21" s="35">
        <v>4200000</v>
      </c>
      <c r="J21" s="61">
        <f t="shared" si="0"/>
        <v>6200</v>
      </c>
      <c r="K21" s="51"/>
      <c r="L21" s="25" t="s">
        <v>735</v>
      </c>
    </row>
    <row r="22" spans="1:12" s="27" customFormat="1" ht="15" customHeight="1" x14ac:dyDescent="0.25">
      <c r="A22" s="36">
        <v>44472</v>
      </c>
      <c r="B22" s="36" t="s">
        <v>22</v>
      </c>
      <c r="C22" s="37" t="s">
        <v>6</v>
      </c>
      <c r="D22" s="25" t="s">
        <v>2</v>
      </c>
      <c r="E22" s="68">
        <v>4210</v>
      </c>
      <c r="F22" s="38" t="s">
        <v>734</v>
      </c>
      <c r="G22" s="39"/>
      <c r="H22" s="40"/>
      <c r="I22" s="35">
        <v>4200000</v>
      </c>
      <c r="J22" s="61">
        <f t="shared" si="0"/>
        <v>4210</v>
      </c>
      <c r="K22" s="51"/>
      <c r="L22" s="25" t="s">
        <v>735</v>
      </c>
    </row>
    <row r="23" spans="1:12" s="27" customFormat="1" ht="15" customHeight="1" x14ac:dyDescent="0.25">
      <c r="A23" s="36">
        <v>44472</v>
      </c>
      <c r="B23" s="36" t="s">
        <v>22</v>
      </c>
      <c r="C23" s="37" t="s">
        <v>0</v>
      </c>
      <c r="D23" s="25" t="s">
        <v>2</v>
      </c>
      <c r="E23" s="68">
        <v>530</v>
      </c>
      <c r="F23" s="38" t="s">
        <v>734</v>
      </c>
      <c r="G23" s="39"/>
      <c r="H23" s="40"/>
      <c r="I23" s="35">
        <v>4200000</v>
      </c>
      <c r="J23" s="61">
        <f t="shared" si="0"/>
        <v>530</v>
      </c>
      <c r="K23" s="51"/>
      <c r="L23" s="25" t="s">
        <v>735</v>
      </c>
    </row>
    <row r="24" spans="1:12" s="27" customFormat="1" ht="15" customHeight="1" x14ac:dyDescent="0.25">
      <c r="A24" s="36">
        <v>44472</v>
      </c>
      <c r="B24" s="36" t="s">
        <v>22</v>
      </c>
      <c r="C24" s="37" t="s">
        <v>1</v>
      </c>
      <c r="D24" s="25" t="s">
        <v>2</v>
      </c>
      <c r="E24" s="68">
        <v>820</v>
      </c>
      <c r="F24" s="38" t="s">
        <v>734</v>
      </c>
      <c r="G24" s="39"/>
      <c r="H24" s="40"/>
      <c r="I24" s="35">
        <v>4200000</v>
      </c>
      <c r="J24" s="61">
        <f t="shared" si="0"/>
        <v>820</v>
      </c>
      <c r="K24" s="51"/>
      <c r="L24" s="25" t="s">
        <v>735</v>
      </c>
    </row>
    <row r="25" spans="1:12" s="27" customFormat="1" ht="15" customHeight="1" x14ac:dyDescent="0.25">
      <c r="A25" s="36">
        <v>44472</v>
      </c>
      <c r="B25" s="36" t="s">
        <v>22</v>
      </c>
      <c r="C25" s="37" t="s">
        <v>116</v>
      </c>
      <c r="D25" s="25" t="s">
        <v>2</v>
      </c>
      <c r="E25" s="68">
        <v>580</v>
      </c>
      <c r="F25" s="38" t="s">
        <v>734</v>
      </c>
      <c r="G25" s="39"/>
      <c r="H25" s="40"/>
      <c r="I25" s="35">
        <v>4200000</v>
      </c>
      <c r="J25" s="61">
        <f t="shared" si="0"/>
        <v>580</v>
      </c>
      <c r="K25" s="51"/>
      <c r="L25" s="25" t="s">
        <v>735</v>
      </c>
    </row>
    <row r="26" spans="1:12" s="27" customFormat="1" ht="15.75" customHeight="1" x14ac:dyDescent="0.25">
      <c r="A26" s="36">
        <v>44472</v>
      </c>
      <c r="B26" s="36" t="s">
        <v>22</v>
      </c>
      <c r="C26" s="37" t="s">
        <v>77</v>
      </c>
      <c r="D26" s="25" t="s">
        <v>2</v>
      </c>
      <c r="E26" s="68">
        <v>220</v>
      </c>
      <c r="F26" s="38" t="s">
        <v>734</v>
      </c>
      <c r="G26" s="39"/>
      <c r="H26" s="40"/>
      <c r="I26" s="35">
        <v>4200000</v>
      </c>
      <c r="J26" s="61">
        <f t="shared" si="0"/>
        <v>220</v>
      </c>
      <c r="K26" s="51"/>
      <c r="L26" s="25" t="s">
        <v>735</v>
      </c>
    </row>
    <row r="27" spans="1:12" s="27" customFormat="1" ht="15" customHeight="1" x14ac:dyDescent="0.25">
      <c r="A27" s="36">
        <v>44472</v>
      </c>
      <c r="B27" s="36" t="s">
        <v>22</v>
      </c>
      <c r="C27" s="37" t="s">
        <v>117</v>
      </c>
      <c r="D27" s="25" t="s">
        <v>2</v>
      </c>
      <c r="E27" s="68">
        <v>210</v>
      </c>
      <c r="F27" s="38" t="s">
        <v>734</v>
      </c>
      <c r="G27" s="39"/>
      <c r="H27" s="40"/>
      <c r="I27" s="35">
        <v>4200000</v>
      </c>
      <c r="J27" s="61">
        <f t="shared" si="0"/>
        <v>210</v>
      </c>
      <c r="K27" s="51"/>
      <c r="L27" s="25" t="s">
        <v>735</v>
      </c>
    </row>
    <row r="28" spans="1:12" s="27" customFormat="1" ht="15" customHeight="1" x14ac:dyDescent="0.25">
      <c r="A28" s="36">
        <v>44472</v>
      </c>
      <c r="B28" s="36" t="s">
        <v>22</v>
      </c>
      <c r="C28" s="37" t="s">
        <v>111</v>
      </c>
      <c r="D28" s="25" t="s">
        <v>2</v>
      </c>
      <c r="E28" s="72">
        <v>720</v>
      </c>
      <c r="F28" s="38" t="s">
        <v>734</v>
      </c>
      <c r="G28" s="39"/>
      <c r="H28" s="40"/>
      <c r="I28" s="35">
        <v>4200000</v>
      </c>
      <c r="J28" s="61">
        <f t="shared" si="0"/>
        <v>720</v>
      </c>
      <c r="K28" s="51"/>
      <c r="L28" s="25" t="s">
        <v>735</v>
      </c>
    </row>
    <row r="29" spans="1:12" s="27" customFormat="1" ht="15" customHeight="1" x14ac:dyDescent="0.25">
      <c r="A29" s="36">
        <v>44472</v>
      </c>
      <c r="B29" s="36" t="s">
        <v>22</v>
      </c>
      <c r="C29" s="37" t="s">
        <v>86</v>
      </c>
      <c r="D29" s="25" t="s">
        <v>2</v>
      </c>
      <c r="E29" s="73">
        <v>200</v>
      </c>
      <c r="F29" s="38" t="s">
        <v>734</v>
      </c>
      <c r="G29" s="39"/>
      <c r="H29" s="40"/>
      <c r="I29" s="35">
        <v>4200000</v>
      </c>
      <c r="J29" s="61">
        <f t="shared" si="0"/>
        <v>200</v>
      </c>
      <c r="K29" s="51"/>
      <c r="L29" s="25" t="s">
        <v>735</v>
      </c>
    </row>
    <row r="30" spans="1:12" s="27" customFormat="1" ht="15" customHeight="1" x14ac:dyDescent="0.25">
      <c r="A30" s="36">
        <v>44473</v>
      </c>
      <c r="B30" s="36" t="s">
        <v>22</v>
      </c>
      <c r="C30" s="64" t="s">
        <v>111</v>
      </c>
      <c r="D30" s="25" t="s">
        <v>89</v>
      </c>
      <c r="E30" s="68">
        <v>140</v>
      </c>
      <c r="F30" s="38" t="s">
        <v>478</v>
      </c>
      <c r="G30" s="39" t="s">
        <v>477</v>
      </c>
      <c r="H30" s="40">
        <v>44474</v>
      </c>
      <c r="I30" s="35">
        <v>4180000</v>
      </c>
      <c r="J30" s="61">
        <f t="shared" si="0"/>
        <v>140</v>
      </c>
      <c r="K30" s="51"/>
      <c r="L30" s="25" t="s">
        <v>133</v>
      </c>
    </row>
    <row r="31" spans="1:12" s="27" customFormat="1" ht="15" customHeight="1" x14ac:dyDescent="0.25">
      <c r="A31" s="36">
        <v>44473</v>
      </c>
      <c r="B31" s="36" t="s">
        <v>22</v>
      </c>
      <c r="C31" s="37" t="s">
        <v>4</v>
      </c>
      <c r="D31" s="25" t="s">
        <v>89</v>
      </c>
      <c r="E31" s="68">
        <v>10</v>
      </c>
      <c r="F31" s="38" t="s">
        <v>107</v>
      </c>
      <c r="G31" s="39"/>
      <c r="H31" s="40"/>
      <c r="I31" s="35">
        <v>4180000</v>
      </c>
      <c r="J31" s="61">
        <f t="shared" si="0"/>
        <v>10</v>
      </c>
      <c r="K31" s="51"/>
      <c r="L31" s="25" t="s">
        <v>134</v>
      </c>
    </row>
    <row r="32" spans="1:12" s="27" customFormat="1" ht="15" customHeight="1" x14ac:dyDescent="0.25">
      <c r="A32" s="36">
        <v>44473</v>
      </c>
      <c r="B32" s="36" t="s">
        <v>22</v>
      </c>
      <c r="C32" s="37" t="s">
        <v>4</v>
      </c>
      <c r="D32" s="25" t="s">
        <v>89</v>
      </c>
      <c r="E32" s="68">
        <v>310</v>
      </c>
      <c r="F32" s="38" t="s">
        <v>135</v>
      </c>
      <c r="G32" s="39"/>
      <c r="H32" s="40"/>
      <c r="I32" s="35">
        <v>4180000</v>
      </c>
      <c r="J32" s="61">
        <f t="shared" si="0"/>
        <v>310</v>
      </c>
      <c r="K32" s="51"/>
      <c r="L32" s="25" t="s">
        <v>136</v>
      </c>
    </row>
    <row r="33" spans="1:12" s="27" customFormat="1" ht="15" customHeight="1" x14ac:dyDescent="0.25">
      <c r="A33" s="36">
        <v>44473</v>
      </c>
      <c r="B33" s="36" t="s">
        <v>22</v>
      </c>
      <c r="C33" s="37" t="s">
        <v>4</v>
      </c>
      <c r="D33" s="25" t="s">
        <v>87</v>
      </c>
      <c r="E33" s="68">
        <v>110</v>
      </c>
      <c r="F33" s="38" t="s">
        <v>137</v>
      </c>
      <c r="G33" s="39"/>
      <c r="H33" s="40"/>
      <c r="I33" s="35">
        <v>4180000</v>
      </c>
      <c r="J33" s="61">
        <f t="shared" si="0"/>
        <v>110</v>
      </c>
      <c r="K33" s="51"/>
      <c r="L33" s="25" t="s">
        <v>138</v>
      </c>
    </row>
    <row r="34" spans="1:12" s="27" customFormat="1" ht="15" customHeight="1" x14ac:dyDescent="0.25">
      <c r="A34" s="36">
        <v>44473</v>
      </c>
      <c r="B34" s="36" t="s">
        <v>22</v>
      </c>
      <c r="C34" s="37" t="s">
        <v>4</v>
      </c>
      <c r="D34" s="25" t="s">
        <v>89</v>
      </c>
      <c r="E34" s="68">
        <v>280</v>
      </c>
      <c r="F34" s="38" t="s">
        <v>139</v>
      </c>
      <c r="G34" s="39"/>
      <c r="H34" s="40"/>
      <c r="I34" s="35">
        <v>4180000</v>
      </c>
      <c r="J34" s="61">
        <f t="shared" si="0"/>
        <v>280</v>
      </c>
      <c r="K34" s="51"/>
      <c r="L34" s="25" t="s">
        <v>642</v>
      </c>
    </row>
    <row r="35" spans="1:12" s="27" customFormat="1" ht="15" customHeight="1" x14ac:dyDescent="0.25">
      <c r="A35" s="36">
        <v>44473</v>
      </c>
      <c r="B35" s="36" t="s">
        <v>85</v>
      </c>
      <c r="C35" s="37" t="s">
        <v>6</v>
      </c>
      <c r="D35" s="25" t="s">
        <v>113</v>
      </c>
      <c r="E35" s="68">
        <v>21580000</v>
      </c>
      <c r="F35" s="38" t="s">
        <v>147</v>
      </c>
      <c r="G35" s="39"/>
      <c r="H35" s="40"/>
      <c r="I35" s="35">
        <v>4180000</v>
      </c>
      <c r="J35" s="61">
        <f t="shared" si="0"/>
        <v>5.1626794258373208</v>
      </c>
      <c r="K35" s="51"/>
      <c r="L35" s="25" t="s">
        <v>148</v>
      </c>
    </row>
    <row r="36" spans="1:12" s="27" customFormat="1" ht="15" customHeight="1" x14ac:dyDescent="0.25">
      <c r="A36" s="36">
        <v>44473</v>
      </c>
      <c r="B36" s="36" t="s">
        <v>85</v>
      </c>
      <c r="C36" s="37" t="s">
        <v>6</v>
      </c>
      <c r="D36" s="25" t="s">
        <v>113</v>
      </c>
      <c r="E36" s="68">
        <v>2555000</v>
      </c>
      <c r="F36" s="38" t="s">
        <v>149</v>
      </c>
      <c r="G36" s="39"/>
      <c r="H36" s="40"/>
      <c r="I36" s="35">
        <v>4180000</v>
      </c>
      <c r="J36" s="61">
        <f t="shared" si="0"/>
        <v>0.61124401913875603</v>
      </c>
      <c r="K36" s="51"/>
      <c r="L36" s="25" t="s">
        <v>148</v>
      </c>
    </row>
    <row r="37" spans="1:12" s="27" customFormat="1" ht="15" customHeight="1" x14ac:dyDescent="0.25">
      <c r="A37" s="36">
        <v>44473</v>
      </c>
      <c r="B37" s="36" t="s">
        <v>85</v>
      </c>
      <c r="C37" s="37" t="s">
        <v>6</v>
      </c>
      <c r="D37" s="25" t="s">
        <v>113</v>
      </c>
      <c r="E37" s="68">
        <v>5100000</v>
      </c>
      <c r="F37" s="38" t="s">
        <v>150</v>
      </c>
      <c r="G37" s="39"/>
      <c r="H37" s="40"/>
      <c r="I37" s="35">
        <v>4180000</v>
      </c>
      <c r="J37" s="61">
        <f t="shared" si="0"/>
        <v>1.2200956937799043</v>
      </c>
      <c r="K37" s="51"/>
      <c r="L37" s="25" t="s">
        <v>148</v>
      </c>
    </row>
    <row r="38" spans="1:12" s="27" customFormat="1" ht="15" customHeight="1" x14ac:dyDescent="0.25">
      <c r="A38" s="36">
        <v>44473</v>
      </c>
      <c r="B38" s="36" t="s">
        <v>85</v>
      </c>
      <c r="C38" s="37" t="s">
        <v>6</v>
      </c>
      <c r="D38" s="25" t="s">
        <v>113</v>
      </c>
      <c r="E38" s="68">
        <v>5100000</v>
      </c>
      <c r="F38" s="38" t="s">
        <v>151</v>
      </c>
      <c r="G38" s="39"/>
      <c r="H38" s="40"/>
      <c r="I38" s="35">
        <v>4180000</v>
      </c>
      <c r="J38" s="61">
        <f t="shared" si="0"/>
        <v>1.2200956937799043</v>
      </c>
      <c r="K38" s="51"/>
      <c r="L38" s="25" t="s">
        <v>148</v>
      </c>
    </row>
    <row r="39" spans="1:12" s="27" customFormat="1" ht="15" customHeight="1" x14ac:dyDescent="0.25">
      <c r="A39" s="36">
        <v>44473</v>
      </c>
      <c r="B39" s="36" t="s">
        <v>85</v>
      </c>
      <c r="C39" s="37" t="s">
        <v>6</v>
      </c>
      <c r="D39" s="25" t="s">
        <v>113</v>
      </c>
      <c r="E39" s="68">
        <v>5100000</v>
      </c>
      <c r="F39" s="38" t="s">
        <v>152</v>
      </c>
      <c r="G39" s="39"/>
      <c r="H39" s="40"/>
      <c r="I39" s="35">
        <v>4180000</v>
      </c>
      <c r="J39" s="61">
        <f t="shared" si="0"/>
        <v>1.2200956937799043</v>
      </c>
      <c r="K39" s="51"/>
      <c r="L39" s="25" t="s">
        <v>148</v>
      </c>
    </row>
    <row r="40" spans="1:12" s="27" customFormat="1" ht="15" customHeight="1" x14ac:dyDescent="0.25">
      <c r="A40" s="36">
        <v>44473</v>
      </c>
      <c r="B40" s="36" t="s">
        <v>85</v>
      </c>
      <c r="C40" s="37" t="s">
        <v>6</v>
      </c>
      <c r="D40" s="25" t="s">
        <v>113</v>
      </c>
      <c r="E40" s="68">
        <v>5100000</v>
      </c>
      <c r="F40" s="38" t="s">
        <v>153</v>
      </c>
      <c r="G40" s="39"/>
      <c r="H40" s="40"/>
      <c r="I40" s="35">
        <v>4180000</v>
      </c>
      <c r="J40" s="61">
        <f t="shared" si="0"/>
        <v>1.2200956937799043</v>
      </c>
      <c r="K40" s="51"/>
      <c r="L40" s="25" t="s">
        <v>148</v>
      </c>
    </row>
    <row r="41" spans="1:12" s="27" customFormat="1" ht="15" customHeight="1" x14ac:dyDescent="0.25">
      <c r="A41" s="36">
        <v>44473</v>
      </c>
      <c r="B41" s="36" t="s">
        <v>85</v>
      </c>
      <c r="C41" s="37" t="s">
        <v>6</v>
      </c>
      <c r="D41" s="25" t="s">
        <v>113</v>
      </c>
      <c r="E41" s="68">
        <v>7780000</v>
      </c>
      <c r="F41" s="38" t="s">
        <v>154</v>
      </c>
      <c r="G41" s="39"/>
      <c r="H41" s="40"/>
      <c r="I41" s="35">
        <v>4180000</v>
      </c>
      <c r="J41" s="61">
        <f t="shared" si="0"/>
        <v>1.861244019138756</v>
      </c>
      <c r="K41" s="51"/>
      <c r="L41" s="25" t="s">
        <v>148</v>
      </c>
    </row>
    <row r="42" spans="1:12" s="27" customFormat="1" ht="15" customHeight="1" x14ac:dyDescent="0.25">
      <c r="A42" s="36">
        <v>44473</v>
      </c>
      <c r="B42" s="36" t="s">
        <v>85</v>
      </c>
      <c r="C42" s="37" t="s">
        <v>6</v>
      </c>
      <c r="D42" s="25" t="s">
        <v>113</v>
      </c>
      <c r="E42" s="68">
        <v>14570000</v>
      </c>
      <c r="F42" s="38" t="s">
        <v>155</v>
      </c>
      <c r="G42" s="39"/>
      <c r="H42" s="40"/>
      <c r="I42" s="35">
        <v>4180000</v>
      </c>
      <c r="J42" s="61">
        <f t="shared" si="0"/>
        <v>3.4856459330143541</v>
      </c>
      <c r="K42" s="51"/>
      <c r="L42" s="25" t="s">
        <v>148</v>
      </c>
    </row>
    <row r="43" spans="1:12" s="27" customFormat="1" ht="15" customHeight="1" x14ac:dyDescent="0.25">
      <c r="A43" s="36">
        <v>44473</v>
      </c>
      <c r="B43" s="36" t="s">
        <v>85</v>
      </c>
      <c r="C43" s="37" t="s">
        <v>6</v>
      </c>
      <c r="D43" s="25" t="s">
        <v>113</v>
      </c>
      <c r="E43" s="68">
        <v>22100000</v>
      </c>
      <c r="F43" s="38" t="s">
        <v>156</v>
      </c>
      <c r="G43" s="39"/>
      <c r="H43" s="40"/>
      <c r="I43" s="35">
        <v>4180000</v>
      </c>
      <c r="J43" s="61">
        <f t="shared" si="0"/>
        <v>5.2870813397129188</v>
      </c>
      <c r="K43" s="51"/>
      <c r="L43" s="25" t="s">
        <v>148</v>
      </c>
    </row>
    <row r="44" spans="1:12" s="27" customFormat="1" ht="15" customHeight="1" x14ac:dyDescent="0.25">
      <c r="A44" s="36">
        <v>44473</v>
      </c>
      <c r="B44" s="36" t="s">
        <v>85</v>
      </c>
      <c r="C44" s="37" t="s">
        <v>6</v>
      </c>
      <c r="D44" s="25" t="s">
        <v>89</v>
      </c>
      <c r="E44" s="68">
        <v>109200000</v>
      </c>
      <c r="F44" s="38" t="s">
        <v>157</v>
      </c>
      <c r="G44" s="39"/>
      <c r="H44" s="40"/>
      <c r="I44" s="35">
        <v>4180000</v>
      </c>
      <c r="J44" s="61">
        <f t="shared" si="0"/>
        <v>26.124401913875598</v>
      </c>
      <c r="K44" s="51"/>
      <c r="L44" s="25" t="s">
        <v>148</v>
      </c>
    </row>
    <row r="45" spans="1:12" s="27" customFormat="1" ht="15" customHeight="1" x14ac:dyDescent="0.25">
      <c r="A45" s="36">
        <v>44473</v>
      </c>
      <c r="B45" s="36" t="s">
        <v>85</v>
      </c>
      <c r="C45" s="37" t="s">
        <v>6</v>
      </c>
      <c r="D45" s="25" t="s">
        <v>114</v>
      </c>
      <c r="E45" s="68">
        <v>9250000</v>
      </c>
      <c r="F45" s="38" t="s">
        <v>158</v>
      </c>
      <c r="G45" s="39"/>
      <c r="H45" s="40"/>
      <c r="I45" s="35">
        <v>4180000</v>
      </c>
      <c r="J45" s="61">
        <f t="shared" si="0"/>
        <v>2.2129186602870812</v>
      </c>
      <c r="K45" s="51"/>
      <c r="L45" s="25" t="s">
        <v>148</v>
      </c>
    </row>
    <row r="46" spans="1:12" s="27" customFormat="1" ht="15" customHeight="1" x14ac:dyDescent="0.25">
      <c r="A46" s="36">
        <v>44473</v>
      </c>
      <c r="B46" s="36" t="s">
        <v>85</v>
      </c>
      <c r="C46" s="37" t="s">
        <v>6</v>
      </c>
      <c r="D46" s="25" t="s">
        <v>114</v>
      </c>
      <c r="E46" s="68">
        <v>9250000</v>
      </c>
      <c r="F46" s="38" t="s">
        <v>159</v>
      </c>
      <c r="G46" s="39"/>
      <c r="H46" s="40"/>
      <c r="I46" s="35">
        <v>4180000</v>
      </c>
      <c r="J46" s="61">
        <f t="shared" si="0"/>
        <v>2.2129186602870812</v>
      </c>
      <c r="K46" s="51"/>
      <c r="L46" s="25" t="s">
        <v>148</v>
      </c>
    </row>
    <row r="47" spans="1:12" s="27" customFormat="1" ht="15" customHeight="1" x14ac:dyDescent="0.25">
      <c r="A47" s="36">
        <v>44473</v>
      </c>
      <c r="B47" s="36" t="s">
        <v>85</v>
      </c>
      <c r="C47" s="37" t="s">
        <v>6</v>
      </c>
      <c r="D47" s="25" t="s">
        <v>114</v>
      </c>
      <c r="E47" s="68">
        <v>9720000</v>
      </c>
      <c r="F47" s="38" t="s">
        <v>160</v>
      </c>
      <c r="G47" s="39"/>
      <c r="H47" s="40"/>
      <c r="I47" s="35">
        <v>4180000</v>
      </c>
      <c r="J47" s="61">
        <f t="shared" si="0"/>
        <v>2.3253588516746411</v>
      </c>
      <c r="K47" s="51"/>
      <c r="L47" s="25" t="s">
        <v>148</v>
      </c>
    </row>
    <row r="48" spans="1:12" s="27" customFormat="1" ht="15" customHeight="1" x14ac:dyDescent="0.25">
      <c r="A48" s="36">
        <v>44473</v>
      </c>
      <c r="B48" s="36" t="s">
        <v>85</v>
      </c>
      <c r="C48" s="37" t="s">
        <v>6</v>
      </c>
      <c r="D48" s="25" t="s">
        <v>89</v>
      </c>
      <c r="E48" s="68">
        <v>1000000000</v>
      </c>
      <c r="F48" s="38" t="s">
        <v>161</v>
      </c>
      <c r="G48" s="39"/>
      <c r="H48" s="40"/>
      <c r="I48" s="35">
        <v>4180000</v>
      </c>
      <c r="J48" s="61">
        <f t="shared" si="0"/>
        <v>239.23444976076556</v>
      </c>
      <c r="K48" s="51"/>
      <c r="L48" s="25" t="s">
        <v>148</v>
      </c>
    </row>
    <row r="49" spans="1:13" s="27" customFormat="1" ht="15" customHeight="1" x14ac:dyDescent="0.25">
      <c r="A49" s="36">
        <v>44473</v>
      </c>
      <c r="B49" s="36" t="s">
        <v>85</v>
      </c>
      <c r="C49" s="37" t="s">
        <v>6</v>
      </c>
      <c r="D49" s="25" t="s">
        <v>9</v>
      </c>
      <c r="E49" s="68">
        <v>1337600000</v>
      </c>
      <c r="F49" s="38" t="s">
        <v>162</v>
      </c>
      <c r="G49" s="39"/>
      <c r="H49" s="40"/>
      <c r="I49" s="35">
        <v>4180000</v>
      </c>
      <c r="J49" s="61">
        <f t="shared" si="0"/>
        <v>320</v>
      </c>
      <c r="K49" s="51"/>
      <c r="L49" s="25" t="s">
        <v>148</v>
      </c>
    </row>
    <row r="50" spans="1:13" s="27" customFormat="1" ht="15" customHeight="1" x14ac:dyDescent="0.25">
      <c r="A50" s="36">
        <v>44473</v>
      </c>
      <c r="B50" s="36" t="s">
        <v>85</v>
      </c>
      <c r="C50" s="37" t="s">
        <v>4</v>
      </c>
      <c r="D50" s="25" t="s">
        <v>87</v>
      </c>
      <c r="E50" s="68">
        <v>83820000</v>
      </c>
      <c r="F50" s="38" t="s">
        <v>164</v>
      </c>
      <c r="G50" s="39"/>
      <c r="H50" s="40"/>
      <c r="I50" s="35">
        <v>4180000</v>
      </c>
      <c r="J50" s="61">
        <f t="shared" si="0"/>
        <v>20.05263157894737</v>
      </c>
      <c r="K50" s="51"/>
      <c r="L50" s="25" t="s">
        <v>145</v>
      </c>
    </row>
    <row r="51" spans="1:13" s="27" customFormat="1" ht="15" customHeight="1" x14ac:dyDescent="0.25">
      <c r="A51" s="36">
        <v>44473</v>
      </c>
      <c r="B51" s="36" t="s">
        <v>85</v>
      </c>
      <c r="C51" s="37" t="s">
        <v>4</v>
      </c>
      <c r="D51" s="25" t="s">
        <v>87</v>
      </c>
      <c r="E51" s="68">
        <v>16010000</v>
      </c>
      <c r="F51" s="38" t="s">
        <v>166</v>
      </c>
      <c r="G51" s="39"/>
      <c r="H51" s="40"/>
      <c r="I51" s="35">
        <v>4180000</v>
      </c>
      <c r="J51" s="61">
        <f t="shared" si="0"/>
        <v>3.8301435406698565</v>
      </c>
      <c r="K51" s="51"/>
      <c r="L51" s="25" t="s">
        <v>148</v>
      </c>
    </row>
    <row r="52" spans="1:13" s="27" customFormat="1" ht="15" customHeight="1" x14ac:dyDescent="0.25">
      <c r="A52" s="36">
        <v>44473</v>
      </c>
      <c r="B52" s="36" t="s">
        <v>85</v>
      </c>
      <c r="C52" s="37" t="s">
        <v>4</v>
      </c>
      <c r="D52" s="25" t="s">
        <v>87</v>
      </c>
      <c r="E52" s="68">
        <v>7100000</v>
      </c>
      <c r="F52" s="38" t="s">
        <v>168</v>
      </c>
      <c r="G52" s="39"/>
      <c r="H52" s="40"/>
      <c r="I52" s="35">
        <v>4180000</v>
      </c>
      <c r="J52" s="61">
        <f t="shared" si="0"/>
        <v>1.6985645933014355</v>
      </c>
      <c r="K52" s="51"/>
      <c r="L52" s="25" t="s">
        <v>148</v>
      </c>
    </row>
    <row r="53" spans="1:13" s="27" customFormat="1" ht="15" customHeight="1" x14ac:dyDescent="0.25">
      <c r="A53" s="36">
        <v>44473</v>
      </c>
      <c r="B53" s="36" t="s">
        <v>85</v>
      </c>
      <c r="C53" s="37" t="s">
        <v>4</v>
      </c>
      <c r="D53" s="25" t="s">
        <v>87</v>
      </c>
      <c r="E53" s="68">
        <v>191833333.36000001</v>
      </c>
      <c r="F53" s="38" t="s">
        <v>167</v>
      </c>
      <c r="G53" s="39"/>
      <c r="H53" s="40"/>
      <c r="I53" s="35">
        <v>4180000</v>
      </c>
      <c r="J53" s="61">
        <f t="shared" si="0"/>
        <v>45.893141952153115</v>
      </c>
      <c r="K53" s="51"/>
      <c r="L53" s="25" t="s">
        <v>148</v>
      </c>
    </row>
    <row r="54" spans="1:13" s="27" customFormat="1" ht="15" customHeight="1" x14ac:dyDescent="0.25">
      <c r="A54" s="36">
        <v>44473</v>
      </c>
      <c r="B54" s="36" t="s">
        <v>85</v>
      </c>
      <c r="C54" s="37" t="s">
        <v>7</v>
      </c>
      <c r="D54" s="25" t="s">
        <v>57</v>
      </c>
      <c r="E54" s="68">
        <v>25374683.649999999</v>
      </c>
      <c r="F54" s="38" t="s">
        <v>169</v>
      </c>
      <c r="G54" s="39"/>
      <c r="H54" s="40"/>
      <c r="I54" s="35">
        <v>4180000</v>
      </c>
      <c r="J54" s="61">
        <f t="shared" si="0"/>
        <v>6.0704984808612439</v>
      </c>
      <c r="K54" s="51"/>
      <c r="L54" s="25" t="s">
        <v>148</v>
      </c>
    </row>
    <row r="55" spans="1:13" s="27" customFormat="1" ht="15" customHeight="1" x14ac:dyDescent="0.25">
      <c r="A55" s="36">
        <v>44473</v>
      </c>
      <c r="B55" s="36" t="s">
        <v>22</v>
      </c>
      <c r="C55" s="37" t="s">
        <v>6</v>
      </c>
      <c r="D55" s="25" t="s">
        <v>89</v>
      </c>
      <c r="E55" s="68">
        <v>1300</v>
      </c>
      <c r="F55" s="38" t="s">
        <v>479</v>
      </c>
      <c r="G55" s="39" t="s">
        <v>480</v>
      </c>
      <c r="H55" s="40">
        <v>44454</v>
      </c>
      <c r="I55" s="35">
        <v>4180000</v>
      </c>
      <c r="J55" s="61">
        <f t="shared" si="0"/>
        <v>1300</v>
      </c>
      <c r="K55" s="51"/>
      <c r="L55" s="25" t="s">
        <v>179</v>
      </c>
    </row>
    <row r="56" spans="1:13" s="27" customFormat="1" ht="15" customHeight="1" x14ac:dyDescent="0.25">
      <c r="A56" s="36">
        <v>44473</v>
      </c>
      <c r="B56" s="36" t="s">
        <v>85</v>
      </c>
      <c r="C56" s="37" t="s">
        <v>1</v>
      </c>
      <c r="D56" s="25" t="s">
        <v>89</v>
      </c>
      <c r="E56" s="68">
        <v>4200000</v>
      </c>
      <c r="F56" s="38" t="s">
        <v>201</v>
      </c>
      <c r="G56" s="39"/>
      <c r="H56" s="40"/>
      <c r="I56" s="35">
        <v>4180000</v>
      </c>
      <c r="J56" s="61">
        <f t="shared" si="0"/>
        <v>1.0047846889952152</v>
      </c>
      <c r="K56" s="51"/>
      <c r="L56" s="25" t="s">
        <v>165</v>
      </c>
    </row>
    <row r="57" spans="1:13" s="27" customFormat="1" ht="15" customHeight="1" x14ac:dyDescent="0.25">
      <c r="A57" s="36">
        <v>44473</v>
      </c>
      <c r="B57" s="36" t="s">
        <v>85</v>
      </c>
      <c r="C57" s="37" t="s">
        <v>1</v>
      </c>
      <c r="D57" s="25" t="s">
        <v>89</v>
      </c>
      <c r="E57" s="68">
        <v>252000000</v>
      </c>
      <c r="F57" s="38" t="s">
        <v>202</v>
      </c>
      <c r="G57" s="39" t="s">
        <v>203</v>
      </c>
      <c r="H57" s="40"/>
      <c r="I57" s="35">
        <v>4180000</v>
      </c>
      <c r="J57" s="61">
        <f t="shared" si="0"/>
        <v>60.28708133971292</v>
      </c>
      <c r="K57" s="51"/>
      <c r="L57" s="25" t="s">
        <v>165</v>
      </c>
    </row>
    <row r="58" spans="1:13" s="27" customFormat="1" ht="15" customHeight="1" x14ac:dyDescent="0.25">
      <c r="A58" s="36">
        <v>44473</v>
      </c>
      <c r="B58" s="36" t="s">
        <v>22</v>
      </c>
      <c r="C58" s="64" t="s">
        <v>111</v>
      </c>
      <c r="D58" s="25" t="s">
        <v>89</v>
      </c>
      <c r="E58" s="68">
        <v>70</v>
      </c>
      <c r="F58" s="38" t="s">
        <v>210</v>
      </c>
      <c r="G58" s="39" t="s">
        <v>211</v>
      </c>
      <c r="H58" s="40">
        <v>44473</v>
      </c>
      <c r="I58" s="35">
        <v>4180000</v>
      </c>
      <c r="J58" s="61">
        <f t="shared" si="0"/>
        <v>70</v>
      </c>
      <c r="K58" s="51"/>
      <c r="L58" s="25" t="s">
        <v>212</v>
      </c>
    </row>
    <row r="59" spans="1:13" s="26" customFormat="1" ht="15" customHeight="1" x14ac:dyDescent="0.25">
      <c r="A59" s="36">
        <v>44473</v>
      </c>
      <c r="B59" s="36" t="s">
        <v>22</v>
      </c>
      <c r="C59" s="37" t="s">
        <v>6</v>
      </c>
      <c r="D59" s="25" t="s">
        <v>89</v>
      </c>
      <c r="E59" s="68">
        <v>140</v>
      </c>
      <c r="F59" s="38" t="s">
        <v>210</v>
      </c>
      <c r="G59" s="39" t="s">
        <v>211</v>
      </c>
      <c r="H59" s="40">
        <v>44473</v>
      </c>
      <c r="I59" s="35">
        <v>4180000</v>
      </c>
      <c r="J59" s="61">
        <f t="shared" si="0"/>
        <v>140</v>
      </c>
      <c r="K59" s="51"/>
      <c r="L59" s="25" t="s">
        <v>212</v>
      </c>
      <c r="M59" s="27"/>
    </row>
    <row r="60" spans="1:13" s="26" customFormat="1" ht="15" customHeight="1" x14ac:dyDescent="0.25">
      <c r="A60" s="36">
        <v>44473</v>
      </c>
      <c r="B60" s="36" t="s">
        <v>22</v>
      </c>
      <c r="C60" s="37" t="s">
        <v>4</v>
      </c>
      <c r="D60" s="25" t="s">
        <v>89</v>
      </c>
      <c r="E60" s="68">
        <v>100</v>
      </c>
      <c r="F60" s="38" t="s">
        <v>219</v>
      </c>
      <c r="G60" s="39"/>
      <c r="H60" s="40"/>
      <c r="I60" s="35">
        <v>4180000</v>
      </c>
      <c r="J60" s="61">
        <f t="shared" si="0"/>
        <v>100</v>
      </c>
      <c r="K60" s="51"/>
      <c r="L60" s="25" t="s">
        <v>220</v>
      </c>
      <c r="M60" s="27"/>
    </row>
    <row r="61" spans="1:13" s="26" customFormat="1" ht="15" customHeight="1" x14ac:dyDescent="0.25">
      <c r="A61" s="36">
        <v>44473</v>
      </c>
      <c r="B61" s="36" t="s">
        <v>22</v>
      </c>
      <c r="C61" s="37" t="s">
        <v>4</v>
      </c>
      <c r="D61" s="25" t="s">
        <v>89</v>
      </c>
      <c r="E61" s="68">
        <v>120</v>
      </c>
      <c r="F61" s="38" t="s">
        <v>219</v>
      </c>
      <c r="G61" s="39"/>
      <c r="H61" s="40"/>
      <c r="I61" s="35">
        <v>4180000</v>
      </c>
      <c r="J61" s="61">
        <f t="shared" si="0"/>
        <v>120</v>
      </c>
      <c r="K61" s="51"/>
      <c r="L61" s="25" t="s">
        <v>220</v>
      </c>
      <c r="M61" s="27"/>
    </row>
    <row r="62" spans="1:13" s="26" customFormat="1" ht="15" customHeight="1" x14ac:dyDescent="0.25">
      <c r="A62" s="36">
        <v>44473</v>
      </c>
      <c r="B62" s="36" t="s">
        <v>22</v>
      </c>
      <c r="C62" s="37" t="s">
        <v>6</v>
      </c>
      <c r="D62" s="25" t="s">
        <v>89</v>
      </c>
      <c r="E62" s="68">
        <v>1440</v>
      </c>
      <c r="F62" s="38" t="s">
        <v>282</v>
      </c>
      <c r="G62" s="39"/>
      <c r="H62" s="40"/>
      <c r="I62" s="35">
        <v>4180000</v>
      </c>
      <c r="J62" s="61">
        <f t="shared" si="0"/>
        <v>1440</v>
      </c>
      <c r="K62" s="51"/>
      <c r="L62" s="25" t="s">
        <v>283</v>
      </c>
      <c r="M62" s="27"/>
    </row>
    <row r="63" spans="1:13" s="26" customFormat="1" ht="15" customHeight="1" x14ac:dyDescent="0.25">
      <c r="A63" s="36">
        <v>44474</v>
      </c>
      <c r="B63" s="36" t="s">
        <v>85</v>
      </c>
      <c r="C63" s="37" t="s">
        <v>6</v>
      </c>
      <c r="D63" s="25" t="s">
        <v>113</v>
      </c>
      <c r="E63" s="68">
        <v>26360000</v>
      </c>
      <c r="F63" s="38" t="s">
        <v>144</v>
      </c>
      <c r="G63" s="39"/>
      <c r="H63" s="40"/>
      <c r="I63" s="35">
        <v>4180000</v>
      </c>
      <c r="J63" s="61">
        <f t="shared" si="0"/>
        <v>6.3062200956937797</v>
      </c>
      <c r="K63" s="51"/>
      <c r="L63" s="25" t="s">
        <v>145</v>
      </c>
      <c r="M63" s="27"/>
    </row>
    <row r="64" spans="1:13" s="26" customFormat="1" ht="15" customHeight="1" x14ac:dyDescent="0.25">
      <c r="A64" s="36">
        <v>44474</v>
      </c>
      <c r="B64" s="36" t="s">
        <v>85</v>
      </c>
      <c r="C64" s="37" t="s">
        <v>6</v>
      </c>
      <c r="D64" s="25" t="s">
        <v>113</v>
      </c>
      <c r="E64" s="68">
        <v>25620000</v>
      </c>
      <c r="F64" s="38" t="s">
        <v>146</v>
      </c>
      <c r="G64" s="39"/>
      <c r="H64" s="40"/>
      <c r="I64" s="35">
        <v>4180000</v>
      </c>
      <c r="J64" s="61">
        <f t="shared" si="0"/>
        <v>6.1291866028708135</v>
      </c>
      <c r="K64" s="51"/>
      <c r="L64" s="25" t="s">
        <v>145</v>
      </c>
      <c r="M64" s="27"/>
    </row>
    <row r="65" spans="1:13" s="26" customFormat="1" ht="15" customHeight="1" x14ac:dyDescent="0.25">
      <c r="A65" s="36">
        <v>44474</v>
      </c>
      <c r="B65" s="36" t="s">
        <v>22</v>
      </c>
      <c r="C65" s="37" t="s">
        <v>6</v>
      </c>
      <c r="D65" s="25" t="s">
        <v>89</v>
      </c>
      <c r="E65" s="68">
        <v>50</v>
      </c>
      <c r="F65" s="38" t="s">
        <v>172</v>
      </c>
      <c r="G65" s="39"/>
      <c r="H65" s="40"/>
      <c r="I65" s="35">
        <v>4180000</v>
      </c>
      <c r="J65" s="61">
        <f t="shared" si="0"/>
        <v>50</v>
      </c>
      <c r="K65" s="51"/>
      <c r="L65" s="25" t="s">
        <v>173</v>
      </c>
      <c r="M65" s="27"/>
    </row>
    <row r="66" spans="1:13" s="26" customFormat="1" ht="15" customHeight="1" x14ac:dyDescent="0.25">
      <c r="A66" s="36">
        <v>44474</v>
      </c>
      <c r="B66" s="36" t="s">
        <v>22</v>
      </c>
      <c r="C66" s="37" t="s">
        <v>7</v>
      </c>
      <c r="D66" s="25" t="s">
        <v>89</v>
      </c>
      <c r="E66" s="68">
        <v>60</v>
      </c>
      <c r="F66" s="38" t="s">
        <v>174</v>
      </c>
      <c r="G66" s="39" t="s">
        <v>176</v>
      </c>
      <c r="H66" s="40"/>
      <c r="I66" s="35">
        <v>4180000</v>
      </c>
      <c r="J66" s="61">
        <f t="shared" si="0"/>
        <v>60</v>
      </c>
      <c r="K66" s="51"/>
      <c r="L66" s="25" t="s">
        <v>175</v>
      </c>
      <c r="M66" s="27"/>
    </row>
    <row r="67" spans="1:13" s="26" customFormat="1" ht="15" customHeight="1" x14ac:dyDescent="0.25">
      <c r="A67" s="36">
        <v>44474</v>
      </c>
      <c r="B67" s="36" t="s">
        <v>22</v>
      </c>
      <c r="C67" s="37" t="s">
        <v>7</v>
      </c>
      <c r="D67" s="25" t="s">
        <v>89</v>
      </c>
      <c r="E67" s="68">
        <v>120</v>
      </c>
      <c r="F67" s="38" t="s">
        <v>174</v>
      </c>
      <c r="G67" s="39" t="s">
        <v>177</v>
      </c>
      <c r="H67" s="40"/>
      <c r="I67" s="35">
        <v>4180000</v>
      </c>
      <c r="J67" s="61">
        <f t="shared" si="0"/>
        <v>120</v>
      </c>
      <c r="K67" s="51"/>
      <c r="L67" s="25" t="s">
        <v>175</v>
      </c>
      <c r="M67" s="27"/>
    </row>
    <row r="68" spans="1:13" s="26" customFormat="1" ht="15" customHeight="1" x14ac:dyDescent="0.25">
      <c r="A68" s="36">
        <v>44474</v>
      </c>
      <c r="B68" s="36" t="s">
        <v>22</v>
      </c>
      <c r="C68" s="37" t="s">
        <v>6</v>
      </c>
      <c r="D68" s="25" t="s">
        <v>57</v>
      </c>
      <c r="E68" s="68">
        <v>3430</v>
      </c>
      <c r="F68" s="38" t="s">
        <v>180</v>
      </c>
      <c r="G68" s="39"/>
      <c r="H68" s="40"/>
      <c r="I68" s="35">
        <v>4180000</v>
      </c>
      <c r="J68" s="61">
        <f t="shared" si="0"/>
        <v>3430</v>
      </c>
      <c r="K68" s="51"/>
      <c r="L68" s="25" t="s">
        <v>181</v>
      </c>
      <c r="M68" s="27"/>
    </row>
    <row r="69" spans="1:13" s="26" customFormat="1" ht="15" customHeight="1" x14ac:dyDescent="0.25">
      <c r="A69" s="36">
        <v>44474</v>
      </c>
      <c r="B69" s="36" t="s">
        <v>22</v>
      </c>
      <c r="C69" s="37" t="s">
        <v>4</v>
      </c>
      <c r="D69" s="25" t="s">
        <v>303</v>
      </c>
      <c r="E69" s="68">
        <v>20</v>
      </c>
      <c r="F69" s="38" t="s">
        <v>182</v>
      </c>
      <c r="G69" s="39"/>
      <c r="H69" s="40"/>
      <c r="I69" s="35">
        <v>4180000</v>
      </c>
      <c r="J69" s="61">
        <f t="shared" ref="J69:J132" si="1">IFERROR(IF(B69="BOLIVARES",(E69/I69),E69),"")</f>
        <v>20</v>
      </c>
      <c r="K69" s="51"/>
      <c r="L69" s="25" t="s">
        <v>183</v>
      </c>
      <c r="M69" s="27"/>
    </row>
    <row r="70" spans="1:13" s="26" customFormat="1" ht="15" customHeight="1" x14ac:dyDescent="0.25">
      <c r="A70" s="36">
        <v>44474</v>
      </c>
      <c r="B70" s="36" t="s">
        <v>22</v>
      </c>
      <c r="C70" s="37" t="s">
        <v>4</v>
      </c>
      <c r="D70" s="25" t="s">
        <v>89</v>
      </c>
      <c r="E70" s="68">
        <v>50</v>
      </c>
      <c r="F70" s="38" t="s">
        <v>191</v>
      </c>
      <c r="G70" s="39"/>
      <c r="H70" s="40"/>
      <c r="I70" s="35">
        <v>4180000</v>
      </c>
      <c r="J70" s="61">
        <f t="shared" si="1"/>
        <v>50</v>
      </c>
      <c r="K70" s="51"/>
      <c r="L70" s="25" t="s">
        <v>192</v>
      </c>
      <c r="M70" s="27"/>
    </row>
    <row r="71" spans="1:13" s="26" customFormat="1" ht="15" customHeight="1" x14ac:dyDescent="0.25">
      <c r="A71" s="36">
        <v>44474</v>
      </c>
      <c r="B71" s="36" t="s">
        <v>22</v>
      </c>
      <c r="C71" s="65" t="s">
        <v>116</v>
      </c>
      <c r="D71" s="25" t="s">
        <v>89</v>
      </c>
      <c r="E71" s="68">
        <v>2</v>
      </c>
      <c r="F71" s="38" t="s">
        <v>221</v>
      </c>
      <c r="G71" s="39"/>
      <c r="H71" s="40"/>
      <c r="I71" s="35">
        <v>4180000</v>
      </c>
      <c r="J71" s="61">
        <f t="shared" si="1"/>
        <v>2</v>
      </c>
      <c r="K71" s="51"/>
      <c r="L71" s="25" t="s">
        <v>222</v>
      </c>
      <c r="M71" s="27"/>
    </row>
    <row r="72" spans="1:13" s="26" customFormat="1" ht="15" customHeight="1" x14ac:dyDescent="0.25">
      <c r="A72" s="36">
        <v>44474</v>
      </c>
      <c r="B72" s="36" t="s">
        <v>85</v>
      </c>
      <c r="C72" s="37" t="s">
        <v>6</v>
      </c>
      <c r="D72" s="25" t="s">
        <v>89</v>
      </c>
      <c r="E72" s="68">
        <v>8796080000</v>
      </c>
      <c r="F72" s="38" t="s">
        <v>225</v>
      </c>
      <c r="G72" s="39"/>
      <c r="H72" s="40"/>
      <c r="I72" s="35">
        <v>4180000</v>
      </c>
      <c r="J72" s="61">
        <f t="shared" si="1"/>
        <v>2104.3253588516745</v>
      </c>
      <c r="K72" s="51"/>
      <c r="L72" s="25" t="s">
        <v>229</v>
      </c>
      <c r="M72" s="27"/>
    </row>
    <row r="73" spans="1:13" s="26" customFormat="1" ht="15" customHeight="1" x14ac:dyDescent="0.25">
      <c r="A73" s="36">
        <v>44474</v>
      </c>
      <c r="B73" s="36" t="s">
        <v>85</v>
      </c>
      <c r="C73" s="37" t="s">
        <v>1</v>
      </c>
      <c r="D73" s="25" t="s">
        <v>89</v>
      </c>
      <c r="E73" s="68">
        <v>1482420000</v>
      </c>
      <c r="F73" s="38" t="s">
        <v>225</v>
      </c>
      <c r="G73" s="39"/>
      <c r="H73" s="40"/>
      <c r="I73" s="35">
        <v>4180000</v>
      </c>
      <c r="J73" s="61">
        <f t="shared" si="1"/>
        <v>354.64593301435406</v>
      </c>
      <c r="K73" s="51"/>
      <c r="L73" s="25" t="s">
        <v>230</v>
      </c>
      <c r="M73" s="27"/>
    </row>
    <row r="74" spans="1:13" s="26" customFormat="1" ht="15" customHeight="1" x14ac:dyDescent="0.25">
      <c r="A74" s="36">
        <v>44474</v>
      </c>
      <c r="B74" s="36" t="s">
        <v>22</v>
      </c>
      <c r="C74" s="37" t="s">
        <v>4</v>
      </c>
      <c r="D74" s="25" t="s">
        <v>89</v>
      </c>
      <c r="E74" s="68">
        <v>87</v>
      </c>
      <c r="F74" s="38" t="s">
        <v>287</v>
      </c>
      <c r="G74" s="39"/>
      <c r="H74" s="40"/>
      <c r="I74" s="35">
        <v>4180000</v>
      </c>
      <c r="J74" s="61">
        <f t="shared" si="1"/>
        <v>87</v>
      </c>
      <c r="K74" s="51"/>
      <c r="L74" s="25" t="s">
        <v>288</v>
      </c>
      <c r="M74" s="27"/>
    </row>
    <row r="75" spans="1:13" s="26" customFormat="1" ht="15" customHeight="1" x14ac:dyDescent="0.25">
      <c r="A75" s="36">
        <v>44474</v>
      </c>
      <c r="B75" s="36" t="s">
        <v>85</v>
      </c>
      <c r="C75" s="37" t="s">
        <v>11</v>
      </c>
      <c r="D75" s="25" t="s">
        <v>89</v>
      </c>
      <c r="E75" s="68">
        <v>5610770000</v>
      </c>
      <c r="F75" s="38" t="s">
        <v>163</v>
      </c>
      <c r="G75" s="39"/>
      <c r="H75" s="40"/>
      <c r="I75" s="35">
        <v>4180000</v>
      </c>
      <c r="J75" s="61">
        <f t="shared" si="1"/>
        <v>1342.2894736842106</v>
      </c>
      <c r="K75" s="51"/>
      <c r="L75" s="25" t="s">
        <v>145</v>
      </c>
      <c r="M75" s="27"/>
    </row>
    <row r="76" spans="1:13" s="26" customFormat="1" ht="15" customHeight="1" x14ac:dyDescent="0.25">
      <c r="A76" s="36">
        <v>44475</v>
      </c>
      <c r="B76" s="36" t="s">
        <v>22</v>
      </c>
      <c r="C76" s="37" t="s">
        <v>4</v>
      </c>
      <c r="D76" s="25" t="s">
        <v>89</v>
      </c>
      <c r="E76" s="68">
        <v>70</v>
      </c>
      <c r="F76" s="38" t="s">
        <v>185</v>
      </c>
      <c r="G76" s="39"/>
      <c r="H76" s="40"/>
      <c r="I76" s="35">
        <v>4190000</v>
      </c>
      <c r="J76" s="61">
        <f t="shared" si="1"/>
        <v>70</v>
      </c>
      <c r="K76" s="51"/>
      <c r="L76" s="25" t="s">
        <v>186</v>
      </c>
      <c r="M76" s="27"/>
    </row>
    <row r="77" spans="1:13" s="26" customFormat="1" ht="15" customHeight="1" x14ac:dyDescent="0.25">
      <c r="A77" s="36">
        <v>44475</v>
      </c>
      <c r="B77" s="36" t="s">
        <v>22</v>
      </c>
      <c r="C77" s="37" t="s">
        <v>6</v>
      </c>
      <c r="D77" s="25" t="s">
        <v>89</v>
      </c>
      <c r="E77" s="68">
        <v>140</v>
      </c>
      <c r="F77" s="38" t="s">
        <v>187</v>
      </c>
      <c r="G77" s="39"/>
      <c r="H77" s="40"/>
      <c r="I77" s="35">
        <v>4190000</v>
      </c>
      <c r="J77" s="61">
        <f t="shared" si="1"/>
        <v>140</v>
      </c>
      <c r="K77" s="51"/>
      <c r="L77" s="25" t="s">
        <v>188</v>
      </c>
      <c r="M77" s="27"/>
    </row>
    <row r="78" spans="1:13" s="26" customFormat="1" ht="15" customHeight="1" x14ac:dyDescent="0.25">
      <c r="A78" s="36">
        <v>44475</v>
      </c>
      <c r="B78" s="36" t="s">
        <v>22</v>
      </c>
      <c r="C78" s="37" t="s">
        <v>4</v>
      </c>
      <c r="D78" s="25" t="s">
        <v>118</v>
      </c>
      <c r="E78" s="68">
        <v>250</v>
      </c>
      <c r="F78" s="38" t="s">
        <v>189</v>
      </c>
      <c r="G78" s="39"/>
      <c r="H78" s="40"/>
      <c r="I78" s="35">
        <v>4190000</v>
      </c>
      <c r="J78" s="61">
        <f t="shared" si="1"/>
        <v>250</v>
      </c>
      <c r="K78" s="51"/>
      <c r="L78" s="25" t="s">
        <v>190</v>
      </c>
      <c r="M78" s="27"/>
    </row>
    <row r="79" spans="1:13" s="26" customFormat="1" ht="15" customHeight="1" x14ac:dyDescent="0.25">
      <c r="A79" s="36">
        <v>44475</v>
      </c>
      <c r="B79" s="36" t="s">
        <v>22</v>
      </c>
      <c r="C79" s="64" t="s">
        <v>111</v>
      </c>
      <c r="D79" s="25" t="s">
        <v>89</v>
      </c>
      <c r="E79" s="68">
        <v>50</v>
      </c>
      <c r="F79" s="38" t="s">
        <v>191</v>
      </c>
      <c r="G79" s="39"/>
      <c r="H79" s="40"/>
      <c r="I79" s="35">
        <v>4190000</v>
      </c>
      <c r="J79" s="61">
        <f t="shared" si="1"/>
        <v>50</v>
      </c>
      <c r="K79" s="51"/>
      <c r="L79" s="25" t="s">
        <v>192</v>
      </c>
      <c r="M79" s="27"/>
    </row>
    <row r="80" spans="1:13" s="26" customFormat="1" ht="15" customHeight="1" x14ac:dyDescent="0.25">
      <c r="A80" s="36">
        <v>44475</v>
      </c>
      <c r="B80" s="36" t="s">
        <v>22</v>
      </c>
      <c r="C80" s="37" t="s">
        <v>4</v>
      </c>
      <c r="D80" s="25" t="s">
        <v>89</v>
      </c>
      <c r="E80" s="68">
        <v>44</v>
      </c>
      <c r="F80" s="38" t="s">
        <v>193</v>
      </c>
      <c r="G80" s="39" t="s">
        <v>194</v>
      </c>
      <c r="H80" s="40">
        <v>44464</v>
      </c>
      <c r="I80" s="35">
        <v>4190000</v>
      </c>
      <c r="J80" s="61">
        <f t="shared" si="1"/>
        <v>44</v>
      </c>
      <c r="K80" s="51"/>
      <c r="L80" s="25" t="s">
        <v>198</v>
      </c>
      <c r="M80" s="27"/>
    </row>
    <row r="81" spans="1:13" s="26" customFormat="1" ht="15" customHeight="1" x14ac:dyDescent="0.25">
      <c r="A81" s="36">
        <v>44475</v>
      </c>
      <c r="B81" s="36" t="s">
        <v>22</v>
      </c>
      <c r="C81" s="37" t="s">
        <v>4</v>
      </c>
      <c r="D81" s="25" t="s">
        <v>89</v>
      </c>
      <c r="E81" s="68">
        <v>45</v>
      </c>
      <c r="F81" s="38" t="s">
        <v>193</v>
      </c>
      <c r="G81" s="39" t="s">
        <v>195</v>
      </c>
      <c r="H81" s="40">
        <v>44455</v>
      </c>
      <c r="I81" s="35">
        <v>4190000</v>
      </c>
      <c r="J81" s="61">
        <f t="shared" si="1"/>
        <v>45</v>
      </c>
      <c r="K81" s="51"/>
      <c r="L81" s="25" t="s">
        <v>198</v>
      </c>
      <c r="M81" s="27"/>
    </row>
    <row r="82" spans="1:13" s="26" customFormat="1" ht="15" customHeight="1" x14ac:dyDescent="0.25">
      <c r="A82" s="36">
        <v>44475</v>
      </c>
      <c r="B82" s="36" t="s">
        <v>22</v>
      </c>
      <c r="C82" s="37" t="s">
        <v>4</v>
      </c>
      <c r="D82" s="25" t="s">
        <v>89</v>
      </c>
      <c r="E82" s="68">
        <v>10</v>
      </c>
      <c r="F82" s="38" t="s">
        <v>193</v>
      </c>
      <c r="G82" s="39" t="s">
        <v>196</v>
      </c>
      <c r="H82" s="40">
        <v>44459</v>
      </c>
      <c r="I82" s="35">
        <v>4190000</v>
      </c>
      <c r="J82" s="61">
        <f t="shared" si="1"/>
        <v>10</v>
      </c>
      <c r="K82" s="51"/>
      <c r="L82" s="25" t="s">
        <v>198</v>
      </c>
      <c r="M82" s="27"/>
    </row>
    <row r="83" spans="1:13" s="26" customFormat="1" ht="15" customHeight="1" x14ac:dyDescent="0.25">
      <c r="A83" s="36">
        <v>44475</v>
      </c>
      <c r="B83" s="36" t="s">
        <v>22</v>
      </c>
      <c r="C83" s="37" t="s">
        <v>4</v>
      </c>
      <c r="D83" s="25" t="s">
        <v>89</v>
      </c>
      <c r="E83" s="68">
        <v>14</v>
      </c>
      <c r="F83" s="38" t="s">
        <v>199</v>
      </c>
      <c r="G83" s="39" t="s">
        <v>197</v>
      </c>
      <c r="H83" s="40">
        <v>44467</v>
      </c>
      <c r="I83" s="35">
        <v>4190000</v>
      </c>
      <c r="J83" s="61">
        <f t="shared" si="1"/>
        <v>14</v>
      </c>
      <c r="K83" s="51"/>
      <c r="L83" s="25" t="s">
        <v>198</v>
      </c>
      <c r="M83" s="27"/>
    </row>
    <row r="84" spans="1:13" s="26" customFormat="1" ht="15" customHeight="1" x14ac:dyDescent="0.25">
      <c r="A84" s="36">
        <v>44475</v>
      </c>
      <c r="B84" s="36" t="s">
        <v>85</v>
      </c>
      <c r="C84" s="37" t="s">
        <v>4</v>
      </c>
      <c r="D84" s="25" t="s">
        <v>87</v>
      </c>
      <c r="E84" s="68">
        <v>83820000</v>
      </c>
      <c r="F84" s="38" t="s">
        <v>204</v>
      </c>
      <c r="G84" s="39"/>
      <c r="H84" s="40"/>
      <c r="I84" s="35">
        <v>4190000</v>
      </c>
      <c r="J84" s="61">
        <f t="shared" si="1"/>
        <v>20.004773269689739</v>
      </c>
      <c r="K84" s="51"/>
      <c r="L84" s="25" t="s">
        <v>205</v>
      </c>
      <c r="M84" s="27"/>
    </row>
    <row r="85" spans="1:13" s="26" customFormat="1" ht="15" customHeight="1" x14ac:dyDescent="0.25">
      <c r="A85" s="36">
        <v>44475</v>
      </c>
      <c r="B85" s="36" t="s">
        <v>85</v>
      </c>
      <c r="C85" s="37" t="s">
        <v>7</v>
      </c>
      <c r="D85" s="25" t="s">
        <v>87</v>
      </c>
      <c r="E85" s="68">
        <v>41980000</v>
      </c>
      <c r="F85" s="38" t="s">
        <v>206</v>
      </c>
      <c r="G85" s="39"/>
      <c r="H85" s="40"/>
      <c r="I85" s="35">
        <v>4190000</v>
      </c>
      <c r="J85" s="61">
        <f t="shared" si="1"/>
        <v>10.019093078758949</v>
      </c>
      <c r="K85" s="51"/>
      <c r="L85" s="25" t="s">
        <v>207</v>
      </c>
      <c r="M85" s="27"/>
    </row>
    <row r="86" spans="1:13" s="26" customFormat="1" ht="15" customHeight="1" x14ac:dyDescent="0.25">
      <c r="A86" s="36">
        <v>44475</v>
      </c>
      <c r="B86" s="36" t="s">
        <v>85</v>
      </c>
      <c r="C86" s="37" t="s">
        <v>6</v>
      </c>
      <c r="D86" s="25" t="s">
        <v>113</v>
      </c>
      <c r="E86" s="68">
        <v>20290000</v>
      </c>
      <c r="F86" s="38" t="s">
        <v>208</v>
      </c>
      <c r="G86" s="39"/>
      <c r="H86" s="40"/>
      <c r="I86" s="35">
        <v>4190000</v>
      </c>
      <c r="J86" s="61">
        <f t="shared" si="1"/>
        <v>4.8424821002386631</v>
      </c>
      <c r="K86" s="51"/>
      <c r="L86" s="25" t="s">
        <v>207</v>
      </c>
      <c r="M86" s="27"/>
    </row>
    <row r="87" spans="1:13" s="26" customFormat="1" ht="15" customHeight="1" x14ac:dyDescent="0.25">
      <c r="A87" s="36">
        <v>44475</v>
      </c>
      <c r="B87" s="36" t="s">
        <v>85</v>
      </c>
      <c r="C87" s="37" t="s">
        <v>6</v>
      </c>
      <c r="D87" s="25" t="s">
        <v>113</v>
      </c>
      <c r="E87" s="68">
        <v>2550000</v>
      </c>
      <c r="F87" s="38" t="s">
        <v>209</v>
      </c>
      <c r="G87" s="39"/>
      <c r="H87" s="40"/>
      <c r="I87" s="35">
        <v>4190000</v>
      </c>
      <c r="J87" s="61">
        <f t="shared" si="1"/>
        <v>0.60859188544152742</v>
      </c>
      <c r="K87" s="51"/>
      <c r="L87" s="25" t="s">
        <v>207</v>
      </c>
      <c r="M87" s="27"/>
    </row>
    <row r="88" spans="1:13" s="26" customFormat="1" ht="15" customHeight="1" x14ac:dyDescent="0.25">
      <c r="A88" s="36">
        <v>44475</v>
      </c>
      <c r="B88" s="36" t="s">
        <v>22</v>
      </c>
      <c r="C88" s="37" t="s">
        <v>4</v>
      </c>
      <c r="D88" s="25" t="s">
        <v>118</v>
      </c>
      <c r="E88" s="68">
        <v>400</v>
      </c>
      <c r="F88" s="38" t="s">
        <v>213</v>
      </c>
      <c r="G88" s="39"/>
      <c r="H88" s="40"/>
      <c r="I88" s="35">
        <v>4190000</v>
      </c>
      <c r="J88" s="61">
        <f t="shared" si="1"/>
        <v>400</v>
      </c>
      <c r="K88" s="51"/>
      <c r="L88" s="25" t="s">
        <v>214</v>
      </c>
      <c r="M88" s="27"/>
    </row>
    <row r="89" spans="1:13" s="26" customFormat="1" ht="15" customHeight="1" x14ac:dyDescent="0.25">
      <c r="A89" s="36">
        <v>44475</v>
      </c>
      <c r="B89" s="36" t="s">
        <v>85</v>
      </c>
      <c r="C89" s="37" t="s">
        <v>6</v>
      </c>
      <c r="D89" s="25" t="s">
        <v>89</v>
      </c>
      <c r="E89" s="68">
        <v>47670000</v>
      </c>
      <c r="F89" s="38" t="s">
        <v>231</v>
      </c>
      <c r="G89" s="39"/>
      <c r="H89" s="40"/>
      <c r="I89" s="35">
        <v>4190000</v>
      </c>
      <c r="J89" s="61">
        <f t="shared" si="1"/>
        <v>11.377088305489259</v>
      </c>
      <c r="K89" s="51"/>
      <c r="L89" s="25" t="s">
        <v>644</v>
      </c>
      <c r="M89" s="27"/>
    </row>
    <row r="90" spans="1:13" s="26" customFormat="1" ht="15" customHeight="1" x14ac:dyDescent="0.25">
      <c r="A90" s="36">
        <v>44475</v>
      </c>
      <c r="B90" s="36" t="s">
        <v>85</v>
      </c>
      <c r="C90" s="37" t="s">
        <v>1</v>
      </c>
      <c r="D90" s="25" t="s">
        <v>89</v>
      </c>
      <c r="E90" s="68">
        <v>15000000</v>
      </c>
      <c r="F90" s="38" t="s">
        <v>237</v>
      </c>
      <c r="G90" s="39"/>
      <c r="H90" s="40"/>
      <c r="I90" s="35">
        <v>4190000</v>
      </c>
      <c r="J90" s="61">
        <f t="shared" si="1"/>
        <v>3.5799522673031028</v>
      </c>
      <c r="K90" s="51"/>
      <c r="L90" s="25" t="s">
        <v>165</v>
      </c>
      <c r="M90" s="27"/>
    </row>
    <row r="91" spans="1:13" s="26" customFormat="1" ht="15" customHeight="1" x14ac:dyDescent="0.25">
      <c r="A91" s="36">
        <v>44475</v>
      </c>
      <c r="B91" s="36" t="s">
        <v>22</v>
      </c>
      <c r="C91" s="37" t="s">
        <v>4</v>
      </c>
      <c r="D91" s="25" t="s">
        <v>89</v>
      </c>
      <c r="E91" s="68">
        <v>60</v>
      </c>
      <c r="F91" s="38" t="s">
        <v>475</v>
      </c>
      <c r="G91" s="39" t="s">
        <v>476</v>
      </c>
      <c r="H91" s="40">
        <v>44475</v>
      </c>
      <c r="I91" s="35">
        <v>4190000</v>
      </c>
      <c r="J91" s="61">
        <f t="shared" si="1"/>
        <v>60</v>
      </c>
      <c r="K91" s="51"/>
      <c r="L91" s="25" t="s">
        <v>261</v>
      </c>
      <c r="M91" s="27"/>
    </row>
    <row r="92" spans="1:13" s="26" customFormat="1" ht="15" customHeight="1" x14ac:dyDescent="0.25">
      <c r="A92" s="36">
        <v>44475</v>
      </c>
      <c r="B92" s="36" t="s">
        <v>85</v>
      </c>
      <c r="C92" s="37" t="s">
        <v>4</v>
      </c>
      <c r="D92" s="25" t="s">
        <v>89</v>
      </c>
      <c r="E92" s="68">
        <v>347770000</v>
      </c>
      <c r="F92" s="38" t="s">
        <v>264</v>
      </c>
      <c r="G92" s="39" t="s">
        <v>265</v>
      </c>
      <c r="H92" s="40"/>
      <c r="I92" s="35">
        <v>4190000</v>
      </c>
      <c r="J92" s="61">
        <f t="shared" si="1"/>
        <v>83</v>
      </c>
      <c r="K92" s="51"/>
      <c r="L92" s="25" t="s">
        <v>266</v>
      </c>
      <c r="M92" s="27"/>
    </row>
    <row r="93" spans="1:13" s="26" customFormat="1" ht="15" customHeight="1" x14ac:dyDescent="0.25">
      <c r="A93" s="36">
        <v>44475</v>
      </c>
      <c r="B93" s="36" t="s">
        <v>85</v>
      </c>
      <c r="C93" s="37" t="s">
        <v>117</v>
      </c>
      <c r="D93" s="25" t="s">
        <v>87</v>
      </c>
      <c r="E93" s="68">
        <v>42310000</v>
      </c>
      <c r="F93" s="38" t="s">
        <v>575</v>
      </c>
      <c r="G93" s="39"/>
      <c r="H93" s="40"/>
      <c r="I93" s="35">
        <v>4190000</v>
      </c>
      <c r="J93" s="61">
        <f t="shared" si="1"/>
        <v>10.097852028639618</v>
      </c>
      <c r="K93" s="51"/>
      <c r="L93" s="25" t="s">
        <v>645</v>
      </c>
      <c r="M93" s="27"/>
    </row>
    <row r="94" spans="1:13" s="26" customFormat="1" ht="15" customHeight="1" x14ac:dyDescent="0.25">
      <c r="A94" s="36">
        <v>44475</v>
      </c>
      <c r="B94" s="36" t="s">
        <v>85</v>
      </c>
      <c r="C94" s="37" t="s">
        <v>117</v>
      </c>
      <c r="D94" s="25" t="s">
        <v>87</v>
      </c>
      <c r="E94" s="68">
        <v>21520000</v>
      </c>
      <c r="F94" s="38" t="s">
        <v>576</v>
      </c>
      <c r="G94" s="39"/>
      <c r="H94" s="40"/>
      <c r="I94" s="35">
        <v>4190000</v>
      </c>
      <c r="J94" s="61">
        <f t="shared" si="1"/>
        <v>5.1360381861575179</v>
      </c>
      <c r="K94" s="51"/>
      <c r="L94" s="25" t="s">
        <v>654</v>
      </c>
      <c r="M94" s="27"/>
    </row>
    <row r="95" spans="1:13" s="26" customFormat="1" ht="15" customHeight="1" x14ac:dyDescent="0.25">
      <c r="A95" s="36">
        <v>44476</v>
      </c>
      <c r="B95" s="36" t="s">
        <v>22</v>
      </c>
      <c r="C95" s="37" t="s">
        <v>4</v>
      </c>
      <c r="D95" s="25" t="s">
        <v>89</v>
      </c>
      <c r="E95" s="68">
        <v>17</v>
      </c>
      <c r="F95" s="38" t="s">
        <v>193</v>
      </c>
      <c r="G95" s="39"/>
      <c r="H95" s="40"/>
      <c r="I95" s="35">
        <v>4170000</v>
      </c>
      <c r="J95" s="61">
        <f t="shared" si="1"/>
        <v>17</v>
      </c>
      <c r="K95" s="51"/>
      <c r="L95" s="25" t="s">
        <v>198</v>
      </c>
      <c r="M95" s="27"/>
    </row>
    <row r="96" spans="1:13" s="26" customFormat="1" ht="15" customHeight="1" x14ac:dyDescent="0.25">
      <c r="A96" s="36">
        <v>44476</v>
      </c>
      <c r="B96" s="36" t="s">
        <v>85</v>
      </c>
      <c r="C96" s="37" t="s">
        <v>4</v>
      </c>
      <c r="D96" s="25" t="s">
        <v>87</v>
      </c>
      <c r="E96" s="68">
        <v>24440000</v>
      </c>
      <c r="F96" s="38" t="s">
        <v>200</v>
      </c>
      <c r="G96" s="39"/>
      <c r="H96" s="40"/>
      <c r="I96" s="35">
        <v>4170000</v>
      </c>
      <c r="J96" s="61">
        <f t="shared" si="1"/>
        <v>5.8609112709832134</v>
      </c>
      <c r="K96" s="51"/>
      <c r="L96" s="25" t="s">
        <v>165</v>
      </c>
      <c r="M96" s="27"/>
    </row>
    <row r="97" spans="1:13" s="26" customFormat="1" ht="15" customHeight="1" x14ac:dyDescent="0.25">
      <c r="A97" s="36">
        <v>44476</v>
      </c>
      <c r="B97" s="36" t="s">
        <v>22</v>
      </c>
      <c r="C97" s="37" t="s">
        <v>4</v>
      </c>
      <c r="D97" s="25" t="s">
        <v>89</v>
      </c>
      <c r="E97" s="68">
        <v>370</v>
      </c>
      <c r="F97" s="38" t="s">
        <v>215</v>
      </c>
      <c r="G97" s="39"/>
      <c r="H97" s="40"/>
      <c r="I97" s="35">
        <v>4170000</v>
      </c>
      <c r="J97" s="61">
        <f t="shared" si="1"/>
        <v>370</v>
      </c>
      <c r="K97" s="51"/>
      <c r="L97" s="25" t="s">
        <v>216</v>
      </c>
      <c r="M97" s="27"/>
    </row>
    <row r="98" spans="1:13" s="26" customFormat="1" ht="15" customHeight="1" x14ac:dyDescent="0.25">
      <c r="A98" s="36">
        <v>44476</v>
      </c>
      <c r="B98" s="36" t="s">
        <v>22</v>
      </c>
      <c r="C98" s="37" t="s">
        <v>6</v>
      </c>
      <c r="D98" s="25" t="s">
        <v>89</v>
      </c>
      <c r="E98" s="68">
        <v>130</v>
      </c>
      <c r="F98" s="38" t="s">
        <v>224</v>
      </c>
      <c r="G98" s="39"/>
      <c r="H98" s="40"/>
      <c r="I98" s="35">
        <v>4170000</v>
      </c>
      <c r="J98" s="61">
        <f t="shared" si="1"/>
        <v>130</v>
      </c>
      <c r="K98" s="51"/>
      <c r="L98" s="25" t="s">
        <v>223</v>
      </c>
      <c r="M98" s="27"/>
    </row>
    <row r="99" spans="1:13" s="26" customFormat="1" ht="15" customHeight="1" x14ac:dyDescent="0.25">
      <c r="A99" s="36">
        <v>44476</v>
      </c>
      <c r="B99" s="36" t="s">
        <v>85</v>
      </c>
      <c r="C99" s="37" t="s">
        <v>6</v>
      </c>
      <c r="D99" s="25" t="s">
        <v>89</v>
      </c>
      <c r="E99" s="68">
        <v>47310000</v>
      </c>
      <c r="F99" s="38" t="s">
        <v>225</v>
      </c>
      <c r="G99" s="39"/>
      <c r="H99" s="40"/>
      <c r="I99" s="35">
        <v>4170000</v>
      </c>
      <c r="J99" s="61">
        <f t="shared" si="1"/>
        <v>11.345323741007194</v>
      </c>
      <c r="K99" s="51"/>
      <c r="L99" s="25" t="s">
        <v>226</v>
      </c>
      <c r="M99" s="27"/>
    </row>
    <row r="100" spans="1:13" s="26" customFormat="1" ht="15" customHeight="1" x14ac:dyDescent="0.25">
      <c r="A100" s="36">
        <v>44476</v>
      </c>
      <c r="B100" s="36" t="s">
        <v>85</v>
      </c>
      <c r="C100" s="37" t="s">
        <v>4</v>
      </c>
      <c r="D100" s="25" t="s">
        <v>89</v>
      </c>
      <c r="E100" s="68">
        <v>50170000</v>
      </c>
      <c r="F100" s="38" t="s">
        <v>228</v>
      </c>
      <c r="G100" s="39"/>
      <c r="H100" s="40"/>
      <c r="I100" s="35">
        <v>4170000</v>
      </c>
      <c r="J100" s="61">
        <f t="shared" si="1"/>
        <v>12.031175059952039</v>
      </c>
      <c r="K100" s="51"/>
      <c r="L100" s="25" t="s">
        <v>227</v>
      </c>
      <c r="M100" s="27"/>
    </row>
    <row r="101" spans="1:13" s="26" customFormat="1" ht="15" customHeight="1" x14ac:dyDescent="0.25">
      <c r="A101" s="36">
        <v>44476</v>
      </c>
      <c r="B101" s="36" t="s">
        <v>85</v>
      </c>
      <c r="C101" s="37" t="s">
        <v>4</v>
      </c>
      <c r="D101" s="25" t="s">
        <v>89</v>
      </c>
      <c r="E101" s="68">
        <v>255520000</v>
      </c>
      <c r="F101" s="38" t="s">
        <v>232</v>
      </c>
      <c r="G101" s="39"/>
      <c r="H101" s="40"/>
      <c r="I101" s="35">
        <v>4170000</v>
      </c>
      <c r="J101" s="61">
        <f t="shared" si="1"/>
        <v>61.275779376498804</v>
      </c>
      <c r="K101" s="51"/>
      <c r="L101" s="25" t="s">
        <v>646</v>
      </c>
      <c r="M101" s="27"/>
    </row>
    <row r="102" spans="1:13" s="26" customFormat="1" ht="15" customHeight="1" x14ac:dyDescent="0.25">
      <c r="A102" s="36">
        <v>44476</v>
      </c>
      <c r="B102" s="36" t="s">
        <v>85</v>
      </c>
      <c r="C102" s="37" t="s">
        <v>7</v>
      </c>
      <c r="D102" s="25" t="s">
        <v>89</v>
      </c>
      <c r="E102" s="68">
        <v>255520000</v>
      </c>
      <c r="F102" s="38" t="s">
        <v>232</v>
      </c>
      <c r="G102" s="39"/>
      <c r="H102" s="40"/>
      <c r="I102" s="35">
        <v>4170000</v>
      </c>
      <c r="J102" s="61">
        <f t="shared" si="1"/>
        <v>61.275779376498804</v>
      </c>
      <c r="K102" s="51"/>
      <c r="L102" s="25" t="s">
        <v>647</v>
      </c>
      <c r="M102" s="27"/>
    </row>
    <row r="103" spans="1:13" s="26" customFormat="1" ht="15" customHeight="1" x14ac:dyDescent="0.25">
      <c r="A103" s="36">
        <v>44476</v>
      </c>
      <c r="B103" s="36" t="s">
        <v>85</v>
      </c>
      <c r="C103" s="37" t="s">
        <v>7</v>
      </c>
      <c r="D103" s="25" t="s">
        <v>113</v>
      </c>
      <c r="E103" s="68">
        <v>1333333.32</v>
      </c>
      <c r="F103" s="38" t="s">
        <v>233</v>
      </c>
      <c r="G103" s="39"/>
      <c r="H103" s="40"/>
      <c r="I103" s="35">
        <v>4170000</v>
      </c>
      <c r="J103" s="61">
        <f t="shared" si="1"/>
        <v>0.31974420143884896</v>
      </c>
      <c r="K103" s="51"/>
      <c r="L103" s="25" t="s">
        <v>234</v>
      </c>
      <c r="M103" s="27"/>
    </row>
    <row r="104" spans="1:13" s="26" customFormat="1" ht="15" customHeight="1" x14ac:dyDescent="0.25">
      <c r="A104" s="36">
        <v>44476</v>
      </c>
      <c r="B104" s="36" t="s">
        <v>85</v>
      </c>
      <c r="C104" s="37" t="s">
        <v>6</v>
      </c>
      <c r="D104" s="25" t="s">
        <v>89</v>
      </c>
      <c r="E104" s="68">
        <v>163410000</v>
      </c>
      <c r="F104" s="38" t="s">
        <v>157</v>
      </c>
      <c r="G104" s="39"/>
      <c r="H104" s="40"/>
      <c r="I104" s="35">
        <v>4170000</v>
      </c>
      <c r="J104" s="61">
        <f t="shared" si="1"/>
        <v>39.187050359712231</v>
      </c>
      <c r="K104" s="51"/>
      <c r="L104" s="25" t="s">
        <v>234</v>
      </c>
      <c r="M104" s="27"/>
    </row>
    <row r="105" spans="1:13" s="26" customFormat="1" ht="15" customHeight="1" x14ac:dyDescent="0.25">
      <c r="A105" s="36">
        <v>44476</v>
      </c>
      <c r="B105" s="36" t="s">
        <v>85</v>
      </c>
      <c r="C105" s="37" t="s">
        <v>6</v>
      </c>
      <c r="D105" s="25" t="s">
        <v>89</v>
      </c>
      <c r="E105" s="68">
        <v>50170000</v>
      </c>
      <c r="F105" s="38" t="s">
        <v>228</v>
      </c>
      <c r="G105" s="39"/>
      <c r="H105" s="40"/>
      <c r="I105" s="35">
        <v>4170000</v>
      </c>
      <c r="J105" s="61">
        <f t="shared" si="1"/>
        <v>12.031175059952039</v>
      </c>
      <c r="K105" s="51"/>
      <c r="L105" s="25" t="s">
        <v>236</v>
      </c>
      <c r="M105" s="27"/>
    </row>
    <row r="106" spans="1:13" s="26" customFormat="1" ht="15" customHeight="1" x14ac:dyDescent="0.25">
      <c r="A106" s="36">
        <v>44476</v>
      </c>
      <c r="B106" s="36" t="s">
        <v>22</v>
      </c>
      <c r="C106" s="37" t="s">
        <v>6</v>
      </c>
      <c r="D106" s="25" t="s">
        <v>89</v>
      </c>
      <c r="E106" s="68">
        <v>130</v>
      </c>
      <c r="F106" s="38" t="s">
        <v>245</v>
      </c>
      <c r="G106" s="39"/>
      <c r="H106" s="40"/>
      <c r="I106" s="35">
        <v>4170000</v>
      </c>
      <c r="J106" s="61">
        <f t="shared" si="1"/>
        <v>130</v>
      </c>
      <c r="K106" s="51"/>
      <c r="L106" s="25" t="s">
        <v>223</v>
      </c>
      <c r="M106" s="27"/>
    </row>
    <row r="107" spans="1:13" s="26" customFormat="1" ht="15" customHeight="1" x14ac:dyDescent="0.25">
      <c r="A107" s="36">
        <v>44476</v>
      </c>
      <c r="B107" s="36" t="s">
        <v>22</v>
      </c>
      <c r="C107" s="37" t="s">
        <v>6</v>
      </c>
      <c r="D107" s="25" t="s">
        <v>89</v>
      </c>
      <c r="E107" s="68">
        <v>660</v>
      </c>
      <c r="F107" s="38" t="s">
        <v>174</v>
      </c>
      <c r="G107" s="39"/>
      <c r="H107" s="40"/>
      <c r="I107" s="35">
        <v>4170000</v>
      </c>
      <c r="J107" s="61">
        <f t="shared" si="1"/>
        <v>660</v>
      </c>
      <c r="K107" s="51"/>
      <c r="L107" s="25" t="s">
        <v>247</v>
      </c>
      <c r="M107" s="27"/>
    </row>
    <row r="108" spans="1:13" s="26" customFormat="1" ht="15" customHeight="1" x14ac:dyDescent="0.25">
      <c r="A108" s="36">
        <v>44476</v>
      </c>
      <c r="B108" s="36" t="s">
        <v>22</v>
      </c>
      <c r="C108" s="37" t="s">
        <v>6</v>
      </c>
      <c r="D108" s="25" t="s">
        <v>89</v>
      </c>
      <c r="E108" s="68">
        <v>120</v>
      </c>
      <c r="F108" s="38" t="s">
        <v>174</v>
      </c>
      <c r="G108" s="39"/>
      <c r="H108" s="40"/>
      <c r="I108" s="35">
        <v>4170000</v>
      </c>
      <c r="J108" s="61">
        <f t="shared" si="1"/>
        <v>120</v>
      </c>
      <c r="K108" s="51"/>
      <c r="L108" s="25" t="s">
        <v>247</v>
      </c>
      <c r="M108" s="27"/>
    </row>
    <row r="109" spans="1:13" s="26" customFormat="1" ht="15" customHeight="1" x14ac:dyDescent="0.25">
      <c r="A109" s="36">
        <v>44476</v>
      </c>
      <c r="B109" s="36" t="s">
        <v>22</v>
      </c>
      <c r="C109" s="37" t="s">
        <v>6</v>
      </c>
      <c r="D109" s="25" t="s">
        <v>89</v>
      </c>
      <c r="E109" s="68">
        <v>940</v>
      </c>
      <c r="F109" s="38" t="s">
        <v>246</v>
      </c>
      <c r="G109" s="39"/>
      <c r="H109" s="40"/>
      <c r="I109" s="35">
        <v>4170000</v>
      </c>
      <c r="J109" s="61">
        <f t="shared" si="1"/>
        <v>940</v>
      </c>
      <c r="K109" s="51"/>
      <c r="L109" s="25" t="s">
        <v>247</v>
      </c>
      <c r="M109" s="27"/>
    </row>
    <row r="110" spans="1:13" s="26" customFormat="1" ht="15" customHeight="1" x14ac:dyDescent="0.25">
      <c r="A110" s="36">
        <v>44476</v>
      </c>
      <c r="B110" s="36" t="s">
        <v>22</v>
      </c>
      <c r="C110" s="37" t="s">
        <v>4</v>
      </c>
      <c r="D110" s="25" t="s">
        <v>89</v>
      </c>
      <c r="E110" s="68">
        <v>244</v>
      </c>
      <c r="F110" s="38" t="s">
        <v>193</v>
      </c>
      <c r="G110" s="39" t="s">
        <v>252</v>
      </c>
      <c r="H110" s="40"/>
      <c r="I110" s="35">
        <v>4170000</v>
      </c>
      <c r="J110" s="61">
        <f t="shared" si="1"/>
        <v>244</v>
      </c>
      <c r="K110" s="51"/>
      <c r="L110" s="25" t="s">
        <v>251</v>
      </c>
      <c r="M110" s="27"/>
    </row>
    <row r="111" spans="1:13" s="26" customFormat="1" ht="15" customHeight="1" x14ac:dyDescent="0.25">
      <c r="A111" s="36">
        <v>44476</v>
      </c>
      <c r="B111" s="36" t="s">
        <v>22</v>
      </c>
      <c r="C111" s="37" t="s">
        <v>6</v>
      </c>
      <c r="D111" s="25" t="s">
        <v>89</v>
      </c>
      <c r="E111" s="68">
        <v>1902</v>
      </c>
      <c r="F111" s="38" t="s">
        <v>260</v>
      </c>
      <c r="G111" s="39"/>
      <c r="H111" s="40"/>
      <c r="I111" s="35">
        <v>4170000</v>
      </c>
      <c r="J111" s="61">
        <f t="shared" si="1"/>
        <v>1902</v>
      </c>
      <c r="K111" s="51"/>
      <c r="L111" s="25" t="s">
        <v>259</v>
      </c>
      <c r="M111" s="27"/>
    </row>
    <row r="112" spans="1:13" s="26" customFormat="1" ht="15" customHeight="1" x14ac:dyDescent="0.25">
      <c r="A112" s="36">
        <v>44476</v>
      </c>
      <c r="B112" s="36" t="str">
        <f>B108</f>
        <v>DOLARES</v>
      </c>
      <c r="C112" s="37" t="str">
        <f>C108</f>
        <v>AUTOMERCADO EXPRESS</v>
      </c>
      <c r="D112" s="25" t="s">
        <v>57</v>
      </c>
      <c r="E112" s="68">
        <v>2328</v>
      </c>
      <c r="F112" s="38" t="s">
        <v>295</v>
      </c>
      <c r="G112" s="39"/>
      <c r="H112" s="40"/>
      <c r="I112" s="35">
        <v>4170000</v>
      </c>
      <c r="J112" s="61">
        <f t="shared" si="1"/>
        <v>2328</v>
      </c>
      <c r="K112" s="51"/>
      <c r="L112" s="25" t="s">
        <v>296</v>
      </c>
      <c r="M112" s="27"/>
    </row>
    <row r="113" spans="1:13" s="26" customFormat="1" ht="15" customHeight="1" x14ac:dyDescent="0.25">
      <c r="A113" s="36">
        <v>44476</v>
      </c>
      <c r="B113" s="36" t="s">
        <v>22</v>
      </c>
      <c r="C113" s="37" t="s">
        <v>1</v>
      </c>
      <c r="D113" s="25" t="s">
        <v>87</v>
      </c>
      <c r="E113" s="68">
        <v>15</v>
      </c>
      <c r="F113" s="38" t="s">
        <v>320</v>
      </c>
      <c r="G113" s="39"/>
      <c r="H113" s="40"/>
      <c r="I113" s="35">
        <v>4170000</v>
      </c>
      <c r="J113" s="61">
        <f t="shared" si="1"/>
        <v>15</v>
      </c>
      <c r="K113" s="51"/>
      <c r="L113" s="25"/>
      <c r="M113" s="27"/>
    </row>
    <row r="114" spans="1:13" s="26" customFormat="1" ht="15" customHeight="1" x14ac:dyDescent="0.25">
      <c r="A114" s="36">
        <v>44476</v>
      </c>
      <c r="B114" s="36" t="s">
        <v>22</v>
      </c>
      <c r="C114" s="37" t="s">
        <v>1</v>
      </c>
      <c r="D114" s="25" t="s">
        <v>87</v>
      </c>
      <c r="E114" s="68">
        <v>30</v>
      </c>
      <c r="F114" s="38" t="s">
        <v>321</v>
      </c>
      <c r="G114" s="39"/>
      <c r="H114" s="40"/>
      <c r="I114" s="35">
        <v>4170000</v>
      </c>
      <c r="J114" s="61">
        <f t="shared" si="1"/>
        <v>30</v>
      </c>
      <c r="K114" s="51"/>
      <c r="L114" s="25"/>
      <c r="M114" s="27"/>
    </row>
    <row r="115" spans="1:13" s="26" customFormat="1" ht="15" customHeight="1" x14ac:dyDescent="0.25">
      <c r="A115" s="36">
        <v>44476</v>
      </c>
      <c r="B115" s="36" t="s">
        <v>22</v>
      </c>
      <c r="C115" s="37" t="s">
        <v>1</v>
      </c>
      <c r="D115" s="25" t="s">
        <v>87</v>
      </c>
      <c r="E115" s="68">
        <v>15</v>
      </c>
      <c r="F115" s="38" t="s">
        <v>322</v>
      </c>
      <c r="G115" s="39"/>
      <c r="H115" s="40"/>
      <c r="I115" s="35">
        <v>4170000</v>
      </c>
      <c r="J115" s="61">
        <f t="shared" si="1"/>
        <v>15</v>
      </c>
      <c r="K115" s="51"/>
      <c r="L115" s="25"/>
      <c r="M115" s="27"/>
    </row>
    <row r="116" spans="1:13" s="26" customFormat="1" ht="15" customHeight="1" x14ac:dyDescent="0.25">
      <c r="A116" s="36">
        <v>44476</v>
      </c>
      <c r="B116" s="36" t="s">
        <v>22</v>
      </c>
      <c r="C116" s="37" t="s">
        <v>1</v>
      </c>
      <c r="D116" s="36" t="s">
        <v>89</v>
      </c>
      <c r="E116" s="68">
        <v>1</v>
      </c>
      <c r="F116" s="38" t="s">
        <v>323</v>
      </c>
      <c r="G116" s="39"/>
      <c r="H116" s="40"/>
      <c r="I116" s="35">
        <v>4170000</v>
      </c>
      <c r="J116" s="61">
        <f t="shared" si="1"/>
        <v>1</v>
      </c>
      <c r="K116" s="51"/>
      <c r="L116" s="25" t="s">
        <v>165</v>
      </c>
      <c r="M116" s="27"/>
    </row>
    <row r="117" spans="1:13" s="26" customFormat="1" ht="15" customHeight="1" x14ac:dyDescent="0.25">
      <c r="A117" s="36">
        <v>44476</v>
      </c>
      <c r="B117" s="36" t="s">
        <v>22</v>
      </c>
      <c r="C117" s="37" t="s">
        <v>1</v>
      </c>
      <c r="D117" s="36" t="s">
        <v>89</v>
      </c>
      <c r="E117" s="68">
        <v>10</v>
      </c>
      <c r="F117" s="38" t="s">
        <v>323</v>
      </c>
      <c r="G117" s="39"/>
      <c r="H117" s="40"/>
      <c r="I117" s="35">
        <v>4170000</v>
      </c>
      <c r="J117" s="61">
        <f t="shared" si="1"/>
        <v>10</v>
      </c>
      <c r="K117" s="51"/>
      <c r="L117" s="25" t="s">
        <v>165</v>
      </c>
      <c r="M117" s="27"/>
    </row>
    <row r="118" spans="1:13" s="26" customFormat="1" ht="15" customHeight="1" x14ac:dyDescent="0.25">
      <c r="A118" s="36">
        <v>44476</v>
      </c>
      <c r="B118" s="36" t="s">
        <v>85</v>
      </c>
      <c r="C118" s="37" t="s">
        <v>1</v>
      </c>
      <c r="D118" s="36" t="s">
        <v>89</v>
      </c>
      <c r="E118" s="68">
        <v>25200000</v>
      </c>
      <c r="F118" s="38" t="s">
        <v>636</v>
      </c>
      <c r="G118" s="39" t="s">
        <v>635</v>
      </c>
      <c r="H118" s="40">
        <v>44476</v>
      </c>
      <c r="I118" s="35">
        <v>4170000</v>
      </c>
      <c r="J118" s="61">
        <f t="shared" si="1"/>
        <v>6.043165467625899</v>
      </c>
      <c r="K118" s="51"/>
      <c r="L118" s="25" t="s">
        <v>165</v>
      </c>
      <c r="M118" s="27"/>
    </row>
    <row r="119" spans="1:13" s="26" customFormat="1" ht="15" customHeight="1" x14ac:dyDescent="0.25">
      <c r="A119" s="36">
        <v>44476</v>
      </c>
      <c r="B119" s="36" t="s">
        <v>85</v>
      </c>
      <c r="C119" s="37" t="s">
        <v>6</v>
      </c>
      <c r="D119" s="36" t="s">
        <v>89</v>
      </c>
      <c r="E119" s="68">
        <v>339040000</v>
      </c>
      <c r="F119" s="38" t="s">
        <v>328</v>
      </c>
      <c r="G119" s="39"/>
      <c r="H119" s="40"/>
      <c r="I119" s="35">
        <v>4170000</v>
      </c>
      <c r="J119" s="61">
        <f t="shared" si="1"/>
        <v>81.304556354916073</v>
      </c>
      <c r="K119" s="51"/>
      <c r="L119" s="25" t="s">
        <v>648</v>
      </c>
      <c r="M119" s="27"/>
    </row>
    <row r="120" spans="1:13" s="26" customFormat="1" ht="15" customHeight="1" x14ac:dyDescent="0.25">
      <c r="A120" s="36">
        <v>44476</v>
      </c>
      <c r="B120" s="36" t="s">
        <v>85</v>
      </c>
      <c r="C120" s="37" t="s">
        <v>7</v>
      </c>
      <c r="D120" s="36" t="s">
        <v>89</v>
      </c>
      <c r="E120" s="68">
        <v>25320000</v>
      </c>
      <c r="F120" s="38" t="s">
        <v>328</v>
      </c>
      <c r="G120" s="39"/>
      <c r="H120" s="40"/>
      <c r="I120" s="35">
        <v>4170000</v>
      </c>
      <c r="J120" s="61">
        <f t="shared" si="1"/>
        <v>6.0719424460431659</v>
      </c>
      <c r="K120" s="51"/>
      <c r="L120" s="25" t="s">
        <v>649</v>
      </c>
      <c r="M120" s="27"/>
    </row>
    <row r="121" spans="1:13" s="26" customFormat="1" ht="15" customHeight="1" x14ac:dyDescent="0.25">
      <c r="A121" s="36">
        <v>44476</v>
      </c>
      <c r="B121" s="36" t="s">
        <v>85</v>
      </c>
      <c r="C121" s="37" t="s">
        <v>1</v>
      </c>
      <c r="D121" s="36" t="s">
        <v>89</v>
      </c>
      <c r="E121" s="68">
        <v>83190000</v>
      </c>
      <c r="F121" s="38" t="s">
        <v>328</v>
      </c>
      <c r="G121" s="39"/>
      <c r="H121" s="40"/>
      <c r="I121" s="35">
        <v>4170000</v>
      </c>
      <c r="J121" s="61">
        <f t="shared" si="1"/>
        <v>19.949640287769785</v>
      </c>
      <c r="K121" s="51"/>
      <c r="L121" s="25" t="s">
        <v>650</v>
      </c>
      <c r="M121" s="27"/>
    </row>
    <row r="122" spans="1:13" s="26" customFormat="1" ht="15" customHeight="1" x14ac:dyDescent="0.25">
      <c r="A122" s="36">
        <v>44476</v>
      </c>
      <c r="B122" s="36" t="s">
        <v>85</v>
      </c>
      <c r="C122" s="37" t="s">
        <v>4</v>
      </c>
      <c r="D122" s="36" t="s">
        <v>89</v>
      </c>
      <c r="E122" s="68">
        <v>123670000</v>
      </c>
      <c r="F122" s="38" t="s">
        <v>328</v>
      </c>
      <c r="G122" s="39"/>
      <c r="H122" s="40"/>
      <c r="I122" s="35">
        <v>4170000</v>
      </c>
      <c r="J122" s="61">
        <f t="shared" si="1"/>
        <v>29.657074340527579</v>
      </c>
      <c r="K122" s="51"/>
      <c r="L122" s="25" t="s">
        <v>651</v>
      </c>
      <c r="M122" s="27"/>
    </row>
    <row r="123" spans="1:13" s="26" customFormat="1" ht="15" customHeight="1" x14ac:dyDescent="0.25">
      <c r="A123" s="36">
        <v>44476</v>
      </c>
      <c r="B123" s="36" t="s">
        <v>85</v>
      </c>
      <c r="C123" s="37" t="s">
        <v>4</v>
      </c>
      <c r="D123" s="36" t="s">
        <v>89</v>
      </c>
      <c r="E123" s="68">
        <v>2130000</v>
      </c>
      <c r="F123" s="38" t="s">
        <v>329</v>
      </c>
      <c r="G123" s="39"/>
      <c r="H123" s="40"/>
      <c r="I123" s="35">
        <v>4170000</v>
      </c>
      <c r="J123" s="61">
        <f t="shared" si="1"/>
        <v>0.51079136690647486</v>
      </c>
      <c r="K123" s="51"/>
      <c r="L123" s="25" t="s">
        <v>652</v>
      </c>
      <c r="M123" s="27"/>
    </row>
    <row r="124" spans="1:13" s="26" customFormat="1" ht="15" customHeight="1" x14ac:dyDescent="0.25">
      <c r="A124" s="36">
        <v>44476</v>
      </c>
      <c r="B124" s="36" t="s">
        <v>85</v>
      </c>
      <c r="C124" s="37" t="s">
        <v>77</v>
      </c>
      <c r="D124" s="36" t="s">
        <v>89</v>
      </c>
      <c r="E124" s="68">
        <v>8530000</v>
      </c>
      <c r="F124" s="38" t="s">
        <v>328</v>
      </c>
      <c r="G124" s="39"/>
      <c r="H124" s="40"/>
      <c r="I124" s="35">
        <v>4170000</v>
      </c>
      <c r="J124" s="61">
        <f t="shared" si="1"/>
        <v>2.0455635491606716</v>
      </c>
      <c r="K124" s="51"/>
      <c r="L124" s="25" t="s">
        <v>330</v>
      </c>
      <c r="M124" s="27"/>
    </row>
    <row r="125" spans="1:13" s="26" customFormat="1" ht="15" customHeight="1" x14ac:dyDescent="0.25">
      <c r="A125" s="36">
        <v>44476</v>
      </c>
      <c r="B125" s="36" t="s">
        <v>85</v>
      </c>
      <c r="C125" s="37" t="s">
        <v>1</v>
      </c>
      <c r="D125" s="25" t="s">
        <v>87</v>
      </c>
      <c r="E125" s="68">
        <v>6880000</v>
      </c>
      <c r="F125" s="38" t="s">
        <v>583</v>
      </c>
      <c r="G125" s="39"/>
      <c r="H125" s="40"/>
      <c r="I125" s="35">
        <v>4170000</v>
      </c>
      <c r="J125" s="61">
        <f t="shared" si="1"/>
        <v>1.6498800959232613</v>
      </c>
      <c r="K125" s="51"/>
      <c r="L125" s="25" t="s">
        <v>234</v>
      </c>
      <c r="M125" s="27"/>
    </row>
    <row r="126" spans="1:13" s="26" customFormat="1" ht="15" customHeight="1" x14ac:dyDescent="0.25">
      <c r="A126" s="36">
        <v>44476</v>
      </c>
      <c r="B126" s="36" t="s">
        <v>85</v>
      </c>
      <c r="C126" s="37" t="s">
        <v>1</v>
      </c>
      <c r="D126" s="25" t="s">
        <v>87</v>
      </c>
      <c r="E126" s="68">
        <v>2800000</v>
      </c>
      <c r="F126" s="38" t="s">
        <v>584</v>
      </c>
      <c r="G126" s="39"/>
      <c r="H126" s="40"/>
      <c r="I126" s="35">
        <v>4170000</v>
      </c>
      <c r="J126" s="61">
        <f t="shared" si="1"/>
        <v>0.67146282973621108</v>
      </c>
      <c r="K126" s="51"/>
      <c r="L126" s="25" t="s">
        <v>234</v>
      </c>
      <c r="M126" s="27"/>
    </row>
    <row r="127" spans="1:13" s="26" customFormat="1" ht="15" customHeight="1" x14ac:dyDescent="0.25">
      <c r="A127" s="36">
        <v>44476</v>
      </c>
      <c r="B127" s="36" t="s">
        <v>85</v>
      </c>
      <c r="C127" s="37" t="s">
        <v>1</v>
      </c>
      <c r="D127" s="25" t="s">
        <v>87</v>
      </c>
      <c r="E127" s="68">
        <f>18470000*4</f>
        <v>73880000</v>
      </c>
      <c r="F127" s="38" t="s">
        <v>585</v>
      </c>
      <c r="G127" s="39"/>
      <c r="H127" s="40"/>
      <c r="I127" s="35">
        <v>4170000</v>
      </c>
      <c r="J127" s="61">
        <f t="shared" si="1"/>
        <v>17.717026378896882</v>
      </c>
      <c r="K127" s="51"/>
      <c r="L127" s="25" t="s">
        <v>234</v>
      </c>
      <c r="M127" s="27"/>
    </row>
    <row r="128" spans="1:13" s="26" customFormat="1" ht="15" customHeight="1" x14ac:dyDescent="0.25">
      <c r="A128" s="36">
        <v>44476</v>
      </c>
      <c r="B128" s="36" t="s">
        <v>22</v>
      </c>
      <c r="C128" s="37" t="s">
        <v>11</v>
      </c>
      <c r="D128" s="25" t="s">
        <v>2</v>
      </c>
      <c r="E128" s="68">
        <v>180</v>
      </c>
      <c r="F128" s="38" t="s">
        <v>277</v>
      </c>
      <c r="G128" s="39"/>
      <c r="H128" s="40"/>
      <c r="I128" s="35">
        <v>4170000</v>
      </c>
      <c r="J128" s="61">
        <f t="shared" si="1"/>
        <v>180</v>
      </c>
      <c r="K128" s="51"/>
      <c r="L128" s="25" t="s">
        <v>165</v>
      </c>
      <c r="M128" s="27"/>
    </row>
    <row r="129" spans="1:13" s="26" customFormat="1" ht="15" customHeight="1" x14ac:dyDescent="0.25">
      <c r="A129" s="36">
        <v>44476</v>
      </c>
      <c r="B129" s="36" t="s">
        <v>22</v>
      </c>
      <c r="C129" s="37" t="s">
        <v>11</v>
      </c>
      <c r="D129" s="25" t="s">
        <v>89</v>
      </c>
      <c r="E129" s="68">
        <v>500</v>
      </c>
      <c r="F129" s="38" t="s">
        <v>278</v>
      </c>
      <c r="G129" s="39"/>
      <c r="H129" s="40"/>
      <c r="I129" s="35">
        <v>4170000</v>
      </c>
      <c r="J129" s="61">
        <f t="shared" si="1"/>
        <v>500</v>
      </c>
      <c r="K129" s="51"/>
      <c r="L129" s="25" t="s">
        <v>165</v>
      </c>
      <c r="M129" s="27"/>
    </row>
    <row r="130" spans="1:13" s="26" customFormat="1" ht="15" customHeight="1" x14ac:dyDescent="0.25">
      <c r="A130" s="36">
        <v>44476</v>
      </c>
      <c r="B130" s="36" t="s">
        <v>85</v>
      </c>
      <c r="C130" s="37" t="s">
        <v>77</v>
      </c>
      <c r="D130" s="25" t="s">
        <v>114</v>
      </c>
      <c r="E130" s="68">
        <v>10180000</v>
      </c>
      <c r="F130" s="38" t="s">
        <v>753</v>
      </c>
      <c r="G130" s="39"/>
      <c r="H130" s="41"/>
      <c r="I130" s="35">
        <v>4170000</v>
      </c>
      <c r="J130" s="61">
        <f t="shared" si="1"/>
        <v>2.4412470023980815</v>
      </c>
      <c r="K130" s="51"/>
      <c r="L130" s="25" t="s">
        <v>234</v>
      </c>
      <c r="M130" s="27"/>
    </row>
    <row r="131" spans="1:13" s="26" customFormat="1" ht="15" customHeight="1" x14ac:dyDescent="0.25">
      <c r="A131" s="36">
        <v>44477</v>
      </c>
      <c r="B131" s="36" t="s">
        <v>85</v>
      </c>
      <c r="C131" s="37" t="s">
        <v>4</v>
      </c>
      <c r="D131" s="25" t="s">
        <v>89</v>
      </c>
      <c r="E131" s="68">
        <v>8874930000</v>
      </c>
      <c r="F131" s="38" t="s">
        <v>225</v>
      </c>
      <c r="G131" s="39"/>
      <c r="H131" s="40"/>
      <c r="I131" s="35">
        <v>4160000</v>
      </c>
      <c r="J131" s="61">
        <f t="shared" si="1"/>
        <v>2133.3966346153848</v>
      </c>
      <c r="K131" s="51"/>
      <c r="L131" s="25" t="s">
        <v>235</v>
      </c>
      <c r="M131" s="27"/>
    </row>
    <row r="132" spans="1:13" s="26" customFormat="1" ht="15" customHeight="1" x14ac:dyDescent="0.25">
      <c r="A132" s="36">
        <v>44477</v>
      </c>
      <c r="B132" s="36" t="s">
        <v>85</v>
      </c>
      <c r="C132" s="37" t="s">
        <v>1</v>
      </c>
      <c r="D132" s="25" t="s">
        <v>89</v>
      </c>
      <c r="E132" s="68">
        <v>10240000</v>
      </c>
      <c r="F132" s="38" t="s">
        <v>225</v>
      </c>
      <c r="G132" s="39"/>
      <c r="H132" s="40"/>
      <c r="I132" s="35">
        <v>4160000</v>
      </c>
      <c r="J132" s="61">
        <f t="shared" si="1"/>
        <v>2.4615384615384617</v>
      </c>
      <c r="K132" s="51"/>
      <c r="L132" s="25" t="s">
        <v>230</v>
      </c>
      <c r="M132" s="27"/>
    </row>
    <row r="133" spans="1:13" s="26" customFormat="1" ht="15" customHeight="1" x14ac:dyDescent="0.25">
      <c r="A133" s="36">
        <v>44477</v>
      </c>
      <c r="B133" s="36" t="s">
        <v>22</v>
      </c>
      <c r="C133" s="37" t="s">
        <v>86</v>
      </c>
      <c r="D133" s="25" t="s">
        <v>89</v>
      </c>
      <c r="E133" s="68">
        <v>9.9600000000000009</v>
      </c>
      <c r="F133" s="38" t="s">
        <v>238</v>
      </c>
      <c r="G133" s="39" t="s">
        <v>481</v>
      </c>
      <c r="H133" s="40">
        <v>44442</v>
      </c>
      <c r="I133" s="35">
        <v>4160000</v>
      </c>
      <c r="J133" s="61">
        <f t="shared" ref="J133:J196" si="2">IFERROR(IF(B133="BOLIVARES",(E133/I133),E133),"")</f>
        <v>9.9600000000000009</v>
      </c>
      <c r="K133" s="51"/>
      <c r="L133" s="49" t="s">
        <v>239</v>
      </c>
      <c r="M133" s="27"/>
    </row>
    <row r="134" spans="1:13" s="26" customFormat="1" ht="15" customHeight="1" x14ac:dyDescent="0.25">
      <c r="A134" s="36">
        <v>44477</v>
      </c>
      <c r="B134" s="36" t="s">
        <v>22</v>
      </c>
      <c r="C134" s="67" t="s">
        <v>106</v>
      </c>
      <c r="D134" s="25" t="s">
        <v>87</v>
      </c>
      <c r="E134" s="68">
        <v>400</v>
      </c>
      <c r="F134" s="38" t="s">
        <v>128</v>
      </c>
      <c r="G134" s="39"/>
      <c r="H134" s="40"/>
      <c r="I134" s="35">
        <v>4160000</v>
      </c>
      <c r="J134" s="61">
        <f t="shared" si="2"/>
        <v>400</v>
      </c>
      <c r="K134" s="51"/>
      <c r="L134" s="25" t="s">
        <v>240</v>
      </c>
      <c r="M134" s="27"/>
    </row>
    <row r="135" spans="1:13" s="26" customFormat="1" ht="15" customHeight="1" x14ac:dyDescent="0.25">
      <c r="A135" s="36">
        <v>44477</v>
      </c>
      <c r="B135" s="36" t="s">
        <v>22</v>
      </c>
      <c r="C135" s="67" t="s">
        <v>106</v>
      </c>
      <c r="D135" s="25" t="s">
        <v>87</v>
      </c>
      <c r="E135" s="68">
        <v>145</v>
      </c>
      <c r="F135" s="38" t="s">
        <v>241</v>
      </c>
      <c r="G135" s="39"/>
      <c r="H135" s="40"/>
      <c r="I135" s="35">
        <v>4160000</v>
      </c>
      <c r="J135" s="61">
        <f t="shared" si="2"/>
        <v>145</v>
      </c>
      <c r="K135" s="51"/>
      <c r="L135" s="25" t="s">
        <v>242</v>
      </c>
      <c r="M135" s="27"/>
    </row>
    <row r="136" spans="1:13" s="26" customFormat="1" ht="15" customHeight="1" x14ac:dyDescent="0.25">
      <c r="A136" s="36">
        <v>44477</v>
      </c>
      <c r="B136" s="36" t="s">
        <v>22</v>
      </c>
      <c r="C136" s="37" t="s">
        <v>6</v>
      </c>
      <c r="D136" s="25" t="s">
        <v>89</v>
      </c>
      <c r="E136" s="68">
        <v>30</v>
      </c>
      <c r="F136" s="38" t="s">
        <v>243</v>
      </c>
      <c r="G136" s="39"/>
      <c r="H136" s="40"/>
      <c r="I136" s="35">
        <v>4160000</v>
      </c>
      <c r="J136" s="61">
        <f t="shared" si="2"/>
        <v>30</v>
      </c>
      <c r="K136" s="51"/>
      <c r="L136" s="25" t="s">
        <v>244</v>
      </c>
      <c r="M136" s="27"/>
    </row>
    <row r="137" spans="1:13" s="26" customFormat="1" ht="15" customHeight="1" x14ac:dyDescent="0.25">
      <c r="A137" s="36">
        <v>44477</v>
      </c>
      <c r="B137" s="36" t="s">
        <v>22</v>
      </c>
      <c r="C137" s="37" t="s">
        <v>4</v>
      </c>
      <c r="D137" s="25" t="s">
        <v>89</v>
      </c>
      <c r="E137" s="68">
        <v>50</v>
      </c>
      <c r="F137" s="38" t="s">
        <v>191</v>
      </c>
      <c r="G137" s="39"/>
      <c r="H137" s="40"/>
      <c r="I137" s="35">
        <v>4160000</v>
      </c>
      <c r="J137" s="61">
        <f t="shared" si="2"/>
        <v>50</v>
      </c>
      <c r="K137" s="51"/>
      <c r="L137" s="25" t="s">
        <v>248</v>
      </c>
      <c r="M137" s="27"/>
    </row>
    <row r="138" spans="1:13" s="26" customFormat="1" ht="15" customHeight="1" x14ac:dyDescent="0.25">
      <c r="A138" s="36">
        <v>44477</v>
      </c>
      <c r="B138" s="36" t="s">
        <v>22</v>
      </c>
      <c r="C138" s="37" t="s">
        <v>6</v>
      </c>
      <c r="D138" s="25" t="s">
        <v>89</v>
      </c>
      <c r="E138" s="68">
        <v>500</v>
      </c>
      <c r="F138" s="38" t="s">
        <v>178</v>
      </c>
      <c r="G138" s="39" t="s">
        <v>250</v>
      </c>
      <c r="H138" s="40">
        <v>44477</v>
      </c>
      <c r="I138" s="35">
        <v>4160000</v>
      </c>
      <c r="J138" s="61">
        <f t="shared" si="2"/>
        <v>500</v>
      </c>
      <c r="K138" s="51"/>
      <c r="L138" s="25" t="s">
        <v>249</v>
      </c>
      <c r="M138" s="27"/>
    </row>
    <row r="139" spans="1:13" s="26" customFormat="1" ht="15" customHeight="1" x14ac:dyDescent="0.25">
      <c r="A139" s="36">
        <v>44477</v>
      </c>
      <c r="B139" s="36" t="s">
        <v>22</v>
      </c>
      <c r="C139" s="37" t="s">
        <v>6</v>
      </c>
      <c r="D139" s="25" t="s">
        <v>89</v>
      </c>
      <c r="E139" s="68">
        <v>10</v>
      </c>
      <c r="F139" s="38" t="s">
        <v>253</v>
      </c>
      <c r="G139" s="39"/>
      <c r="H139" s="40"/>
      <c r="I139" s="35">
        <v>4160000</v>
      </c>
      <c r="J139" s="61">
        <f t="shared" si="2"/>
        <v>10</v>
      </c>
      <c r="K139" s="51"/>
      <c r="L139" s="25" t="s">
        <v>254</v>
      </c>
      <c r="M139" s="27"/>
    </row>
    <row r="140" spans="1:13" s="26" customFormat="1" ht="15" customHeight="1" x14ac:dyDescent="0.25">
      <c r="A140" s="36">
        <v>44477</v>
      </c>
      <c r="B140" s="36" t="s">
        <v>22</v>
      </c>
      <c r="C140" s="37" t="s">
        <v>4</v>
      </c>
      <c r="D140" s="25" t="s">
        <v>89</v>
      </c>
      <c r="E140" s="68">
        <v>100</v>
      </c>
      <c r="F140" s="38" t="s">
        <v>255</v>
      </c>
      <c r="G140" s="39"/>
      <c r="H140" s="40"/>
      <c r="I140" s="35">
        <v>4160000</v>
      </c>
      <c r="J140" s="61">
        <f t="shared" si="2"/>
        <v>100</v>
      </c>
      <c r="K140" s="51"/>
      <c r="L140" s="25" t="s">
        <v>256</v>
      </c>
      <c r="M140" s="27"/>
    </row>
    <row r="141" spans="1:13" s="26" customFormat="1" ht="15" customHeight="1" x14ac:dyDescent="0.25">
      <c r="A141" s="36">
        <v>44477</v>
      </c>
      <c r="B141" s="36" t="s">
        <v>22</v>
      </c>
      <c r="C141" s="37" t="s">
        <v>6</v>
      </c>
      <c r="D141" s="25" t="s">
        <v>89</v>
      </c>
      <c r="E141" s="68">
        <v>15</v>
      </c>
      <c r="F141" s="38" t="s">
        <v>257</v>
      </c>
      <c r="G141" s="39"/>
      <c r="H141" s="40"/>
      <c r="I141" s="35">
        <v>4160000</v>
      </c>
      <c r="J141" s="61">
        <f t="shared" si="2"/>
        <v>15</v>
      </c>
      <c r="K141" s="51"/>
      <c r="L141" s="25" t="s">
        <v>258</v>
      </c>
      <c r="M141" s="27"/>
    </row>
    <row r="142" spans="1:13" s="26" customFormat="1" ht="15" customHeight="1" x14ac:dyDescent="0.25">
      <c r="A142" s="36">
        <v>44477</v>
      </c>
      <c r="B142" s="36" t="s">
        <v>22</v>
      </c>
      <c r="C142" s="64" t="s">
        <v>111</v>
      </c>
      <c r="D142" s="25" t="s">
        <v>89</v>
      </c>
      <c r="E142" s="68">
        <v>2500</v>
      </c>
      <c r="F142" s="38" t="s">
        <v>262</v>
      </c>
      <c r="G142" s="39"/>
      <c r="H142" s="40"/>
      <c r="I142" s="35">
        <v>4160000</v>
      </c>
      <c r="J142" s="61">
        <f t="shared" si="2"/>
        <v>2500</v>
      </c>
      <c r="K142" s="51"/>
      <c r="L142" s="25" t="s">
        <v>263</v>
      </c>
      <c r="M142" s="27"/>
    </row>
    <row r="143" spans="1:13" s="26" customFormat="1" ht="15" customHeight="1" x14ac:dyDescent="0.25">
      <c r="A143" s="36">
        <v>44477</v>
      </c>
      <c r="B143" s="36" t="s">
        <v>85</v>
      </c>
      <c r="C143" s="37" t="s">
        <v>4</v>
      </c>
      <c r="D143" s="25" t="s">
        <v>113</v>
      </c>
      <c r="E143" s="68">
        <v>20480000</v>
      </c>
      <c r="F143" s="38" t="s">
        <v>267</v>
      </c>
      <c r="G143" s="39"/>
      <c r="H143" s="40"/>
      <c r="I143" s="35">
        <v>4160000</v>
      </c>
      <c r="J143" s="61">
        <f t="shared" si="2"/>
        <v>4.9230769230769234</v>
      </c>
      <c r="K143" s="51"/>
      <c r="L143" s="25" t="s">
        <v>268</v>
      </c>
      <c r="M143" s="27"/>
    </row>
    <row r="144" spans="1:13" s="26" customFormat="1" ht="15" customHeight="1" x14ac:dyDescent="0.25">
      <c r="A144" s="36">
        <v>44477</v>
      </c>
      <c r="B144" s="36" t="s">
        <v>85</v>
      </c>
      <c r="C144" s="37" t="s">
        <v>6</v>
      </c>
      <c r="D144" s="25" t="s">
        <v>113</v>
      </c>
      <c r="E144" s="68">
        <v>5100000</v>
      </c>
      <c r="F144" s="38" t="s">
        <v>270</v>
      </c>
      <c r="G144" s="39"/>
      <c r="H144" s="40"/>
      <c r="I144" s="35">
        <v>4160000</v>
      </c>
      <c r="J144" s="61">
        <f t="shared" si="2"/>
        <v>1.2259615384615385</v>
      </c>
      <c r="K144" s="51"/>
      <c r="L144" s="25" t="s">
        <v>268</v>
      </c>
      <c r="M144" s="27"/>
    </row>
    <row r="145" spans="1:13" s="26" customFormat="1" ht="15" customHeight="1" x14ac:dyDescent="0.25">
      <c r="A145" s="36">
        <v>44477</v>
      </c>
      <c r="B145" s="36" t="s">
        <v>85</v>
      </c>
      <c r="C145" s="37" t="s">
        <v>6</v>
      </c>
      <c r="D145" s="25" t="s">
        <v>113</v>
      </c>
      <c r="E145" s="68">
        <v>9540000</v>
      </c>
      <c r="F145" s="38" t="s">
        <v>271</v>
      </c>
      <c r="G145" s="39"/>
      <c r="H145" s="40"/>
      <c r="I145" s="35">
        <v>4160000</v>
      </c>
      <c r="J145" s="61">
        <f t="shared" si="2"/>
        <v>2.2932692307692308</v>
      </c>
      <c r="K145" s="51"/>
      <c r="L145" s="25" t="s">
        <v>268</v>
      </c>
      <c r="M145" s="27"/>
    </row>
    <row r="146" spans="1:13" s="26" customFormat="1" ht="15" customHeight="1" x14ac:dyDescent="0.25">
      <c r="A146" s="36">
        <v>44477</v>
      </c>
      <c r="B146" s="36" t="s">
        <v>85</v>
      </c>
      <c r="C146" s="37" t="s">
        <v>4</v>
      </c>
      <c r="D146" s="25" t="s">
        <v>87</v>
      </c>
      <c r="E146" s="68">
        <v>21670000</v>
      </c>
      <c r="F146" s="38" t="s">
        <v>273</v>
      </c>
      <c r="G146" s="39"/>
      <c r="H146" s="40"/>
      <c r="I146" s="35">
        <v>4160000</v>
      </c>
      <c r="J146" s="61">
        <f t="shared" si="2"/>
        <v>5.209134615384615</v>
      </c>
      <c r="K146" s="51"/>
      <c r="L146" s="25" t="s">
        <v>268</v>
      </c>
      <c r="M146" s="27"/>
    </row>
    <row r="147" spans="1:13" s="26" customFormat="1" ht="15" customHeight="1" x14ac:dyDescent="0.25">
      <c r="A147" s="36">
        <v>44477</v>
      </c>
      <c r="B147" s="36" t="s">
        <v>85</v>
      </c>
      <c r="C147" s="37" t="s">
        <v>4</v>
      </c>
      <c r="D147" s="25" t="s">
        <v>87</v>
      </c>
      <c r="E147" s="68">
        <v>1990000</v>
      </c>
      <c r="F147" s="38" t="s">
        <v>274</v>
      </c>
      <c r="G147" s="39"/>
      <c r="H147" s="40"/>
      <c r="I147" s="35">
        <v>4160000</v>
      </c>
      <c r="J147" s="61">
        <f t="shared" si="2"/>
        <v>0.47836538461538464</v>
      </c>
      <c r="K147" s="51"/>
      <c r="L147" s="25" t="s">
        <v>268</v>
      </c>
      <c r="M147" s="27"/>
    </row>
    <row r="148" spans="1:13" s="26" customFormat="1" ht="15" customHeight="1" x14ac:dyDescent="0.25">
      <c r="A148" s="36">
        <v>44477</v>
      </c>
      <c r="B148" s="36" t="s">
        <v>85</v>
      </c>
      <c r="C148" s="37" t="s">
        <v>4</v>
      </c>
      <c r="D148" s="25" t="s">
        <v>87</v>
      </c>
      <c r="E148" s="68">
        <v>800000</v>
      </c>
      <c r="F148" s="38" t="s">
        <v>272</v>
      </c>
      <c r="G148" s="39"/>
      <c r="H148" s="40"/>
      <c r="I148" s="35">
        <v>4160000</v>
      </c>
      <c r="J148" s="61">
        <f t="shared" si="2"/>
        <v>0.19230769230769232</v>
      </c>
      <c r="K148" s="51"/>
      <c r="L148" s="25" t="s">
        <v>268</v>
      </c>
      <c r="M148" s="27"/>
    </row>
    <row r="149" spans="1:13" s="26" customFormat="1" ht="15" customHeight="1" x14ac:dyDescent="0.25">
      <c r="A149" s="36">
        <v>44477</v>
      </c>
      <c r="B149" s="36" t="s">
        <v>22</v>
      </c>
      <c r="C149" s="65" t="s">
        <v>116</v>
      </c>
      <c r="D149" s="36" t="str">
        <f>D145</f>
        <v>FINALIZACION DE CONTRATO</v>
      </c>
      <c r="E149" s="68">
        <v>400</v>
      </c>
      <c r="F149" s="38" t="s">
        <v>297</v>
      </c>
      <c r="G149" s="39"/>
      <c r="H149" s="40"/>
      <c r="I149" s="35">
        <v>4160000</v>
      </c>
      <c r="J149" s="61">
        <f t="shared" si="2"/>
        <v>400</v>
      </c>
      <c r="K149" s="51"/>
      <c r="L149" s="25" t="s">
        <v>298</v>
      </c>
      <c r="M149" s="27"/>
    </row>
    <row r="150" spans="1:13" s="26" customFormat="1" ht="15" customHeight="1" x14ac:dyDescent="0.25">
      <c r="A150" s="36">
        <v>44477</v>
      </c>
      <c r="B150" s="36" t="s">
        <v>22</v>
      </c>
      <c r="C150" s="37" t="s">
        <v>1</v>
      </c>
      <c r="D150" s="25" t="s">
        <v>87</v>
      </c>
      <c r="E150" s="68">
        <v>10</v>
      </c>
      <c r="F150" s="38" t="s">
        <v>319</v>
      </c>
      <c r="G150" s="39"/>
      <c r="H150" s="40"/>
      <c r="I150" s="35">
        <v>4160000</v>
      </c>
      <c r="J150" s="61">
        <f t="shared" si="2"/>
        <v>10</v>
      </c>
      <c r="K150" s="51"/>
      <c r="L150" s="25"/>
      <c r="M150" s="27"/>
    </row>
    <row r="151" spans="1:13" s="26" customFormat="1" ht="15" customHeight="1" x14ac:dyDescent="0.25">
      <c r="A151" s="36">
        <v>44477</v>
      </c>
      <c r="B151" s="36" t="s">
        <v>22</v>
      </c>
      <c r="C151" s="37" t="s">
        <v>1</v>
      </c>
      <c r="D151" s="36" t="s">
        <v>89</v>
      </c>
      <c r="E151" s="68">
        <v>2</v>
      </c>
      <c r="F151" s="38" t="s">
        <v>323</v>
      </c>
      <c r="G151" s="39"/>
      <c r="H151" s="40"/>
      <c r="I151" s="35">
        <v>4160000</v>
      </c>
      <c r="J151" s="61">
        <f t="shared" si="2"/>
        <v>2</v>
      </c>
      <c r="K151" s="51"/>
      <c r="L151" s="25" t="s">
        <v>165</v>
      </c>
      <c r="M151" s="27"/>
    </row>
    <row r="152" spans="1:13" s="26" customFormat="1" ht="15" customHeight="1" x14ac:dyDescent="0.25">
      <c r="A152" s="36">
        <v>44477</v>
      </c>
      <c r="B152" s="36" t="s">
        <v>85</v>
      </c>
      <c r="C152" s="37" t="s">
        <v>1</v>
      </c>
      <c r="D152" s="36" t="s">
        <v>89</v>
      </c>
      <c r="E152" s="68">
        <v>81300000</v>
      </c>
      <c r="F152" s="38" t="s">
        <v>325</v>
      </c>
      <c r="G152" s="39"/>
      <c r="H152" s="40"/>
      <c r="I152" s="35">
        <v>4160000</v>
      </c>
      <c r="J152" s="61">
        <f t="shared" si="2"/>
        <v>19.54326923076923</v>
      </c>
      <c r="K152" s="51"/>
      <c r="L152" s="25" t="s">
        <v>165</v>
      </c>
      <c r="M152" s="27"/>
    </row>
    <row r="153" spans="1:13" s="26" customFormat="1" ht="15" customHeight="1" x14ac:dyDescent="0.25">
      <c r="A153" s="36">
        <v>44477</v>
      </c>
      <c r="B153" s="36" t="s">
        <v>85</v>
      </c>
      <c r="C153" s="37" t="s">
        <v>1</v>
      </c>
      <c r="D153" s="36" t="s">
        <v>89</v>
      </c>
      <c r="E153" s="68">
        <v>255000000</v>
      </c>
      <c r="F153" s="38" t="s">
        <v>327</v>
      </c>
      <c r="G153" s="39" t="s">
        <v>639</v>
      </c>
      <c r="H153" s="40">
        <v>44480</v>
      </c>
      <c r="I153" s="35">
        <v>4160000</v>
      </c>
      <c r="J153" s="61">
        <f t="shared" si="2"/>
        <v>61.29807692307692</v>
      </c>
      <c r="K153" s="51"/>
      <c r="L153" s="25" t="s">
        <v>165</v>
      </c>
      <c r="M153" s="27"/>
    </row>
    <row r="154" spans="1:13" s="26" customFormat="1" ht="15.75" customHeight="1" x14ac:dyDescent="0.25">
      <c r="A154" s="36">
        <v>44477</v>
      </c>
      <c r="B154" s="36" t="s">
        <v>85</v>
      </c>
      <c r="C154" s="37" t="s">
        <v>117</v>
      </c>
      <c r="D154" s="25" t="s">
        <v>87</v>
      </c>
      <c r="E154" s="68">
        <v>63520000</v>
      </c>
      <c r="F154" s="38" t="s">
        <v>573</v>
      </c>
      <c r="G154" s="39"/>
      <c r="H154" s="40"/>
      <c r="I154" s="35">
        <v>4160000</v>
      </c>
      <c r="J154" s="61">
        <f t="shared" si="2"/>
        <v>15.26923076923077</v>
      </c>
      <c r="K154" s="51"/>
      <c r="L154" s="25" t="s">
        <v>574</v>
      </c>
      <c r="M154" s="27"/>
    </row>
    <row r="155" spans="1:13" s="26" customFormat="1" ht="15" customHeight="1" x14ac:dyDescent="0.25">
      <c r="A155" s="36">
        <v>44477</v>
      </c>
      <c r="B155" s="36" t="s">
        <v>22</v>
      </c>
      <c r="C155" s="37" t="s">
        <v>1</v>
      </c>
      <c r="D155" s="25" t="s">
        <v>89</v>
      </c>
      <c r="E155" s="68">
        <v>1</v>
      </c>
      <c r="F155" s="38" t="s">
        <v>587</v>
      </c>
      <c r="G155" s="39"/>
      <c r="H155" s="40"/>
      <c r="I155" s="35">
        <v>4160000</v>
      </c>
      <c r="J155" s="61">
        <f t="shared" si="2"/>
        <v>1</v>
      </c>
      <c r="K155" s="51"/>
      <c r="L155" s="25" t="s">
        <v>588</v>
      </c>
      <c r="M155" s="27"/>
    </row>
    <row r="156" spans="1:13" s="26" customFormat="1" ht="15" customHeight="1" x14ac:dyDescent="0.25">
      <c r="A156" s="36">
        <v>44478</v>
      </c>
      <c r="B156" s="36" t="s">
        <v>85</v>
      </c>
      <c r="C156" s="37" t="s">
        <v>1</v>
      </c>
      <c r="D156" s="36" t="s">
        <v>89</v>
      </c>
      <c r="E156" s="68">
        <v>25200000</v>
      </c>
      <c r="F156" s="38" t="s">
        <v>326</v>
      </c>
      <c r="G156" s="39"/>
      <c r="H156" s="40"/>
      <c r="I156" s="35">
        <v>4160000</v>
      </c>
      <c r="J156" s="61">
        <f t="shared" si="2"/>
        <v>6.0576923076923075</v>
      </c>
      <c r="K156" s="51"/>
      <c r="L156" s="25" t="s">
        <v>165</v>
      </c>
      <c r="M156" s="27"/>
    </row>
    <row r="157" spans="1:13" s="26" customFormat="1" ht="15" customHeight="1" x14ac:dyDescent="0.25">
      <c r="A157" s="60">
        <v>44480</v>
      </c>
      <c r="B157" s="36" t="s">
        <v>85</v>
      </c>
      <c r="C157" s="37" t="s">
        <v>7</v>
      </c>
      <c r="D157" s="25" t="s">
        <v>89</v>
      </c>
      <c r="E157" s="68">
        <v>62140000</v>
      </c>
      <c r="F157" s="38" t="s">
        <v>275</v>
      </c>
      <c r="G157" s="39"/>
      <c r="H157" s="40"/>
      <c r="I157" s="35">
        <v>4160000</v>
      </c>
      <c r="J157" s="61">
        <f t="shared" si="2"/>
        <v>14.9375</v>
      </c>
      <c r="K157" s="51"/>
      <c r="L157" s="25" t="s">
        <v>276</v>
      </c>
      <c r="M157" s="27"/>
    </row>
    <row r="158" spans="1:13" s="26" customFormat="1" ht="15" customHeight="1" x14ac:dyDescent="0.25">
      <c r="A158" s="36">
        <v>44480</v>
      </c>
      <c r="B158" s="36" t="s">
        <v>85</v>
      </c>
      <c r="C158" s="37" t="s">
        <v>4</v>
      </c>
      <c r="D158" s="25" t="s">
        <v>87</v>
      </c>
      <c r="E158" s="68">
        <v>15750000</v>
      </c>
      <c r="F158" s="38" t="s">
        <v>279</v>
      </c>
      <c r="G158" s="39"/>
      <c r="H158" s="40"/>
      <c r="I158" s="35">
        <v>4160000</v>
      </c>
      <c r="J158" s="61">
        <f t="shared" si="2"/>
        <v>3.7860576923076925</v>
      </c>
      <c r="K158" s="51"/>
      <c r="L158" s="25" t="s">
        <v>276</v>
      </c>
      <c r="M158" s="27"/>
    </row>
    <row r="159" spans="1:13" s="26" customFormat="1" ht="15" customHeight="1" x14ac:dyDescent="0.25">
      <c r="A159" s="36">
        <v>44480</v>
      </c>
      <c r="B159" s="36" t="s">
        <v>85</v>
      </c>
      <c r="C159" s="37" t="s">
        <v>4</v>
      </c>
      <c r="D159" s="25" t="s">
        <v>87</v>
      </c>
      <c r="E159" s="68">
        <v>167390000</v>
      </c>
      <c r="F159" s="38" t="s">
        <v>280</v>
      </c>
      <c r="G159" s="39"/>
      <c r="H159" s="40"/>
      <c r="I159" s="35">
        <v>4160000</v>
      </c>
      <c r="J159" s="61">
        <f t="shared" si="2"/>
        <v>40.237980769230766</v>
      </c>
      <c r="K159" s="51"/>
      <c r="L159" s="25" t="s">
        <v>276</v>
      </c>
      <c r="M159" s="27"/>
    </row>
    <row r="160" spans="1:13" s="26" customFormat="1" ht="15" customHeight="1" x14ac:dyDescent="0.25">
      <c r="A160" s="36">
        <v>44480</v>
      </c>
      <c r="B160" s="36" t="s">
        <v>85</v>
      </c>
      <c r="C160" s="37" t="s">
        <v>4</v>
      </c>
      <c r="D160" s="25" t="s">
        <v>87</v>
      </c>
      <c r="E160" s="68">
        <v>7000000</v>
      </c>
      <c r="F160" s="38" t="s">
        <v>281</v>
      </c>
      <c r="G160" s="39"/>
      <c r="H160" s="40"/>
      <c r="I160" s="35">
        <v>4160000</v>
      </c>
      <c r="J160" s="61">
        <f t="shared" si="2"/>
        <v>1.6826923076923077</v>
      </c>
      <c r="K160" s="51"/>
      <c r="L160" s="25" t="s">
        <v>276</v>
      </c>
      <c r="M160" s="27"/>
    </row>
    <row r="161" spans="1:13" s="26" customFormat="1" ht="15" customHeight="1" x14ac:dyDescent="0.25">
      <c r="A161" s="36">
        <v>44480</v>
      </c>
      <c r="B161" s="36" t="s">
        <v>22</v>
      </c>
      <c r="C161" s="37" t="s">
        <v>6</v>
      </c>
      <c r="D161" s="25" t="s">
        <v>89</v>
      </c>
      <c r="E161" s="68">
        <v>528</v>
      </c>
      <c r="F161" s="38" t="s">
        <v>170</v>
      </c>
      <c r="G161" s="39"/>
      <c r="H161" s="40"/>
      <c r="I161" s="35">
        <v>4160000</v>
      </c>
      <c r="J161" s="61">
        <f t="shared" si="2"/>
        <v>528</v>
      </c>
      <c r="K161" s="51"/>
      <c r="L161" s="25" t="s">
        <v>284</v>
      </c>
      <c r="M161" s="27"/>
    </row>
    <row r="162" spans="1:13" s="26" customFormat="1" ht="15" customHeight="1" x14ac:dyDescent="0.25">
      <c r="A162" s="36">
        <v>44480</v>
      </c>
      <c r="B162" s="36" t="s">
        <v>22</v>
      </c>
      <c r="C162" s="37" t="s">
        <v>6</v>
      </c>
      <c r="D162" s="25" t="s">
        <v>89</v>
      </c>
      <c r="E162" s="68">
        <v>332.92</v>
      </c>
      <c r="F162" s="38" t="s">
        <v>285</v>
      </c>
      <c r="G162" s="39"/>
      <c r="H162" s="40"/>
      <c r="I162" s="35">
        <v>4160000</v>
      </c>
      <c r="J162" s="61">
        <f t="shared" si="2"/>
        <v>332.92</v>
      </c>
      <c r="K162" s="51"/>
      <c r="L162" s="25" t="s">
        <v>286</v>
      </c>
      <c r="M162" s="27"/>
    </row>
    <row r="163" spans="1:13" s="26" customFormat="1" ht="15" customHeight="1" x14ac:dyDescent="0.25">
      <c r="A163" s="36">
        <v>44480</v>
      </c>
      <c r="B163" s="36" t="s">
        <v>22</v>
      </c>
      <c r="C163" s="37" t="s">
        <v>6</v>
      </c>
      <c r="D163" s="25" t="s">
        <v>89</v>
      </c>
      <c r="E163" s="68">
        <v>252</v>
      </c>
      <c r="F163" s="38" t="s">
        <v>289</v>
      </c>
      <c r="G163" s="39"/>
      <c r="H163" s="40"/>
      <c r="I163" s="35">
        <v>4160000</v>
      </c>
      <c r="J163" s="61">
        <f t="shared" si="2"/>
        <v>252</v>
      </c>
      <c r="K163" s="51"/>
      <c r="L163" s="25" t="s">
        <v>290</v>
      </c>
      <c r="M163" s="27"/>
    </row>
    <row r="164" spans="1:13" s="26" customFormat="1" ht="15" customHeight="1" x14ac:dyDescent="0.25">
      <c r="A164" s="36">
        <v>44480</v>
      </c>
      <c r="B164" s="36" t="s">
        <v>22</v>
      </c>
      <c r="C164" s="37" t="s">
        <v>4</v>
      </c>
      <c r="D164" s="25" t="s">
        <v>87</v>
      </c>
      <c r="E164" s="68">
        <v>120</v>
      </c>
      <c r="F164" s="38" t="s">
        <v>137</v>
      </c>
      <c r="G164" s="39"/>
      <c r="H164" s="40"/>
      <c r="I164" s="35">
        <v>4160000</v>
      </c>
      <c r="J164" s="61">
        <f t="shared" si="2"/>
        <v>120</v>
      </c>
      <c r="K164" s="51"/>
      <c r="L164" s="25" t="s">
        <v>291</v>
      </c>
      <c r="M164" s="27"/>
    </row>
    <row r="165" spans="1:13" s="26" customFormat="1" ht="15" customHeight="1" x14ac:dyDescent="0.25">
      <c r="A165" s="36">
        <v>44480</v>
      </c>
      <c r="B165" s="36" t="str">
        <f>B161</f>
        <v>DOLARES</v>
      </c>
      <c r="C165" s="37" t="str">
        <f>C161</f>
        <v>AUTOMERCADO EXPRESS</v>
      </c>
      <c r="D165" s="36" t="s">
        <v>2</v>
      </c>
      <c r="E165" s="68">
        <v>80</v>
      </c>
      <c r="F165" s="38" t="s">
        <v>292</v>
      </c>
      <c r="G165" s="39"/>
      <c r="H165" s="40"/>
      <c r="I165" s="35">
        <v>4160000</v>
      </c>
      <c r="J165" s="61">
        <f t="shared" si="2"/>
        <v>80</v>
      </c>
      <c r="K165" s="51"/>
      <c r="L165" s="25" t="s">
        <v>239</v>
      </c>
      <c r="M165" s="27"/>
    </row>
    <row r="166" spans="1:13" s="26" customFormat="1" ht="15" customHeight="1" x14ac:dyDescent="0.25">
      <c r="A166" s="36">
        <v>44480</v>
      </c>
      <c r="B166" s="36" t="str">
        <f>B162</f>
        <v>DOLARES</v>
      </c>
      <c r="C166" s="37" t="s">
        <v>4</v>
      </c>
      <c r="D166" s="36" t="str">
        <f>D162</f>
        <v>GASTO</v>
      </c>
      <c r="E166" s="68">
        <v>20</v>
      </c>
      <c r="F166" s="38" t="s">
        <v>293</v>
      </c>
      <c r="G166" s="39"/>
      <c r="H166" s="40"/>
      <c r="I166" s="35">
        <v>4160000</v>
      </c>
      <c r="J166" s="61">
        <f t="shared" si="2"/>
        <v>20</v>
      </c>
      <c r="K166" s="51"/>
      <c r="L166" s="25" t="s">
        <v>294</v>
      </c>
      <c r="M166" s="27"/>
    </row>
    <row r="167" spans="1:13" s="26" customFormat="1" ht="15" customHeight="1" x14ac:dyDescent="0.25">
      <c r="A167" s="36">
        <v>44480</v>
      </c>
      <c r="B167" s="36" t="s">
        <v>85</v>
      </c>
      <c r="C167" s="37" t="s">
        <v>7</v>
      </c>
      <c r="D167" s="25" t="s">
        <v>113</v>
      </c>
      <c r="E167" s="68">
        <v>14570000</v>
      </c>
      <c r="F167" s="38" t="s">
        <v>300</v>
      </c>
      <c r="G167" s="39"/>
      <c r="H167" s="40"/>
      <c r="I167" s="35">
        <v>4160000</v>
      </c>
      <c r="J167" s="61">
        <f t="shared" si="2"/>
        <v>3.5024038461538463</v>
      </c>
      <c r="K167" s="51"/>
      <c r="L167" s="25" t="s">
        <v>276</v>
      </c>
      <c r="M167" s="27"/>
    </row>
    <row r="168" spans="1:13" s="26" customFormat="1" ht="15" customHeight="1" x14ac:dyDescent="0.25">
      <c r="A168" s="36">
        <v>44480</v>
      </c>
      <c r="B168" s="36" t="s">
        <v>22</v>
      </c>
      <c r="C168" s="37" t="s">
        <v>4</v>
      </c>
      <c r="D168" s="36" t="s">
        <v>89</v>
      </c>
      <c r="E168" s="68">
        <v>3</v>
      </c>
      <c r="F168" s="38" t="s">
        <v>306</v>
      </c>
      <c r="G168" s="39"/>
      <c r="H168" s="40"/>
      <c r="I168" s="35">
        <v>4160000</v>
      </c>
      <c r="J168" s="61">
        <f t="shared" si="2"/>
        <v>3</v>
      </c>
      <c r="K168" s="51"/>
      <c r="L168" s="25" t="s">
        <v>307</v>
      </c>
      <c r="M168" s="27"/>
    </row>
    <row r="169" spans="1:13" s="26" customFormat="1" ht="15" customHeight="1" x14ac:dyDescent="0.25">
      <c r="A169" s="36">
        <v>44480</v>
      </c>
      <c r="B169" s="36" t="s">
        <v>22</v>
      </c>
      <c r="C169" s="37" t="s">
        <v>4</v>
      </c>
      <c r="D169" s="36" t="s">
        <v>89</v>
      </c>
      <c r="E169" s="68">
        <v>135</v>
      </c>
      <c r="F169" s="38" t="s">
        <v>309</v>
      </c>
      <c r="G169" s="39"/>
      <c r="H169" s="40"/>
      <c r="I169" s="35">
        <v>4160000</v>
      </c>
      <c r="J169" s="61">
        <f t="shared" si="2"/>
        <v>135</v>
      </c>
      <c r="K169" s="51"/>
      <c r="L169" s="25" t="s">
        <v>308</v>
      </c>
      <c r="M169" s="27"/>
    </row>
    <row r="170" spans="1:13" s="26" customFormat="1" ht="15" customHeight="1" x14ac:dyDescent="0.25">
      <c r="A170" s="36">
        <v>44480</v>
      </c>
      <c r="B170" s="36" t="s">
        <v>85</v>
      </c>
      <c r="C170" s="37" t="s">
        <v>4</v>
      </c>
      <c r="D170" s="36" t="s">
        <v>89</v>
      </c>
      <c r="E170" s="68">
        <v>20850000</v>
      </c>
      <c r="F170" s="38" t="s">
        <v>314</v>
      </c>
      <c r="G170" s="39"/>
      <c r="H170" s="40"/>
      <c r="I170" s="35">
        <v>4160000</v>
      </c>
      <c r="J170" s="61">
        <f t="shared" si="2"/>
        <v>5.0120192307692308</v>
      </c>
      <c r="K170" s="51"/>
      <c r="L170" s="25" t="s">
        <v>315</v>
      </c>
      <c r="M170" s="27"/>
    </row>
    <row r="171" spans="1:13" s="26" customFormat="1" ht="15" customHeight="1" x14ac:dyDescent="0.25">
      <c r="A171" s="36">
        <v>44480</v>
      </c>
      <c r="B171" s="36" t="s">
        <v>22</v>
      </c>
      <c r="C171" s="37" t="s">
        <v>6</v>
      </c>
      <c r="D171" s="25" t="s">
        <v>89</v>
      </c>
      <c r="E171" s="68">
        <v>96</v>
      </c>
      <c r="F171" s="38" t="s">
        <v>170</v>
      </c>
      <c r="G171" s="39"/>
      <c r="H171" s="40"/>
      <c r="I171" s="35">
        <v>4160000</v>
      </c>
      <c r="J171" s="61">
        <f t="shared" si="2"/>
        <v>96</v>
      </c>
      <c r="K171" s="51"/>
      <c r="L171" s="25" t="s">
        <v>345</v>
      </c>
      <c r="M171" s="27"/>
    </row>
    <row r="172" spans="1:13" s="26" customFormat="1" ht="15" customHeight="1" x14ac:dyDescent="0.25">
      <c r="A172" s="36">
        <v>44480</v>
      </c>
      <c r="B172" s="36" t="s">
        <v>22</v>
      </c>
      <c r="C172" s="37" t="s">
        <v>4</v>
      </c>
      <c r="D172" s="25" t="s">
        <v>89</v>
      </c>
      <c r="E172" s="68">
        <v>49</v>
      </c>
      <c r="F172" s="38" t="s">
        <v>473</v>
      </c>
      <c r="G172" s="39" t="s">
        <v>474</v>
      </c>
      <c r="H172" s="40">
        <v>44480</v>
      </c>
      <c r="I172" s="35">
        <v>4160000</v>
      </c>
      <c r="J172" s="61">
        <f t="shared" si="2"/>
        <v>49</v>
      </c>
      <c r="K172" s="51"/>
      <c r="L172" s="25" t="s">
        <v>407</v>
      </c>
      <c r="M172" s="27"/>
    </row>
    <row r="173" spans="1:13" s="26" customFormat="1" ht="15" customHeight="1" x14ac:dyDescent="0.25">
      <c r="A173" s="36">
        <v>44480</v>
      </c>
      <c r="B173" s="36" t="s">
        <v>85</v>
      </c>
      <c r="C173" s="37" t="s">
        <v>11</v>
      </c>
      <c r="D173" s="25" t="s">
        <v>113</v>
      </c>
      <c r="E173" s="68">
        <v>13230000</v>
      </c>
      <c r="F173" s="38" t="s">
        <v>299</v>
      </c>
      <c r="G173" s="39"/>
      <c r="H173" s="40"/>
      <c r="I173" s="35">
        <v>4160000</v>
      </c>
      <c r="J173" s="61">
        <f t="shared" si="2"/>
        <v>3.1802884615384617</v>
      </c>
      <c r="K173" s="51"/>
      <c r="L173" s="25" t="s">
        <v>276</v>
      </c>
      <c r="M173" s="27"/>
    </row>
    <row r="174" spans="1:13" s="26" customFormat="1" ht="15" customHeight="1" x14ac:dyDescent="0.25">
      <c r="A174" s="36">
        <v>44480</v>
      </c>
      <c r="B174" s="36" t="s">
        <v>22</v>
      </c>
      <c r="C174" s="37" t="s">
        <v>11</v>
      </c>
      <c r="D174" s="25" t="s">
        <v>89</v>
      </c>
      <c r="E174" s="68">
        <v>140</v>
      </c>
      <c r="F174" s="38" t="s">
        <v>554</v>
      </c>
      <c r="G174" s="39"/>
      <c r="H174" s="40"/>
      <c r="I174" s="35">
        <v>4160000</v>
      </c>
      <c r="J174" s="61">
        <f t="shared" si="2"/>
        <v>140</v>
      </c>
      <c r="K174" s="51"/>
      <c r="L174" s="25" t="s">
        <v>555</v>
      </c>
      <c r="M174" s="27"/>
    </row>
    <row r="175" spans="1:13" s="26" customFormat="1" ht="15" customHeight="1" x14ac:dyDescent="0.25">
      <c r="A175" s="36">
        <v>44481</v>
      </c>
      <c r="B175" s="36" t="s">
        <v>85</v>
      </c>
      <c r="C175" s="37" t="s">
        <v>4</v>
      </c>
      <c r="D175" s="25" t="s">
        <v>113</v>
      </c>
      <c r="E175" s="68">
        <v>2850000</v>
      </c>
      <c r="F175" s="38" t="s">
        <v>269</v>
      </c>
      <c r="G175" s="39"/>
      <c r="H175" s="40"/>
      <c r="I175" s="35">
        <v>4160000</v>
      </c>
      <c r="J175" s="61">
        <f t="shared" si="2"/>
        <v>0.68509615384615385</v>
      </c>
      <c r="K175" s="51"/>
      <c r="L175" s="25" t="s">
        <v>318</v>
      </c>
      <c r="M175" s="27"/>
    </row>
    <row r="176" spans="1:13" s="26" customFormat="1" ht="15" customHeight="1" x14ac:dyDescent="0.25">
      <c r="A176" s="36">
        <v>44481</v>
      </c>
      <c r="B176" s="36" t="s">
        <v>22</v>
      </c>
      <c r="C176" s="37" t="s">
        <v>77</v>
      </c>
      <c r="D176" s="25" t="s">
        <v>118</v>
      </c>
      <c r="E176" s="68">
        <v>100</v>
      </c>
      <c r="F176" s="38" t="s">
        <v>301</v>
      </c>
      <c r="G176" s="39"/>
      <c r="H176" s="40"/>
      <c r="I176" s="35">
        <v>4160000</v>
      </c>
      <c r="J176" s="61">
        <f t="shared" si="2"/>
        <v>100</v>
      </c>
      <c r="K176" s="51"/>
      <c r="L176" s="25" t="s">
        <v>302</v>
      </c>
      <c r="M176" s="27"/>
    </row>
    <row r="177" spans="1:13" s="26" customFormat="1" ht="15" customHeight="1" x14ac:dyDescent="0.25">
      <c r="A177" s="36">
        <v>44481</v>
      </c>
      <c r="B177" s="36" t="s">
        <v>22</v>
      </c>
      <c r="C177" s="37" t="s">
        <v>86</v>
      </c>
      <c r="D177" s="25" t="s">
        <v>303</v>
      </c>
      <c r="E177" s="68">
        <v>10</v>
      </c>
      <c r="F177" s="38" t="s">
        <v>304</v>
      </c>
      <c r="G177" s="39"/>
      <c r="H177" s="40"/>
      <c r="I177" s="35">
        <v>4160000</v>
      </c>
      <c r="J177" s="61">
        <f t="shared" si="2"/>
        <v>10</v>
      </c>
      <c r="K177" s="51"/>
      <c r="L177" s="25" t="s">
        <v>305</v>
      </c>
      <c r="M177" s="27"/>
    </row>
    <row r="178" spans="1:13" s="26" customFormat="1" ht="15" customHeight="1" x14ac:dyDescent="0.25">
      <c r="A178" s="36">
        <v>44481</v>
      </c>
      <c r="B178" s="36" t="s">
        <v>22</v>
      </c>
      <c r="C178" s="37" t="s">
        <v>4</v>
      </c>
      <c r="D178" s="25" t="s">
        <v>118</v>
      </c>
      <c r="E178" s="68">
        <v>100</v>
      </c>
      <c r="F178" s="38" t="s">
        <v>310</v>
      </c>
      <c r="G178" s="39"/>
      <c r="H178" s="40"/>
      <c r="I178" s="35">
        <v>4160000</v>
      </c>
      <c r="J178" s="61">
        <f t="shared" si="2"/>
        <v>100</v>
      </c>
      <c r="K178" s="51"/>
      <c r="L178" s="25" t="s">
        <v>311</v>
      </c>
      <c r="M178" s="27"/>
    </row>
    <row r="179" spans="1:13" s="26" customFormat="1" ht="15" customHeight="1" x14ac:dyDescent="0.25">
      <c r="A179" s="36">
        <v>44481</v>
      </c>
      <c r="B179" s="36" t="s">
        <v>85</v>
      </c>
      <c r="C179" s="37" t="s">
        <v>4</v>
      </c>
      <c r="D179" s="25" t="s">
        <v>113</v>
      </c>
      <c r="E179" s="68">
        <v>20480000</v>
      </c>
      <c r="F179" s="38" t="s">
        <v>316</v>
      </c>
      <c r="G179" s="39"/>
      <c r="H179" s="40"/>
      <c r="I179" s="35">
        <v>4160000</v>
      </c>
      <c r="J179" s="61">
        <f t="shared" si="2"/>
        <v>4.9230769230769234</v>
      </c>
      <c r="K179" s="51"/>
      <c r="L179" s="25" t="s">
        <v>317</v>
      </c>
      <c r="M179" s="27"/>
    </row>
    <row r="180" spans="1:13" s="26" customFormat="1" ht="15" customHeight="1" x14ac:dyDescent="0.25">
      <c r="A180" s="36">
        <v>44481</v>
      </c>
      <c r="B180" s="36" t="s">
        <v>85</v>
      </c>
      <c r="C180" s="37" t="s">
        <v>4</v>
      </c>
      <c r="D180" s="25" t="s">
        <v>87</v>
      </c>
      <c r="E180" s="68">
        <v>71850000</v>
      </c>
      <c r="F180" s="38" t="s">
        <v>324</v>
      </c>
      <c r="G180" s="39"/>
      <c r="H180" s="40"/>
      <c r="I180" s="35">
        <v>4160000</v>
      </c>
      <c r="J180" s="61">
        <f t="shared" si="2"/>
        <v>17.271634615384617</v>
      </c>
      <c r="K180" s="51"/>
      <c r="L180" s="25"/>
      <c r="M180" s="27"/>
    </row>
    <row r="181" spans="1:13" s="26" customFormat="1" ht="15" customHeight="1" x14ac:dyDescent="0.25">
      <c r="A181" s="36">
        <v>44481</v>
      </c>
      <c r="B181" s="36" t="s">
        <v>22</v>
      </c>
      <c r="C181" s="37" t="s">
        <v>6</v>
      </c>
      <c r="D181" s="25" t="s">
        <v>57</v>
      </c>
      <c r="E181" s="68">
        <v>1892.9</v>
      </c>
      <c r="F181" s="38" t="s">
        <v>337</v>
      </c>
      <c r="G181" s="39"/>
      <c r="H181" s="40"/>
      <c r="I181" s="35">
        <v>4160000</v>
      </c>
      <c r="J181" s="61">
        <f t="shared" si="2"/>
        <v>1892.9</v>
      </c>
      <c r="K181" s="51"/>
      <c r="L181" s="25" t="s">
        <v>340</v>
      </c>
      <c r="M181" s="27"/>
    </row>
    <row r="182" spans="1:13" s="26" customFormat="1" ht="15" customHeight="1" x14ac:dyDescent="0.25">
      <c r="A182" s="36">
        <v>44481</v>
      </c>
      <c r="B182" s="36" t="s">
        <v>22</v>
      </c>
      <c r="C182" s="65" t="s">
        <v>116</v>
      </c>
      <c r="D182" s="25" t="s">
        <v>89</v>
      </c>
      <c r="E182" s="68">
        <v>75</v>
      </c>
      <c r="F182" s="38" t="s">
        <v>347</v>
      </c>
      <c r="G182" s="39" t="s">
        <v>470</v>
      </c>
      <c r="H182" s="40">
        <v>44483</v>
      </c>
      <c r="I182" s="35">
        <v>4160000</v>
      </c>
      <c r="J182" s="61">
        <f t="shared" si="2"/>
        <v>75</v>
      </c>
      <c r="K182" s="51"/>
      <c r="L182" s="25" t="s">
        <v>348</v>
      </c>
      <c r="M182" s="27"/>
    </row>
    <row r="183" spans="1:13" s="26" customFormat="1" ht="15" customHeight="1" x14ac:dyDescent="0.25">
      <c r="A183" s="36">
        <v>44481</v>
      </c>
      <c r="B183" s="36" t="s">
        <v>22</v>
      </c>
      <c r="C183" s="37" t="s">
        <v>6</v>
      </c>
      <c r="D183" s="25" t="s">
        <v>57</v>
      </c>
      <c r="E183" s="68">
        <v>946.83</v>
      </c>
      <c r="F183" s="38" t="s">
        <v>295</v>
      </c>
      <c r="G183" s="39"/>
      <c r="H183" s="40"/>
      <c r="I183" s="35">
        <v>4160000</v>
      </c>
      <c r="J183" s="61">
        <f t="shared" si="2"/>
        <v>946.83</v>
      </c>
      <c r="K183" s="51"/>
      <c r="L183" s="25" t="s">
        <v>349</v>
      </c>
      <c r="M183" s="27"/>
    </row>
    <row r="184" spans="1:13" s="26" customFormat="1" ht="15" customHeight="1" x14ac:dyDescent="0.25">
      <c r="A184" s="36">
        <v>44481</v>
      </c>
      <c r="B184" s="36" t="s">
        <v>22</v>
      </c>
      <c r="C184" s="37" t="s">
        <v>7</v>
      </c>
      <c r="D184" s="25" t="s">
        <v>89</v>
      </c>
      <c r="E184" s="68">
        <v>1000</v>
      </c>
      <c r="F184" s="38" t="s">
        <v>418</v>
      </c>
      <c r="G184" s="39"/>
      <c r="H184" s="40"/>
      <c r="I184" s="35">
        <v>4160000</v>
      </c>
      <c r="J184" s="61">
        <f t="shared" si="2"/>
        <v>1000</v>
      </c>
      <c r="K184" s="51"/>
      <c r="L184" s="25" t="s">
        <v>419</v>
      </c>
      <c r="M184" s="27"/>
    </row>
    <row r="185" spans="1:13" s="26" customFormat="1" ht="15" customHeight="1" x14ac:dyDescent="0.25">
      <c r="A185" s="36">
        <v>44481</v>
      </c>
      <c r="B185" s="36" t="s">
        <v>22</v>
      </c>
      <c r="C185" s="37" t="s">
        <v>6</v>
      </c>
      <c r="D185" s="25" t="s">
        <v>89</v>
      </c>
      <c r="E185" s="68">
        <v>200</v>
      </c>
      <c r="F185" s="38" t="s">
        <v>472</v>
      </c>
      <c r="G185" s="39"/>
      <c r="H185" s="40"/>
      <c r="I185" s="35">
        <v>4160000</v>
      </c>
      <c r="J185" s="61">
        <f t="shared" si="2"/>
        <v>200</v>
      </c>
      <c r="K185" s="51"/>
      <c r="L185" s="25" t="s">
        <v>421</v>
      </c>
      <c r="M185" s="27"/>
    </row>
    <row r="186" spans="1:13" s="26" customFormat="1" ht="15" customHeight="1" x14ac:dyDescent="0.25">
      <c r="A186" s="36">
        <v>44481</v>
      </c>
      <c r="B186" s="36" t="s">
        <v>22</v>
      </c>
      <c r="C186" s="37" t="s">
        <v>6</v>
      </c>
      <c r="D186" s="25" t="s">
        <v>89</v>
      </c>
      <c r="E186" s="68">
        <v>45</v>
      </c>
      <c r="F186" s="38" t="s">
        <v>420</v>
      </c>
      <c r="G186" s="39"/>
      <c r="H186" s="40"/>
      <c r="I186" s="35">
        <v>4160000</v>
      </c>
      <c r="J186" s="61">
        <f t="shared" si="2"/>
        <v>45</v>
      </c>
      <c r="K186" s="51"/>
      <c r="L186" s="25" t="s">
        <v>471</v>
      </c>
      <c r="M186" s="27"/>
    </row>
    <row r="187" spans="1:13" s="26" customFormat="1" ht="15" customHeight="1" x14ac:dyDescent="0.25">
      <c r="A187" s="36">
        <v>44481</v>
      </c>
      <c r="B187" s="36" t="s">
        <v>22</v>
      </c>
      <c r="C187" s="37" t="s">
        <v>6</v>
      </c>
      <c r="D187" s="25" t="s">
        <v>89</v>
      </c>
      <c r="E187" s="68">
        <v>3</v>
      </c>
      <c r="F187" s="38" t="s">
        <v>420</v>
      </c>
      <c r="G187" s="39"/>
      <c r="H187" s="40"/>
      <c r="I187" s="35">
        <v>4160000</v>
      </c>
      <c r="J187" s="61">
        <f t="shared" si="2"/>
        <v>3</v>
      </c>
      <c r="K187" s="51"/>
      <c r="L187" s="25" t="s">
        <v>302</v>
      </c>
      <c r="M187" s="27"/>
    </row>
    <row r="188" spans="1:13" s="26" customFormat="1" ht="15" customHeight="1" x14ac:dyDescent="0.25">
      <c r="A188" s="36">
        <v>44481</v>
      </c>
      <c r="B188" s="36" t="s">
        <v>22</v>
      </c>
      <c r="C188" s="37" t="s">
        <v>6</v>
      </c>
      <c r="D188" s="25" t="s">
        <v>89</v>
      </c>
      <c r="E188" s="68">
        <v>5</v>
      </c>
      <c r="F188" s="38" t="s">
        <v>420</v>
      </c>
      <c r="G188" s="39"/>
      <c r="H188" s="40"/>
      <c r="I188" s="35">
        <v>4160000</v>
      </c>
      <c r="J188" s="61">
        <f t="shared" si="2"/>
        <v>5</v>
      </c>
      <c r="K188" s="51"/>
      <c r="L188" s="25" t="s">
        <v>422</v>
      </c>
      <c r="M188" s="27"/>
    </row>
    <row r="189" spans="1:13" s="26" customFormat="1" ht="15" customHeight="1" x14ac:dyDescent="0.25">
      <c r="A189" s="36">
        <v>44481</v>
      </c>
      <c r="B189" s="36" t="s">
        <v>85</v>
      </c>
      <c r="C189" s="37" t="s">
        <v>117</v>
      </c>
      <c r="D189" s="25" t="s">
        <v>87</v>
      </c>
      <c r="E189" s="68">
        <v>18510000</v>
      </c>
      <c r="F189" s="38" t="s">
        <v>571</v>
      </c>
      <c r="G189" s="39"/>
      <c r="H189" s="40"/>
      <c r="I189" s="35">
        <v>4160000</v>
      </c>
      <c r="J189" s="61">
        <f t="shared" si="2"/>
        <v>4.4495192307692308</v>
      </c>
      <c r="K189" s="51"/>
      <c r="L189" s="25" t="s">
        <v>572</v>
      </c>
      <c r="M189" s="27"/>
    </row>
    <row r="190" spans="1:13" s="26" customFormat="1" ht="15" customHeight="1" x14ac:dyDescent="0.25">
      <c r="A190" s="36">
        <v>44481</v>
      </c>
      <c r="B190" s="36" t="s">
        <v>85</v>
      </c>
      <c r="C190" s="37" t="s">
        <v>6</v>
      </c>
      <c r="D190" s="25" t="s">
        <v>89</v>
      </c>
      <c r="E190" s="68">
        <v>6759490000</v>
      </c>
      <c r="F190" s="38" t="s">
        <v>611</v>
      </c>
      <c r="G190" s="39"/>
      <c r="H190" s="40"/>
      <c r="I190" s="35">
        <v>4160000</v>
      </c>
      <c r="J190" s="61">
        <f t="shared" si="2"/>
        <v>1624.8774038461538</v>
      </c>
      <c r="K190" s="51"/>
      <c r="L190" s="25" t="s">
        <v>318</v>
      </c>
      <c r="M190" s="27"/>
    </row>
    <row r="191" spans="1:13" s="26" customFormat="1" ht="15" customHeight="1" x14ac:dyDescent="0.25">
      <c r="A191" s="36">
        <v>44481</v>
      </c>
      <c r="B191" s="36" t="s">
        <v>22</v>
      </c>
      <c r="C191" s="37" t="s">
        <v>11</v>
      </c>
      <c r="D191" s="25" t="s">
        <v>89</v>
      </c>
      <c r="E191" s="68">
        <v>90</v>
      </c>
      <c r="F191" s="38" t="s">
        <v>423</v>
      </c>
      <c r="G191" s="39"/>
      <c r="H191" s="40"/>
      <c r="I191" s="35">
        <v>4160000</v>
      </c>
      <c r="J191" s="61">
        <f t="shared" si="2"/>
        <v>90</v>
      </c>
      <c r="K191" s="51"/>
      <c r="L191" s="25" t="s">
        <v>248</v>
      </c>
      <c r="M191" s="27"/>
    </row>
    <row r="192" spans="1:13" s="26" customFormat="1" ht="15" customHeight="1" x14ac:dyDescent="0.25">
      <c r="A192" s="36">
        <v>44482</v>
      </c>
      <c r="B192" s="36" t="s">
        <v>85</v>
      </c>
      <c r="C192" s="37" t="s">
        <v>4</v>
      </c>
      <c r="D192" s="36" t="s">
        <v>89</v>
      </c>
      <c r="E192" s="68">
        <v>255520000</v>
      </c>
      <c r="F192" s="38" t="s">
        <v>232</v>
      </c>
      <c r="G192" s="39"/>
      <c r="H192" s="40"/>
      <c r="I192" s="35">
        <v>4160000</v>
      </c>
      <c r="J192" s="61">
        <f t="shared" si="2"/>
        <v>61.42307692307692</v>
      </c>
      <c r="K192" s="51"/>
      <c r="L192" s="25" t="s">
        <v>312</v>
      </c>
      <c r="M192" s="27"/>
    </row>
    <row r="193" spans="1:13" s="26" customFormat="1" ht="15" customHeight="1" x14ac:dyDescent="0.25">
      <c r="A193" s="36">
        <v>44482</v>
      </c>
      <c r="B193" s="36" t="s">
        <v>85</v>
      </c>
      <c r="C193" s="37" t="s">
        <v>7</v>
      </c>
      <c r="D193" s="36" t="s">
        <v>89</v>
      </c>
      <c r="E193" s="68">
        <v>255520000</v>
      </c>
      <c r="F193" s="38" t="s">
        <v>232</v>
      </c>
      <c r="G193" s="39"/>
      <c r="H193" s="40"/>
      <c r="I193" s="35">
        <v>4160000</v>
      </c>
      <c r="J193" s="61">
        <f t="shared" si="2"/>
        <v>61.42307692307692</v>
      </c>
      <c r="K193" s="51"/>
      <c r="L193" s="25" t="s">
        <v>313</v>
      </c>
      <c r="M193" s="27"/>
    </row>
    <row r="194" spans="1:13" s="26" customFormat="1" ht="15" customHeight="1" x14ac:dyDescent="0.25">
      <c r="A194" s="36">
        <v>44482</v>
      </c>
      <c r="B194" s="36" t="s">
        <v>22</v>
      </c>
      <c r="C194" s="37" t="s">
        <v>4</v>
      </c>
      <c r="D194" s="25" t="s">
        <v>87</v>
      </c>
      <c r="E194" s="68">
        <v>50</v>
      </c>
      <c r="F194" s="38" t="s">
        <v>338</v>
      </c>
      <c r="G194" s="39"/>
      <c r="H194" s="40"/>
      <c r="I194" s="35">
        <v>4160000</v>
      </c>
      <c r="J194" s="61">
        <f t="shared" si="2"/>
        <v>50</v>
      </c>
      <c r="K194" s="51"/>
      <c r="L194" s="25" t="s">
        <v>339</v>
      </c>
      <c r="M194" s="27"/>
    </row>
    <row r="195" spans="1:13" s="26" customFormat="1" ht="15" customHeight="1" x14ac:dyDescent="0.25">
      <c r="A195" s="36">
        <v>44482</v>
      </c>
      <c r="B195" s="36" t="s">
        <v>22</v>
      </c>
      <c r="C195" s="37" t="s">
        <v>4</v>
      </c>
      <c r="D195" s="25" t="s">
        <v>118</v>
      </c>
      <c r="E195" s="68">
        <v>300</v>
      </c>
      <c r="F195" s="38" t="s">
        <v>341</v>
      </c>
      <c r="G195" s="39"/>
      <c r="H195" s="40"/>
      <c r="I195" s="35">
        <v>4160000</v>
      </c>
      <c r="J195" s="61">
        <f t="shared" si="2"/>
        <v>300</v>
      </c>
      <c r="K195" s="51"/>
      <c r="L195" s="25" t="s">
        <v>342</v>
      </c>
      <c r="M195" s="27"/>
    </row>
    <row r="196" spans="1:13" s="26" customFormat="1" ht="15" customHeight="1" x14ac:dyDescent="0.25">
      <c r="A196" s="36">
        <v>44482</v>
      </c>
      <c r="B196" s="36" t="s">
        <v>22</v>
      </c>
      <c r="C196" s="37" t="s">
        <v>6</v>
      </c>
      <c r="D196" s="25" t="s">
        <v>118</v>
      </c>
      <c r="E196" s="68">
        <v>10</v>
      </c>
      <c r="F196" s="38" t="s">
        <v>343</v>
      </c>
      <c r="G196" s="39"/>
      <c r="H196" s="40"/>
      <c r="I196" s="35">
        <v>4160000</v>
      </c>
      <c r="J196" s="61">
        <f t="shared" si="2"/>
        <v>10</v>
      </c>
      <c r="K196" s="51"/>
      <c r="L196" s="25" t="s">
        <v>344</v>
      </c>
      <c r="M196" s="27"/>
    </row>
    <row r="197" spans="1:13" s="26" customFormat="1" ht="15" customHeight="1" x14ac:dyDescent="0.25">
      <c r="A197" s="36">
        <v>44482</v>
      </c>
      <c r="B197" s="36" t="s">
        <v>22</v>
      </c>
      <c r="C197" s="64" t="s">
        <v>111</v>
      </c>
      <c r="D197" s="25" t="s">
        <v>89</v>
      </c>
      <c r="E197" s="68">
        <v>75</v>
      </c>
      <c r="F197" s="38" t="s">
        <v>347</v>
      </c>
      <c r="G197" s="39" t="s">
        <v>470</v>
      </c>
      <c r="H197" s="40">
        <v>44483</v>
      </c>
      <c r="I197" s="35">
        <v>4160000</v>
      </c>
      <c r="J197" s="61">
        <f t="shared" ref="J197:J260" si="3">IFERROR(IF(B197="BOLIVARES",(E197/I197),E197),"")</f>
        <v>75</v>
      </c>
      <c r="K197" s="51"/>
      <c r="L197" s="25" t="s">
        <v>348</v>
      </c>
      <c r="M197" s="27"/>
    </row>
    <row r="198" spans="1:13" s="26" customFormat="1" ht="15" customHeight="1" x14ac:dyDescent="0.25">
      <c r="A198" s="36">
        <v>44482</v>
      </c>
      <c r="B198" s="36" t="s">
        <v>22</v>
      </c>
      <c r="C198" s="37" t="s">
        <v>86</v>
      </c>
      <c r="D198" s="25" t="s">
        <v>118</v>
      </c>
      <c r="E198" s="68">
        <v>20</v>
      </c>
      <c r="F198" s="38" t="s">
        <v>360</v>
      </c>
      <c r="G198" s="39"/>
      <c r="H198" s="40"/>
      <c r="I198" s="35">
        <v>4160000</v>
      </c>
      <c r="J198" s="61">
        <f t="shared" si="3"/>
        <v>20</v>
      </c>
      <c r="K198" s="51"/>
      <c r="L198" s="25" t="s">
        <v>361</v>
      </c>
      <c r="M198" s="27"/>
    </row>
    <row r="199" spans="1:13" s="26" customFormat="1" ht="15" customHeight="1" x14ac:dyDescent="0.25">
      <c r="A199" s="36">
        <v>44482</v>
      </c>
      <c r="B199" s="36" t="s">
        <v>85</v>
      </c>
      <c r="C199" s="37" t="s">
        <v>6</v>
      </c>
      <c r="D199" s="25" t="s">
        <v>57</v>
      </c>
      <c r="E199" s="68">
        <v>36790000</v>
      </c>
      <c r="F199" s="38" t="s">
        <v>380</v>
      </c>
      <c r="G199" s="39"/>
      <c r="H199" s="40"/>
      <c r="I199" s="35">
        <v>4160000</v>
      </c>
      <c r="J199" s="61">
        <f t="shared" si="3"/>
        <v>8.84375</v>
      </c>
      <c r="K199" s="51"/>
      <c r="L199" s="25" t="s">
        <v>381</v>
      </c>
      <c r="M199" s="27"/>
    </row>
    <row r="200" spans="1:13" s="26" customFormat="1" ht="15" customHeight="1" x14ac:dyDescent="0.25">
      <c r="A200" s="36">
        <v>44482</v>
      </c>
      <c r="B200" s="36" t="s">
        <v>22</v>
      </c>
      <c r="C200" s="37" t="s">
        <v>6</v>
      </c>
      <c r="D200" s="25" t="s">
        <v>89</v>
      </c>
      <c r="E200" s="68">
        <v>60</v>
      </c>
      <c r="F200" s="38" t="s">
        <v>468</v>
      </c>
      <c r="G200" s="39" t="s">
        <v>469</v>
      </c>
      <c r="H200" s="40">
        <v>44480</v>
      </c>
      <c r="I200" s="35">
        <v>4160000</v>
      </c>
      <c r="J200" s="61">
        <f t="shared" si="3"/>
        <v>60</v>
      </c>
      <c r="K200" s="51"/>
      <c r="L200" s="25" t="s">
        <v>408</v>
      </c>
      <c r="M200" s="27"/>
    </row>
    <row r="201" spans="1:13" s="26" customFormat="1" ht="15" customHeight="1" x14ac:dyDescent="0.25">
      <c r="A201" s="36">
        <v>44482</v>
      </c>
      <c r="B201" s="36" t="s">
        <v>22</v>
      </c>
      <c r="C201" s="37" t="s">
        <v>1</v>
      </c>
      <c r="D201" s="25" t="s">
        <v>89</v>
      </c>
      <c r="E201" s="68">
        <v>260</v>
      </c>
      <c r="F201" s="38" t="s">
        <v>446</v>
      </c>
      <c r="G201" s="39"/>
      <c r="H201" s="40"/>
      <c r="I201" s="35">
        <v>4160000</v>
      </c>
      <c r="J201" s="61">
        <f t="shared" si="3"/>
        <v>260</v>
      </c>
      <c r="K201" s="51"/>
      <c r="L201" s="25" t="s">
        <v>165</v>
      </c>
      <c r="M201" s="27"/>
    </row>
    <row r="202" spans="1:13" s="26" customFormat="1" ht="15" customHeight="1" x14ac:dyDescent="0.25">
      <c r="A202" s="36">
        <v>44482</v>
      </c>
      <c r="B202" s="36" t="s">
        <v>85</v>
      </c>
      <c r="C202" s="37" t="s">
        <v>1</v>
      </c>
      <c r="D202" s="25" t="s">
        <v>89</v>
      </c>
      <c r="E202" s="68">
        <v>16750000</v>
      </c>
      <c r="F202" s="38" t="s">
        <v>326</v>
      </c>
      <c r="G202" s="39"/>
      <c r="H202" s="40"/>
      <c r="I202" s="35">
        <v>4160000</v>
      </c>
      <c r="J202" s="61">
        <f t="shared" si="3"/>
        <v>4.0264423076923075</v>
      </c>
      <c r="K202" s="51"/>
      <c r="L202" s="25" t="s">
        <v>165</v>
      </c>
      <c r="M202" s="27"/>
    </row>
    <row r="203" spans="1:13" s="26" customFormat="1" ht="15" customHeight="1" x14ac:dyDescent="0.25">
      <c r="A203" s="36">
        <v>44482</v>
      </c>
      <c r="B203" s="36" t="s">
        <v>85</v>
      </c>
      <c r="C203" s="37" t="s">
        <v>1</v>
      </c>
      <c r="D203" s="25" t="s">
        <v>89</v>
      </c>
      <c r="E203" s="68">
        <v>1200000</v>
      </c>
      <c r="F203" s="38" t="s">
        <v>449</v>
      </c>
      <c r="G203" s="39"/>
      <c r="H203" s="40"/>
      <c r="I203" s="35">
        <v>4160000</v>
      </c>
      <c r="J203" s="61">
        <f t="shared" si="3"/>
        <v>0.28846153846153844</v>
      </c>
      <c r="K203" s="51"/>
      <c r="L203" s="25" t="s">
        <v>165</v>
      </c>
      <c r="M203" s="27"/>
    </row>
    <row r="204" spans="1:13" s="26" customFormat="1" ht="15" customHeight="1" x14ac:dyDescent="0.25">
      <c r="A204" s="36">
        <v>44482</v>
      </c>
      <c r="B204" s="36" t="s">
        <v>22</v>
      </c>
      <c r="C204" s="37" t="s">
        <v>11</v>
      </c>
      <c r="D204" s="25" t="s">
        <v>89</v>
      </c>
      <c r="E204" s="68">
        <v>210</v>
      </c>
      <c r="F204" s="38" t="s">
        <v>727</v>
      </c>
      <c r="G204" s="39"/>
      <c r="H204" s="40"/>
      <c r="I204" s="35">
        <v>4160000</v>
      </c>
      <c r="J204" s="61">
        <f t="shared" si="3"/>
        <v>210</v>
      </c>
      <c r="K204" s="51"/>
      <c r="L204" s="25" t="s">
        <v>165</v>
      </c>
      <c r="M204" s="27"/>
    </row>
    <row r="205" spans="1:13" s="26" customFormat="1" ht="15" customHeight="1" x14ac:dyDescent="0.25">
      <c r="A205" s="36">
        <v>44482</v>
      </c>
      <c r="B205" s="36" t="s">
        <v>22</v>
      </c>
      <c r="C205" s="37" t="s">
        <v>11</v>
      </c>
      <c r="D205" s="25" t="s">
        <v>87</v>
      </c>
      <c r="E205" s="68">
        <v>100</v>
      </c>
      <c r="F205" s="38" t="s">
        <v>729</v>
      </c>
      <c r="G205" s="39"/>
      <c r="H205" s="40"/>
      <c r="I205" s="35">
        <v>4160000</v>
      </c>
      <c r="J205" s="61">
        <f t="shared" si="3"/>
        <v>100</v>
      </c>
      <c r="K205" s="51"/>
      <c r="L205" s="25" t="s">
        <v>165</v>
      </c>
      <c r="M205" s="27"/>
    </row>
    <row r="206" spans="1:13" s="26" customFormat="1" ht="15" customHeight="1" x14ac:dyDescent="0.25">
      <c r="A206" s="36">
        <v>44482</v>
      </c>
      <c r="B206" s="36" t="s">
        <v>85</v>
      </c>
      <c r="C206" s="37" t="s">
        <v>1</v>
      </c>
      <c r="D206" s="25" t="s">
        <v>89</v>
      </c>
      <c r="E206" s="71">
        <v>1191900000</v>
      </c>
      <c r="F206" s="38" t="s">
        <v>750</v>
      </c>
      <c r="G206" s="39"/>
      <c r="H206" s="41"/>
      <c r="I206" s="35">
        <v>4160000</v>
      </c>
      <c r="J206" s="61">
        <f t="shared" si="3"/>
        <v>286.51442307692309</v>
      </c>
      <c r="K206" s="51"/>
      <c r="L206" s="25"/>
      <c r="M206" s="27"/>
    </row>
    <row r="207" spans="1:13" s="26" customFormat="1" ht="15" customHeight="1" x14ac:dyDescent="0.25">
      <c r="A207" s="36">
        <v>44483</v>
      </c>
      <c r="B207" s="36" t="s">
        <v>85</v>
      </c>
      <c r="C207" s="37" t="s">
        <v>1</v>
      </c>
      <c r="D207" s="25" t="s">
        <v>87</v>
      </c>
      <c r="E207" s="68">
        <v>122700000</v>
      </c>
      <c r="F207" s="38" t="s">
        <v>333</v>
      </c>
      <c r="G207" s="39"/>
      <c r="H207" s="40"/>
      <c r="I207" s="35">
        <v>4180000</v>
      </c>
      <c r="J207" s="61">
        <f t="shared" si="3"/>
        <v>29.354066985645932</v>
      </c>
      <c r="K207" s="51"/>
      <c r="L207" s="25" t="s">
        <v>331</v>
      </c>
      <c r="M207" s="27"/>
    </row>
    <row r="208" spans="1:13" s="26" customFormat="1" ht="15" customHeight="1" x14ac:dyDescent="0.25">
      <c r="A208" s="36">
        <v>44483</v>
      </c>
      <c r="B208" s="36" t="s">
        <v>85</v>
      </c>
      <c r="C208" s="37" t="s">
        <v>1</v>
      </c>
      <c r="D208" s="25" t="s">
        <v>87</v>
      </c>
      <c r="E208" s="68">
        <v>52400000</v>
      </c>
      <c r="F208" s="38" t="s">
        <v>332</v>
      </c>
      <c r="G208" s="39"/>
      <c r="H208" s="40"/>
      <c r="I208" s="35">
        <v>4180000</v>
      </c>
      <c r="J208" s="61">
        <f t="shared" si="3"/>
        <v>12.535885167464114</v>
      </c>
      <c r="K208" s="51"/>
      <c r="L208" s="25" t="s">
        <v>331</v>
      </c>
      <c r="M208" s="27"/>
    </row>
    <row r="209" spans="1:13" s="26" customFormat="1" ht="15" customHeight="1" x14ac:dyDescent="0.25">
      <c r="A209" s="36">
        <v>44483</v>
      </c>
      <c r="B209" s="36" t="s">
        <v>85</v>
      </c>
      <c r="C209" s="37" t="s">
        <v>1</v>
      </c>
      <c r="D209" s="25" t="s">
        <v>87</v>
      </c>
      <c r="E209" s="68">
        <v>1219540000</v>
      </c>
      <c r="F209" s="38" t="s">
        <v>334</v>
      </c>
      <c r="G209" s="39"/>
      <c r="H209" s="40"/>
      <c r="I209" s="35">
        <v>4180000</v>
      </c>
      <c r="J209" s="61">
        <f t="shared" si="3"/>
        <v>291.75598086124404</v>
      </c>
      <c r="K209" s="51"/>
      <c r="L209" s="25" t="s">
        <v>331</v>
      </c>
      <c r="M209" s="27"/>
    </row>
    <row r="210" spans="1:13" s="26" customFormat="1" ht="15" customHeight="1" x14ac:dyDescent="0.25">
      <c r="A210" s="36">
        <v>44483</v>
      </c>
      <c r="B210" s="36" t="s">
        <v>85</v>
      </c>
      <c r="C210" s="64" t="s">
        <v>111</v>
      </c>
      <c r="D210" s="25" t="s">
        <v>87</v>
      </c>
      <c r="E210" s="68">
        <v>141070000</v>
      </c>
      <c r="F210" s="38" t="s">
        <v>333</v>
      </c>
      <c r="G210" s="39"/>
      <c r="H210" s="40"/>
      <c r="I210" s="35">
        <v>4180000</v>
      </c>
      <c r="J210" s="61">
        <f t="shared" si="3"/>
        <v>33.748803827751196</v>
      </c>
      <c r="K210" s="51"/>
      <c r="L210" s="25" t="s">
        <v>331</v>
      </c>
      <c r="M210" s="27"/>
    </row>
    <row r="211" spans="1:13" s="26" customFormat="1" ht="15" customHeight="1" x14ac:dyDescent="0.25">
      <c r="A211" s="36">
        <v>44483</v>
      </c>
      <c r="B211" s="36" t="s">
        <v>85</v>
      </c>
      <c r="C211" s="64" t="s">
        <v>111</v>
      </c>
      <c r="D211" s="25" t="s">
        <v>87</v>
      </c>
      <c r="E211" s="68">
        <v>55400000</v>
      </c>
      <c r="F211" s="38" t="s">
        <v>332</v>
      </c>
      <c r="G211" s="39"/>
      <c r="H211" s="40"/>
      <c r="I211" s="35">
        <v>4180000</v>
      </c>
      <c r="J211" s="61">
        <f t="shared" si="3"/>
        <v>13.253588516746412</v>
      </c>
      <c r="K211" s="51"/>
      <c r="L211" s="25" t="s">
        <v>331</v>
      </c>
      <c r="M211" s="27"/>
    </row>
    <row r="212" spans="1:13" s="26" customFormat="1" ht="15" customHeight="1" x14ac:dyDescent="0.25">
      <c r="A212" s="36">
        <v>44483</v>
      </c>
      <c r="B212" s="36" t="s">
        <v>85</v>
      </c>
      <c r="C212" s="64" t="s">
        <v>111</v>
      </c>
      <c r="D212" s="25" t="s">
        <v>87</v>
      </c>
      <c r="E212" s="68">
        <f>1242.62*1000000</f>
        <v>1242620000</v>
      </c>
      <c r="F212" s="38" t="s">
        <v>334</v>
      </c>
      <c r="G212" s="39"/>
      <c r="H212" s="40"/>
      <c r="I212" s="35">
        <v>4180000</v>
      </c>
      <c r="J212" s="61">
        <f t="shared" si="3"/>
        <v>297.2775119617225</v>
      </c>
      <c r="K212" s="51"/>
      <c r="L212" s="25" t="s">
        <v>331</v>
      </c>
      <c r="M212" s="27"/>
    </row>
    <row r="213" spans="1:13" s="26" customFormat="1" ht="15" customHeight="1" x14ac:dyDescent="0.25">
      <c r="A213" s="36">
        <v>44483</v>
      </c>
      <c r="B213" s="36" t="s">
        <v>85</v>
      </c>
      <c r="C213" s="37" t="s">
        <v>77</v>
      </c>
      <c r="D213" s="25" t="s">
        <v>87</v>
      </c>
      <c r="E213" s="68">
        <v>48480000</v>
      </c>
      <c r="F213" s="38" t="s">
        <v>333</v>
      </c>
      <c r="G213" s="39"/>
      <c r="H213" s="40"/>
      <c r="I213" s="35">
        <v>4180000</v>
      </c>
      <c r="J213" s="61">
        <f t="shared" si="3"/>
        <v>11.598086124401913</v>
      </c>
      <c r="K213" s="51"/>
      <c r="L213" s="25" t="s">
        <v>331</v>
      </c>
      <c r="M213" s="27"/>
    </row>
    <row r="214" spans="1:13" s="26" customFormat="1" ht="15" customHeight="1" x14ac:dyDescent="0.25">
      <c r="A214" s="36">
        <v>44483</v>
      </c>
      <c r="B214" s="36" t="s">
        <v>85</v>
      </c>
      <c r="C214" s="37" t="s">
        <v>77</v>
      </c>
      <c r="D214" s="25" t="s">
        <v>87</v>
      </c>
      <c r="E214" s="68">
        <v>20300000</v>
      </c>
      <c r="F214" s="38" t="s">
        <v>332</v>
      </c>
      <c r="G214" s="39"/>
      <c r="H214" s="40"/>
      <c r="I214" s="35">
        <v>4180000</v>
      </c>
      <c r="J214" s="61">
        <f t="shared" si="3"/>
        <v>4.856459330143541</v>
      </c>
      <c r="K214" s="51"/>
      <c r="L214" s="25" t="s">
        <v>331</v>
      </c>
      <c r="M214" s="27"/>
    </row>
    <row r="215" spans="1:13" s="26" customFormat="1" ht="15" customHeight="1" x14ac:dyDescent="0.25">
      <c r="A215" s="36">
        <v>44483</v>
      </c>
      <c r="B215" s="36" t="s">
        <v>85</v>
      </c>
      <c r="C215" s="37" t="s">
        <v>77</v>
      </c>
      <c r="D215" s="25" t="s">
        <v>87</v>
      </c>
      <c r="E215" s="68">
        <v>352860000</v>
      </c>
      <c r="F215" s="38" t="s">
        <v>747</v>
      </c>
      <c r="G215" s="39"/>
      <c r="H215" s="40"/>
      <c r="I215" s="35">
        <v>4180000</v>
      </c>
      <c r="J215" s="61">
        <f t="shared" si="3"/>
        <v>84.41626794258373</v>
      </c>
      <c r="K215" s="51"/>
      <c r="L215" s="25" t="s">
        <v>331</v>
      </c>
      <c r="M215" s="27"/>
    </row>
    <row r="216" spans="1:13" s="26" customFormat="1" ht="15" customHeight="1" x14ac:dyDescent="0.25">
      <c r="A216" s="36">
        <v>44483</v>
      </c>
      <c r="B216" s="36" t="s">
        <v>85</v>
      </c>
      <c r="C216" s="37" t="s">
        <v>86</v>
      </c>
      <c r="D216" s="25" t="s">
        <v>87</v>
      </c>
      <c r="E216" s="68">
        <v>47770000</v>
      </c>
      <c r="F216" s="38" t="s">
        <v>333</v>
      </c>
      <c r="G216" s="39"/>
      <c r="H216" s="40"/>
      <c r="I216" s="35">
        <v>4180000</v>
      </c>
      <c r="J216" s="61">
        <f t="shared" si="3"/>
        <v>11.42822966507177</v>
      </c>
      <c r="K216" s="51"/>
      <c r="L216" s="25" t="s">
        <v>331</v>
      </c>
      <c r="M216" s="27"/>
    </row>
    <row r="217" spans="1:13" s="26" customFormat="1" ht="15" customHeight="1" x14ac:dyDescent="0.25">
      <c r="A217" s="36">
        <v>44483</v>
      </c>
      <c r="B217" s="36" t="s">
        <v>85</v>
      </c>
      <c r="C217" s="37" t="s">
        <v>86</v>
      </c>
      <c r="D217" s="25" t="s">
        <v>87</v>
      </c>
      <c r="E217" s="68">
        <v>18300000</v>
      </c>
      <c r="F217" s="38" t="s">
        <v>332</v>
      </c>
      <c r="G217" s="39"/>
      <c r="H217" s="40"/>
      <c r="I217" s="35">
        <v>4180000</v>
      </c>
      <c r="J217" s="61">
        <f t="shared" si="3"/>
        <v>4.3779904306220097</v>
      </c>
      <c r="K217" s="51"/>
      <c r="L217" s="25" t="s">
        <v>331</v>
      </c>
      <c r="M217" s="27"/>
    </row>
    <row r="218" spans="1:13" s="26" customFormat="1" ht="15" customHeight="1" x14ac:dyDescent="0.25">
      <c r="A218" s="36">
        <v>44483</v>
      </c>
      <c r="B218" s="36" t="s">
        <v>85</v>
      </c>
      <c r="C218" s="37" t="s">
        <v>86</v>
      </c>
      <c r="D218" s="25" t="s">
        <v>87</v>
      </c>
      <c r="E218" s="68">
        <v>433050000</v>
      </c>
      <c r="F218" s="38" t="s">
        <v>334</v>
      </c>
      <c r="G218" s="39"/>
      <c r="H218" s="40"/>
      <c r="I218" s="35">
        <v>4180000</v>
      </c>
      <c r="J218" s="61">
        <f t="shared" si="3"/>
        <v>103.60047846889952</v>
      </c>
      <c r="K218" s="51"/>
      <c r="L218" s="25" t="s">
        <v>331</v>
      </c>
      <c r="M218" s="27"/>
    </row>
    <row r="219" spans="1:13" s="26" customFormat="1" ht="15" customHeight="1" x14ac:dyDescent="0.25">
      <c r="A219" s="36">
        <v>44483</v>
      </c>
      <c r="B219" s="36" t="s">
        <v>85</v>
      </c>
      <c r="C219" s="37" t="s">
        <v>0</v>
      </c>
      <c r="D219" s="25" t="s">
        <v>87</v>
      </c>
      <c r="E219" s="68">
        <v>90570000</v>
      </c>
      <c r="F219" s="38" t="s">
        <v>333</v>
      </c>
      <c r="G219" s="39"/>
      <c r="H219" s="40"/>
      <c r="I219" s="35">
        <v>4180000</v>
      </c>
      <c r="J219" s="61">
        <f t="shared" si="3"/>
        <v>21.667464114832537</v>
      </c>
      <c r="K219" s="51"/>
      <c r="L219" s="25" t="s">
        <v>331</v>
      </c>
      <c r="M219" s="27"/>
    </row>
    <row r="220" spans="1:13" s="26" customFormat="1" ht="15" customHeight="1" x14ac:dyDescent="0.25">
      <c r="A220" s="36">
        <v>44483</v>
      </c>
      <c r="B220" s="36" t="s">
        <v>85</v>
      </c>
      <c r="C220" s="37" t="s">
        <v>0</v>
      </c>
      <c r="D220" s="25" t="s">
        <v>87</v>
      </c>
      <c r="E220" s="68">
        <v>35300000</v>
      </c>
      <c r="F220" s="38" t="s">
        <v>332</v>
      </c>
      <c r="G220" s="39"/>
      <c r="H220" s="40"/>
      <c r="I220" s="35">
        <v>4180000</v>
      </c>
      <c r="J220" s="61">
        <f t="shared" si="3"/>
        <v>8.4449760765550241</v>
      </c>
      <c r="K220" s="51"/>
      <c r="L220" s="25" t="s">
        <v>331</v>
      </c>
      <c r="M220" s="27"/>
    </row>
    <row r="221" spans="1:13" s="26" customFormat="1" ht="15" customHeight="1" x14ac:dyDescent="0.25">
      <c r="A221" s="36">
        <v>44483</v>
      </c>
      <c r="B221" s="36" t="s">
        <v>85</v>
      </c>
      <c r="C221" s="37" t="s">
        <v>0</v>
      </c>
      <c r="D221" s="25" t="s">
        <v>87</v>
      </c>
      <c r="E221" s="68">
        <v>1019810000</v>
      </c>
      <c r="F221" s="38" t="s">
        <v>334</v>
      </c>
      <c r="G221" s="39"/>
      <c r="H221" s="40"/>
      <c r="I221" s="35">
        <v>4180000</v>
      </c>
      <c r="J221" s="61">
        <f t="shared" si="3"/>
        <v>243.97368421052633</v>
      </c>
      <c r="K221" s="51"/>
      <c r="L221" s="25" t="s">
        <v>331</v>
      </c>
      <c r="M221" s="27"/>
    </row>
    <row r="222" spans="1:13" s="26" customFormat="1" ht="15" customHeight="1" x14ac:dyDescent="0.25">
      <c r="A222" s="36">
        <v>44483</v>
      </c>
      <c r="B222" s="36" t="s">
        <v>85</v>
      </c>
      <c r="C222" s="37" t="s">
        <v>7</v>
      </c>
      <c r="D222" s="25" t="s">
        <v>87</v>
      </c>
      <c r="E222" s="68">
        <f>56670000+88080000</f>
        <v>144750000</v>
      </c>
      <c r="F222" s="38" t="s">
        <v>333</v>
      </c>
      <c r="G222" s="39"/>
      <c r="H222" s="40"/>
      <c r="I222" s="35">
        <v>4180000</v>
      </c>
      <c r="J222" s="61">
        <f t="shared" si="3"/>
        <v>34.62918660287081</v>
      </c>
      <c r="K222" s="51"/>
      <c r="L222" s="25" t="s">
        <v>331</v>
      </c>
      <c r="M222" s="27"/>
    </row>
    <row r="223" spans="1:13" s="26" customFormat="1" ht="15" customHeight="1" x14ac:dyDescent="0.25">
      <c r="A223" s="36">
        <v>44483</v>
      </c>
      <c r="B223" s="36" t="s">
        <v>85</v>
      </c>
      <c r="C223" s="37" t="s">
        <v>7</v>
      </c>
      <c r="D223" s="25" t="s">
        <v>87</v>
      </c>
      <c r="E223" s="68">
        <v>35900000</v>
      </c>
      <c r="F223" s="38" t="s">
        <v>332</v>
      </c>
      <c r="G223" s="39"/>
      <c r="H223" s="40"/>
      <c r="I223" s="35">
        <v>4180000</v>
      </c>
      <c r="J223" s="61">
        <f t="shared" si="3"/>
        <v>8.588516746411484</v>
      </c>
      <c r="K223" s="51"/>
      <c r="L223" s="25" t="s">
        <v>331</v>
      </c>
      <c r="M223" s="27"/>
    </row>
    <row r="224" spans="1:13" s="26" customFormat="1" ht="15" customHeight="1" x14ac:dyDescent="0.25">
      <c r="A224" s="36">
        <v>44483</v>
      </c>
      <c r="B224" s="36" t="s">
        <v>85</v>
      </c>
      <c r="C224" s="37" t="s">
        <v>7</v>
      </c>
      <c r="D224" s="25" t="s">
        <v>87</v>
      </c>
      <c r="E224" s="68">
        <v>775580000</v>
      </c>
      <c r="F224" s="38" t="s">
        <v>334</v>
      </c>
      <c r="G224" s="39"/>
      <c r="H224" s="40"/>
      <c r="I224" s="35">
        <v>4180000</v>
      </c>
      <c r="J224" s="61">
        <f t="shared" si="3"/>
        <v>185.54545454545453</v>
      </c>
      <c r="K224" s="51"/>
      <c r="L224" s="25" t="s">
        <v>331</v>
      </c>
      <c r="M224" s="27"/>
    </row>
    <row r="225" spans="1:13" s="26" customFormat="1" ht="15" customHeight="1" x14ac:dyDescent="0.25">
      <c r="A225" s="36">
        <v>44483</v>
      </c>
      <c r="B225" s="36" t="s">
        <v>85</v>
      </c>
      <c r="C225" s="37" t="s">
        <v>11</v>
      </c>
      <c r="D225" s="25" t="s">
        <v>87</v>
      </c>
      <c r="E225" s="68">
        <v>144570000</v>
      </c>
      <c r="F225" s="38" t="s">
        <v>333</v>
      </c>
      <c r="G225" s="39"/>
      <c r="H225" s="40"/>
      <c r="I225" s="35">
        <v>4180000</v>
      </c>
      <c r="J225" s="61">
        <f t="shared" si="3"/>
        <v>34.586124401913878</v>
      </c>
      <c r="K225" s="51"/>
      <c r="L225" s="25" t="s">
        <v>331</v>
      </c>
      <c r="M225" s="27"/>
    </row>
    <row r="226" spans="1:13" s="26" customFormat="1" ht="15" customHeight="1" x14ac:dyDescent="0.25">
      <c r="A226" s="36">
        <v>44483</v>
      </c>
      <c r="B226" s="36" t="s">
        <v>85</v>
      </c>
      <c r="C226" s="37" t="s">
        <v>77</v>
      </c>
      <c r="D226" s="25" t="s">
        <v>87</v>
      </c>
      <c r="E226" s="68">
        <v>6920000</v>
      </c>
      <c r="F226" s="38" t="s">
        <v>335</v>
      </c>
      <c r="G226" s="39"/>
      <c r="H226" s="40"/>
      <c r="I226" s="35">
        <v>4180000</v>
      </c>
      <c r="J226" s="61">
        <f t="shared" si="3"/>
        <v>1.6555023923444976</v>
      </c>
      <c r="K226" s="51"/>
      <c r="L226" s="25" t="s">
        <v>331</v>
      </c>
      <c r="M226" s="27"/>
    </row>
    <row r="227" spans="1:13" s="26" customFormat="1" ht="15" customHeight="1" x14ac:dyDescent="0.25">
      <c r="A227" s="36">
        <v>44483</v>
      </c>
      <c r="B227" s="36" t="s">
        <v>85</v>
      </c>
      <c r="C227" s="67" t="s">
        <v>106</v>
      </c>
      <c r="D227" s="25" t="s">
        <v>87</v>
      </c>
      <c r="E227" s="68">
        <v>291200000</v>
      </c>
      <c r="F227" s="38" t="s">
        <v>507</v>
      </c>
      <c r="G227" s="39"/>
      <c r="H227" s="40"/>
      <c r="I227" s="35">
        <v>4180000</v>
      </c>
      <c r="J227" s="61">
        <f t="shared" si="3"/>
        <v>69.665071770334933</v>
      </c>
      <c r="K227" s="51"/>
      <c r="L227" s="25" t="s">
        <v>331</v>
      </c>
      <c r="M227" s="27"/>
    </row>
    <row r="228" spans="1:13" s="26" customFormat="1" ht="15" customHeight="1" x14ac:dyDescent="0.25">
      <c r="A228" s="36">
        <v>44483</v>
      </c>
      <c r="B228" s="36" t="s">
        <v>22</v>
      </c>
      <c r="C228" s="37" t="s">
        <v>4</v>
      </c>
      <c r="D228" s="25" t="s">
        <v>9</v>
      </c>
      <c r="E228" s="68">
        <v>3200</v>
      </c>
      <c r="F228" s="38" t="s">
        <v>104</v>
      </c>
      <c r="G228" s="39"/>
      <c r="H228" s="40"/>
      <c r="I228" s="35">
        <v>4180000</v>
      </c>
      <c r="J228" s="61">
        <f t="shared" si="3"/>
        <v>3200</v>
      </c>
      <c r="K228" s="51"/>
      <c r="L228" s="25" t="s">
        <v>336</v>
      </c>
      <c r="M228" s="27"/>
    </row>
    <row r="229" spans="1:13" s="26" customFormat="1" ht="15" customHeight="1" x14ac:dyDescent="0.25">
      <c r="A229" s="36">
        <v>44483</v>
      </c>
      <c r="B229" s="36" t="s">
        <v>22</v>
      </c>
      <c r="C229" s="37" t="s">
        <v>6</v>
      </c>
      <c r="D229" s="25" t="s">
        <v>89</v>
      </c>
      <c r="E229" s="68">
        <v>126</v>
      </c>
      <c r="F229" s="38" t="s">
        <v>170</v>
      </c>
      <c r="G229" s="39"/>
      <c r="H229" s="40"/>
      <c r="I229" s="35">
        <v>4180000</v>
      </c>
      <c r="J229" s="61">
        <f t="shared" si="3"/>
        <v>126</v>
      </c>
      <c r="K229" s="51"/>
      <c r="L229" s="25" t="s">
        <v>346</v>
      </c>
      <c r="M229" s="27"/>
    </row>
    <row r="230" spans="1:13" s="26" customFormat="1" ht="15" customHeight="1" x14ac:dyDescent="0.25">
      <c r="A230" s="36">
        <v>44483</v>
      </c>
      <c r="B230" s="36" t="s">
        <v>22</v>
      </c>
      <c r="C230" s="37" t="s">
        <v>0</v>
      </c>
      <c r="D230" s="25" t="s">
        <v>89</v>
      </c>
      <c r="E230" s="68">
        <f>75+5</f>
        <v>80</v>
      </c>
      <c r="F230" s="38" t="s">
        <v>347</v>
      </c>
      <c r="G230" s="39" t="s">
        <v>470</v>
      </c>
      <c r="H230" s="40">
        <v>44483</v>
      </c>
      <c r="I230" s="35">
        <v>4180000</v>
      </c>
      <c r="J230" s="61">
        <f t="shared" si="3"/>
        <v>80</v>
      </c>
      <c r="K230" s="51"/>
      <c r="L230" s="25" t="s">
        <v>348</v>
      </c>
      <c r="M230" s="27"/>
    </row>
    <row r="231" spans="1:13" s="26" customFormat="1" ht="15" customHeight="1" x14ac:dyDescent="0.25">
      <c r="A231" s="36">
        <v>44483</v>
      </c>
      <c r="B231" s="36" t="s">
        <v>22</v>
      </c>
      <c r="C231" s="37" t="s">
        <v>6</v>
      </c>
      <c r="D231" s="25" t="s">
        <v>89</v>
      </c>
      <c r="E231" s="68">
        <v>631.16999999999996</v>
      </c>
      <c r="F231" s="38" t="s">
        <v>350</v>
      </c>
      <c r="G231" s="39"/>
      <c r="H231" s="40"/>
      <c r="I231" s="35">
        <v>4180000</v>
      </c>
      <c r="J231" s="61">
        <f t="shared" si="3"/>
        <v>631.16999999999996</v>
      </c>
      <c r="K231" s="51"/>
      <c r="L231" s="25" t="s">
        <v>351</v>
      </c>
      <c r="M231" s="27"/>
    </row>
    <row r="232" spans="1:13" s="26" customFormat="1" ht="15" customHeight="1" x14ac:dyDescent="0.25">
      <c r="A232" s="36">
        <v>44483</v>
      </c>
      <c r="B232" s="36" t="s">
        <v>22</v>
      </c>
      <c r="C232" s="37" t="s">
        <v>6</v>
      </c>
      <c r="D232" s="25" t="s">
        <v>89</v>
      </c>
      <c r="E232" s="68">
        <v>40</v>
      </c>
      <c r="F232" s="38" t="s">
        <v>352</v>
      </c>
      <c r="G232" s="39"/>
      <c r="H232" s="40"/>
      <c r="I232" s="35">
        <v>4180000</v>
      </c>
      <c r="J232" s="61">
        <f t="shared" si="3"/>
        <v>40</v>
      </c>
      <c r="K232" s="51"/>
      <c r="L232" s="25" t="s">
        <v>353</v>
      </c>
      <c r="M232" s="27"/>
    </row>
    <row r="233" spans="1:13" s="26" customFormat="1" ht="15" customHeight="1" x14ac:dyDescent="0.25">
      <c r="A233" s="36">
        <v>44483</v>
      </c>
      <c r="B233" s="36" t="s">
        <v>22</v>
      </c>
      <c r="C233" s="37" t="s">
        <v>4</v>
      </c>
      <c r="D233" s="25" t="s">
        <v>118</v>
      </c>
      <c r="E233" s="68">
        <v>200</v>
      </c>
      <c r="F233" s="38" t="s">
        <v>354</v>
      </c>
      <c r="G233" s="39"/>
      <c r="H233" s="40"/>
      <c r="I233" s="35">
        <v>4180000</v>
      </c>
      <c r="J233" s="61">
        <f t="shared" si="3"/>
        <v>200</v>
      </c>
      <c r="K233" s="51"/>
      <c r="L233" s="25" t="s">
        <v>355</v>
      </c>
      <c r="M233" s="27"/>
    </row>
    <row r="234" spans="1:13" s="26" customFormat="1" ht="15" customHeight="1" x14ac:dyDescent="0.25">
      <c r="A234" s="36">
        <v>44483</v>
      </c>
      <c r="B234" s="36" t="s">
        <v>22</v>
      </c>
      <c r="C234" s="37" t="s">
        <v>6</v>
      </c>
      <c r="D234" s="25" t="s">
        <v>89</v>
      </c>
      <c r="E234" s="68">
        <v>59</v>
      </c>
      <c r="F234" s="38" t="s">
        <v>467</v>
      </c>
      <c r="G234" s="39" t="s">
        <v>356</v>
      </c>
      <c r="H234" s="40">
        <v>44483</v>
      </c>
      <c r="I234" s="35">
        <v>4180000</v>
      </c>
      <c r="J234" s="61">
        <f t="shared" si="3"/>
        <v>59</v>
      </c>
      <c r="K234" s="51"/>
      <c r="L234" s="25" t="s">
        <v>357</v>
      </c>
      <c r="M234" s="27"/>
    </row>
    <row r="235" spans="1:13" s="26" customFormat="1" ht="15" customHeight="1" x14ac:dyDescent="0.25">
      <c r="A235" s="36">
        <v>44483</v>
      </c>
      <c r="B235" s="36" t="s">
        <v>22</v>
      </c>
      <c r="C235" s="37" t="s">
        <v>4</v>
      </c>
      <c r="D235" s="25" t="s">
        <v>118</v>
      </c>
      <c r="E235" s="68">
        <v>20</v>
      </c>
      <c r="F235" s="38" t="s">
        <v>358</v>
      </c>
      <c r="G235" s="39"/>
      <c r="H235" s="40"/>
      <c r="I235" s="35">
        <v>4180000</v>
      </c>
      <c r="J235" s="61">
        <f t="shared" si="3"/>
        <v>20</v>
      </c>
      <c r="K235" s="51"/>
      <c r="L235" s="25" t="s">
        <v>359</v>
      </c>
      <c r="M235" s="27"/>
    </row>
    <row r="236" spans="1:13" s="26" customFormat="1" ht="15" customHeight="1" x14ac:dyDescent="0.25">
      <c r="A236" s="36">
        <v>44483</v>
      </c>
      <c r="B236" s="36" t="s">
        <v>85</v>
      </c>
      <c r="C236" s="37" t="s">
        <v>6</v>
      </c>
      <c r="D236" s="25" t="s">
        <v>89</v>
      </c>
      <c r="E236" s="68">
        <v>183920000</v>
      </c>
      <c r="F236" s="38" t="s">
        <v>157</v>
      </c>
      <c r="G236" s="39"/>
      <c r="H236" s="40"/>
      <c r="I236" s="35">
        <v>4180000</v>
      </c>
      <c r="J236" s="61">
        <f t="shared" si="3"/>
        <v>44</v>
      </c>
      <c r="K236" s="51"/>
      <c r="L236" s="25" t="s">
        <v>331</v>
      </c>
      <c r="M236" s="27"/>
    </row>
    <row r="237" spans="1:13" s="26" customFormat="1" ht="15" customHeight="1" x14ac:dyDescent="0.25">
      <c r="A237" s="36">
        <v>44483</v>
      </c>
      <c r="B237" s="36" t="s">
        <v>85</v>
      </c>
      <c r="C237" s="37" t="s">
        <v>4</v>
      </c>
      <c r="D237" s="25" t="s">
        <v>89</v>
      </c>
      <c r="E237" s="68">
        <v>400000000</v>
      </c>
      <c r="F237" s="38" t="s">
        <v>375</v>
      </c>
      <c r="G237" s="39"/>
      <c r="H237" s="40"/>
      <c r="I237" s="35">
        <v>4180000</v>
      </c>
      <c r="J237" s="61">
        <f t="shared" si="3"/>
        <v>95.693779904306226</v>
      </c>
      <c r="K237" s="51"/>
      <c r="L237" s="25" t="s">
        <v>331</v>
      </c>
      <c r="M237" s="27"/>
    </row>
    <row r="238" spans="1:13" s="26" customFormat="1" ht="15" customHeight="1" x14ac:dyDescent="0.25">
      <c r="A238" s="36">
        <v>44483</v>
      </c>
      <c r="B238" s="36" t="s">
        <v>85</v>
      </c>
      <c r="C238" s="37" t="s">
        <v>4</v>
      </c>
      <c r="D238" s="25" t="s">
        <v>89</v>
      </c>
      <c r="E238" s="68">
        <v>393950000</v>
      </c>
      <c r="F238" s="38" t="s">
        <v>376</v>
      </c>
      <c r="G238" s="39" t="s">
        <v>377</v>
      </c>
      <c r="H238" s="40"/>
      <c r="I238" s="35">
        <v>4180000</v>
      </c>
      <c r="J238" s="61">
        <f t="shared" si="3"/>
        <v>94.246411483253596</v>
      </c>
      <c r="K238" s="51"/>
      <c r="L238" s="25" t="s">
        <v>331</v>
      </c>
      <c r="M238" s="27"/>
    </row>
    <row r="239" spans="1:13" s="26" customFormat="1" ht="15" customHeight="1" x14ac:dyDescent="0.25">
      <c r="A239" s="36">
        <v>44483</v>
      </c>
      <c r="B239" s="36" t="s">
        <v>85</v>
      </c>
      <c r="C239" s="37" t="s">
        <v>7</v>
      </c>
      <c r="D239" s="25" t="s">
        <v>89</v>
      </c>
      <c r="E239" s="68">
        <v>393950000</v>
      </c>
      <c r="F239" s="38" t="s">
        <v>376</v>
      </c>
      <c r="G239" s="39" t="s">
        <v>378</v>
      </c>
      <c r="H239" s="40"/>
      <c r="I239" s="35">
        <v>4180000</v>
      </c>
      <c r="J239" s="61">
        <f t="shared" si="3"/>
        <v>94.246411483253596</v>
      </c>
      <c r="K239" s="51"/>
      <c r="L239" s="25" t="s">
        <v>331</v>
      </c>
      <c r="M239" s="27"/>
    </row>
    <row r="240" spans="1:13" s="26" customFormat="1" ht="15" customHeight="1" x14ac:dyDescent="0.25">
      <c r="A240" s="36">
        <v>44483</v>
      </c>
      <c r="B240" s="36" t="s">
        <v>85</v>
      </c>
      <c r="C240" s="37" t="s">
        <v>4</v>
      </c>
      <c r="D240" s="25" t="s">
        <v>303</v>
      </c>
      <c r="E240" s="68">
        <v>150000000</v>
      </c>
      <c r="F240" s="38" t="s">
        <v>379</v>
      </c>
      <c r="G240" s="39"/>
      <c r="H240" s="40"/>
      <c r="I240" s="35">
        <v>4180000</v>
      </c>
      <c r="J240" s="61">
        <f t="shared" si="3"/>
        <v>35.885167464114829</v>
      </c>
      <c r="K240" s="51"/>
      <c r="L240" s="25" t="s">
        <v>331</v>
      </c>
      <c r="M240" s="27"/>
    </row>
    <row r="241" spans="1:13" s="26" customFormat="1" ht="15" customHeight="1" x14ac:dyDescent="0.25">
      <c r="A241" s="36">
        <v>44483</v>
      </c>
      <c r="B241" s="36" t="s">
        <v>85</v>
      </c>
      <c r="C241" s="37" t="s">
        <v>4</v>
      </c>
      <c r="D241" s="25" t="s">
        <v>87</v>
      </c>
      <c r="E241" s="68">
        <v>62400000</v>
      </c>
      <c r="F241" s="38" t="s">
        <v>382</v>
      </c>
      <c r="G241" s="39"/>
      <c r="H241" s="40"/>
      <c r="I241" s="35">
        <v>4180000</v>
      </c>
      <c r="J241" s="61">
        <f t="shared" si="3"/>
        <v>14.92822966507177</v>
      </c>
      <c r="K241" s="51"/>
      <c r="L241" s="25" t="s">
        <v>331</v>
      </c>
      <c r="M241" s="27"/>
    </row>
    <row r="242" spans="1:13" s="26" customFormat="1" ht="15" customHeight="1" x14ac:dyDescent="0.25">
      <c r="A242" s="36">
        <v>44483</v>
      </c>
      <c r="B242" s="36" t="s">
        <v>22</v>
      </c>
      <c r="C242" s="37" t="s">
        <v>77</v>
      </c>
      <c r="D242" s="25" t="s">
        <v>87</v>
      </c>
      <c r="E242" s="68">
        <v>100</v>
      </c>
      <c r="F242" s="38" t="s">
        <v>383</v>
      </c>
      <c r="G242" s="39"/>
      <c r="H242" s="40"/>
      <c r="I242" s="35">
        <v>4180000</v>
      </c>
      <c r="J242" s="61">
        <f t="shared" si="3"/>
        <v>100</v>
      </c>
      <c r="K242" s="51"/>
      <c r="L242" s="25" t="s">
        <v>384</v>
      </c>
      <c r="M242" s="27"/>
    </row>
    <row r="243" spans="1:13" s="26" customFormat="1" ht="15.75" customHeight="1" x14ac:dyDescent="0.25">
      <c r="A243" s="36">
        <v>44483</v>
      </c>
      <c r="B243" s="36" t="s">
        <v>22</v>
      </c>
      <c r="C243" s="37" t="s">
        <v>4</v>
      </c>
      <c r="D243" s="25" t="s">
        <v>89</v>
      </c>
      <c r="E243" s="68">
        <v>385</v>
      </c>
      <c r="F243" s="38" t="s">
        <v>393</v>
      </c>
      <c r="G243" s="39"/>
      <c r="H243" s="40"/>
      <c r="I243" s="35">
        <v>4180000</v>
      </c>
      <c r="J243" s="61">
        <f t="shared" si="3"/>
        <v>385</v>
      </c>
      <c r="K243" s="51"/>
      <c r="L243" s="25" t="s">
        <v>394</v>
      </c>
      <c r="M243" s="27"/>
    </row>
    <row r="244" spans="1:13" s="26" customFormat="1" ht="15" customHeight="1" x14ac:dyDescent="0.25">
      <c r="A244" s="36">
        <v>44483</v>
      </c>
      <c r="B244" s="36" t="s">
        <v>22</v>
      </c>
      <c r="C244" s="37" t="s">
        <v>4</v>
      </c>
      <c r="D244" s="25" t="s">
        <v>89</v>
      </c>
      <c r="E244" s="68">
        <v>200</v>
      </c>
      <c r="F244" s="38" t="s">
        <v>412</v>
      </c>
      <c r="G244" s="39"/>
      <c r="H244" s="40"/>
      <c r="I244" s="35">
        <v>4180000</v>
      </c>
      <c r="J244" s="61">
        <f t="shared" si="3"/>
        <v>200</v>
      </c>
      <c r="K244" s="51"/>
      <c r="L244" s="25" t="s">
        <v>413</v>
      </c>
      <c r="M244" s="27"/>
    </row>
    <row r="245" spans="1:13" s="26" customFormat="1" ht="15" customHeight="1" x14ac:dyDescent="0.25">
      <c r="A245" s="36">
        <v>44483</v>
      </c>
      <c r="B245" s="36" t="s">
        <v>22</v>
      </c>
      <c r="C245" s="64" t="s">
        <v>111</v>
      </c>
      <c r="D245" s="25" t="s">
        <v>89</v>
      </c>
      <c r="E245" s="68">
        <v>500</v>
      </c>
      <c r="F245" s="38" t="s">
        <v>414</v>
      </c>
      <c r="G245" s="39"/>
      <c r="H245" s="40"/>
      <c r="I245" s="35">
        <v>4180000</v>
      </c>
      <c r="J245" s="61">
        <f t="shared" si="3"/>
        <v>500</v>
      </c>
      <c r="K245" s="51"/>
      <c r="L245" s="25" t="s">
        <v>415</v>
      </c>
      <c r="M245" s="27"/>
    </row>
    <row r="246" spans="1:13" s="26" customFormat="1" ht="15" customHeight="1" x14ac:dyDescent="0.25">
      <c r="A246" s="36">
        <v>44483</v>
      </c>
      <c r="B246" s="36" t="s">
        <v>22</v>
      </c>
      <c r="C246" s="37" t="s">
        <v>1</v>
      </c>
      <c r="D246" s="25" t="s">
        <v>87</v>
      </c>
      <c r="E246" s="68">
        <v>30</v>
      </c>
      <c r="F246" s="38" t="s">
        <v>321</v>
      </c>
      <c r="G246" s="39"/>
      <c r="H246" s="40"/>
      <c r="I246" s="35">
        <v>4180000</v>
      </c>
      <c r="J246" s="61">
        <f t="shared" si="3"/>
        <v>30</v>
      </c>
      <c r="K246" s="51"/>
      <c r="L246" s="25" t="s">
        <v>165</v>
      </c>
      <c r="M246" s="27"/>
    </row>
    <row r="247" spans="1:13" s="26" customFormat="1" ht="15" customHeight="1" x14ac:dyDescent="0.25">
      <c r="A247" s="36">
        <v>44483</v>
      </c>
      <c r="B247" s="36" t="s">
        <v>22</v>
      </c>
      <c r="C247" s="37" t="s">
        <v>1</v>
      </c>
      <c r="D247" s="25" t="s">
        <v>87</v>
      </c>
      <c r="E247" s="68">
        <v>10</v>
      </c>
      <c r="F247" s="38" t="s">
        <v>319</v>
      </c>
      <c r="G247" s="39"/>
      <c r="H247" s="40"/>
      <c r="I247" s="35">
        <v>4180000</v>
      </c>
      <c r="J247" s="61">
        <f t="shared" si="3"/>
        <v>10</v>
      </c>
      <c r="K247" s="51"/>
      <c r="L247" s="25" t="s">
        <v>165</v>
      </c>
      <c r="M247" s="27"/>
    </row>
    <row r="248" spans="1:13" s="26" customFormat="1" ht="15" customHeight="1" x14ac:dyDescent="0.25">
      <c r="A248" s="36">
        <v>44483</v>
      </c>
      <c r="B248" s="36" t="s">
        <v>22</v>
      </c>
      <c r="C248" s="37" t="s">
        <v>1</v>
      </c>
      <c r="D248" s="25" t="s">
        <v>87</v>
      </c>
      <c r="E248" s="68">
        <v>15</v>
      </c>
      <c r="F248" s="38" t="s">
        <v>416</v>
      </c>
      <c r="G248" s="39"/>
      <c r="H248" s="40"/>
      <c r="I248" s="35">
        <v>4180000</v>
      </c>
      <c r="J248" s="61">
        <f t="shared" si="3"/>
        <v>15</v>
      </c>
      <c r="K248" s="51"/>
      <c r="L248" s="25" t="s">
        <v>165</v>
      </c>
      <c r="M248" s="27"/>
    </row>
    <row r="249" spans="1:13" s="26" customFormat="1" ht="15" customHeight="1" x14ac:dyDescent="0.25">
      <c r="A249" s="36">
        <v>44483</v>
      </c>
      <c r="B249" s="36" t="s">
        <v>22</v>
      </c>
      <c r="C249" s="37" t="s">
        <v>1</v>
      </c>
      <c r="D249" s="25" t="s">
        <v>87</v>
      </c>
      <c r="E249" s="68">
        <v>15</v>
      </c>
      <c r="F249" s="38" t="s">
        <v>322</v>
      </c>
      <c r="G249" s="39"/>
      <c r="H249" s="40"/>
      <c r="I249" s="35">
        <v>4180000</v>
      </c>
      <c r="J249" s="61">
        <f t="shared" si="3"/>
        <v>15</v>
      </c>
      <c r="K249" s="51"/>
      <c r="L249" s="25" t="s">
        <v>165</v>
      </c>
      <c r="M249" s="27"/>
    </row>
    <row r="250" spans="1:13" s="26" customFormat="1" ht="15" customHeight="1" x14ac:dyDescent="0.25">
      <c r="A250" s="36">
        <v>44483</v>
      </c>
      <c r="B250" s="36" t="s">
        <v>85</v>
      </c>
      <c r="C250" s="37" t="s">
        <v>1</v>
      </c>
      <c r="D250" s="25" t="s">
        <v>89</v>
      </c>
      <c r="E250" s="68">
        <v>66900000</v>
      </c>
      <c r="F250" s="38" t="s">
        <v>632</v>
      </c>
      <c r="G250" s="39" t="s">
        <v>631</v>
      </c>
      <c r="H250" s="40">
        <v>44483</v>
      </c>
      <c r="I250" s="35">
        <v>4180000</v>
      </c>
      <c r="J250" s="61">
        <f t="shared" si="3"/>
        <v>16.004784688995215</v>
      </c>
      <c r="K250" s="51"/>
      <c r="L250" s="25" t="s">
        <v>165</v>
      </c>
      <c r="M250" s="27"/>
    </row>
    <row r="251" spans="1:13" s="26" customFormat="1" ht="15" customHeight="1" x14ac:dyDescent="0.25">
      <c r="A251" s="36">
        <v>44483</v>
      </c>
      <c r="B251" s="36" t="s">
        <v>85</v>
      </c>
      <c r="C251" s="37" t="s">
        <v>1</v>
      </c>
      <c r="D251" s="25" t="s">
        <v>89</v>
      </c>
      <c r="E251" s="68">
        <v>3750000</v>
      </c>
      <c r="F251" s="38" t="s">
        <v>637</v>
      </c>
      <c r="G251" s="39" t="s">
        <v>638</v>
      </c>
      <c r="H251" s="40">
        <v>44483</v>
      </c>
      <c r="I251" s="35">
        <v>4180000</v>
      </c>
      <c r="J251" s="61">
        <f t="shared" si="3"/>
        <v>0.89712918660287078</v>
      </c>
      <c r="K251" s="51"/>
      <c r="L251" s="25" t="s">
        <v>165</v>
      </c>
      <c r="M251" s="27"/>
    </row>
    <row r="252" spans="1:13" s="26" customFormat="1" ht="15" customHeight="1" x14ac:dyDescent="0.25">
      <c r="A252" s="36">
        <v>44483</v>
      </c>
      <c r="B252" s="36" t="s">
        <v>85</v>
      </c>
      <c r="C252" s="37" t="s">
        <v>1</v>
      </c>
      <c r="D252" s="25" t="s">
        <v>87</v>
      </c>
      <c r="E252" s="68">
        <v>6640000</v>
      </c>
      <c r="F252" s="38" t="s">
        <v>580</v>
      </c>
      <c r="G252" s="39"/>
      <c r="H252" s="40"/>
      <c r="I252" s="35">
        <v>4180000</v>
      </c>
      <c r="J252" s="61">
        <f t="shared" si="3"/>
        <v>1.5885167464114833</v>
      </c>
      <c r="K252" s="51"/>
      <c r="L252" s="25" t="s">
        <v>331</v>
      </c>
      <c r="M252" s="27"/>
    </row>
    <row r="253" spans="1:13" s="26" customFormat="1" ht="15" customHeight="1" x14ac:dyDescent="0.25">
      <c r="A253" s="36">
        <v>44483</v>
      </c>
      <c r="B253" s="36" t="s">
        <v>85</v>
      </c>
      <c r="C253" s="37" t="s">
        <v>1</v>
      </c>
      <c r="D253" s="25" t="s">
        <v>87</v>
      </c>
      <c r="E253" s="68">
        <v>2800000</v>
      </c>
      <c r="F253" s="38" t="s">
        <v>581</v>
      </c>
      <c r="G253" s="39"/>
      <c r="H253" s="40"/>
      <c r="I253" s="35">
        <v>4180000</v>
      </c>
      <c r="J253" s="61">
        <f t="shared" si="3"/>
        <v>0.66985645933014359</v>
      </c>
      <c r="K253" s="51"/>
      <c r="L253" s="25" t="s">
        <v>331</v>
      </c>
      <c r="M253" s="27"/>
    </row>
    <row r="254" spans="1:13" s="26" customFormat="1" ht="15" customHeight="1" x14ac:dyDescent="0.25">
      <c r="A254" s="36">
        <v>44483</v>
      </c>
      <c r="B254" s="36" t="s">
        <v>85</v>
      </c>
      <c r="C254" s="37" t="s">
        <v>1</v>
      </c>
      <c r="D254" s="25" t="s">
        <v>87</v>
      </c>
      <c r="E254" s="68">
        <v>73880000</v>
      </c>
      <c r="F254" s="38" t="s">
        <v>582</v>
      </c>
      <c r="G254" s="39"/>
      <c r="H254" s="40"/>
      <c r="I254" s="35">
        <v>4180000</v>
      </c>
      <c r="J254" s="61">
        <f t="shared" si="3"/>
        <v>17.67464114832536</v>
      </c>
      <c r="K254" s="51"/>
      <c r="L254" s="25" t="s">
        <v>331</v>
      </c>
      <c r="M254" s="27"/>
    </row>
    <row r="255" spans="1:13" s="26" customFormat="1" ht="15" customHeight="1" x14ac:dyDescent="0.25">
      <c r="A255" s="36">
        <v>44483</v>
      </c>
      <c r="B255" s="36" t="s">
        <v>85</v>
      </c>
      <c r="C255" s="37" t="s">
        <v>116</v>
      </c>
      <c r="D255" s="25" t="s">
        <v>87</v>
      </c>
      <c r="E255" s="68">
        <v>90530000</v>
      </c>
      <c r="F255" s="66" t="s">
        <v>333</v>
      </c>
      <c r="G255" s="39"/>
      <c r="H255" s="40"/>
      <c r="I255" s="35">
        <v>4180000</v>
      </c>
      <c r="J255" s="61">
        <f t="shared" si="3"/>
        <v>21.657894736842106</v>
      </c>
      <c r="K255" s="51"/>
      <c r="L255" s="25" t="s">
        <v>331</v>
      </c>
      <c r="M255" s="27"/>
    </row>
    <row r="256" spans="1:13" s="26" customFormat="1" ht="15" customHeight="1" x14ac:dyDescent="0.25">
      <c r="A256" s="36">
        <v>44483</v>
      </c>
      <c r="B256" s="36" t="s">
        <v>85</v>
      </c>
      <c r="C256" s="37" t="s">
        <v>116</v>
      </c>
      <c r="D256" s="25" t="s">
        <v>87</v>
      </c>
      <c r="E256" s="68">
        <v>34900000</v>
      </c>
      <c r="F256" s="66" t="s">
        <v>595</v>
      </c>
      <c r="G256" s="39"/>
      <c r="H256" s="40"/>
      <c r="I256" s="35">
        <v>4180000</v>
      </c>
      <c r="J256" s="61">
        <f t="shared" si="3"/>
        <v>8.349282296650717</v>
      </c>
      <c r="K256" s="51"/>
      <c r="L256" s="25" t="s">
        <v>331</v>
      </c>
      <c r="M256" s="27"/>
    </row>
    <row r="257" spans="1:13" s="26" customFormat="1" ht="15" customHeight="1" x14ac:dyDescent="0.25">
      <c r="A257" s="36">
        <v>44483</v>
      </c>
      <c r="B257" s="36" t="s">
        <v>85</v>
      </c>
      <c r="C257" s="37" t="s">
        <v>116</v>
      </c>
      <c r="D257" s="25" t="s">
        <v>87</v>
      </c>
      <c r="E257" s="68">
        <v>708130000</v>
      </c>
      <c r="F257" s="66" t="s">
        <v>596</v>
      </c>
      <c r="G257" s="39"/>
      <c r="H257" s="40"/>
      <c r="I257" s="35">
        <v>4180000</v>
      </c>
      <c r="J257" s="61">
        <f t="shared" si="3"/>
        <v>169.40909090909091</v>
      </c>
      <c r="K257" s="51"/>
      <c r="L257" s="25" t="s">
        <v>331</v>
      </c>
      <c r="M257" s="27"/>
    </row>
    <row r="258" spans="1:13" s="26" customFormat="1" ht="15" customHeight="1" x14ac:dyDescent="0.25">
      <c r="A258" s="36">
        <v>44483</v>
      </c>
      <c r="B258" s="36" t="s">
        <v>85</v>
      </c>
      <c r="C258" s="37" t="s">
        <v>117</v>
      </c>
      <c r="D258" s="25" t="s">
        <v>87</v>
      </c>
      <c r="E258" s="68">
        <v>112560000</v>
      </c>
      <c r="F258" s="66" t="s">
        <v>333</v>
      </c>
      <c r="G258" s="39"/>
      <c r="H258" s="40"/>
      <c r="I258" s="35">
        <v>4180000</v>
      </c>
      <c r="J258" s="61">
        <f t="shared" si="3"/>
        <v>26.928229665071772</v>
      </c>
      <c r="K258" s="51"/>
      <c r="L258" s="25" t="s">
        <v>331</v>
      </c>
      <c r="M258" s="27"/>
    </row>
    <row r="259" spans="1:13" s="26" customFormat="1" ht="15" customHeight="1" x14ac:dyDescent="0.25">
      <c r="A259" s="36">
        <v>44483</v>
      </c>
      <c r="B259" s="36" t="s">
        <v>85</v>
      </c>
      <c r="C259" s="37" t="s">
        <v>117</v>
      </c>
      <c r="D259" s="25" t="s">
        <v>87</v>
      </c>
      <c r="E259" s="68">
        <v>12600000</v>
      </c>
      <c r="F259" s="66" t="s">
        <v>595</v>
      </c>
      <c r="G259" s="39"/>
      <c r="H259" s="40"/>
      <c r="I259" s="35">
        <v>4180000</v>
      </c>
      <c r="J259" s="61">
        <f t="shared" si="3"/>
        <v>3.0143540669856459</v>
      </c>
      <c r="K259" s="51"/>
      <c r="L259" s="25" t="s">
        <v>331</v>
      </c>
      <c r="M259" s="27"/>
    </row>
    <row r="260" spans="1:13" s="26" customFormat="1" ht="15" customHeight="1" x14ac:dyDescent="0.25">
      <c r="A260" s="36">
        <v>44483</v>
      </c>
      <c r="B260" s="36" t="s">
        <v>85</v>
      </c>
      <c r="C260" s="37" t="s">
        <v>117</v>
      </c>
      <c r="D260" s="25" t="s">
        <v>87</v>
      </c>
      <c r="E260" s="68">
        <v>322680000</v>
      </c>
      <c r="F260" s="66" t="s">
        <v>596</v>
      </c>
      <c r="G260" s="39"/>
      <c r="H260" s="40"/>
      <c r="I260" s="35">
        <v>4180000</v>
      </c>
      <c r="J260" s="61">
        <f t="shared" si="3"/>
        <v>77.196172248803833</v>
      </c>
      <c r="K260" s="51"/>
      <c r="L260" s="25" t="s">
        <v>331</v>
      </c>
      <c r="M260" s="27"/>
    </row>
    <row r="261" spans="1:13" s="26" customFormat="1" ht="15" customHeight="1" x14ac:dyDescent="0.25">
      <c r="A261" s="36">
        <v>44483</v>
      </c>
      <c r="B261" s="36" t="s">
        <v>85</v>
      </c>
      <c r="C261" s="37" t="s">
        <v>6</v>
      </c>
      <c r="D261" s="25" t="s">
        <v>87</v>
      </c>
      <c r="E261" s="68">
        <v>755820000</v>
      </c>
      <c r="F261" s="66" t="s">
        <v>333</v>
      </c>
      <c r="G261" s="39"/>
      <c r="H261" s="40"/>
      <c r="I261" s="35">
        <v>4180000</v>
      </c>
      <c r="J261" s="61">
        <f t="shared" ref="J261:J324" si="4">IFERROR(IF(B261="BOLIVARES",(E261/I261),E261),"")</f>
        <v>180.81818181818181</v>
      </c>
      <c r="K261" s="51"/>
      <c r="L261" s="25" t="s">
        <v>331</v>
      </c>
      <c r="M261" s="27"/>
    </row>
    <row r="262" spans="1:13" s="26" customFormat="1" ht="15" customHeight="1" x14ac:dyDescent="0.25">
      <c r="A262" s="36">
        <v>44483</v>
      </c>
      <c r="B262" s="36" t="s">
        <v>85</v>
      </c>
      <c r="C262" s="37" t="s">
        <v>6</v>
      </c>
      <c r="D262" s="25" t="s">
        <v>87</v>
      </c>
      <c r="E262" s="68">
        <v>68900000</v>
      </c>
      <c r="F262" s="66" t="s">
        <v>595</v>
      </c>
      <c r="G262" s="39"/>
      <c r="H262" s="40"/>
      <c r="I262" s="35">
        <v>4180000</v>
      </c>
      <c r="J262" s="61">
        <f t="shared" si="4"/>
        <v>16.483253588516746</v>
      </c>
      <c r="K262" s="51"/>
      <c r="L262" s="25" t="s">
        <v>331</v>
      </c>
      <c r="M262" s="27"/>
    </row>
    <row r="263" spans="1:13" s="26" customFormat="1" ht="15" customHeight="1" x14ac:dyDescent="0.25">
      <c r="A263" s="36">
        <v>44483</v>
      </c>
      <c r="B263" s="36" t="s">
        <v>85</v>
      </c>
      <c r="C263" s="37" t="s">
        <v>6</v>
      </c>
      <c r="D263" s="25" t="s">
        <v>87</v>
      </c>
      <c r="E263" s="68">
        <v>1706710000</v>
      </c>
      <c r="F263" s="66" t="s">
        <v>596</v>
      </c>
      <c r="G263" s="39"/>
      <c r="H263" s="40"/>
      <c r="I263" s="35">
        <v>4180000</v>
      </c>
      <c r="J263" s="61">
        <f t="shared" si="4"/>
        <v>408.3038277511962</v>
      </c>
      <c r="K263" s="51"/>
      <c r="L263" s="25" t="s">
        <v>331</v>
      </c>
      <c r="M263" s="27"/>
    </row>
    <row r="264" spans="1:13" s="26" customFormat="1" ht="15" customHeight="1" x14ac:dyDescent="0.25">
      <c r="A264" s="36">
        <v>44483</v>
      </c>
      <c r="B264" s="36" t="s">
        <v>85</v>
      </c>
      <c r="C264" s="37" t="s">
        <v>6</v>
      </c>
      <c r="D264" s="25" t="s">
        <v>87</v>
      </c>
      <c r="E264" s="68">
        <v>240100000</v>
      </c>
      <c r="F264" s="66" t="s">
        <v>595</v>
      </c>
      <c r="G264" s="39"/>
      <c r="H264" s="40"/>
      <c r="I264" s="35">
        <v>4180000</v>
      </c>
      <c r="J264" s="61">
        <f t="shared" si="4"/>
        <v>57.440191387559807</v>
      </c>
      <c r="K264" s="51"/>
      <c r="L264" s="25" t="s">
        <v>331</v>
      </c>
      <c r="M264" s="27"/>
    </row>
    <row r="265" spans="1:13" s="26" customFormat="1" ht="15" customHeight="1" x14ac:dyDescent="0.25">
      <c r="A265" s="36">
        <v>44483</v>
      </c>
      <c r="B265" s="36" t="s">
        <v>85</v>
      </c>
      <c r="C265" s="37" t="s">
        <v>6</v>
      </c>
      <c r="D265" s="25" t="s">
        <v>87</v>
      </c>
      <c r="E265" s="68">
        <v>4829550000</v>
      </c>
      <c r="F265" s="66" t="s">
        <v>596</v>
      </c>
      <c r="G265" s="39"/>
      <c r="H265" s="40"/>
      <c r="I265" s="35">
        <v>4180000</v>
      </c>
      <c r="J265" s="61">
        <f t="shared" si="4"/>
        <v>1155.3947368421052</v>
      </c>
      <c r="K265" s="51"/>
      <c r="L265" s="25" t="s">
        <v>331</v>
      </c>
      <c r="M265" s="27"/>
    </row>
    <row r="266" spans="1:13" s="26" customFormat="1" ht="15" customHeight="1" x14ac:dyDescent="0.25">
      <c r="A266" s="36">
        <v>44483</v>
      </c>
      <c r="B266" s="36" t="s">
        <v>85</v>
      </c>
      <c r="C266" s="37" t="s">
        <v>4</v>
      </c>
      <c r="D266" s="25" t="s">
        <v>87</v>
      </c>
      <c r="E266" s="68">
        <v>440700000</v>
      </c>
      <c r="F266" s="66" t="s">
        <v>596</v>
      </c>
      <c r="G266" s="39"/>
      <c r="H266" s="40"/>
      <c r="I266" s="35">
        <v>4180000</v>
      </c>
      <c r="J266" s="61">
        <f t="shared" si="4"/>
        <v>105.43062200956938</v>
      </c>
      <c r="K266" s="51"/>
      <c r="L266" s="25" t="s">
        <v>331</v>
      </c>
      <c r="M266" s="27"/>
    </row>
    <row r="267" spans="1:13" s="26" customFormat="1" ht="15" customHeight="1" x14ac:dyDescent="0.25">
      <c r="A267" s="36">
        <v>44483</v>
      </c>
      <c r="B267" s="36" t="s">
        <v>85</v>
      </c>
      <c r="C267" s="37" t="s">
        <v>4</v>
      </c>
      <c r="D267" s="25" t="s">
        <v>87</v>
      </c>
      <c r="E267" s="68">
        <v>71600000</v>
      </c>
      <c r="F267" s="66" t="s">
        <v>595</v>
      </c>
      <c r="G267" s="39"/>
      <c r="H267" s="40"/>
      <c r="I267" s="35">
        <v>4180000</v>
      </c>
      <c r="J267" s="61">
        <f t="shared" si="4"/>
        <v>17.129186602870814</v>
      </c>
      <c r="K267" s="51"/>
      <c r="L267" s="25" t="s">
        <v>331</v>
      </c>
      <c r="M267" s="27"/>
    </row>
    <row r="268" spans="1:13" s="26" customFormat="1" ht="15" customHeight="1" x14ac:dyDescent="0.25">
      <c r="A268" s="36">
        <v>44483</v>
      </c>
      <c r="B268" s="36" t="s">
        <v>85</v>
      </c>
      <c r="C268" s="37" t="s">
        <v>4</v>
      </c>
      <c r="D268" s="25" t="s">
        <v>87</v>
      </c>
      <c r="E268" s="68">
        <f>2807820000-21450000</f>
        <v>2786370000</v>
      </c>
      <c r="F268" s="66" t="s">
        <v>596</v>
      </c>
      <c r="G268" s="39"/>
      <c r="H268" s="40"/>
      <c r="I268" s="35">
        <v>4180000</v>
      </c>
      <c r="J268" s="61">
        <f t="shared" si="4"/>
        <v>666.59569377990431</v>
      </c>
      <c r="K268" s="51"/>
      <c r="L268" s="25" t="s">
        <v>331</v>
      </c>
      <c r="M268" s="27"/>
    </row>
    <row r="269" spans="1:13" s="26" customFormat="1" ht="15" customHeight="1" x14ac:dyDescent="0.25">
      <c r="A269" s="36">
        <v>44483</v>
      </c>
      <c r="B269" s="36" t="s">
        <v>85</v>
      </c>
      <c r="C269" s="37" t="s">
        <v>4</v>
      </c>
      <c r="D269" s="25" t="s">
        <v>87</v>
      </c>
      <c r="E269" s="68">
        <v>108300000</v>
      </c>
      <c r="F269" s="66" t="s">
        <v>595</v>
      </c>
      <c r="G269" s="39"/>
      <c r="H269" s="40"/>
      <c r="I269" s="35">
        <v>4180000</v>
      </c>
      <c r="J269" s="61">
        <f t="shared" si="4"/>
        <v>25.90909090909091</v>
      </c>
      <c r="K269" s="51"/>
      <c r="L269" s="25" t="s">
        <v>331</v>
      </c>
      <c r="M269" s="27"/>
    </row>
    <row r="270" spans="1:13" s="26" customFormat="1" ht="15" customHeight="1" x14ac:dyDescent="0.25">
      <c r="A270" s="36">
        <v>44483</v>
      </c>
      <c r="B270" s="36" t="s">
        <v>85</v>
      </c>
      <c r="C270" s="37" t="s">
        <v>4</v>
      </c>
      <c r="D270" s="25" t="s">
        <v>87</v>
      </c>
      <c r="E270" s="68">
        <v>2176800000</v>
      </c>
      <c r="F270" s="66" t="s">
        <v>596</v>
      </c>
      <c r="G270" s="39"/>
      <c r="H270" s="40"/>
      <c r="I270" s="35">
        <v>4180000</v>
      </c>
      <c r="J270" s="61">
        <f t="shared" si="4"/>
        <v>520.76555023923447</v>
      </c>
      <c r="K270" s="51"/>
      <c r="L270" s="25" t="s">
        <v>331</v>
      </c>
      <c r="M270" s="27"/>
    </row>
    <row r="271" spans="1:13" s="26" customFormat="1" ht="15" customHeight="1" x14ac:dyDescent="0.25">
      <c r="A271" s="36">
        <v>44483</v>
      </c>
      <c r="B271" s="36" t="s">
        <v>22</v>
      </c>
      <c r="C271" s="37" t="s">
        <v>76</v>
      </c>
      <c r="D271" s="25" t="s">
        <v>87</v>
      </c>
      <c r="E271" s="68">
        <v>80</v>
      </c>
      <c r="F271" s="38" t="s">
        <v>602</v>
      </c>
      <c r="G271" s="39"/>
      <c r="H271" s="40"/>
      <c r="I271" s="35">
        <v>4180000</v>
      </c>
      <c r="J271" s="61">
        <f t="shared" si="4"/>
        <v>80</v>
      </c>
      <c r="K271" s="51"/>
      <c r="L271" s="25" t="s">
        <v>603</v>
      </c>
      <c r="M271" s="27"/>
    </row>
    <row r="272" spans="1:13" s="26" customFormat="1" ht="15" customHeight="1" x14ac:dyDescent="0.25">
      <c r="A272" s="36">
        <v>44483</v>
      </c>
      <c r="B272" s="36" t="s">
        <v>85</v>
      </c>
      <c r="C272" s="37" t="s">
        <v>11</v>
      </c>
      <c r="D272" s="25" t="s">
        <v>87</v>
      </c>
      <c r="E272" s="68">
        <v>58200000</v>
      </c>
      <c r="F272" s="38" t="s">
        <v>332</v>
      </c>
      <c r="G272" s="39"/>
      <c r="H272" s="40"/>
      <c r="I272" s="35">
        <v>4180000</v>
      </c>
      <c r="J272" s="61">
        <f t="shared" si="4"/>
        <v>13.923444976076555</v>
      </c>
      <c r="K272" s="51"/>
      <c r="L272" s="25" t="s">
        <v>331</v>
      </c>
      <c r="M272" s="27"/>
    </row>
    <row r="273" spans="1:13" s="26" customFormat="1" ht="15" customHeight="1" x14ac:dyDescent="0.25">
      <c r="A273" s="36">
        <v>44483</v>
      </c>
      <c r="B273" s="36" t="s">
        <v>85</v>
      </c>
      <c r="C273" s="37" t="s">
        <v>11</v>
      </c>
      <c r="D273" s="25" t="s">
        <v>87</v>
      </c>
      <c r="E273" s="68">
        <v>1943370000</v>
      </c>
      <c r="F273" s="38" t="s">
        <v>334</v>
      </c>
      <c r="G273" s="39"/>
      <c r="H273" s="40"/>
      <c r="I273" s="35">
        <v>4180000</v>
      </c>
      <c r="J273" s="61">
        <f t="shared" si="4"/>
        <v>464.92105263157896</v>
      </c>
      <c r="K273" s="51"/>
      <c r="L273" s="25" t="s">
        <v>331</v>
      </c>
      <c r="M273" s="27"/>
    </row>
    <row r="274" spans="1:13" s="26" customFormat="1" ht="15" customHeight="1" x14ac:dyDescent="0.25">
      <c r="A274" s="36">
        <v>44483</v>
      </c>
      <c r="B274" s="36" t="s">
        <v>22</v>
      </c>
      <c r="C274" s="37" t="s">
        <v>11</v>
      </c>
      <c r="D274" s="25" t="s">
        <v>87</v>
      </c>
      <c r="E274" s="68">
        <v>20</v>
      </c>
      <c r="F274" s="38" t="s">
        <v>728</v>
      </c>
      <c r="G274" s="39"/>
      <c r="H274" s="40"/>
      <c r="I274" s="35">
        <v>4180000</v>
      </c>
      <c r="J274" s="61">
        <f t="shared" si="4"/>
        <v>20</v>
      </c>
      <c r="K274" s="51"/>
      <c r="L274" s="25" t="s">
        <v>165</v>
      </c>
      <c r="M274" s="27"/>
    </row>
    <row r="275" spans="1:13" s="26" customFormat="1" ht="15" customHeight="1" x14ac:dyDescent="0.25">
      <c r="A275" s="36">
        <v>44483</v>
      </c>
      <c r="B275" s="36" t="s">
        <v>85</v>
      </c>
      <c r="C275" s="37" t="s">
        <v>4</v>
      </c>
      <c r="D275" s="25" t="s">
        <v>87</v>
      </c>
      <c r="E275" s="68">
        <v>400000000</v>
      </c>
      <c r="F275" s="38" t="s">
        <v>756</v>
      </c>
      <c r="G275" s="39"/>
      <c r="H275" s="41"/>
      <c r="I275" s="35">
        <v>4180000</v>
      </c>
      <c r="J275" s="61">
        <f t="shared" si="4"/>
        <v>95.693779904306226</v>
      </c>
      <c r="K275" s="51"/>
      <c r="L275" s="25" t="s">
        <v>331</v>
      </c>
      <c r="M275" s="27"/>
    </row>
    <row r="276" spans="1:13" s="26" customFormat="1" ht="15" customHeight="1" x14ac:dyDescent="0.25">
      <c r="A276" s="36">
        <v>44484</v>
      </c>
      <c r="B276" s="36" t="s">
        <v>22</v>
      </c>
      <c r="C276" s="65" t="s">
        <v>116</v>
      </c>
      <c r="D276" s="25" t="s">
        <v>89</v>
      </c>
      <c r="E276" s="68">
        <v>5.61</v>
      </c>
      <c r="F276" s="38" t="s">
        <v>363</v>
      </c>
      <c r="G276" s="62" t="s">
        <v>372</v>
      </c>
      <c r="H276" s="40">
        <v>44481</v>
      </c>
      <c r="I276" s="35">
        <v>4160000</v>
      </c>
      <c r="J276" s="61">
        <f t="shared" si="4"/>
        <v>5.61</v>
      </c>
      <c r="K276" s="51"/>
      <c r="L276" s="49" t="s">
        <v>364</v>
      </c>
      <c r="M276" s="27"/>
    </row>
    <row r="277" spans="1:13" s="26" customFormat="1" ht="15" customHeight="1" x14ac:dyDescent="0.25">
      <c r="A277" s="36">
        <v>44484</v>
      </c>
      <c r="B277" s="36" t="s">
        <v>22</v>
      </c>
      <c r="C277" s="65" t="s">
        <v>116</v>
      </c>
      <c r="D277" s="25" t="s">
        <v>89</v>
      </c>
      <c r="E277" s="68">
        <v>6.4</v>
      </c>
      <c r="F277" s="38" t="s">
        <v>363</v>
      </c>
      <c r="G277" s="62" t="s">
        <v>184</v>
      </c>
      <c r="H277" s="40">
        <v>44474</v>
      </c>
      <c r="I277" s="35">
        <v>4160000</v>
      </c>
      <c r="J277" s="61">
        <f t="shared" si="4"/>
        <v>6.4</v>
      </c>
      <c r="K277" s="51"/>
      <c r="L277" s="49" t="s">
        <v>364</v>
      </c>
      <c r="M277" s="27"/>
    </row>
    <row r="278" spans="1:13" s="26" customFormat="1" ht="15" customHeight="1" x14ac:dyDescent="0.25">
      <c r="A278" s="36">
        <v>44484</v>
      </c>
      <c r="B278" s="36" t="s">
        <v>22</v>
      </c>
      <c r="C278" s="64" t="s">
        <v>111</v>
      </c>
      <c r="D278" s="25" t="s">
        <v>89</v>
      </c>
      <c r="E278" s="68">
        <v>8.0299999999999994</v>
      </c>
      <c r="F278" s="38" t="s">
        <v>365</v>
      </c>
      <c r="G278" s="62" t="s">
        <v>371</v>
      </c>
      <c r="H278" s="40">
        <v>44478</v>
      </c>
      <c r="I278" s="35">
        <v>4160000</v>
      </c>
      <c r="J278" s="61">
        <f t="shared" si="4"/>
        <v>8.0299999999999994</v>
      </c>
      <c r="K278" s="51"/>
      <c r="L278" s="49" t="s">
        <v>366</v>
      </c>
      <c r="M278" s="27"/>
    </row>
    <row r="279" spans="1:13" s="26" customFormat="1" ht="15" customHeight="1" x14ac:dyDescent="0.25">
      <c r="A279" s="36">
        <v>44484</v>
      </c>
      <c r="B279" s="36" t="s">
        <v>22</v>
      </c>
      <c r="C279" s="64" t="s">
        <v>111</v>
      </c>
      <c r="D279" s="25" t="s">
        <v>89</v>
      </c>
      <c r="E279" s="68">
        <v>56.33</v>
      </c>
      <c r="F279" s="38" t="s">
        <v>365</v>
      </c>
      <c r="G279" s="62" t="s">
        <v>370</v>
      </c>
      <c r="H279" s="40">
        <v>44470</v>
      </c>
      <c r="I279" s="35">
        <v>4160000</v>
      </c>
      <c r="J279" s="61">
        <f t="shared" si="4"/>
        <v>56.33</v>
      </c>
      <c r="K279" s="51"/>
      <c r="L279" s="49" t="s">
        <v>366</v>
      </c>
      <c r="M279" s="27"/>
    </row>
    <row r="280" spans="1:13" s="26" customFormat="1" ht="15" customHeight="1" x14ac:dyDescent="0.25">
      <c r="A280" s="36">
        <v>44484</v>
      </c>
      <c r="B280" s="36" t="s">
        <v>22</v>
      </c>
      <c r="C280" s="37" t="s">
        <v>0</v>
      </c>
      <c r="D280" s="25" t="s">
        <v>89</v>
      </c>
      <c r="E280" s="68">
        <v>86.79</v>
      </c>
      <c r="F280" s="38" t="s">
        <v>367</v>
      </c>
      <c r="G280" s="62" t="s">
        <v>369</v>
      </c>
      <c r="H280" s="40">
        <v>44478</v>
      </c>
      <c r="I280" s="35">
        <v>4160000</v>
      </c>
      <c r="J280" s="61">
        <f t="shared" si="4"/>
        <v>86.79</v>
      </c>
      <c r="K280" s="51"/>
      <c r="L280" s="49" t="s">
        <v>368</v>
      </c>
      <c r="M280" s="27"/>
    </row>
    <row r="281" spans="1:13" s="26" customFormat="1" ht="15" customHeight="1" x14ac:dyDescent="0.25">
      <c r="A281" s="36">
        <v>44484</v>
      </c>
      <c r="B281" s="36" t="s">
        <v>22</v>
      </c>
      <c r="C281" s="37" t="s">
        <v>4</v>
      </c>
      <c r="D281" s="25" t="s">
        <v>89</v>
      </c>
      <c r="E281" s="68">
        <v>210</v>
      </c>
      <c r="F281" s="38" t="s">
        <v>193</v>
      </c>
      <c r="G281" s="39" t="s">
        <v>387</v>
      </c>
      <c r="H281" s="40">
        <v>44483</v>
      </c>
      <c r="I281" s="35">
        <v>4160000</v>
      </c>
      <c r="J281" s="61">
        <f t="shared" si="4"/>
        <v>210</v>
      </c>
      <c r="K281" s="51"/>
      <c r="L281" s="25" t="s">
        <v>388</v>
      </c>
      <c r="M281" s="27"/>
    </row>
    <row r="282" spans="1:13" s="26" customFormat="1" ht="15" customHeight="1" x14ac:dyDescent="0.25">
      <c r="A282" s="36">
        <v>44484</v>
      </c>
      <c r="B282" s="36" t="s">
        <v>22</v>
      </c>
      <c r="C282" s="64" t="s">
        <v>111</v>
      </c>
      <c r="D282" s="25" t="s">
        <v>89</v>
      </c>
      <c r="E282" s="68">
        <v>100</v>
      </c>
      <c r="F282" s="38" t="s">
        <v>389</v>
      </c>
      <c r="G282" s="39"/>
      <c r="H282" s="40"/>
      <c r="I282" s="35">
        <v>4160000</v>
      </c>
      <c r="J282" s="61">
        <f t="shared" si="4"/>
        <v>100</v>
      </c>
      <c r="K282" s="51"/>
      <c r="L282" s="25" t="s">
        <v>390</v>
      </c>
      <c r="M282" s="27"/>
    </row>
    <row r="283" spans="1:13" s="26" customFormat="1" ht="15" customHeight="1" x14ac:dyDescent="0.25">
      <c r="A283" s="36">
        <v>44484</v>
      </c>
      <c r="B283" s="36" t="s">
        <v>22</v>
      </c>
      <c r="C283" s="37" t="s">
        <v>4</v>
      </c>
      <c r="D283" s="25" t="s">
        <v>89</v>
      </c>
      <c r="E283" s="68">
        <v>30</v>
      </c>
      <c r="F283" s="38" t="s">
        <v>391</v>
      </c>
      <c r="G283" s="39"/>
      <c r="H283" s="40"/>
      <c r="I283" s="35">
        <v>4160000</v>
      </c>
      <c r="J283" s="61">
        <f t="shared" si="4"/>
        <v>30</v>
      </c>
      <c r="K283" s="51"/>
      <c r="L283" s="25" t="s">
        <v>392</v>
      </c>
      <c r="M283" s="27"/>
    </row>
    <row r="284" spans="1:13" s="26" customFormat="1" ht="15" customHeight="1" x14ac:dyDescent="0.25">
      <c r="A284" s="36">
        <v>44484</v>
      </c>
      <c r="B284" s="36" t="s">
        <v>22</v>
      </c>
      <c r="C284" s="37" t="s">
        <v>6</v>
      </c>
      <c r="D284" s="25" t="s">
        <v>2</v>
      </c>
      <c r="E284" s="68">
        <v>560</v>
      </c>
      <c r="F284" s="38" t="s">
        <v>459</v>
      </c>
      <c r="G284" s="39"/>
      <c r="H284" s="40"/>
      <c r="I284" s="35">
        <v>4160000</v>
      </c>
      <c r="J284" s="61">
        <f t="shared" si="4"/>
        <v>560</v>
      </c>
      <c r="K284" s="51"/>
      <c r="L284" s="25" t="s">
        <v>395</v>
      </c>
      <c r="M284" s="27"/>
    </row>
    <row r="285" spans="1:13" s="26" customFormat="1" ht="15" customHeight="1" x14ac:dyDescent="0.25">
      <c r="A285" s="36">
        <v>44484</v>
      </c>
      <c r="B285" s="36" t="s">
        <v>22</v>
      </c>
      <c r="C285" s="67" t="s">
        <v>106</v>
      </c>
      <c r="D285" s="25" t="s">
        <v>87</v>
      </c>
      <c r="E285" s="68">
        <v>145</v>
      </c>
      <c r="F285" s="38" t="s">
        <v>396</v>
      </c>
      <c r="G285" s="39"/>
      <c r="H285" s="40"/>
      <c r="I285" s="35">
        <v>4160000</v>
      </c>
      <c r="J285" s="61">
        <f t="shared" si="4"/>
        <v>145</v>
      </c>
      <c r="K285" s="51"/>
      <c r="L285" s="25" t="s">
        <v>397</v>
      </c>
      <c r="M285" s="27"/>
    </row>
    <row r="286" spans="1:13" s="26" customFormat="1" ht="15" customHeight="1" x14ac:dyDescent="0.25">
      <c r="A286" s="36">
        <v>44484</v>
      </c>
      <c r="B286" s="36" t="s">
        <v>22</v>
      </c>
      <c r="C286" s="37" t="s">
        <v>4</v>
      </c>
      <c r="D286" s="25" t="s">
        <v>89</v>
      </c>
      <c r="E286" s="68">
        <v>30</v>
      </c>
      <c r="F286" s="38" t="s">
        <v>398</v>
      </c>
      <c r="G286" s="39"/>
      <c r="H286" s="40"/>
      <c r="I286" s="35">
        <v>4160000</v>
      </c>
      <c r="J286" s="61">
        <f t="shared" si="4"/>
        <v>30</v>
      </c>
      <c r="K286" s="51"/>
      <c r="L286" s="25" t="s">
        <v>399</v>
      </c>
      <c r="M286" s="27"/>
    </row>
    <row r="287" spans="1:13" s="26" customFormat="1" ht="15" customHeight="1" x14ac:dyDescent="0.25">
      <c r="A287" s="36">
        <v>44484</v>
      </c>
      <c r="B287" s="36" t="s">
        <v>22</v>
      </c>
      <c r="C287" s="37" t="s">
        <v>4</v>
      </c>
      <c r="D287" s="25" t="s">
        <v>89</v>
      </c>
      <c r="E287" s="68">
        <v>70</v>
      </c>
      <c r="F287" s="38" t="s">
        <v>401</v>
      </c>
      <c r="G287" s="39" t="s">
        <v>402</v>
      </c>
      <c r="H287" s="40">
        <v>44484</v>
      </c>
      <c r="I287" s="35">
        <v>4160000</v>
      </c>
      <c r="J287" s="61">
        <f t="shared" si="4"/>
        <v>70</v>
      </c>
      <c r="K287" s="51"/>
      <c r="L287" s="25" t="s">
        <v>403</v>
      </c>
      <c r="M287" s="27"/>
    </row>
    <row r="288" spans="1:13" s="26" customFormat="1" ht="15" customHeight="1" x14ac:dyDescent="0.25">
      <c r="A288" s="36">
        <v>44484</v>
      </c>
      <c r="B288" s="36" t="s">
        <v>22</v>
      </c>
      <c r="C288" s="67" t="s">
        <v>106</v>
      </c>
      <c r="D288" s="25" t="s">
        <v>87</v>
      </c>
      <c r="E288" s="68">
        <v>200</v>
      </c>
      <c r="F288" s="38" t="s">
        <v>128</v>
      </c>
      <c r="G288" s="39"/>
      <c r="H288" s="40"/>
      <c r="I288" s="35">
        <v>4160000</v>
      </c>
      <c r="J288" s="61">
        <f t="shared" si="4"/>
        <v>200</v>
      </c>
      <c r="K288" s="51"/>
      <c r="L288" s="25" t="s">
        <v>404</v>
      </c>
      <c r="M288" s="27"/>
    </row>
    <row r="289" spans="1:13" s="26" customFormat="1" ht="15" customHeight="1" x14ac:dyDescent="0.25">
      <c r="A289" s="36">
        <v>44484</v>
      </c>
      <c r="B289" s="36" t="s">
        <v>22</v>
      </c>
      <c r="C289" s="37" t="s">
        <v>4</v>
      </c>
      <c r="D289" s="25" t="s">
        <v>89</v>
      </c>
      <c r="E289" s="68">
        <v>8</v>
      </c>
      <c r="F289" s="38" t="s">
        <v>411</v>
      </c>
      <c r="G289" s="39"/>
      <c r="H289" s="40"/>
      <c r="I289" s="35">
        <v>4160000</v>
      </c>
      <c r="J289" s="61">
        <f t="shared" si="4"/>
        <v>8</v>
      </c>
      <c r="K289" s="51"/>
      <c r="L289" s="25" t="s">
        <v>465</v>
      </c>
      <c r="M289" s="27"/>
    </row>
    <row r="290" spans="1:13" s="26" customFormat="1" ht="15" customHeight="1" x14ac:dyDescent="0.25">
      <c r="A290" s="36">
        <v>44484</v>
      </c>
      <c r="B290" s="36" t="s">
        <v>22</v>
      </c>
      <c r="C290" s="37" t="s">
        <v>4</v>
      </c>
      <c r="D290" s="25" t="s">
        <v>89</v>
      </c>
      <c r="E290" s="68">
        <v>169</v>
      </c>
      <c r="F290" s="63" t="s">
        <v>457</v>
      </c>
      <c r="G290" s="39" t="s">
        <v>458</v>
      </c>
      <c r="H290" s="40">
        <v>44480</v>
      </c>
      <c r="I290" s="35">
        <v>4160000</v>
      </c>
      <c r="J290" s="61">
        <f t="shared" si="4"/>
        <v>169</v>
      </c>
      <c r="K290" s="51"/>
      <c r="L290" s="25" t="s">
        <v>417</v>
      </c>
      <c r="M290" s="27"/>
    </row>
    <row r="291" spans="1:13" s="26" customFormat="1" ht="15" customHeight="1" x14ac:dyDescent="0.25">
      <c r="A291" s="36">
        <v>44484</v>
      </c>
      <c r="B291" s="36" t="s">
        <v>22</v>
      </c>
      <c r="C291" s="37" t="s">
        <v>4</v>
      </c>
      <c r="D291" s="25" t="s">
        <v>89</v>
      </c>
      <c r="E291" s="68">
        <v>180</v>
      </c>
      <c r="F291" s="38" t="s">
        <v>430</v>
      </c>
      <c r="G291" s="39"/>
      <c r="H291" s="40"/>
      <c r="I291" s="35">
        <v>4160000</v>
      </c>
      <c r="J291" s="61">
        <f t="shared" si="4"/>
        <v>180</v>
      </c>
      <c r="K291" s="51"/>
      <c r="L291" s="25" t="s">
        <v>462</v>
      </c>
      <c r="M291" s="27"/>
    </row>
    <row r="292" spans="1:13" s="26" customFormat="1" ht="15" customHeight="1" x14ac:dyDescent="0.25">
      <c r="A292" s="36">
        <v>44484</v>
      </c>
      <c r="B292" s="36" t="s">
        <v>85</v>
      </c>
      <c r="C292" s="37" t="s">
        <v>1</v>
      </c>
      <c r="D292" s="25" t="s">
        <v>89</v>
      </c>
      <c r="E292" s="68">
        <v>12600000</v>
      </c>
      <c r="F292" s="38" t="s">
        <v>634</v>
      </c>
      <c r="G292" s="39" t="s">
        <v>633</v>
      </c>
      <c r="H292" s="40">
        <v>44485</v>
      </c>
      <c r="I292" s="35">
        <v>4160000</v>
      </c>
      <c r="J292" s="61">
        <f t="shared" si="4"/>
        <v>3.0288461538461537</v>
      </c>
      <c r="K292" s="51"/>
      <c r="L292" s="25" t="s">
        <v>165</v>
      </c>
      <c r="M292" s="27"/>
    </row>
    <row r="293" spans="1:13" s="26" customFormat="1" ht="15" customHeight="1" x14ac:dyDescent="0.25">
      <c r="A293" s="36">
        <v>44484</v>
      </c>
      <c r="B293" s="36" t="s">
        <v>22</v>
      </c>
      <c r="C293" s="37" t="s">
        <v>1</v>
      </c>
      <c r="D293" s="25" t="s">
        <v>89</v>
      </c>
      <c r="E293" s="68">
        <v>60</v>
      </c>
      <c r="F293" s="38" t="s">
        <v>447</v>
      </c>
      <c r="G293" s="39"/>
      <c r="H293" s="40"/>
      <c r="I293" s="35">
        <v>4160000</v>
      </c>
      <c r="J293" s="61">
        <f t="shared" si="4"/>
        <v>60</v>
      </c>
      <c r="K293" s="51"/>
      <c r="L293" s="25" t="s">
        <v>165</v>
      </c>
      <c r="M293" s="27"/>
    </row>
    <row r="294" spans="1:13" s="26" customFormat="1" ht="15" customHeight="1" x14ac:dyDescent="0.25">
      <c r="A294" s="36">
        <v>44484</v>
      </c>
      <c r="B294" s="36" t="s">
        <v>22</v>
      </c>
      <c r="C294" s="37" t="s">
        <v>1</v>
      </c>
      <c r="D294" s="25" t="s">
        <v>89</v>
      </c>
      <c r="E294" s="68">
        <v>10</v>
      </c>
      <c r="F294" s="38" t="s">
        <v>448</v>
      </c>
      <c r="G294" s="39"/>
      <c r="H294" s="40"/>
      <c r="I294" s="35">
        <v>4160000</v>
      </c>
      <c r="J294" s="61">
        <f t="shared" si="4"/>
        <v>10</v>
      </c>
      <c r="K294" s="51"/>
      <c r="L294" s="25" t="s">
        <v>165</v>
      </c>
      <c r="M294" s="27"/>
    </row>
    <row r="295" spans="1:13" s="26" customFormat="1" ht="15" customHeight="1" x14ac:dyDescent="0.25">
      <c r="A295" s="36">
        <v>44484</v>
      </c>
      <c r="B295" s="36" t="s">
        <v>85</v>
      </c>
      <c r="C295" s="37" t="s">
        <v>4</v>
      </c>
      <c r="D295" s="25" t="s">
        <v>113</v>
      </c>
      <c r="E295" s="68">
        <v>21290000</v>
      </c>
      <c r="F295" s="38" t="s">
        <v>484</v>
      </c>
      <c r="G295" s="39"/>
      <c r="H295" s="40"/>
      <c r="I295" s="35">
        <v>4160000</v>
      </c>
      <c r="J295" s="61">
        <f t="shared" si="4"/>
        <v>5.1177884615384617</v>
      </c>
      <c r="K295" s="51"/>
      <c r="L295" s="25" t="s">
        <v>485</v>
      </c>
      <c r="M295" s="27"/>
    </row>
    <row r="296" spans="1:13" s="26" customFormat="1" ht="15" customHeight="1" x14ac:dyDescent="0.25">
      <c r="A296" s="36">
        <v>44484</v>
      </c>
      <c r="B296" s="36" t="s">
        <v>85</v>
      </c>
      <c r="C296" s="37" t="s">
        <v>6</v>
      </c>
      <c r="D296" s="25" t="s">
        <v>113</v>
      </c>
      <c r="E296" s="68">
        <v>17980000</v>
      </c>
      <c r="F296" s="38" t="s">
        <v>486</v>
      </c>
      <c r="G296" s="39"/>
      <c r="H296" s="40"/>
      <c r="I296" s="35">
        <v>4160000</v>
      </c>
      <c r="J296" s="61">
        <f t="shared" si="4"/>
        <v>4.322115384615385</v>
      </c>
      <c r="K296" s="51"/>
      <c r="L296" s="25" t="s">
        <v>485</v>
      </c>
      <c r="M296" s="27"/>
    </row>
    <row r="297" spans="1:13" s="26" customFormat="1" ht="15" customHeight="1" x14ac:dyDescent="0.25">
      <c r="A297" s="36">
        <v>44484</v>
      </c>
      <c r="B297" s="36" t="s">
        <v>85</v>
      </c>
      <c r="C297" s="37" t="s">
        <v>6</v>
      </c>
      <c r="D297" s="25" t="s">
        <v>113</v>
      </c>
      <c r="E297" s="68">
        <v>3730000</v>
      </c>
      <c r="F297" s="38" t="s">
        <v>487</v>
      </c>
      <c r="G297" s="39"/>
      <c r="H297" s="40"/>
      <c r="I297" s="35">
        <v>4160000</v>
      </c>
      <c r="J297" s="61">
        <f t="shared" si="4"/>
        <v>0.89663461538461542</v>
      </c>
      <c r="K297" s="51"/>
      <c r="L297" s="25" t="s">
        <v>485</v>
      </c>
      <c r="M297" s="27"/>
    </row>
    <row r="298" spans="1:13" s="26" customFormat="1" ht="15" customHeight="1" x14ac:dyDescent="0.25">
      <c r="A298" s="36">
        <v>44484</v>
      </c>
      <c r="B298" s="36" t="s">
        <v>85</v>
      </c>
      <c r="C298" s="37" t="s">
        <v>6</v>
      </c>
      <c r="D298" s="25" t="s">
        <v>113</v>
      </c>
      <c r="E298" s="68">
        <v>2520000</v>
      </c>
      <c r="F298" s="38" t="s">
        <v>488</v>
      </c>
      <c r="G298" s="39"/>
      <c r="H298" s="40"/>
      <c r="I298" s="35">
        <v>4160000</v>
      </c>
      <c r="J298" s="61">
        <f t="shared" si="4"/>
        <v>0.60576923076923073</v>
      </c>
      <c r="K298" s="51"/>
      <c r="L298" s="25" t="s">
        <v>485</v>
      </c>
      <c r="M298" s="27"/>
    </row>
    <row r="299" spans="1:13" s="26" customFormat="1" ht="15" customHeight="1" x14ac:dyDescent="0.25">
      <c r="A299" s="36">
        <v>44484</v>
      </c>
      <c r="B299" s="36" t="s">
        <v>85</v>
      </c>
      <c r="C299" s="37" t="s">
        <v>6</v>
      </c>
      <c r="D299" s="25" t="s">
        <v>89</v>
      </c>
      <c r="E299" s="68">
        <v>5170000</v>
      </c>
      <c r="F299" s="38" t="s">
        <v>489</v>
      </c>
      <c r="G299" s="39"/>
      <c r="H299" s="40"/>
      <c r="I299" s="35">
        <v>4160000</v>
      </c>
      <c r="J299" s="61">
        <f t="shared" si="4"/>
        <v>1.2427884615384615</v>
      </c>
      <c r="K299" s="51"/>
      <c r="L299" s="25" t="s">
        <v>485</v>
      </c>
      <c r="M299" s="27"/>
    </row>
    <row r="300" spans="1:13" s="26" customFormat="1" ht="15" customHeight="1" x14ac:dyDescent="0.25">
      <c r="A300" s="36">
        <v>44484</v>
      </c>
      <c r="B300" s="36" t="s">
        <v>85</v>
      </c>
      <c r="C300" s="37" t="s">
        <v>1</v>
      </c>
      <c r="D300" s="25" t="s">
        <v>695</v>
      </c>
      <c r="E300" s="68">
        <v>1360000000</v>
      </c>
      <c r="F300" s="38" t="s">
        <v>696</v>
      </c>
      <c r="G300" s="39"/>
      <c r="H300" s="40"/>
      <c r="I300" s="35">
        <v>4160000</v>
      </c>
      <c r="J300" s="61">
        <f t="shared" si="4"/>
        <v>326.92307692307691</v>
      </c>
      <c r="K300" s="51"/>
      <c r="L300" s="25" t="s">
        <v>485</v>
      </c>
      <c r="M300" s="27"/>
    </row>
    <row r="301" spans="1:13" s="26" customFormat="1" ht="15" customHeight="1" x14ac:dyDescent="0.25">
      <c r="A301" s="36">
        <v>44484</v>
      </c>
      <c r="B301" s="36" t="s">
        <v>22</v>
      </c>
      <c r="C301" s="37" t="s">
        <v>4</v>
      </c>
      <c r="D301" s="25" t="s">
        <v>87</v>
      </c>
      <c r="E301" s="68">
        <v>20</v>
      </c>
      <c r="F301" s="38" t="s">
        <v>697</v>
      </c>
      <c r="G301" s="39"/>
      <c r="H301" s="40"/>
      <c r="I301" s="35">
        <v>4160000</v>
      </c>
      <c r="J301" s="61">
        <f t="shared" si="4"/>
        <v>20</v>
      </c>
      <c r="K301" s="51"/>
      <c r="L301" s="25" t="s">
        <v>700</v>
      </c>
      <c r="M301" s="27"/>
    </row>
    <row r="302" spans="1:13" s="26" customFormat="1" ht="15" customHeight="1" x14ac:dyDescent="0.25">
      <c r="A302" s="36">
        <v>44484</v>
      </c>
      <c r="B302" s="36" t="s">
        <v>22</v>
      </c>
      <c r="C302" s="37" t="s">
        <v>6</v>
      </c>
      <c r="D302" s="25" t="s">
        <v>87</v>
      </c>
      <c r="E302" s="68">
        <v>20</v>
      </c>
      <c r="F302" s="38" t="s">
        <v>698</v>
      </c>
      <c r="G302" s="39"/>
      <c r="H302" s="40"/>
      <c r="I302" s="35">
        <v>4160000</v>
      </c>
      <c r="J302" s="61">
        <f t="shared" si="4"/>
        <v>20</v>
      </c>
      <c r="K302" s="51"/>
      <c r="L302" s="25" t="s">
        <v>700</v>
      </c>
      <c r="M302" s="27"/>
    </row>
    <row r="303" spans="1:13" s="26" customFormat="1" ht="15" customHeight="1" x14ac:dyDescent="0.25">
      <c r="A303" s="36">
        <v>44484</v>
      </c>
      <c r="B303" s="36" t="s">
        <v>22</v>
      </c>
      <c r="C303" s="37" t="s">
        <v>116</v>
      </c>
      <c r="D303" s="25" t="s">
        <v>87</v>
      </c>
      <c r="E303" s="68">
        <v>15</v>
      </c>
      <c r="F303" s="38" t="s">
        <v>699</v>
      </c>
      <c r="G303" s="39"/>
      <c r="H303" s="40"/>
      <c r="I303" s="35">
        <v>4160000</v>
      </c>
      <c r="J303" s="61">
        <f t="shared" si="4"/>
        <v>15</v>
      </c>
      <c r="K303" s="51"/>
      <c r="L303" s="25" t="s">
        <v>700</v>
      </c>
      <c r="M303" s="27"/>
    </row>
    <row r="304" spans="1:13" s="26" customFormat="1" ht="15" customHeight="1" x14ac:dyDescent="0.25">
      <c r="A304" s="36">
        <v>44484</v>
      </c>
      <c r="B304" s="36" t="s">
        <v>22</v>
      </c>
      <c r="C304" s="37" t="s">
        <v>11</v>
      </c>
      <c r="D304" s="25" t="s">
        <v>89</v>
      </c>
      <c r="E304" s="68">
        <v>8.0299999999999994</v>
      </c>
      <c r="F304" s="38" t="s">
        <v>362</v>
      </c>
      <c r="G304" s="62" t="s">
        <v>373</v>
      </c>
      <c r="H304" s="40">
        <v>44482</v>
      </c>
      <c r="I304" s="35">
        <v>4160000</v>
      </c>
      <c r="J304" s="61">
        <f t="shared" si="4"/>
        <v>8.0299999999999994</v>
      </c>
      <c r="K304" s="51"/>
      <c r="L304" s="49" t="s">
        <v>482</v>
      </c>
      <c r="M304" s="27"/>
    </row>
    <row r="305" spans="1:13" s="26" customFormat="1" ht="15" customHeight="1" x14ac:dyDescent="0.25">
      <c r="A305" s="36">
        <v>44484</v>
      </c>
      <c r="B305" s="36" t="s">
        <v>22</v>
      </c>
      <c r="C305" s="37" t="s">
        <v>11</v>
      </c>
      <c r="D305" s="25" t="s">
        <v>89</v>
      </c>
      <c r="E305" s="68">
        <v>8.81</v>
      </c>
      <c r="F305" s="38" t="s">
        <v>362</v>
      </c>
      <c r="G305" s="62" t="s">
        <v>374</v>
      </c>
      <c r="H305" s="40">
        <v>44475</v>
      </c>
      <c r="I305" s="35">
        <v>4160000</v>
      </c>
      <c r="J305" s="61">
        <f t="shared" si="4"/>
        <v>8.81</v>
      </c>
      <c r="K305" s="51"/>
      <c r="L305" s="49" t="s">
        <v>482</v>
      </c>
      <c r="M305" s="27"/>
    </row>
    <row r="306" spans="1:13" s="26" customFormat="1" ht="15" customHeight="1" x14ac:dyDescent="0.25">
      <c r="A306" s="36">
        <v>44484</v>
      </c>
      <c r="B306" s="36" t="s">
        <v>85</v>
      </c>
      <c r="C306" s="37" t="s">
        <v>7</v>
      </c>
      <c r="D306" s="25" t="s">
        <v>89</v>
      </c>
      <c r="E306" s="71">
        <v>255520000</v>
      </c>
      <c r="F306" s="38" t="s">
        <v>232</v>
      </c>
      <c r="G306" s="39"/>
      <c r="H306" s="41"/>
      <c r="I306" s="35">
        <v>4160000</v>
      </c>
      <c r="J306" s="61">
        <f t="shared" si="4"/>
        <v>61.42307692307692</v>
      </c>
      <c r="K306" s="51"/>
      <c r="L306" s="25" t="s">
        <v>759</v>
      </c>
      <c r="M306" s="27"/>
    </row>
    <row r="307" spans="1:13" s="26" customFormat="1" ht="15" customHeight="1" x14ac:dyDescent="0.25">
      <c r="A307" s="36">
        <v>44484</v>
      </c>
      <c r="B307" s="36" t="s">
        <v>85</v>
      </c>
      <c r="C307" s="37" t="s">
        <v>4</v>
      </c>
      <c r="D307" s="25" t="s">
        <v>89</v>
      </c>
      <c r="E307" s="71">
        <v>255520000</v>
      </c>
      <c r="F307" s="38" t="s">
        <v>232</v>
      </c>
      <c r="G307" s="39"/>
      <c r="H307" s="41"/>
      <c r="I307" s="35">
        <v>4160000</v>
      </c>
      <c r="J307" s="61">
        <f t="shared" si="4"/>
        <v>61.42307692307692</v>
      </c>
      <c r="K307" s="51"/>
      <c r="L307" s="25" t="s">
        <v>760</v>
      </c>
      <c r="M307" s="27"/>
    </row>
    <row r="308" spans="1:13" s="26" customFormat="1" ht="15" customHeight="1" x14ac:dyDescent="0.25">
      <c r="A308" s="36">
        <v>44485</v>
      </c>
      <c r="B308" s="36" t="s">
        <v>22</v>
      </c>
      <c r="C308" s="37" t="s">
        <v>4</v>
      </c>
      <c r="D308" s="25" t="s">
        <v>89</v>
      </c>
      <c r="E308" s="68">
        <v>621</v>
      </c>
      <c r="F308" s="38" t="s">
        <v>460</v>
      </c>
      <c r="G308" s="39" t="s">
        <v>461</v>
      </c>
      <c r="H308" s="40">
        <v>44480</v>
      </c>
      <c r="I308" s="35">
        <v>4160000</v>
      </c>
      <c r="J308" s="61">
        <f t="shared" si="4"/>
        <v>621</v>
      </c>
      <c r="K308" s="51"/>
      <c r="L308" s="25" t="s">
        <v>400</v>
      </c>
      <c r="M308" s="27"/>
    </row>
    <row r="309" spans="1:13" s="26" customFormat="1" ht="15" customHeight="1" x14ac:dyDescent="0.25">
      <c r="A309" s="36">
        <v>44485</v>
      </c>
      <c r="B309" s="36" t="s">
        <v>85</v>
      </c>
      <c r="C309" s="37" t="s">
        <v>6</v>
      </c>
      <c r="D309" s="25" t="s">
        <v>113</v>
      </c>
      <c r="E309" s="68">
        <v>1320000</v>
      </c>
      <c r="F309" s="38" t="s">
        <v>431</v>
      </c>
      <c r="G309" s="39"/>
      <c r="H309" s="40"/>
      <c r="I309" s="35">
        <v>4160000</v>
      </c>
      <c r="J309" s="61">
        <f t="shared" si="4"/>
        <v>0.31730769230769229</v>
      </c>
      <c r="K309" s="51"/>
      <c r="L309" s="25" t="s">
        <v>432</v>
      </c>
      <c r="M309" s="27"/>
    </row>
    <row r="310" spans="1:13" s="26" customFormat="1" ht="15" customHeight="1" x14ac:dyDescent="0.25">
      <c r="A310" s="36">
        <v>44485</v>
      </c>
      <c r="B310" s="36" t="s">
        <v>22</v>
      </c>
      <c r="C310" s="37" t="s">
        <v>11</v>
      </c>
      <c r="D310" s="25" t="s">
        <v>2</v>
      </c>
      <c r="E310" s="68">
        <v>2120</v>
      </c>
      <c r="F310" s="38" t="s">
        <v>734</v>
      </c>
      <c r="G310" s="39"/>
      <c r="H310" s="40"/>
      <c r="I310" s="35">
        <v>4160000</v>
      </c>
      <c r="J310" s="61">
        <f t="shared" si="4"/>
        <v>2120</v>
      </c>
      <c r="K310" s="51"/>
      <c r="L310" s="25" t="s">
        <v>692</v>
      </c>
      <c r="M310" s="27"/>
    </row>
    <row r="311" spans="1:13" s="26" customFormat="1" ht="15" customHeight="1" x14ac:dyDescent="0.25">
      <c r="A311" s="36">
        <v>44485</v>
      </c>
      <c r="B311" s="36" t="s">
        <v>85</v>
      </c>
      <c r="C311" s="37" t="s">
        <v>11</v>
      </c>
      <c r="D311" s="25" t="s">
        <v>2</v>
      </c>
      <c r="E311" s="68">
        <v>747250000</v>
      </c>
      <c r="F311" s="38" t="s">
        <v>736</v>
      </c>
      <c r="G311" s="39"/>
      <c r="H311" s="40"/>
      <c r="I311" s="35">
        <v>4160000</v>
      </c>
      <c r="J311" s="61">
        <f t="shared" si="4"/>
        <v>179.62740384615384</v>
      </c>
      <c r="K311" s="51"/>
      <c r="L311" s="25" t="s">
        <v>692</v>
      </c>
      <c r="M311" s="27"/>
    </row>
    <row r="312" spans="1:13" s="26" customFormat="1" ht="15" customHeight="1" x14ac:dyDescent="0.25">
      <c r="A312" s="36">
        <v>44485</v>
      </c>
      <c r="B312" s="36" t="s">
        <v>22</v>
      </c>
      <c r="C312" s="37" t="s">
        <v>7</v>
      </c>
      <c r="D312" s="25" t="s">
        <v>2</v>
      </c>
      <c r="E312" s="71">
        <v>940</v>
      </c>
      <c r="F312" s="38" t="s">
        <v>734</v>
      </c>
      <c r="G312" s="39"/>
      <c r="H312" s="41"/>
      <c r="I312" s="35">
        <v>4160000</v>
      </c>
      <c r="J312" s="61">
        <f t="shared" si="4"/>
        <v>940</v>
      </c>
      <c r="K312" s="51"/>
      <c r="L312" s="25" t="s">
        <v>742</v>
      </c>
      <c r="M312" s="27"/>
    </row>
    <row r="313" spans="1:13" s="26" customFormat="1" ht="15" customHeight="1" x14ac:dyDescent="0.25">
      <c r="A313" s="36">
        <v>44485</v>
      </c>
      <c r="B313" s="36" t="s">
        <v>22</v>
      </c>
      <c r="C313" s="37" t="s">
        <v>4</v>
      </c>
      <c r="D313" s="25" t="s">
        <v>2</v>
      </c>
      <c r="E313" s="71">
        <v>2630</v>
      </c>
      <c r="F313" s="38" t="s">
        <v>734</v>
      </c>
      <c r="G313" s="39"/>
      <c r="H313" s="41"/>
      <c r="I313" s="35">
        <v>4160000</v>
      </c>
      <c r="J313" s="61">
        <f t="shared" si="4"/>
        <v>2630</v>
      </c>
      <c r="K313" s="51"/>
      <c r="L313" s="25" t="s">
        <v>742</v>
      </c>
      <c r="M313" s="27"/>
    </row>
    <row r="314" spans="1:13" s="26" customFormat="1" ht="15" customHeight="1" x14ac:dyDescent="0.25">
      <c r="A314" s="36">
        <v>44485</v>
      </c>
      <c r="B314" s="36" t="s">
        <v>22</v>
      </c>
      <c r="C314" s="37" t="s">
        <v>6</v>
      </c>
      <c r="D314" s="25" t="s">
        <v>2</v>
      </c>
      <c r="E314" s="71">
        <v>5160</v>
      </c>
      <c r="F314" s="38" t="s">
        <v>734</v>
      </c>
      <c r="G314" s="39"/>
      <c r="H314" s="40"/>
      <c r="I314" s="35">
        <v>4160000</v>
      </c>
      <c r="J314" s="61">
        <f t="shared" si="4"/>
        <v>5160</v>
      </c>
      <c r="K314" s="51"/>
      <c r="L314" s="25" t="s">
        <v>742</v>
      </c>
      <c r="M314" s="27"/>
    </row>
    <row r="315" spans="1:13" s="26" customFormat="1" ht="15" customHeight="1" x14ac:dyDescent="0.25">
      <c r="A315" s="36">
        <v>44485</v>
      </c>
      <c r="B315" s="36" t="s">
        <v>22</v>
      </c>
      <c r="C315" s="37" t="s">
        <v>0</v>
      </c>
      <c r="D315" s="25" t="s">
        <v>2</v>
      </c>
      <c r="E315" s="71">
        <v>750</v>
      </c>
      <c r="F315" s="38" t="s">
        <v>734</v>
      </c>
      <c r="G315" s="39"/>
      <c r="H315" s="41"/>
      <c r="I315" s="35">
        <v>4160000</v>
      </c>
      <c r="J315" s="61">
        <f t="shared" si="4"/>
        <v>750</v>
      </c>
      <c r="K315" s="51"/>
      <c r="L315" s="25" t="s">
        <v>742</v>
      </c>
      <c r="M315" s="27"/>
    </row>
    <row r="316" spans="1:13" s="26" customFormat="1" ht="15" customHeight="1" x14ac:dyDescent="0.25">
      <c r="A316" s="36">
        <v>44485</v>
      </c>
      <c r="B316" s="36" t="s">
        <v>22</v>
      </c>
      <c r="C316" s="37" t="s">
        <v>116</v>
      </c>
      <c r="D316" s="25" t="s">
        <v>2</v>
      </c>
      <c r="E316" s="71">
        <v>630</v>
      </c>
      <c r="F316" s="38" t="s">
        <v>734</v>
      </c>
      <c r="G316" s="39"/>
      <c r="H316" s="40"/>
      <c r="I316" s="35">
        <v>4160000</v>
      </c>
      <c r="J316" s="61">
        <f t="shared" si="4"/>
        <v>630</v>
      </c>
      <c r="K316" s="51"/>
      <c r="L316" s="25" t="s">
        <v>742</v>
      </c>
      <c r="M316" s="27"/>
    </row>
    <row r="317" spans="1:13" s="26" customFormat="1" ht="15.75" customHeight="1" x14ac:dyDescent="0.25">
      <c r="A317" s="36">
        <v>44485</v>
      </c>
      <c r="B317" s="36" t="s">
        <v>22</v>
      </c>
      <c r="C317" s="37" t="s">
        <v>77</v>
      </c>
      <c r="D317" s="25" t="s">
        <v>2</v>
      </c>
      <c r="E317" s="71">
        <v>350</v>
      </c>
      <c r="F317" s="38" t="s">
        <v>734</v>
      </c>
      <c r="G317" s="39"/>
      <c r="H317" s="40"/>
      <c r="I317" s="35">
        <v>4160000</v>
      </c>
      <c r="J317" s="61">
        <f t="shared" si="4"/>
        <v>350</v>
      </c>
      <c r="K317" s="51"/>
      <c r="L317" s="25" t="s">
        <v>742</v>
      </c>
      <c r="M317" s="27"/>
    </row>
    <row r="318" spans="1:13" s="26" customFormat="1" ht="15" customHeight="1" x14ac:dyDescent="0.25">
      <c r="A318" s="36">
        <v>44485</v>
      </c>
      <c r="B318" s="36" t="s">
        <v>22</v>
      </c>
      <c r="C318" s="37" t="s">
        <v>4</v>
      </c>
      <c r="D318" s="25" t="s">
        <v>2</v>
      </c>
      <c r="E318" s="71">
        <v>4850</v>
      </c>
      <c r="F318" s="38" t="s">
        <v>734</v>
      </c>
      <c r="G318" s="39"/>
      <c r="H318" s="41"/>
      <c r="I318" s="35">
        <v>4160000</v>
      </c>
      <c r="J318" s="61">
        <f t="shared" si="4"/>
        <v>4850</v>
      </c>
      <c r="K318" s="51"/>
      <c r="L318" s="25" t="s">
        <v>742</v>
      </c>
      <c r="M318" s="27"/>
    </row>
    <row r="319" spans="1:13" s="26" customFormat="1" ht="15" customHeight="1" x14ac:dyDescent="0.25">
      <c r="A319" s="36">
        <v>44485</v>
      </c>
      <c r="B319" s="36" t="s">
        <v>22</v>
      </c>
      <c r="C319" s="37" t="s">
        <v>117</v>
      </c>
      <c r="D319" s="25" t="s">
        <v>2</v>
      </c>
      <c r="E319" s="71">
        <v>360</v>
      </c>
      <c r="F319" s="38" t="s">
        <v>734</v>
      </c>
      <c r="G319" s="39"/>
      <c r="H319" s="40"/>
      <c r="I319" s="35">
        <v>4160000</v>
      </c>
      <c r="J319" s="61">
        <f t="shared" si="4"/>
        <v>360</v>
      </c>
      <c r="K319" s="51"/>
      <c r="L319" s="25" t="s">
        <v>742</v>
      </c>
      <c r="M319" s="27"/>
    </row>
    <row r="320" spans="1:13" s="26" customFormat="1" ht="15" customHeight="1" x14ac:dyDescent="0.25">
      <c r="A320" s="36">
        <v>44485</v>
      </c>
      <c r="B320" s="36" t="s">
        <v>22</v>
      </c>
      <c r="C320" s="37" t="s">
        <v>111</v>
      </c>
      <c r="D320" s="25" t="s">
        <v>2</v>
      </c>
      <c r="E320" s="71">
        <v>900</v>
      </c>
      <c r="F320" s="38" t="s">
        <v>734</v>
      </c>
      <c r="G320" s="39"/>
      <c r="H320" s="41"/>
      <c r="I320" s="35">
        <v>4160000</v>
      </c>
      <c r="J320" s="61">
        <f t="shared" si="4"/>
        <v>900</v>
      </c>
      <c r="K320" s="51"/>
      <c r="L320" s="25" t="s">
        <v>742</v>
      </c>
      <c r="M320" s="27"/>
    </row>
    <row r="321" spans="1:13" s="26" customFormat="1" ht="15" customHeight="1" x14ac:dyDescent="0.25">
      <c r="A321" s="36">
        <v>44485</v>
      </c>
      <c r="B321" s="36" t="s">
        <v>22</v>
      </c>
      <c r="C321" s="37" t="s">
        <v>86</v>
      </c>
      <c r="D321" s="25" t="s">
        <v>2</v>
      </c>
      <c r="E321" s="71">
        <v>290</v>
      </c>
      <c r="F321" s="38" t="s">
        <v>734</v>
      </c>
      <c r="G321" s="39"/>
      <c r="H321" s="40"/>
      <c r="I321" s="35">
        <v>4160000</v>
      </c>
      <c r="J321" s="61">
        <f t="shared" si="4"/>
        <v>290</v>
      </c>
      <c r="K321" s="51"/>
      <c r="L321" s="25" t="s">
        <v>742</v>
      </c>
      <c r="M321" s="27"/>
    </row>
    <row r="322" spans="1:13" s="26" customFormat="1" ht="15" customHeight="1" x14ac:dyDescent="0.25">
      <c r="A322" s="36">
        <v>44485</v>
      </c>
      <c r="B322" s="36" t="s">
        <v>22</v>
      </c>
      <c r="C322" s="37" t="s">
        <v>0</v>
      </c>
      <c r="D322" s="25" t="s">
        <v>89</v>
      </c>
      <c r="E322" s="71">
        <v>2000</v>
      </c>
      <c r="F322" s="38" t="s">
        <v>689</v>
      </c>
      <c r="G322" s="39"/>
      <c r="H322" s="40"/>
      <c r="I322" s="35">
        <v>4160000</v>
      </c>
      <c r="J322" s="61">
        <f t="shared" si="4"/>
        <v>2000</v>
      </c>
      <c r="K322" s="51"/>
      <c r="L322" s="25" t="s">
        <v>766</v>
      </c>
      <c r="M322" s="27"/>
    </row>
    <row r="323" spans="1:13" s="26" customFormat="1" ht="15" customHeight="1" x14ac:dyDescent="0.25">
      <c r="A323" s="36">
        <v>44486</v>
      </c>
      <c r="B323" s="36" t="s">
        <v>85</v>
      </c>
      <c r="C323" s="37" t="s">
        <v>1</v>
      </c>
      <c r="D323" s="25" t="s">
        <v>89</v>
      </c>
      <c r="E323" s="68">
        <v>27040000</v>
      </c>
      <c r="F323" s="38" t="s">
        <v>509</v>
      </c>
      <c r="G323" s="39"/>
      <c r="H323" s="40"/>
      <c r="I323" s="35">
        <v>4160000</v>
      </c>
      <c r="J323" s="61">
        <f t="shared" si="4"/>
        <v>6.5</v>
      </c>
      <c r="K323" s="51"/>
      <c r="L323" s="25" t="s">
        <v>165</v>
      </c>
      <c r="M323" s="27"/>
    </row>
    <row r="324" spans="1:13" s="26" customFormat="1" ht="15" customHeight="1" x14ac:dyDescent="0.25">
      <c r="A324" s="36">
        <v>44486</v>
      </c>
      <c r="B324" s="36" t="s">
        <v>85</v>
      </c>
      <c r="C324" s="37" t="s">
        <v>1</v>
      </c>
      <c r="D324" s="25" t="s">
        <v>89</v>
      </c>
      <c r="E324" s="68">
        <v>27040000</v>
      </c>
      <c r="F324" s="38" t="s">
        <v>509</v>
      </c>
      <c r="G324" s="39"/>
      <c r="H324" s="40"/>
      <c r="I324" s="35">
        <v>4160000</v>
      </c>
      <c r="J324" s="61">
        <f t="shared" si="4"/>
        <v>6.5</v>
      </c>
      <c r="K324" s="51"/>
      <c r="L324" s="25" t="s">
        <v>165</v>
      </c>
      <c r="M324" s="27"/>
    </row>
    <row r="325" spans="1:13" s="26" customFormat="1" ht="15" customHeight="1" x14ac:dyDescent="0.25">
      <c r="A325" s="36">
        <v>44486</v>
      </c>
      <c r="B325" s="36" t="s">
        <v>85</v>
      </c>
      <c r="C325" s="37" t="s">
        <v>1</v>
      </c>
      <c r="D325" s="25" t="s">
        <v>89</v>
      </c>
      <c r="E325" s="68">
        <v>141000000</v>
      </c>
      <c r="F325" s="38" t="s">
        <v>510</v>
      </c>
      <c r="G325" s="39"/>
      <c r="H325" s="40"/>
      <c r="I325" s="35">
        <v>4160000</v>
      </c>
      <c r="J325" s="61">
        <f t="shared" ref="J325:J388" si="5">IFERROR(IF(B325="BOLIVARES",(E325/I325),E325),"")</f>
        <v>33.894230769230766</v>
      </c>
      <c r="K325" s="51"/>
      <c r="L325" s="25" t="s">
        <v>165</v>
      </c>
      <c r="M325" s="27"/>
    </row>
    <row r="326" spans="1:13" s="26" customFormat="1" ht="15" customHeight="1" x14ac:dyDescent="0.25">
      <c r="A326" s="36">
        <v>44486</v>
      </c>
      <c r="B326" s="36" t="s">
        <v>22</v>
      </c>
      <c r="C326" s="37" t="s">
        <v>11</v>
      </c>
      <c r="D326" s="25" t="s">
        <v>89</v>
      </c>
      <c r="E326" s="68">
        <v>100</v>
      </c>
      <c r="F326" s="38" t="s">
        <v>732</v>
      </c>
      <c r="G326" s="39"/>
      <c r="H326" s="40"/>
      <c r="I326" s="35">
        <v>4160000</v>
      </c>
      <c r="J326" s="61">
        <f t="shared" si="5"/>
        <v>100</v>
      </c>
      <c r="K326" s="51"/>
      <c r="L326" s="25" t="s">
        <v>165</v>
      </c>
      <c r="M326" s="27"/>
    </row>
    <row r="327" spans="1:13" s="26" customFormat="1" ht="15" customHeight="1" x14ac:dyDescent="0.25">
      <c r="A327" s="36">
        <v>44487</v>
      </c>
      <c r="B327" s="36" t="s">
        <v>22</v>
      </c>
      <c r="C327" s="37" t="s">
        <v>6</v>
      </c>
      <c r="D327" s="25" t="s">
        <v>89</v>
      </c>
      <c r="E327" s="68">
        <v>80</v>
      </c>
      <c r="F327" s="38" t="s">
        <v>385</v>
      </c>
      <c r="G327" s="39"/>
      <c r="H327" s="40"/>
      <c r="I327" s="35">
        <v>4160000</v>
      </c>
      <c r="J327" s="61">
        <f t="shared" si="5"/>
        <v>80</v>
      </c>
      <c r="K327" s="51"/>
      <c r="L327" s="25" t="s">
        <v>386</v>
      </c>
      <c r="M327" s="27"/>
    </row>
    <row r="328" spans="1:13" s="27" customFormat="1" ht="15.75" customHeight="1" x14ac:dyDescent="0.25">
      <c r="A328" s="36">
        <v>44487</v>
      </c>
      <c r="B328" s="36" t="s">
        <v>22</v>
      </c>
      <c r="C328" s="37" t="s">
        <v>4</v>
      </c>
      <c r="D328" s="25" t="s">
        <v>87</v>
      </c>
      <c r="E328" s="68">
        <v>110</v>
      </c>
      <c r="F328" s="38" t="s">
        <v>405</v>
      </c>
      <c r="G328" s="39"/>
      <c r="H328" s="40"/>
      <c r="I328" s="35">
        <v>4160000</v>
      </c>
      <c r="J328" s="61">
        <f t="shared" si="5"/>
        <v>110</v>
      </c>
      <c r="K328" s="51"/>
      <c r="L328" s="25" t="s">
        <v>406</v>
      </c>
    </row>
    <row r="329" spans="1:13" s="26" customFormat="1" ht="15" customHeight="1" x14ac:dyDescent="0.25">
      <c r="A329" s="36">
        <v>44487</v>
      </c>
      <c r="B329" s="36" t="s">
        <v>22</v>
      </c>
      <c r="C329" s="37" t="s">
        <v>4</v>
      </c>
      <c r="D329" s="25" t="s">
        <v>89</v>
      </c>
      <c r="E329" s="68">
        <v>534</v>
      </c>
      <c r="F329" s="38" t="s">
        <v>170</v>
      </c>
      <c r="G329" s="39"/>
      <c r="H329" s="39" t="s">
        <v>463</v>
      </c>
      <c r="I329" s="35">
        <v>4160000</v>
      </c>
      <c r="J329" s="61">
        <f t="shared" si="5"/>
        <v>534</v>
      </c>
      <c r="K329" s="51"/>
      <c r="L329" s="25" t="s">
        <v>464</v>
      </c>
      <c r="M329" s="27"/>
    </row>
    <row r="330" spans="1:13" s="26" customFormat="1" ht="15" customHeight="1" x14ac:dyDescent="0.25">
      <c r="A330" s="36">
        <v>44487</v>
      </c>
      <c r="B330" s="36" t="s">
        <v>22</v>
      </c>
      <c r="C330" s="37" t="s">
        <v>4</v>
      </c>
      <c r="D330" s="25" t="s">
        <v>89</v>
      </c>
      <c r="E330" s="68">
        <v>100</v>
      </c>
      <c r="F330" s="38" t="s">
        <v>466</v>
      </c>
      <c r="G330" s="39" t="s">
        <v>409</v>
      </c>
      <c r="H330" s="40">
        <v>44486</v>
      </c>
      <c r="I330" s="35">
        <v>4160000</v>
      </c>
      <c r="J330" s="61">
        <f t="shared" si="5"/>
        <v>100</v>
      </c>
      <c r="K330" s="51"/>
      <c r="L330" s="25" t="s">
        <v>410</v>
      </c>
      <c r="M330" s="27"/>
    </row>
    <row r="331" spans="1:13" s="26" customFormat="1" ht="15" customHeight="1" x14ac:dyDescent="0.25">
      <c r="A331" s="36">
        <v>44487</v>
      </c>
      <c r="B331" s="36" t="s">
        <v>22</v>
      </c>
      <c r="C331" s="64" t="s">
        <v>111</v>
      </c>
      <c r="D331" s="25" t="s">
        <v>89</v>
      </c>
      <c r="E331" s="68">
        <v>65</v>
      </c>
      <c r="F331" s="38" t="s">
        <v>426</v>
      </c>
      <c r="G331" s="39"/>
      <c r="H331" s="40"/>
      <c r="I331" s="35">
        <v>4160000</v>
      </c>
      <c r="J331" s="61">
        <f t="shared" si="5"/>
        <v>65</v>
      </c>
      <c r="K331" s="51"/>
      <c r="L331" s="25" t="s">
        <v>427</v>
      </c>
      <c r="M331" s="27"/>
    </row>
    <row r="332" spans="1:13" s="26" customFormat="1" ht="15" customHeight="1" x14ac:dyDescent="0.25">
      <c r="A332" s="36">
        <v>44487</v>
      </c>
      <c r="B332" s="36" t="s">
        <v>22</v>
      </c>
      <c r="C332" s="37" t="s">
        <v>6</v>
      </c>
      <c r="D332" s="25" t="s">
        <v>89</v>
      </c>
      <c r="E332" s="68">
        <v>500</v>
      </c>
      <c r="F332" s="38" t="s">
        <v>424</v>
      </c>
      <c r="G332" s="39"/>
      <c r="H332" s="40"/>
      <c r="I332" s="35">
        <v>4160000</v>
      </c>
      <c r="J332" s="61">
        <f t="shared" si="5"/>
        <v>500</v>
      </c>
      <c r="K332" s="51"/>
      <c r="L332" s="25" t="s">
        <v>425</v>
      </c>
      <c r="M332" s="27"/>
    </row>
    <row r="333" spans="1:13" s="26" customFormat="1" ht="15" customHeight="1" x14ac:dyDescent="0.25">
      <c r="A333" s="36">
        <v>44487</v>
      </c>
      <c r="B333" s="36" t="s">
        <v>85</v>
      </c>
      <c r="C333" s="37" t="s">
        <v>6</v>
      </c>
      <c r="D333" s="25" t="s">
        <v>87</v>
      </c>
      <c r="E333" s="68">
        <v>21320000</v>
      </c>
      <c r="F333" s="38" t="s">
        <v>433</v>
      </c>
      <c r="G333" s="39"/>
      <c r="H333" s="40"/>
      <c r="I333" s="35">
        <v>4160000</v>
      </c>
      <c r="J333" s="61">
        <f t="shared" si="5"/>
        <v>5.125</v>
      </c>
      <c r="K333" s="51"/>
      <c r="L333" s="25" t="s">
        <v>434</v>
      </c>
      <c r="M333" s="27"/>
    </row>
    <row r="334" spans="1:13" s="26" customFormat="1" ht="15" customHeight="1" x14ac:dyDescent="0.25">
      <c r="A334" s="36">
        <v>44487</v>
      </c>
      <c r="B334" s="36" t="s">
        <v>85</v>
      </c>
      <c r="C334" s="37" t="s">
        <v>4</v>
      </c>
      <c r="D334" s="25" t="s">
        <v>87</v>
      </c>
      <c r="E334" s="68">
        <v>33920000</v>
      </c>
      <c r="F334" s="38" t="s">
        <v>435</v>
      </c>
      <c r="G334" s="39"/>
      <c r="H334" s="40"/>
      <c r="I334" s="35">
        <v>4160000</v>
      </c>
      <c r="J334" s="61">
        <f t="shared" si="5"/>
        <v>8.1538461538461533</v>
      </c>
      <c r="K334" s="51"/>
      <c r="L334" s="25" t="s">
        <v>434</v>
      </c>
      <c r="M334" s="27"/>
    </row>
    <row r="335" spans="1:13" s="26" customFormat="1" ht="15" customHeight="1" x14ac:dyDescent="0.25">
      <c r="A335" s="36">
        <v>44487</v>
      </c>
      <c r="B335" s="36" t="s">
        <v>85</v>
      </c>
      <c r="C335" s="37" t="s">
        <v>4</v>
      </c>
      <c r="D335" s="25" t="s">
        <v>87</v>
      </c>
      <c r="E335" s="68">
        <v>15750000</v>
      </c>
      <c r="F335" s="38" t="s">
        <v>437</v>
      </c>
      <c r="G335" s="39"/>
      <c r="H335" s="40"/>
      <c r="I335" s="35">
        <v>4160000</v>
      </c>
      <c r="J335" s="61">
        <f t="shared" si="5"/>
        <v>3.7860576923076925</v>
      </c>
      <c r="K335" s="51"/>
      <c r="L335" s="25" t="s">
        <v>434</v>
      </c>
      <c r="M335" s="27"/>
    </row>
    <row r="336" spans="1:13" s="26" customFormat="1" ht="15" customHeight="1" x14ac:dyDescent="0.25">
      <c r="A336" s="36">
        <v>44487</v>
      </c>
      <c r="B336" s="36" t="s">
        <v>85</v>
      </c>
      <c r="C336" s="37" t="s">
        <v>4</v>
      </c>
      <c r="D336" s="25" t="s">
        <v>87</v>
      </c>
      <c r="E336" s="68">
        <v>7000000</v>
      </c>
      <c r="F336" s="38" t="s">
        <v>593</v>
      </c>
      <c r="G336" s="39"/>
      <c r="H336" s="40"/>
      <c r="I336" s="35">
        <v>4160000</v>
      </c>
      <c r="J336" s="61">
        <f t="shared" si="5"/>
        <v>1.6826923076923077</v>
      </c>
      <c r="K336" s="51"/>
      <c r="L336" s="25" t="s">
        <v>434</v>
      </c>
      <c r="M336" s="27"/>
    </row>
    <row r="337" spans="1:13" s="26" customFormat="1" ht="15" customHeight="1" x14ac:dyDescent="0.25">
      <c r="A337" s="36">
        <v>44487</v>
      </c>
      <c r="B337" s="36" t="s">
        <v>85</v>
      </c>
      <c r="C337" s="37" t="s">
        <v>4</v>
      </c>
      <c r="D337" s="25" t="s">
        <v>87</v>
      </c>
      <c r="E337" s="68">
        <v>167830000</v>
      </c>
      <c r="F337" s="38" t="s">
        <v>594</v>
      </c>
      <c r="G337" s="39"/>
      <c r="H337" s="40"/>
      <c r="I337" s="35">
        <v>4160000</v>
      </c>
      <c r="J337" s="61">
        <f t="shared" si="5"/>
        <v>40.34375</v>
      </c>
      <c r="K337" s="51"/>
      <c r="L337" s="25" t="s">
        <v>434</v>
      </c>
      <c r="M337" s="27"/>
    </row>
    <row r="338" spans="1:13" s="26" customFormat="1" ht="15" customHeight="1" x14ac:dyDescent="0.25">
      <c r="A338" s="36">
        <v>44487</v>
      </c>
      <c r="B338" s="36" t="s">
        <v>85</v>
      </c>
      <c r="C338" s="37" t="s">
        <v>1</v>
      </c>
      <c r="D338" s="25" t="s">
        <v>89</v>
      </c>
      <c r="E338" s="68">
        <v>79930000</v>
      </c>
      <c r="F338" s="38" t="s">
        <v>438</v>
      </c>
      <c r="G338" s="39"/>
      <c r="H338" s="40"/>
      <c r="I338" s="35">
        <v>4160000</v>
      </c>
      <c r="J338" s="61">
        <f t="shared" si="5"/>
        <v>19.213942307692307</v>
      </c>
      <c r="K338" s="51"/>
      <c r="L338" s="25" t="s">
        <v>439</v>
      </c>
      <c r="M338" s="27"/>
    </row>
    <row r="339" spans="1:13" s="26" customFormat="1" ht="15" customHeight="1" x14ac:dyDescent="0.25">
      <c r="A339" s="36">
        <v>44487</v>
      </c>
      <c r="B339" s="36" t="s">
        <v>85</v>
      </c>
      <c r="C339" s="37" t="s">
        <v>7</v>
      </c>
      <c r="D339" s="25" t="s">
        <v>89</v>
      </c>
      <c r="E339" s="68">
        <v>500000000</v>
      </c>
      <c r="F339" s="38" t="s">
        <v>438</v>
      </c>
      <c r="G339" s="39"/>
      <c r="H339" s="40"/>
      <c r="I339" s="35">
        <v>4160000</v>
      </c>
      <c r="J339" s="61">
        <f t="shared" si="5"/>
        <v>120.19230769230769</v>
      </c>
      <c r="K339" s="51"/>
      <c r="L339" s="25" t="s">
        <v>440</v>
      </c>
      <c r="M339" s="27"/>
    </row>
    <row r="340" spans="1:13" s="26" customFormat="1" ht="15" customHeight="1" x14ac:dyDescent="0.25">
      <c r="A340" s="36">
        <v>44487</v>
      </c>
      <c r="B340" s="36" t="s">
        <v>85</v>
      </c>
      <c r="C340" s="37" t="s">
        <v>4</v>
      </c>
      <c r="D340" s="25" t="s">
        <v>89</v>
      </c>
      <c r="E340" s="68">
        <v>19260000</v>
      </c>
      <c r="F340" s="38" t="s">
        <v>441</v>
      </c>
      <c r="G340" s="39"/>
      <c r="H340" s="40"/>
      <c r="I340" s="35">
        <v>4160000</v>
      </c>
      <c r="J340" s="61">
        <f t="shared" si="5"/>
        <v>4.6298076923076925</v>
      </c>
      <c r="K340" s="51"/>
      <c r="L340" s="25" t="s">
        <v>442</v>
      </c>
      <c r="M340" s="27"/>
    </row>
    <row r="341" spans="1:13" s="26" customFormat="1" ht="15" customHeight="1" x14ac:dyDescent="0.25">
      <c r="A341" s="36">
        <v>44487</v>
      </c>
      <c r="B341" s="36" t="s">
        <v>85</v>
      </c>
      <c r="C341" s="37" t="s">
        <v>4</v>
      </c>
      <c r="D341" s="25" t="s">
        <v>87</v>
      </c>
      <c r="E341" s="68">
        <v>160000</v>
      </c>
      <c r="F341" s="38" t="s">
        <v>505</v>
      </c>
      <c r="G341" s="39"/>
      <c r="H341" s="40"/>
      <c r="I341" s="35">
        <v>4160000</v>
      </c>
      <c r="J341" s="61">
        <f t="shared" si="5"/>
        <v>3.8461538461538464E-2</v>
      </c>
      <c r="K341" s="51"/>
      <c r="L341" s="25" t="s">
        <v>434</v>
      </c>
      <c r="M341" s="27"/>
    </row>
    <row r="342" spans="1:13" s="26" customFormat="1" ht="15" customHeight="1" x14ac:dyDescent="0.25">
      <c r="A342" s="36">
        <v>44487</v>
      </c>
      <c r="B342" s="36" t="s">
        <v>22</v>
      </c>
      <c r="C342" s="37" t="s">
        <v>4</v>
      </c>
      <c r="D342" s="25" t="s">
        <v>89</v>
      </c>
      <c r="E342" s="68">
        <v>75</v>
      </c>
      <c r="F342" s="38" t="s">
        <v>514</v>
      </c>
      <c r="G342" s="39"/>
      <c r="H342" s="40"/>
      <c r="I342" s="35">
        <v>4160000</v>
      </c>
      <c r="J342" s="61">
        <f t="shared" si="5"/>
        <v>75</v>
      </c>
      <c r="K342" s="51"/>
      <c r="L342" s="25" t="s">
        <v>515</v>
      </c>
      <c r="M342" s="27"/>
    </row>
    <row r="343" spans="1:13" s="26" customFormat="1" ht="15" customHeight="1" x14ac:dyDescent="0.25">
      <c r="A343" s="36">
        <v>44487</v>
      </c>
      <c r="B343" s="36" t="s">
        <v>85</v>
      </c>
      <c r="C343" s="37" t="s">
        <v>7</v>
      </c>
      <c r="D343" s="25" t="s">
        <v>695</v>
      </c>
      <c r="E343" s="68">
        <v>1340000000</v>
      </c>
      <c r="F343" s="38" t="s">
        <v>696</v>
      </c>
      <c r="G343" s="39"/>
      <c r="H343" s="40"/>
      <c r="I343" s="35">
        <v>4160000</v>
      </c>
      <c r="J343" s="61">
        <f t="shared" si="5"/>
        <v>322.11538461538464</v>
      </c>
      <c r="K343" s="51"/>
      <c r="L343" s="25" t="s">
        <v>434</v>
      </c>
      <c r="M343" s="27"/>
    </row>
    <row r="344" spans="1:13" s="26" customFormat="1" ht="15" customHeight="1" x14ac:dyDescent="0.25">
      <c r="A344" s="36">
        <v>44487</v>
      </c>
      <c r="B344" s="36" t="s">
        <v>85</v>
      </c>
      <c r="C344" s="37" t="s">
        <v>11</v>
      </c>
      <c r="D344" s="25" t="s">
        <v>89</v>
      </c>
      <c r="E344" s="68">
        <v>8290000</v>
      </c>
      <c r="F344" s="38" t="s">
        <v>438</v>
      </c>
      <c r="G344" s="39"/>
      <c r="H344" s="40"/>
      <c r="I344" s="35">
        <v>4160000</v>
      </c>
      <c r="J344" s="61">
        <f t="shared" si="5"/>
        <v>1.9927884615384615</v>
      </c>
      <c r="K344" s="51"/>
      <c r="L344" s="25" t="s">
        <v>723</v>
      </c>
      <c r="M344" s="27"/>
    </row>
    <row r="345" spans="1:13" s="26" customFormat="1" ht="15" customHeight="1" x14ac:dyDescent="0.25">
      <c r="A345" s="36">
        <v>44487</v>
      </c>
      <c r="B345" s="36" t="s">
        <v>85</v>
      </c>
      <c r="C345" s="37" t="s">
        <v>11</v>
      </c>
      <c r="D345" s="25" t="s">
        <v>89</v>
      </c>
      <c r="E345" s="68">
        <v>6800000</v>
      </c>
      <c r="F345" s="38" t="s">
        <v>438</v>
      </c>
      <c r="G345" s="39"/>
      <c r="H345" s="40"/>
      <c r="I345" s="35">
        <v>4160000</v>
      </c>
      <c r="J345" s="61">
        <f t="shared" si="5"/>
        <v>1.6346153846153846</v>
      </c>
      <c r="K345" s="51"/>
      <c r="L345" s="25" t="s">
        <v>724</v>
      </c>
      <c r="M345" s="27"/>
    </row>
    <row r="346" spans="1:13" s="26" customFormat="1" ht="15" customHeight="1" x14ac:dyDescent="0.25">
      <c r="A346" s="36">
        <v>44487</v>
      </c>
      <c r="B346" s="36" t="s">
        <v>85</v>
      </c>
      <c r="C346" s="37" t="s">
        <v>11</v>
      </c>
      <c r="D346" s="25" t="s">
        <v>89</v>
      </c>
      <c r="E346" s="68">
        <v>128070000</v>
      </c>
      <c r="F346" s="38" t="s">
        <v>438</v>
      </c>
      <c r="G346" s="39"/>
      <c r="H346" s="40"/>
      <c r="I346" s="35">
        <v>4160000</v>
      </c>
      <c r="J346" s="61">
        <f t="shared" si="5"/>
        <v>30.786057692307693</v>
      </c>
      <c r="K346" s="51"/>
      <c r="L346" s="25" t="s">
        <v>725</v>
      </c>
      <c r="M346" s="27"/>
    </row>
    <row r="347" spans="1:13" s="26" customFormat="1" ht="15" customHeight="1" x14ac:dyDescent="0.25">
      <c r="A347" s="36">
        <v>44487</v>
      </c>
      <c r="B347" s="36" t="s">
        <v>85</v>
      </c>
      <c r="C347" s="37" t="s">
        <v>11</v>
      </c>
      <c r="D347" s="25" t="s">
        <v>89</v>
      </c>
      <c r="E347" s="68">
        <v>42970000</v>
      </c>
      <c r="F347" s="38" t="s">
        <v>438</v>
      </c>
      <c r="G347" s="39"/>
      <c r="H347" s="40"/>
      <c r="I347" s="35">
        <v>4160000</v>
      </c>
      <c r="J347" s="61">
        <f t="shared" si="5"/>
        <v>10.329326923076923</v>
      </c>
      <c r="K347" s="51"/>
      <c r="L347" s="25" t="s">
        <v>726</v>
      </c>
      <c r="M347" s="27"/>
    </row>
    <row r="348" spans="1:13" s="26" customFormat="1" ht="15" customHeight="1" x14ac:dyDescent="0.25">
      <c r="A348" s="36">
        <v>44488</v>
      </c>
      <c r="B348" s="36" t="s">
        <v>22</v>
      </c>
      <c r="C348" s="37" t="s">
        <v>4</v>
      </c>
      <c r="D348" s="25" t="s">
        <v>118</v>
      </c>
      <c r="E348" s="68">
        <v>40</v>
      </c>
      <c r="F348" s="38" t="s">
        <v>428</v>
      </c>
      <c r="G348" s="39"/>
      <c r="H348" s="40"/>
      <c r="I348" s="35">
        <v>4160000</v>
      </c>
      <c r="J348" s="61">
        <f t="shared" si="5"/>
        <v>40</v>
      </c>
      <c r="K348" s="51"/>
      <c r="L348" s="25" t="s">
        <v>429</v>
      </c>
      <c r="M348" s="27"/>
    </row>
    <row r="349" spans="1:13" s="26" customFormat="1" ht="15" customHeight="1" x14ac:dyDescent="0.25">
      <c r="A349" s="36">
        <v>44488</v>
      </c>
      <c r="B349" s="36" t="s">
        <v>85</v>
      </c>
      <c r="C349" s="37" t="s">
        <v>4</v>
      </c>
      <c r="D349" s="25" t="s">
        <v>87</v>
      </c>
      <c r="E349" s="68">
        <v>21780000</v>
      </c>
      <c r="F349" s="38" t="s">
        <v>436</v>
      </c>
      <c r="G349" s="39"/>
      <c r="H349" s="40"/>
      <c r="I349" s="35">
        <v>4160000</v>
      </c>
      <c r="J349" s="61">
        <f t="shared" si="5"/>
        <v>5.2355769230769234</v>
      </c>
      <c r="K349" s="51"/>
      <c r="L349" s="25" t="s">
        <v>434</v>
      </c>
      <c r="M349" s="27"/>
    </row>
    <row r="350" spans="1:13" s="26" customFormat="1" ht="15" customHeight="1" x14ac:dyDescent="0.25">
      <c r="A350" s="36">
        <v>44488</v>
      </c>
      <c r="B350" s="36" t="s">
        <v>85</v>
      </c>
      <c r="C350" s="37" t="s">
        <v>4</v>
      </c>
      <c r="D350" s="25" t="s">
        <v>89</v>
      </c>
      <c r="E350" s="68">
        <v>49770000</v>
      </c>
      <c r="F350" s="38" t="s">
        <v>441</v>
      </c>
      <c r="G350" s="39"/>
      <c r="H350" s="40"/>
      <c r="I350" s="35">
        <v>4160000</v>
      </c>
      <c r="J350" s="61">
        <f t="shared" si="5"/>
        <v>11.963942307692308</v>
      </c>
      <c r="K350" s="51"/>
      <c r="L350" s="25" t="s">
        <v>443</v>
      </c>
      <c r="M350" s="27"/>
    </row>
    <row r="351" spans="1:13" s="26" customFormat="1" ht="15" customHeight="1" x14ac:dyDescent="0.25">
      <c r="A351" s="36">
        <v>44488</v>
      </c>
      <c r="B351" s="36" t="s">
        <v>85</v>
      </c>
      <c r="C351" s="37" t="s">
        <v>1</v>
      </c>
      <c r="D351" s="25" t="s">
        <v>89</v>
      </c>
      <c r="E351" s="68">
        <v>664000000</v>
      </c>
      <c r="F351" s="38" t="s">
        <v>444</v>
      </c>
      <c r="G351" s="39"/>
      <c r="H351" s="40"/>
      <c r="I351" s="35">
        <v>4160000</v>
      </c>
      <c r="J351" s="61">
        <f t="shared" si="5"/>
        <v>159.61538461538461</v>
      </c>
      <c r="K351" s="51"/>
      <c r="L351" s="25" t="s">
        <v>445</v>
      </c>
      <c r="M351" s="27"/>
    </row>
    <row r="352" spans="1:13" s="26" customFormat="1" ht="15" customHeight="1" x14ac:dyDescent="0.25">
      <c r="A352" s="36">
        <v>44488</v>
      </c>
      <c r="B352" s="36" t="s">
        <v>85</v>
      </c>
      <c r="C352" s="37" t="s">
        <v>6</v>
      </c>
      <c r="D352" s="25" t="s">
        <v>113</v>
      </c>
      <c r="E352" s="68">
        <v>7610000</v>
      </c>
      <c r="F352" s="38" t="s">
        <v>450</v>
      </c>
      <c r="G352" s="39"/>
      <c r="H352" s="40"/>
      <c r="I352" s="35">
        <v>4160000</v>
      </c>
      <c r="J352" s="61">
        <f t="shared" si="5"/>
        <v>1.8293269230769231</v>
      </c>
      <c r="K352" s="51"/>
      <c r="L352" s="25" t="s">
        <v>451</v>
      </c>
      <c r="M352" s="27"/>
    </row>
    <row r="353" spans="1:13" s="26" customFormat="1" ht="15" customHeight="1" x14ac:dyDescent="0.25">
      <c r="A353" s="36">
        <v>44488</v>
      </c>
      <c r="B353" s="36" t="s">
        <v>85</v>
      </c>
      <c r="C353" s="37" t="s">
        <v>1</v>
      </c>
      <c r="D353" s="25" t="s">
        <v>113</v>
      </c>
      <c r="E353" s="68">
        <v>28470000</v>
      </c>
      <c r="F353" s="38" t="s">
        <v>452</v>
      </c>
      <c r="G353" s="39"/>
      <c r="H353" s="40"/>
      <c r="I353" s="35">
        <v>4160000</v>
      </c>
      <c r="J353" s="61">
        <f t="shared" si="5"/>
        <v>6.84375</v>
      </c>
      <c r="K353" s="51"/>
      <c r="L353" s="25" t="s">
        <v>451</v>
      </c>
      <c r="M353" s="27"/>
    </row>
    <row r="354" spans="1:13" s="26" customFormat="1" ht="15" customHeight="1" x14ac:dyDescent="0.25">
      <c r="A354" s="36">
        <v>44488</v>
      </c>
      <c r="B354" s="36" t="s">
        <v>85</v>
      </c>
      <c r="C354" s="37" t="s">
        <v>6</v>
      </c>
      <c r="D354" s="25" t="s">
        <v>114</v>
      </c>
      <c r="E354" s="68">
        <v>9730000</v>
      </c>
      <c r="F354" s="38" t="s">
        <v>453</v>
      </c>
      <c r="G354" s="39"/>
      <c r="H354" s="40"/>
      <c r="I354" s="35">
        <v>4160000</v>
      </c>
      <c r="J354" s="61">
        <f t="shared" si="5"/>
        <v>2.3389423076923075</v>
      </c>
      <c r="K354" s="51"/>
      <c r="L354" s="25" t="s">
        <v>451</v>
      </c>
      <c r="M354" s="27"/>
    </row>
    <row r="355" spans="1:13" s="26" customFormat="1" ht="15" customHeight="1" x14ac:dyDescent="0.25">
      <c r="A355" s="36">
        <v>44488</v>
      </c>
      <c r="B355" s="36" t="s">
        <v>85</v>
      </c>
      <c r="C355" s="65" t="s">
        <v>116</v>
      </c>
      <c r="D355" s="25" t="s">
        <v>89</v>
      </c>
      <c r="E355" s="68">
        <v>216370000</v>
      </c>
      <c r="F355" s="38" t="s">
        <v>502</v>
      </c>
      <c r="G355" s="39"/>
      <c r="H355" s="40"/>
      <c r="I355" s="35">
        <v>4160000</v>
      </c>
      <c r="J355" s="61">
        <f t="shared" si="5"/>
        <v>52.012019230769234</v>
      </c>
      <c r="K355" s="51"/>
      <c r="L355" s="25" t="s">
        <v>503</v>
      </c>
      <c r="M355" s="27"/>
    </row>
    <row r="356" spans="1:13" s="26" customFormat="1" ht="15" customHeight="1" x14ac:dyDescent="0.25">
      <c r="A356" s="36">
        <v>44488</v>
      </c>
      <c r="B356" s="36" t="s">
        <v>85</v>
      </c>
      <c r="C356" s="37" t="s">
        <v>1</v>
      </c>
      <c r="D356" s="25" t="s">
        <v>89</v>
      </c>
      <c r="E356" s="68">
        <v>24890000</v>
      </c>
      <c r="F356" s="38" t="s">
        <v>640</v>
      </c>
      <c r="G356" s="39" t="s">
        <v>641</v>
      </c>
      <c r="H356" s="40">
        <v>44489</v>
      </c>
      <c r="I356" s="35">
        <v>4160000</v>
      </c>
      <c r="J356" s="61">
        <f t="shared" si="5"/>
        <v>5.9831730769230766</v>
      </c>
      <c r="K356" s="51"/>
      <c r="L356" s="25" t="s">
        <v>165</v>
      </c>
      <c r="M356" s="27"/>
    </row>
    <row r="357" spans="1:13" s="26" customFormat="1" ht="15" customHeight="1" x14ac:dyDescent="0.25">
      <c r="A357" s="36">
        <v>44488</v>
      </c>
      <c r="B357" s="36" t="s">
        <v>85</v>
      </c>
      <c r="C357" s="37" t="s">
        <v>1</v>
      </c>
      <c r="D357" s="25" t="s">
        <v>89</v>
      </c>
      <c r="E357" s="68">
        <v>37340000</v>
      </c>
      <c r="F357" s="38" t="s">
        <v>511</v>
      </c>
      <c r="G357" s="39"/>
      <c r="H357" s="40"/>
      <c r="I357" s="35">
        <v>4160000</v>
      </c>
      <c r="J357" s="61">
        <f t="shared" si="5"/>
        <v>8.9759615384615383</v>
      </c>
      <c r="K357" s="51"/>
      <c r="L357" s="25" t="s">
        <v>165</v>
      </c>
      <c r="M357" s="27"/>
    </row>
    <row r="358" spans="1:13" s="26" customFormat="1" ht="15" customHeight="1" x14ac:dyDescent="0.25">
      <c r="A358" s="36">
        <v>44488</v>
      </c>
      <c r="B358" s="36" t="s">
        <v>85</v>
      </c>
      <c r="C358" s="37" t="s">
        <v>1</v>
      </c>
      <c r="D358" s="25" t="s">
        <v>89</v>
      </c>
      <c r="E358" s="68">
        <v>309750000</v>
      </c>
      <c r="F358" s="38" t="s">
        <v>512</v>
      </c>
      <c r="G358" s="39"/>
      <c r="H358" s="40"/>
      <c r="I358" s="35">
        <v>4160000</v>
      </c>
      <c r="J358" s="61">
        <f t="shared" si="5"/>
        <v>74.459134615384613</v>
      </c>
      <c r="K358" s="51"/>
      <c r="L358" s="25" t="s">
        <v>165</v>
      </c>
      <c r="M358" s="27"/>
    </row>
    <row r="359" spans="1:13" s="26" customFormat="1" ht="15" customHeight="1" x14ac:dyDescent="0.25">
      <c r="A359" s="36">
        <v>44488</v>
      </c>
      <c r="B359" s="36" t="s">
        <v>85</v>
      </c>
      <c r="C359" s="37" t="s">
        <v>1</v>
      </c>
      <c r="D359" s="25" t="s">
        <v>89</v>
      </c>
      <c r="E359" s="68">
        <v>10000000</v>
      </c>
      <c r="F359" s="38" t="s">
        <v>513</v>
      </c>
      <c r="G359" s="39"/>
      <c r="H359" s="40"/>
      <c r="I359" s="35">
        <v>4160000</v>
      </c>
      <c r="J359" s="61">
        <f t="shared" si="5"/>
        <v>2.4038461538461537</v>
      </c>
      <c r="K359" s="51"/>
      <c r="L359" s="25" t="s">
        <v>165</v>
      </c>
      <c r="M359" s="27"/>
    </row>
    <row r="360" spans="1:13" s="26" customFormat="1" ht="15" customHeight="1" x14ac:dyDescent="0.25">
      <c r="A360" s="36">
        <v>44488</v>
      </c>
      <c r="B360" s="36" t="s">
        <v>22</v>
      </c>
      <c r="C360" s="37" t="s">
        <v>6</v>
      </c>
      <c r="D360" s="25" t="s">
        <v>89</v>
      </c>
      <c r="E360" s="68">
        <v>390</v>
      </c>
      <c r="F360" s="38" t="s">
        <v>517</v>
      </c>
      <c r="G360" s="39"/>
      <c r="H360" s="40"/>
      <c r="I360" s="35">
        <v>4160000</v>
      </c>
      <c r="J360" s="61">
        <f t="shared" si="5"/>
        <v>390</v>
      </c>
      <c r="K360" s="51"/>
      <c r="L360" s="25" t="s">
        <v>516</v>
      </c>
      <c r="M360" s="27"/>
    </row>
    <row r="361" spans="1:13" s="26" customFormat="1" ht="15" customHeight="1" x14ac:dyDescent="0.25">
      <c r="A361" s="36">
        <v>44488</v>
      </c>
      <c r="B361" s="36" t="s">
        <v>85</v>
      </c>
      <c r="C361" s="37" t="s">
        <v>4</v>
      </c>
      <c r="D361" s="25" t="s">
        <v>89</v>
      </c>
      <c r="E361" s="68">
        <v>2885000000</v>
      </c>
      <c r="F361" s="38" t="s">
        <v>504</v>
      </c>
      <c r="G361" s="39"/>
      <c r="H361" s="40"/>
      <c r="I361" s="35">
        <v>4160000</v>
      </c>
      <c r="J361" s="61">
        <f t="shared" si="5"/>
        <v>693.50961538461536</v>
      </c>
      <c r="K361" s="51"/>
      <c r="L361" s="25" t="s">
        <v>643</v>
      </c>
      <c r="M361" s="27"/>
    </row>
    <row r="362" spans="1:13" s="26" customFormat="1" ht="15" customHeight="1" x14ac:dyDescent="0.25">
      <c r="A362" s="36">
        <v>44488</v>
      </c>
      <c r="B362" s="36" t="s">
        <v>85</v>
      </c>
      <c r="C362" s="37" t="s">
        <v>6</v>
      </c>
      <c r="D362" s="25" t="s">
        <v>89</v>
      </c>
      <c r="E362" s="68">
        <v>1079180000</v>
      </c>
      <c r="F362" s="38" t="s">
        <v>703</v>
      </c>
      <c r="G362" s="39"/>
      <c r="H362" s="40"/>
      <c r="I362" s="35">
        <v>4160000</v>
      </c>
      <c r="J362" s="61">
        <f t="shared" si="5"/>
        <v>259.41826923076923</v>
      </c>
      <c r="K362" s="51"/>
      <c r="L362" s="25" t="s">
        <v>704</v>
      </c>
      <c r="M362" s="27"/>
    </row>
    <row r="363" spans="1:13" s="26" customFormat="1" ht="15" customHeight="1" x14ac:dyDescent="0.25">
      <c r="A363" s="36">
        <v>44488</v>
      </c>
      <c r="B363" s="36" t="s">
        <v>85</v>
      </c>
      <c r="C363" s="37" t="s">
        <v>116</v>
      </c>
      <c r="D363" s="25" t="s">
        <v>89</v>
      </c>
      <c r="E363" s="68">
        <v>395740000</v>
      </c>
      <c r="F363" s="38" t="s">
        <v>703</v>
      </c>
      <c r="G363" s="39"/>
      <c r="H363" s="40"/>
      <c r="I363" s="35">
        <v>4160000</v>
      </c>
      <c r="J363" s="61">
        <f t="shared" si="5"/>
        <v>95.129807692307693</v>
      </c>
      <c r="K363" s="51"/>
      <c r="L363" s="25" t="s">
        <v>705</v>
      </c>
      <c r="M363" s="27"/>
    </row>
    <row r="364" spans="1:13" s="26" customFormat="1" ht="15" customHeight="1" x14ac:dyDescent="0.25">
      <c r="A364" s="36">
        <v>44488</v>
      </c>
      <c r="B364" s="36" t="s">
        <v>85</v>
      </c>
      <c r="C364" s="37" t="s">
        <v>4</v>
      </c>
      <c r="D364" s="25" t="s">
        <v>89</v>
      </c>
      <c r="E364" s="68">
        <v>170940000</v>
      </c>
      <c r="F364" s="38" t="s">
        <v>703</v>
      </c>
      <c r="G364" s="39"/>
      <c r="H364" s="40"/>
      <c r="I364" s="35">
        <v>4160000</v>
      </c>
      <c r="J364" s="61">
        <f t="shared" si="5"/>
        <v>41.091346153846153</v>
      </c>
      <c r="K364" s="51"/>
      <c r="L364" s="25" t="s">
        <v>706</v>
      </c>
      <c r="M364" s="27"/>
    </row>
    <row r="365" spans="1:13" s="26" customFormat="1" ht="15" customHeight="1" x14ac:dyDescent="0.25">
      <c r="A365" s="36">
        <v>44489</v>
      </c>
      <c r="B365" s="36" t="s">
        <v>85</v>
      </c>
      <c r="C365" s="37" t="s">
        <v>4</v>
      </c>
      <c r="D365" s="25" t="s">
        <v>89</v>
      </c>
      <c r="E365" s="68">
        <v>94300000</v>
      </c>
      <c r="F365" s="38" t="s">
        <v>157</v>
      </c>
      <c r="G365" s="39"/>
      <c r="H365" s="40"/>
      <c r="I365" s="35">
        <v>4160000</v>
      </c>
      <c r="J365" s="61">
        <f t="shared" si="5"/>
        <v>22.66826923076923</v>
      </c>
      <c r="K365" s="51"/>
      <c r="L365" s="25" t="s">
        <v>454</v>
      </c>
      <c r="M365" s="27"/>
    </row>
    <row r="366" spans="1:13" s="26" customFormat="1" ht="15" customHeight="1" x14ac:dyDescent="0.25">
      <c r="A366" s="36">
        <v>44489</v>
      </c>
      <c r="B366" s="36" t="s">
        <v>22</v>
      </c>
      <c r="C366" s="37" t="s">
        <v>6</v>
      </c>
      <c r="D366" s="25" t="s">
        <v>118</v>
      </c>
      <c r="E366" s="68">
        <v>20</v>
      </c>
      <c r="F366" s="38" t="s">
        <v>455</v>
      </c>
      <c r="G366" s="39"/>
      <c r="H366" s="40"/>
      <c r="I366" s="35">
        <v>4160000</v>
      </c>
      <c r="J366" s="61">
        <f t="shared" si="5"/>
        <v>20</v>
      </c>
      <c r="K366" s="51"/>
      <c r="L366" s="25" t="s">
        <v>456</v>
      </c>
      <c r="M366" s="27"/>
    </row>
    <row r="367" spans="1:13" s="26" customFormat="1" ht="15" customHeight="1" x14ac:dyDescent="0.25">
      <c r="A367" s="36">
        <v>44489</v>
      </c>
      <c r="B367" s="36" t="s">
        <v>22</v>
      </c>
      <c r="C367" s="37" t="s">
        <v>4</v>
      </c>
      <c r="D367" s="25" t="s">
        <v>89</v>
      </c>
      <c r="E367" s="68">
        <v>100</v>
      </c>
      <c r="F367" s="38" t="s">
        <v>494</v>
      </c>
      <c r="G367" s="39"/>
      <c r="H367" s="40"/>
      <c r="I367" s="35">
        <v>4160000</v>
      </c>
      <c r="J367" s="61">
        <f t="shared" si="5"/>
        <v>100</v>
      </c>
      <c r="K367" s="51"/>
      <c r="L367" s="25" t="s">
        <v>495</v>
      </c>
      <c r="M367" s="27"/>
    </row>
    <row r="368" spans="1:13" s="26" customFormat="1" ht="15" customHeight="1" x14ac:dyDescent="0.25">
      <c r="A368" s="36">
        <v>44489</v>
      </c>
      <c r="B368" s="36" t="s">
        <v>85</v>
      </c>
      <c r="C368" s="37" t="s">
        <v>1</v>
      </c>
      <c r="D368" s="25" t="s">
        <v>89</v>
      </c>
      <c r="E368" s="68">
        <v>16700000</v>
      </c>
      <c r="F368" s="38" t="s">
        <v>508</v>
      </c>
      <c r="G368" s="39"/>
      <c r="H368" s="40"/>
      <c r="I368" s="35">
        <v>4160000</v>
      </c>
      <c r="J368" s="61">
        <f t="shared" si="5"/>
        <v>4.0144230769230766</v>
      </c>
      <c r="K368" s="51"/>
      <c r="L368" s="25" t="s">
        <v>165</v>
      </c>
      <c r="M368" s="27"/>
    </row>
    <row r="369" spans="1:13" s="26" customFormat="1" ht="15" customHeight="1" x14ac:dyDescent="0.25">
      <c r="A369" s="36">
        <v>44489</v>
      </c>
      <c r="B369" s="36" t="s">
        <v>22</v>
      </c>
      <c r="C369" s="37" t="s">
        <v>6</v>
      </c>
      <c r="D369" s="25" t="s">
        <v>89</v>
      </c>
      <c r="E369" s="68">
        <v>125</v>
      </c>
      <c r="F369" s="38" t="s">
        <v>545</v>
      </c>
      <c r="G369" s="39"/>
      <c r="H369" s="40"/>
      <c r="I369" s="35">
        <v>4160000</v>
      </c>
      <c r="J369" s="61">
        <f t="shared" si="5"/>
        <v>125</v>
      </c>
      <c r="K369" s="51"/>
      <c r="L369" s="25" t="s">
        <v>544</v>
      </c>
      <c r="M369" s="27"/>
    </row>
    <row r="370" spans="1:13" s="26" customFormat="1" ht="15" customHeight="1" x14ac:dyDescent="0.25">
      <c r="A370" s="36">
        <v>44489</v>
      </c>
      <c r="B370" s="36" t="s">
        <v>85</v>
      </c>
      <c r="C370" s="37" t="s">
        <v>0</v>
      </c>
      <c r="D370" s="25" t="s">
        <v>89</v>
      </c>
      <c r="E370" s="68">
        <v>980310000</v>
      </c>
      <c r="F370" s="38" t="s">
        <v>703</v>
      </c>
      <c r="G370" s="39"/>
      <c r="H370" s="40"/>
      <c r="I370" s="35">
        <v>4160000</v>
      </c>
      <c r="J370" s="61">
        <f t="shared" si="5"/>
        <v>235.65144230769232</v>
      </c>
      <c r="K370" s="51"/>
      <c r="L370" s="25" t="s">
        <v>708</v>
      </c>
      <c r="M370" s="27"/>
    </row>
    <row r="371" spans="1:13" s="26" customFormat="1" ht="15" customHeight="1" x14ac:dyDescent="0.25">
      <c r="A371" s="36">
        <v>44489</v>
      </c>
      <c r="B371" s="36" t="s">
        <v>85</v>
      </c>
      <c r="C371" s="37" t="s">
        <v>7</v>
      </c>
      <c r="D371" s="25" t="s">
        <v>89</v>
      </c>
      <c r="E371" s="68">
        <v>115620000</v>
      </c>
      <c r="F371" s="38" t="s">
        <v>703</v>
      </c>
      <c r="G371" s="39"/>
      <c r="H371" s="40"/>
      <c r="I371" s="35">
        <v>4160000</v>
      </c>
      <c r="J371" s="61">
        <f t="shared" si="5"/>
        <v>27.79326923076923</v>
      </c>
      <c r="K371" s="51"/>
      <c r="L371" s="25" t="s">
        <v>709</v>
      </c>
      <c r="M371" s="27"/>
    </row>
    <row r="372" spans="1:13" s="26" customFormat="1" ht="15" customHeight="1" x14ac:dyDescent="0.25">
      <c r="A372" s="36">
        <v>44489</v>
      </c>
      <c r="B372" s="36" t="s">
        <v>85</v>
      </c>
      <c r="C372" s="37" t="s">
        <v>117</v>
      </c>
      <c r="D372" s="25" t="s">
        <v>89</v>
      </c>
      <c r="E372" s="68">
        <v>100230000</v>
      </c>
      <c r="F372" s="38" t="s">
        <v>703</v>
      </c>
      <c r="G372" s="39"/>
      <c r="H372" s="40"/>
      <c r="I372" s="35">
        <v>4160000</v>
      </c>
      <c r="J372" s="61">
        <f t="shared" si="5"/>
        <v>24.09375</v>
      </c>
      <c r="K372" s="51"/>
      <c r="L372" s="25" t="s">
        <v>710</v>
      </c>
      <c r="M372" s="27"/>
    </row>
    <row r="373" spans="1:13" s="26" customFormat="1" ht="15.75" customHeight="1" x14ac:dyDescent="0.25">
      <c r="A373" s="36">
        <v>44489</v>
      </c>
      <c r="B373" s="36" t="s">
        <v>85</v>
      </c>
      <c r="C373" s="37" t="s">
        <v>11</v>
      </c>
      <c r="D373" s="25" t="s">
        <v>89</v>
      </c>
      <c r="E373" s="68">
        <v>143240000</v>
      </c>
      <c r="F373" s="38" t="s">
        <v>703</v>
      </c>
      <c r="G373" s="39"/>
      <c r="H373" s="40"/>
      <c r="I373" s="35">
        <v>4160000</v>
      </c>
      <c r="J373" s="61">
        <f t="shared" si="5"/>
        <v>34.432692307692307</v>
      </c>
      <c r="K373" s="51"/>
      <c r="L373" s="25" t="s">
        <v>707</v>
      </c>
      <c r="M373" s="27"/>
    </row>
    <row r="374" spans="1:13" s="26" customFormat="1" ht="15" customHeight="1" x14ac:dyDescent="0.25">
      <c r="A374" s="36">
        <v>44490</v>
      </c>
      <c r="B374" s="36" t="s">
        <v>85</v>
      </c>
      <c r="C374" s="37" t="s">
        <v>4</v>
      </c>
      <c r="D374" s="25" t="s">
        <v>89</v>
      </c>
      <c r="E374" s="68">
        <v>3000000</v>
      </c>
      <c r="F374" s="38" t="s">
        <v>483</v>
      </c>
      <c r="G374" s="39"/>
      <c r="H374" s="40"/>
      <c r="I374" s="35">
        <v>4170000</v>
      </c>
      <c r="J374" s="61">
        <f t="shared" si="5"/>
        <v>0.71942446043165464</v>
      </c>
      <c r="K374" s="51"/>
      <c r="L374" s="25" t="s">
        <v>165</v>
      </c>
      <c r="M374" s="27"/>
    </row>
    <row r="375" spans="1:13" s="26" customFormat="1" ht="15" customHeight="1" x14ac:dyDescent="0.25">
      <c r="A375" s="36">
        <v>44490</v>
      </c>
      <c r="B375" s="36" t="s">
        <v>22</v>
      </c>
      <c r="C375" s="64" t="s">
        <v>111</v>
      </c>
      <c r="D375" s="25" t="s">
        <v>89</v>
      </c>
      <c r="E375" s="68">
        <v>2250</v>
      </c>
      <c r="F375" s="38" t="s">
        <v>490</v>
      </c>
      <c r="G375" s="39" t="s">
        <v>492</v>
      </c>
      <c r="H375" s="40">
        <v>44393</v>
      </c>
      <c r="I375" s="35">
        <v>4170000</v>
      </c>
      <c r="J375" s="61">
        <f t="shared" si="5"/>
        <v>2250</v>
      </c>
      <c r="K375" s="51"/>
      <c r="L375" s="25" t="s">
        <v>491</v>
      </c>
      <c r="M375" s="27"/>
    </row>
    <row r="376" spans="1:13" s="26" customFormat="1" ht="15" customHeight="1" x14ac:dyDescent="0.25">
      <c r="A376" s="36">
        <v>44490</v>
      </c>
      <c r="B376" s="36" t="s">
        <v>22</v>
      </c>
      <c r="C376" s="37" t="s">
        <v>6</v>
      </c>
      <c r="D376" s="25" t="s">
        <v>57</v>
      </c>
      <c r="E376" s="68">
        <v>1727</v>
      </c>
      <c r="F376" s="38" t="s">
        <v>337</v>
      </c>
      <c r="G376" s="39"/>
      <c r="H376" s="40"/>
      <c r="I376" s="35">
        <v>4170000</v>
      </c>
      <c r="J376" s="61">
        <f t="shared" si="5"/>
        <v>1727</v>
      </c>
      <c r="K376" s="51"/>
      <c r="L376" s="25" t="s">
        <v>493</v>
      </c>
      <c r="M376" s="27"/>
    </row>
    <row r="377" spans="1:13" s="26" customFormat="1" ht="15" customHeight="1" x14ac:dyDescent="0.25">
      <c r="A377" s="36">
        <v>44490</v>
      </c>
      <c r="B377" s="36" t="s">
        <v>22</v>
      </c>
      <c r="C377" s="37" t="s">
        <v>4</v>
      </c>
      <c r="D377" s="25" t="s">
        <v>89</v>
      </c>
      <c r="E377" s="68">
        <v>231.2</v>
      </c>
      <c r="F377" s="38" t="s">
        <v>496</v>
      </c>
      <c r="G377" s="39" t="s">
        <v>497</v>
      </c>
      <c r="H377" s="40">
        <v>44484</v>
      </c>
      <c r="I377" s="35">
        <v>4170000</v>
      </c>
      <c r="J377" s="61">
        <f t="shared" si="5"/>
        <v>231.2</v>
      </c>
      <c r="K377" s="51"/>
      <c r="L377" s="25" t="s">
        <v>498</v>
      </c>
      <c r="M377" s="27"/>
    </row>
    <row r="378" spans="1:13" s="26" customFormat="1" ht="16.5" customHeight="1" x14ac:dyDescent="0.25">
      <c r="A378" s="36">
        <v>44490</v>
      </c>
      <c r="B378" s="36" t="s">
        <v>85</v>
      </c>
      <c r="C378" s="67" t="s">
        <v>106</v>
      </c>
      <c r="D378" s="25" t="s">
        <v>87</v>
      </c>
      <c r="E378" s="68">
        <v>290500000</v>
      </c>
      <c r="F378" s="38" t="s">
        <v>499</v>
      </c>
      <c r="G378" s="39"/>
      <c r="H378" s="40"/>
      <c r="I378" s="35">
        <v>4170000</v>
      </c>
      <c r="J378" s="61">
        <f t="shared" si="5"/>
        <v>69.664268585131893</v>
      </c>
      <c r="K378" s="51"/>
      <c r="L378" s="25" t="s">
        <v>500</v>
      </c>
      <c r="M378" s="27"/>
    </row>
    <row r="379" spans="1:13" s="26" customFormat="1" ht="15" customHeight="1" x14ac:dyDescent="0.25">
      <c r="A379" s="36">
        <v>44490</v>
      </c>
      <c r="B379" s="36" t="s">
        <v>85</v>
      </c>
      <c r="C379" s="37" t="s">
        <v>6</v>
      </c>
      <c r="D379" s="25" t="s">
        <v>115</v>
      </c>
      <c r="E379" s="68">
        <v>27750000</v>
      </c>
      <c r="F379" s="38" t="s">
        <v>501</v>
      </c>
      <c r="G379" s="39"/>
      <c r="H379" s="40"/>
      <c r="I379" s="35">
        <v>4170000</v>
      </c>
      <c r="J379" s="61">
        <f t="shared" si="5"/>
        <v>6.6546762589928061</v>
      </c>
      <c r="K379" s="51"/>
      <c r="L379" s="25" t="s">
        <v>500</v>
      </c>
      <c r="M379" s="27"/>
    </row>
    <row r="380" spans="1:13" s="26" customFormat="1" ht="15" customHeight="1" x14ac:dyDescent="0.25">
      <c r="A380" s="36">
        <v>44490</v>
      </c>
      <c r="B380" s="36" t="s">
        <v>85</v>
      </c>
      <c r="C380" s="37" t="s">
        <v>1</v>
      </c>
      <c r="D380" s="25" t="s">
        <v>87</v>
      </c>
      <c r="E380" s="68">
        <v>42730000</v>
      </c>
      <c r="F380" s="38" t="s">
        <v>506</v>
      </c>
      <c r="G380" s="39"/>
      <c r="H380" s="40"/>
      <c r="I380" s="35">
        <v>4170000</v>
      </c>
      <c r="J380" s="61">
        <f t="shared" si="5"/>
        <v>10.247002398081534</v>
      </c>
      <c r="K380" s="51"/>
      <c r="L380" s="25" t="s">
        <v>500</v>
      </c>
      <c r="M380" s="27"/>
    </row>
    <row r="381" spans="1:13" s="26" customFormat="1" ht="15" customHeight="1" x14ac:dyDescent="0.25">
      <c r="A381" s="36">
        <v>44490</v>
      </c>
      <c r="B381" s="36" t="s">
        <v>22</v>
      </c>
      <c r="C381" s="37" t="s">
        <v>0</v>
      </c>
      <c r="D381" s="25" t="s">
        <v>9</v>
      </c>
      <c r="E381" s="68">
        <v>1000</v>
      </c>
      <c r="F381" s="38" t="s">
        <v>162</v>
      </c>
      <c r="G381" s="39"/>
      <c r="H381" s="40"/>
      <c r="I381" s="35">
        <v>4170000</v>
      </c>
      <c r="J381" s="61">
        <f t="shared" si="5"/>
        <v>1000</v>
      </c>
      <c r="K381" s="51"/>
      <c r="L381" s="25" t="s">
        <v>521</v>
      </c>
      <c r="M381" s="27"/>
    </row>
    <row r="382" spans="1:13" s="26" customFormat="1" ht="15" customHeight="1" x14ac:dyDescent="0.25">
      <c r="A382" s="36">
        <v>44490</v>
      </c>
      <c r="B382" s="36" t="s">
        <v>22</v>
      </c>
      <c r="C382" s="37" t="s">
        <v>1</v>
      </c>
      <c r="D382" s="25" t="s">
        <v>87</v>
      </c>
      <c r="E382" s="68">
        <v>15</v>
      </c>
      <c r="F382" s="38" t="s">
        <v>320</v>
      </c>
      <c r="G382" s="39"/>
      <c r="H382" s="40"/>
      <c r="I382" s="35">
        <v>4170000</v>
      </c>
      <c r="J382" s="61">
        <f t="shared" si="5"/>
        <v>15</v>
      </c>
      <c r="K382" s="51"/>
      <c r="L382" s="25"/>
      <c r="M382" s="27"/>
    </row>
    <row r="383" spans="1:13" s="26" customFormat="1" ht="15" customHeight="1" x14ac:dyDescent="0.25">
      <c r="A383" s="36">
        <v>44490</v>
      </c>
      <c r="B383" s="36" t="s">
        <v>22</v>
      </c>
      <c r="C383" s="37" t="s">
        <v>1</v>
      </c>
      <c r="D383" s="25" t="s">
        <v>89</v>
      </c>
      <c r="E383" s="68">
        <v>40</v>
      </c>
      <c r="F383" s="38" t="s">
        <v>536</v>
      </c>
      <c r="G383" s="39"/>
      <c r="H383" s="40"/>
      <c r="I383" s="35">
        <v>4170000</v>
      </c>
      <c r="J383" s="61">
        <f t="shared" si="5"/>
        <v>40</v>
      </c>
      <c r="K383" s="51"/>
      <c r="L383" s="25"/>
      <c r="M383" s="27"/>
    </row>
    <row r="384" spans="1:13" s="26" customFormat="1" ht="15" customHeight="1" x14ac:dyDescent="0.25">
      <c r="A384" s="36">
        <v>44490</v>
      </c>
      <c r="B384" s="36" t="s">
        <v>22</v>
      </c>
      <c r="C384" s="37" t="s">
        <v>1</v>
      </c>
      <c r="D384" s="25" t="s">
        <v>87</v>
      </c>
      <c r="E384" s="68">
        <v>15</v>
      </c>
      <c r="F384" s="38" t="s">
        <v>537</v>
      </c>
      <c r="G384" s="39"/>
      <c r="H384" s="40"/>
      <c r="I384" s="35">
        <v>4170000</v>
      </c>
      <c r="J384" s="61">
        <f t="shared" si="5"/>
        <v>15</v>
      </c>
      <c r="K384" s="51"/>
      <c r="L384" s="25"/>
      <c r="M384" s="27"/>
    </row>
    <row r="385" spans="1:13" s="26" customFormat="1" ht="15" customHeight="1" x14ac:dyDescent="0.25">
      <c r="A385" s="36">
        <v>44490</v>
      </c>
      <c r="B385" s="36" t="s">
        <v>85</v>
      </c>
      <c r="C385" s="37" t="s">
        <v>1</v>
      </c>
      <c r="D385" s="25" t="s">
        <v>89</v>
      </c>
      <c r="E385" s="68">
        <v>126300000</v>
      </c>
      <c r="F385" s="38" t="s">
        <v>539</v>
      </c>
      <c r="G385" s="39"/>
      <c r="H385" s="40"/>
      <c r="I385" s="35">
        <v>4170000</v>
      </c>
      <c r="J385" s="61">
        <f t="shared" si="5"/>
        <v>30.287769784172664</v>
      </c>
      <c r="K385" s="51"/>
      <c r="L385" s="25"/>
      <c r="M385" s="27"/>
    </row>
    <row r="386" spans="1:13" s="26" customFormat="1" ht="15" customHeight="1" x14ac:dyDescent="0.25">
      <c r="A386" s="36">
        <v>44490</v>
      </c>
      <c r="B386" s="36" t="s">
        <v>85</v>
      </c>
      <c r="C386" s="37" t="s">
        <v>1</v>
      </c>
      <c r="D386" s="25" t="s">
        <v>89</v>
      </c>
      <c r="E386" s="68">
        <v>2000000</v>
      </c>
      <c r="F386" s="38" t="s">
        <v>540</v>
      </c>
      <c r="G386" s="39"/>
      <c r="H386" s="40"/>
      <c r="I386" s="35">
        <v>4170000</v>
      </c>
      <c r="J386" s="61">
        <f t="shared" si="5"/>
        <v>0.47961630695443647</v>
      </c>
      <c r="K386" s="51"/>
      <c r="L386" s="25"/>
      <c r="M386" s="27"/>
    </row>
    <row r="387" spans="1:13" s="26" customFormat="1" ht="15" customHeight="1" x14ac:dyDescent="0.25">
      <c r="A387" s="36">
        <v>44490</v>
      </c>
      <c r="B387" s="36" t="s">
        <v>85</v>
      </c>
      <c r="C387" s="37" t="s">
        <v>6</v>
      </c>
      <c r="D387" s="25" t="s">
        <v>114</v>
      </c>
      <c r="E387" s="68">
        <v>9190000</v>
      </c>
      <c r="F387" s="38" t="s">
        <v>579</v>
      </c>
      <c r="G387" s="39"/>
      <c r="H387" s="40"/>
      <c r="I387" s="35">
        <v>4170000</v>
      </c>
      <c r="J387" s="61">
        <f t="shared" si="5"/>
        <v>2.2038369304556356</v>
      </c>
      <c r="K387" s="51"/>
      <c r="L387" s="25" t="s">
        <v>500</v>
      </c>
      <c r="M387" s="27"/>
    </row>
    <row r="388" spans="1:13" s="26" customFormat="1" ht="15" customHeight="1" x14ac:dyDescent="0.25">
      <c r="A388" s="36">
        <v>44490</v>
      </c>
      <c r="B388" s="36" t="s">
        <v>22</v>
      </c>
      <c r="C388" s="37" t="s">
        <v>6</v>
      </c>
      <c r="D388" s="25" t="s">
        <v>57</v>
      </c>
      <c r="E388" s="68">
        <v>1305.46</v>
      </c>
      <c r="F388" s="38" t="s">
        <v>680</v>
      </c>
      <c r="G388" s="39"/>
      <c r="H388" s="40"/>
      <c r="I388" s="35">
        <v>4170000</v>
      </c>
      <c r="J388" s="61">
        <f t="shared" si="5"/>
        <v>1305.46</v>
      </c>
      <c r="K388" s="51"/>
      <c r="L388" s="25" t="s">
        <v>681</v>
      </c>
      <c r="M388" s="27"/>
    </row>
    <row r="389" spans="1:13" s="26" customFormat="1" ht="15" customHeight="1" x14ac:dyDescent="0.25">
      <c r="A389" s="36">
        <v>44490</v>
      </c>
      <c r="B389" s="36" t="s">
        <v>22</v>
      </c>
      <c r="C389" s="37" t="s">
        <v>11</v>
      </c>
      <c r="D389" s="25" t="s">
        <v>89</v>
      </c>
      <c r="E389" s="68">
        <v>130</v>
      </c>
      <c r="F389" s="38" t="s">
        <v>541</v>
      </c>
      <c r="G389" s="39"/>
      <c r="H389" s="40"/>
      <c r="I389" s="35">
        <v>4170000</v>
      </c>
      <c r="J389" s="61">
        <f t="shared" ref="J389:J452" si="6">IFERROR(IF(B389="BOLIVARES",(E389/I389),E389),"")</f>
        <v>130</v>
      </c>
      <c r="K389" s="51"/>
      <c r="L389" s="25" t="s">
        <v>165</v>
      </c>
      <c r="M389" s="27"/>
    </row>
    <row r="390" spans="1:13" s="26" customFormat="1" ht="15" customHeight="1" x14ac:dyDescent="0.25">
      <c r="A390" s="36">
        <v>44490</v>
      </c>
      <c r="B390" s="36" t="s">
        <v>85</v>
      </c>
      <c r="C390" s="37" t="s">
        <v>4</v>
      </c>
      <c r="D390" s="25" t="s">
        <v>89</v>
      </c>
      <c r="E390" s="71">
        <v>255520000</v>
      </c>
      <c r="F390" s="38" t="s">
        <v>232</v>
      </c>
      <c r="G390" s="39"/>
      <c r="H390" s="41"/>
      <c r="I390" s="35">
        <v>4170000</v>
      </c>
      <c r="J390" s="61">
        <f t="shared" si="6"/>
        <v>61.275779376498804</v>
      </c>
      <c r="K390" s="51"/>
      <c r="L390" s="25" t="s">
        <v>757</v>
      </c>
      <c r="M390" s="27"/>
    </row>
    <row r="391" spans="1:13" s="26" customFormat="1" ht="15" customHeight="1" x14ac:dyDescent="0.25">
      <c r="A391" s="36">
        <v>44490</v>
      </c>
      <c r="B391" s="36" t="s">
        <v>85</v>
      </c>
      <c r="C391" s="37" t="s">
        <v>7</v>
      </c>
      <c r="D391" s="25" t="s">
        <v>89</v>
      </c>
      <c r="E391" s="71">
        <v>255520000</v>
      </c>
      <c r="F391" s="38" t="s">
        <v>232</v>
      </c>
      <c r="G391" s="39"/>
      <c r="H391" s="40"/>
      <c r="I391" s="35">
        <v>4170000</v>
      </c>
      <c r="J391" s="61">
        <f t="shared" si="6"/>
        <v>61.275779376498804</v>
      </c>
      <c r="K391" s="51"/>
      <c r="L391" s="25" t="s">
        <v>758</v>
      </c>
      <c r="M391" s="27"/>
    </row>
    <row r="392" spans="1:13" s="26" customFormat="1" ht="15" customHeight="1" x14ac:dyDescent="0.25">
      <c r="A392" s="36">
        <v>44491</v>
      </c>
      <c r="B392" s="36" t="s">
        <v>22</v>
      </c>
      <c r="C392" s="67" t="s">
        <v>106</v>
      </c>
      <c r="D392" s="25" t="s">
        <v>2</v>
      </c>
      <c r="E392" s="68">
        <v>200</v>
      </c>
      <c r="F392" s="38" t="s">
        <v>128</v>
      </c>
      <c r="G392" s="39"/>
      <c r="H392" s="40"/>
      <c r="I392" s="35">
        <v>4210000</v>
      </c>
      <c r="J392" s="61">
        <f t="shared" si="6"/>
        <v>200</v>
      </c>
      <c r="K392" s="51"/>
      <c r="L392" s="25" t="s">
        <v>518</v>
      </c>
      <c r="M392" s="27"/>
    </row>
    <row r="393" spans="1:13" s="26" customFormat="1" ht="15" customHeight="1" x14ac:dyDescent="0.25">
      <c r="A393" s="36">
        <v>44491</v>
      </c>
      <c r="B393" s="36" t="s">
        <v>22</v>
      </c>
      <c r="C393" s="37" t="s">
        <v>6</v>
      </c>
      <c r="D393" s="25" t="s">
        <v>89</v>
      </c>
      <c r="E393" s="68">
        <v>512</v>
      </c>
      <c r="F393" s="38" t="s">
        <v>519</v>
      </c>
      <c r="G393" s="39"/>
      <c r="H393" s="40"/>
      <c r="I393" s="35">
        <v>4210000</v>
      </c>
      <c r="J393" s="61">
        <f t="shared" si="6"/>
        <v>512</v>
      </c>
      <c r="K393" s="51"/>
      <c r="L393" s="25" t="s">
        <v>520</v>
      </c>
      <c r="M393" s="27"/>
    </row>
    <row r="394" spans="1:13" s="26" customFormat="1" ht="15" customHeight="1" x14ac:dyDescent="0.25">
      <c r="A394" s="36">
        <v>44491</v>
      </c>
      <c r="B394" s="36" t="s">
        <v>22</v>
      </c>
      <c r="C394" s="67" t="s">
        <v>106</v>
      </c>
      <c r="D394" s="25" t="s">
        <v>87</v>
      </c>
      <c r="E394" s="68">
        <v>145</v>
      </c>
      <c r="F394" s="38" t="s">
        <v>522</v>
      </c>
      <c r="G394" s="39"/>
      <c r="H394" s="40"/>
      <c r="I394" s="35">
        <v>4210000</v>
      </c>
      <c r="J394" s="61">
        <f t="shared" si="6"/>
        <v>145</v>
      </c>
      <c r="K394" s="51"/>
      <c r="L394" s="25" t="s">
        <v>523</v>
      </c>
      <c r="M394" s="27"/>
    </row>
    <row r="395" spans="1:13" s="26" customFormat="1" ht="15" customHeight="1" x14ac:dyDescent="0.25">
      <c r="A395" s="36">
        <v>44491</v>
      </c>
      <c r="B395" s="36" t="s">
        <v>22</v>
      </c>
      <c r="C395" s="37" t="s">
        <v>4</v>
      </c>
      <c r="D395" s="25" t="s">
        <v>89</v>
      </c>
      <c r="E395" s="68">
        <v>515</v>
      </c>
      <c r="F395" s="38" t="s">
        <v>524</v>
      </c>
      <c r="G395" s="39"/>
      <c r="H395" s="40"/>
      <c r="I395" s="35">
        <v>4210000</v>
      </c>
      <c r="J395" s="61">
        <f t="shared" si="6"/>
        <v>515</v>
      </c>
      <c r="K395" s="51"/>
      <c r="L395" s="25" t="s">
        <v>525</v>
      </c>
      <c r="M395" s="27"/>
    </row>
    <row r="396" spans="1:13" s="26" customFormat="1" ht="15" customHeight="1" x14ac:dyDescent="0.25">
      <c r="A396" s="36">
        <v>44491</v>
      </c>
      <c r="B396" s="36" t="s">
        <v>85</v>
      </c>
      <c r="C396" s="37" t="s">
        <v>7</v>
      </c>
      <c r="D396" s="25" t="s">
        <v>113</v>
      </c>
      <c r="E396" s="68">
        <v>2520000</v>
      </c>
      <c r="F396" s="38" t="s">
        <v>206</v>
      </c>
      <c r="G396" s="39"/>
      <c r="H396" s="40"/>
      <c r="I396" s="35">
        <v>4210000</v>
      </c>
      <c r="J396" s="61">
        <f t="shared" si="6"/>
        <v>0.59857482185273159</v>
      </c>
      <c r="K396" s="51"/>
      <c r="L396" s="25" t="s">
        <v>526</v>
      </c>
      <c r="M396" s="27"/>
    </row>
    <row r="397" spans="1:13" s="26" customFormat="1" ht="15" customHeight="1" x14ac:dyDescent="0.25">
      <c r="A397" s="36">
        <v>44491</v>
      </c>
      <c r="B397" s="36" t="s">
        <v>85</v>
      </c>
      <c r="C397" s="37" t="s">
        <v>6</v>
      </c>
      <c r="D397" s="25" t="s">
        <v>113</v>
      </c>
      <c r="E397" s="68">
        <v>9060000</v>
      </c>
      <c r="F397" s="38" t="s">
        <v>527</v>
      </c>
      <c r="G397" s="39"/>
      <c r="H397" s="40"/>
      <c r="I397" s="35">
        <v>4210000</v>
      </c>
      <c r="J397" s="61">
        <f t="shared" si="6"/>
        <v>2.152019002375297</v>
      </c>
      <c r="K397" s="51"/>
      <c r="L397" s="25" t="s">
        <v>526</v>
      </c>
      <c r="M397" s="27"/>
    </row>
    <row r="398" spans="1:13" s="26" customFormat="1" ht="15" customHeight="1" x14ac:dyDescent="0.25">
      <c r="A398" s="36">
        <v>44491</v>
      </c>
      <c r="B398" s="36" t="s">
        <v>85</v>
      </c>
      <c r="C398" s="37" t="s">
        <v>6</v>
      </c>
      <c r="D398" s="25" t="s">
        <v>113</v>
      </c>
      <c r="E398" s="68">
        <v>3480000</v>
      </c>
      <c r="F398" s="38" t="s">
        <v>528</v>
      </c>
      <c r="G398" s="39"/>
      <c r="H398" s="40"/>
      <c r="I398" s="35">
        <v>4210000</v>
      </c>
      <c r="J398" s="61">
        <f t="shared" si="6"/>
        <v>0.82660332541567694</v>
      </c>
      <c r="K398" s="51"/>
      <c r="L398" s="25" t="s">
        <v>526</v>
      </c>
      <c r="M398" s="27"/>
    </row>
    <row r="399" spans="1:13" s="26" customFormat="1" ht="15" customHeight="1" x14ac:dyDescent="0.25">
      <c r="A399" s="36">
        <v>44491</v>
      </c>
      <c r="B399" s="36" t="s">
        <v>85</v>
      </c>
      <c r="C399" s="37" t="s">
        <v>6</v>
      </c>
      <c r="D399" s="25" t="s">
        <v>113</v>
      </c>
      <c r="E399" s="68">
        <v>5030000</v>
      </c>
      <c r="F399" s="38" t="s">
        <v>529</v>
      </c>
      <c r="G399" s="39"/>
      <c r="H399" s="40"/>
      <c r="I399" s="35">
        <v>4210000</v>
      </c>
      <c r="J399" s="61">
        <f t="shared" si="6"/>
        <v>1.1947743467933492</v>
      </c>
      <c r="K399" s="51"/>
      <c r="L399" s="25" t="s">
        <v>526</v>
      </c>
      <c r="M399" s="27"/>
    </row>
    <row r="400" spans="1:13" s="26" customFormat="1" ht="15" customHeight="1" x14ac:dyDescent="0.25">
      <c r="A400" s="36">
        <v>44491</v>
      </c>
      <c r="B400" s="36" t="s">
        <v>85</v>
      </c>
      <c r="C400" s="37" t="s">
        <v>6</v>
      </c>
      <c r="D400" s="25" t="s">
        <v>113</v>
      </c>
      <c r="E400" s="68">
        <v>4900000</v>
      </c>
      <c r="F400" s="38" t="s">
        <v>530</v>
      </c>
      <c r="G400" s="39"/>
      <c r="H400" s="40"/>
      <c r="I400" s="35">
        <v>4210000</v>
      </c>
      <c r="J400" s="61">
        <f t="shared" si="6"/>
        <v>1.1638954869358671</v>
      </c>
      <c r="K400" s="51"/>
      <c r="L400" s="25" t="s">
        <v>526</v>
      </c>
      <c r="M400" s="27"/>
    </row>
    <row r="401" spans="1:13" s="26" customFormat="1" ht="15" customHeight="1" x14ac:dyDescent="0.25">
      <c r="A401" s="36">
        <v>44491</v>
      </c>
      <c r="B401" s="36" t="s">
        <v>85</v>
      </c>
      <c r="C401" s="37" t="s">
        <v>6</v>
      </c>
      <c r="D401" s="25" t="s">
        <v>113</v>
      </c>
      <c r="E401" s="68">
        <v>2520000</v>
      </c>
      <c r="F401" s="38" t="s">
        <v>531</v>
      </c>
      <c r="G401" s="39"/>
      <c r="H401" s="40"/>
      <c r="I401" s="35">
        <v>4210000</v>
      </c>
      <c r="J401" s="61">
        <f t="shared" si="6"/>
        <v>0.59857482185273159</v>
      </c>
      <c r="K401" s="51"/>
      <c r="L401" s="25" t="s">
        <v>526</v>
      </c>
      <c r="M401" s="27"/>
    </row>
    <row r="402" spans="1:13" s="26" customFormat="1" ht="15" customHeight="1" x14ac:dyDescent="0.25">
      <c r="A402" s="36">
        <v>44491</v>
      </c>
      <c r="B402" s="36" t="s">
        <v>85</v>
      </c>
      <c r="C402" s="37" t="s">
        <v>6</v>
      </c>
      <c r="D402" s="25" t="s">
        <v>113</v>
      </c>
      <c r="E402" s="68">
        <v>15790000</v>
      </c>
      <c r="F402" s="38" t="s">
        <v>532</v>
      </c>
      <c r="G402" s="39"/>
      <c r="H402" s="40"/>
      <c r="I402" s="35">
        <v>4210000</v>
      </c>
      <c r="J402" s="61">
        <f t="shared" si="6"/>
        <v>3.7505938242280283</v>
      </c>
      <c r="K402" s="51"/>
      <c r="L402" s="25" t="s">
        <v>526</v>
      </c>
      <c r="M402" s="27"/>
    </row>
    <row r="403" spans="1:13" s="26" customFormat="1" ht="15" customHeight="1" x14ac:dyDescent="0.25">
      <c r="A403" s="36">
        <v>44491</v>
      </c>
      <c r="B403" s="36" t="s">
        <v>85</v>
      </c>
      <c r="C403" s="37" t="s">
        <v>6</v>
      </c>
      <c r="D403" s="25" t="s">
        <v>113</v>
      </c>
      <c r="E403" s="68">
        <v>1770000</v>
      </c>
      <c r="F403" s="38" t="s">
        <v>533</v>
      </c>
      <c r="G403" s="39"/>
      <c r="H403" s="40"/>
      <c r="I403" s="35">
        <v>4210000</v>
      </c>
      <c r="J403" s="61">
        <f t="shared" si="6"/>
        <v>0.42042755344418054</v>
      </c>
      <c r="K403" s="51"/>
      <c r="L403" s="25" t="s">
        <v>526</v>
      </c>
      <c r="M403" s="27"/>
    </row>
    <row r="404" spans="1:13" s="26" customFormat="1" ht="15" customHeight="1" x14ac:dyDescent="0.25">
      <c r="A404" s="36">
        <v>44491</v>
      </c>
      <c r="B404" s="36" t="s">
        <v>85</v>
      </c>
      <c r="C404" s="37" t="s">
        <v>6</v>
      </c>
      <c r="D404" s="25" t="s">
        <v>113</v>
      </c>
      <c r="E404" s="68">
        <v>38050000</v>
      </c>
      <c r="F404" s="38" t="s">
        <v>534</v>
      </c>
      <c r="G404" s="39"/>
      <c r="H404" s="40"/>
      <c r="I404" s="35">
        <v>4210000</v>
      </c>
      <c r="J404" s="61">
        <f t="shared" si="6"/>
        <v>9.0380047505938244</v>
      </c>
      <c r="K404" s="51"/>
      <c r="L404" s="25" t="s">
        <v>526</v>
      </c>
      <c r="M404" s="27"/>
    </row>
    <row r="405" spans="1:13" s="26" customFormat="1" ht="15" customHeight="1" x14ac:dyDescent="0.25">
      <c r="A405" s="36">
        <v>44491</v>
      </c>
      <c r="B405" s="36" t="s">
        <v>85</v>
      </c>
      <c r="C405" s="37" t="s">
        <v>6</v>
      </c>
      <c r="D405" s="25" t="s">
        <v>89</v>
      </c>
      <c r="E405" s="68">
        <f>1348750000+200000000</f>
        <v>1548750000</v>
      </c>
      <c r="F405" s="38" t="s">
        <v>535</v>
      </c>
      <c r="G405" s="39"/>
      <c r="H405" s="40"/>
      <c r="I405" s="35">
        <v>4210000</v>
      </c>
      <c r="J405" s="61">
        <f t="shared" si="6"/>
        <v>367.87410926365794</v>
      </c>
      <c r="K405" s="51"/>
      <c r="L405" s="25" t="s">
        <v>526</v>
      </c>
      <c r="M405" s="27"/>
    </row>
    <row r="406" spans="1:13" s="26" customFormat="1" ht="15" customHeight="1" x14ac:dyDescent="0.25">
      <c r="A406" s="36">
        <v>44491</v>
      </c>
      <c r="B406" s="36" t="s">
        <v>85</v>
      </c>
      <c r="C406" s="37" t="s">
        <v>1</v>
      </c>
      <c r="D406" s="25" t="s">
        <v>89</v>
      </c>
      <c r="E406" s="68">
        <v>50900000</v>
      </c>
      <c r="F406" s="38" t="s">
        <v>538</v>
      </c>
      <c r="G406" s="39"/>
      <c r="H406" s="40" t="s">
        <v>621</v>
      </c>
      <c r="I406" s="35">
        <v>4210000</v>
      </c>
      <c r="J406" s="61">
        <f t="shared" si="6"/>
        <v>12.090261282660332</v>
      </c>
      <c r="K406" s="51"/>
      <c r="L406" s="25" t="s">
        <v>165</v>
      </c>
      <c r="M406" s="27"/>
    </row>
    <row r="407" spans="1:13" s="26" customFormat="1" ht="15" customHeight="1" x14ac:dyDescent="0.25">
      <c r="A407" s="36">
        <v>44491</v>
      </c>
      <c r="B407" s="36" t="s">
        <v>22</v>
      </c>
      <c r="C407" s="37" t="s">
        <v>4</v>
      </c>
      <c r="D407" s="25" t="s">
        <v>89</v>
      </c>
      <c r="E407" s="68">
        <v>173</v>
      </c>
      <c r="F407" s="38" t="s">
        <v>552</v>
      </c>
      <c r="G407" s="39"/>
      <c r="H407" s="40"/>
      <c r="I407" s="35">
        <v>4210000</v>
      </c>
      <c r="J407" s="61">
        <f t="shared" si="6"/>
        <v>173</v>
      </c>
      <c r="K407" s="51"/>
      <c r="L407" s="25" t="s">
        <v>553</v>
      </c>
      <c r="M407" s="27"/>
    </row>
    <row r="408" spans="1:13" s="26" customFormat="1" ht="15" customHeight="1" x14ac:dyDescent="0.25">
      <c r="A408" s="36">
        <v>44491</v>
      </c>
      <c r="B408" s="36" t="s">
        <v>22</v>
      </c>
      <c r="C408" s="37" t="s">
        <v>4</v>
      </c>
      <c r="D408" s="25" t="s">
        <v>89</v>
      </c>
      <c r="E408" s="68">
        <v>77</v>
      </c>
      <c r="F408" s="38" t="s">
        <v>552</v>
      </c>
      <c r="G408" s="39"/>
      <c r="H408" s="40"/>
      <c r="I408" s="35">
        <v>4210000</v>
      </c>
      <c r="J408" s="61">
        <f t="shared" si="6"/>
        <v>77</v>
      </c>
      <c r="K408" s="51"/>
      <c r="L408" s="25" t="s">
        <v>553</v>
      </c>
      <c r="M408" s="27"/>
    </row>
    <row r="409" spans="1:13" s="26" customFormat="1" ht="15" customHeight="1" x14ac:dyDescent="0.25">
      <c r="A409" s="36">
        <v>44491</v>
      </c>
      <c r="B409" s="36" t="s">
        <v>22</v>
      </c>
      <c r="C409" s="37" t="s">
        <v>4</v>
      </c>
      <c r="D409" s="25" t="s">
        <v>89</v>
      </c>
      <c r="E409" s="68">
        <v>44</v>
      </c>
      <c r="F409" s="38" t="s">
        <v>552</v>
      </c>
      <c r="G409" s="39"/>
      <c r="H409" s="40"/>
      <c r="I409" s="35">
        <v>4210000</v>
      </c>
      <c r="J409" s="61">
        <f t="shared" si="6"/>
        <v>44</v>
      </c>
      <c r="K409" s="51"/>
      <c r="L409" s="25" t="s">
        <v>553</v>
      </c>
      <c r="M409" s="27"/>
    </row>
    <row r="410" spans="1:13" s="26" customFormat="1" ht="15" customHeight="1" x14ac:dyDescent="0.25">
      <c r="A410" s="36">
        <v>44491</v>
      </c>
      <c r="B410" s="36" t="s">
        <v>85</v>
      </c>
      <c r="C410" s="65" t="s">
        <v>116</v>
      </c>
      <c r="D410" s="25" t="s">
        <v>113</v>
      </c>
      <c r="E410" s="68">
        <v>2520000</v>
      </c>
      <c r="F410" s="38" t="s">
        <v>563</v>
      </c>
      <c r="G410" s="39"/>
      <c r="H410" s="40"/>
      <c r="I410" s="35">
        <v>4210000</v>
      </c>
      <c r="J410" s="61">
        <f t="shared" si="6"/>
        <v>0.59857482185273159</v>
      </c>
      <c r="K410" s="51"/>
      <c r="L410" s="25" t="s">
        <v>564</v>
      </c>
      <c r="M410" s="27"/>
    </row>
    <row r="411" spans="1:13" s="26" customFormat="1" ht="15" customHeight="1" x14ac:dyDescent="0.25">
      <c r="A411" s="36">
        <v>44491</v>
      </c>
      <c r="B411" s="36" t="s">
        <v>85</v>
      </c>
      <c r="C411" s="37" t="s">
        <v>76</v>
      </c>
      <c r="D411" s="25" t="s">
        <v>89</v>
      </c>
      <c r="E411" s="68">
        <v>161850000</v>
      </c>
      <c r="F411" s="38" t="s">
        <v>622</v>
      </c>
      <c r="G411" s="39"/>
      <c r="H411" s="40"/>
      <c r="I411" s="35">
        <v>4210000</v>
      </c>
      <c r="J411" s="61">
        <f t="shared" si="6"/>
        <v>38.444180522565318</v>
      </c>
      <c r="K411" s="51"/>
      <c r="L411" s="25" t="s">
        <v>526</v>
      </c>
      <c r="M411" s="27"/>
    </row>
    <row r="412" spans="1:13" s="26" customFormat="1" ht="15" customHeight="1" x14ac:dyDescent="0.25">
      <c r="A412" s="36">
        <v>44491</v>
      </c>
      <c r="B412" s="36" t="s">
        <v>22</v>
      </c>
      <c r="C412" s="37" t="s">
        <v>11</v>
      </c>
      <c r="D412" s="25" t="s">
        <v>89</v>
      </c>
      <c r="E412" s="68">
        <v>550</v>
      </c>
      <c r="F412" s="38" t="s">
        <v>733</v>
      </c>
      <c r="G412" s="39"/>
      <c r="H412" s="40"/>
      <c r="I412" s="35">
        <v>4210000</v>
      </c>
      <c r="J412" s="61">
        <f t="shared" si="6"/>
        <v>550</v>
      </c>
      <c r="K412" s="51"/>
      <c r="L412" s="25" t="s">
        <v>586</v>
      </c>
      <c r="M412" s="27"/>
    </row>
    <row r="413" spans="1:13" s="26" customFormat="1" ht="15" customHeight="1" x14ac:dyDescent="0.25">
      <c r="A413" s="36">
        <v>44491</v>
      </c>
      <c r="B413" s="36" t="s">
        <v>85</v>
      </c>
      <c r="C413" s="37" t="s">
        <v>6</v>
      </c>
      <c r="D413" s="25" t="s">
        <v>89</v>
      </c>
      <c r="E413" s="71">
        <v>8310000</v>
      </c>
      <c r="F413" s="38" t="s">
        <v>225</v>
      </c>
      <c r="G413" s="39"/>
      <c r="H413" s="40"/>
      <c r="I413" s="35">
        <v>4210000</v>
      </c>
      <c r="J413" s="61">
        <f t="shared" si="6"/>
        <v>1.9738717339667458</v>
      </c>
      <c r="K413" s="51"/>
      <c r="L413" s="25" t="s">
        <v>767</v>
      </c>
      <c r="M413" s="27"/>
    </row>
    <row r="414" spans="1:13" s="26" customFormat="1" ht="15" customHeight="1" x14ac:dyDescent="0.25">
      <c r="A414" s="36">
        <v>44492</v>
      </c>
      <c r="B414" s="36" t="s">
        <v>85</v>
      </c>
      <c r="C414" s="37" t="s">
        <v>111</v>
      </c>
      <c r="D414" s="25" t="s">
        <v>89</v>
      </c>
      <c r="E414" s="68">
        <v>382150000</v>
      </c>
      <c r="F414" s="38" t="s">
        <v>609</v>
      </c>
      <c r="G414" s="39"/>
      <c r="H414" s="40"/>
      <c r="I414" s="35">
        <v>4210000</v>
      </c>
      <c r="J414" s="61">
        <f t="shared" si="6"/>
        <v>90.771971496437061</v>
      </c>
      <c r="K414" s="51"/>
      <c r="L414" s="25" t="s">
        <v>610</v>
      </c>
      <c r="M414" s="27"/>
    </row>
    <row r="415" spans="1:13" s="26" customFormat="1" ht="15" customHeight="1" x14ac:dyDescent="0.25">
      <c r="A415" s="36">
        <v>44492</v>
      </c>
      <c r="B415" s="36" t="s">
        <v>85</v>
      </c>
      <c r="C415" s="37" t="s">
        <v>1</v>
      </c>
      <c r="D415" s="25" t="s">
        <v>89</v>
      </c>
      <c r="E415" s="68">
        <f>12*4300000</f>
        <v>51600000</v>
      </c>
      <c r="F415" s="38" t="s">
        <v>722</v>
      </c>
      <c r="G415" s="39"/>
      <c r="H415" s="40"/>
      <c r="I415" s="35">
        <v>4210000</v>
      </c>
      <c r="J415" s="61">
        <f t="shared" si="6"/>
        <v>12.256532066508314</v>
      </c>
      <c r="K415" s="51"/>
      <c r="L415" s="25"/>
      <c r="M415" s="27"/>
    </row>
    <row r="416" spans="1:13" s="26" customFormat="1" ht="15" customHeight="1" x14ac:dyDescent="0.25">
      <c r="A416" s="36">
        <v>44494</v>
      </c>
      <c r="B416" s="36" t="s">
        <v>22</v>
      </c>
      <c r="C416" s="37" t="s">
        <v>0</v>
      </c>
      <c r="D416" s="25" t="s">
        <v>9</v>
      </c>
      <c r="E416" s="68">
        <v>1000</v>
      </c>
      <c r="F416" s="38" t="s">
        <v>162</v>
      </c>
      <c r="G416" s="39"/>
      <c r="H416" s="40"/>
      <c r="I416" s="35">
        <v>4240000</v>
      </c>
      <c r="J416" s="61">
        <f t="shared" si="6"/>
        <v>1000</v>
      </c>
      <c r="K416" s="51"/>
      <c r="L416" s="25" t="s">
        <v>542</v>
      </c>
      <c r="M416" s="27"/>
    </row>
    <row r="417" spans="1:13" s="26" customFormat="1" ht="15" customHeight="1" x14ac:dyDescent="0.25">
      <c r="A417" s="36">
        <v>44494</v>
      </c>
      <c r="B417" s="36" t="s">
        <v>22</v>
      </c>
      <c r="C417" s="37" t="s">
        <v>6</v>
      </c>
      <c r="D417" s="25" t="s">
        <v>9</v>
      </c>
      <c r="E417" s="68">
        <v>1000</v>
      </c>
      <c r="F417" s="38" t="s">
        <v>162</v>
      </c>
      <c r="G417" s="39"/>
      <c r="H417" s="40"/>
      <c r="I417" s="35">
        <v>4240000</v>
      </c>
      <c r="J417" s="61">
        <f t="shared" si="6"/>
        <v>1000</v>
      </c>
      <c r="K417" s="51"/>
      <c r="L417" s="25" t="s">
        <v>543</v>
      </c>
      <c r="M417" s="27"/>
    </row>
    <row r="418" spans="1:13" s="26" customFormat="1" ht="15" customHeight="1" x14ac:dyDescent="0.25">
      <c r="A418" s="36">
        <v>44494</v>
      </c>
      <c r="B418" s="36" t="s">
        <v>22</v>
      </c>
      <c r="C418" s="37" t="s">
        <v>4</v>
      </c>
      <c r="D418" s="25" t="s">
        <v>89</v>
      </c>
      <c r="E418" s="68">
        <v>856</v>
      </c>
      <c r="F418" s="38" t="s">
        <v>178</v>
      </c>
      <c r="G418" s="39"/>
      <c r="H418" s="40"/>
      <c r="I418" s="35">
        <v>4240000</v>
      </c>
      <c r="J418" s="61">
        <f t="shared" si="6"/>
        <v>856</v>
      </c>
      <c r="K418" s="51"/>
      <c r="L418" s="25" t="s">
        <v>546</v>
      </c>
      <c r="M418" s="27"/>
    </row>
    <row r="419" spans="1:13" s="26" customFormat="1" ht="15" customHeight="1" x14ac:dyDescent="0.25">
      <c r="A419" s="36">
        <v>44494</v>
      </c>
      <c r="B419" s="36" t="s">
        <v>22</v>
      </c>
      <c r="C419" s="64" t="s">
        <v>111</v>
      </c>
      <c r="D419" s="25" t="s">
        <v>89</v>
      </c>
      <c r="E419" s="68">
        <v>50</v>
      </c>
      <c r="F419" s="38" t="s">
        <v>547</v>
      </c>
      <c r="G419" s="39"/>
      <c r="H419" s="40"/>
      <c r="I419" s="35">
        <v>4240000</v>
      </c>
      <c r="J419" s="61">
        <f t="shared" si="6"/>
        <v>50</v>
      </c>
      <c r="K419" s="51"/>
      <c r="L419" s="25" t="s">
        <v>549</v>
      </c>
      <c r="M419" s="27"/>
    </row>
    <row r="420" spans="1:13" s="26" customFormat="1" ht="15" customHeight="1" x14ac:dyDescent="0.25">
      <c r="A420" s="36">
        <v>44494</v>
      </c>
      <c r="B420" s="36" t="s">
        <v>22</v>
      </c>
      <c r="C420" s="37" t="s">
        <v>6</v>
      </c>
      <c r="D420" s="25" t="s">
        <v>89</v>
      </c>
      <c r="E420" s="68">
        <v>20</v>
      </c>
      <c r="F420" s="38" t="s">
        <v>550</v>
      </c>
      <c r="G420" s="39"/>
      <c r="H420" s="40"/>
      <c r="I420" s="35">
        <v>4240000</v>
      </c>
      <c r="J420" s="61">
        <f t="shared" si="6"/>
        <v>20</v>
      </c>
      <c r="K420" s="51"/>
      <c r="L420" s="25" t="s">
        <v>551</v>
      </c>
      <c r="M420" s="27"/>
    </row>
    <row r="421" spans="1:13" s="26" customFormat="1" ht="15" customHeight="1" x14ac:dyDescent="0.25">
      <c r="A421" s="36">
        <v>44494</v>
      </c>
      <c r="B421" s="36" t="s">
        <v>22</v>
      </c>
      <c r="C421" s="37" t="s">
        <v>4</v>
      </c>
      <c r="D421" s="25" t="s">
        <v>89</v>
      </c>
      <c r="E421" s="68">
        <v>220</v>
      </c>
      <c r="F421" s="38" t="s">
        <v>556</v>
      </c>
      <c r="G421" s="39"/>
      <c r="H421" s="40"/>
      <c r="I421" s="35">
        <v>4240000</v>
      </c>
      <c r="J421" s="61">
        <f t="shared" si="6"/>
        <v>220</v>
      </c>
      <c r="K421" s="51"/>
      <c r="L421" s="25" t="s">
        <v>557</v>
      </c>
      <c r="M421" s="27"/>
    </row>
    <row r="422" spans="1:13" s="26" customFormat="1" ht="15" customHeight="1" x14ac:dyDescent="0.25">
      <c r="A422" s="36">
        <v>44494</v>
      </c>
      <c r="B422" s="36" t="s">
        <v>22</v>
      </c>
      <c r="C422" s="37" t="s">
        <v>4</v>
      </c>
      <c r="D422" s="25" t="s">
        <v>9</v>
      </c>
      <c r="E422" s="70">
        <v>100</v>
      </c>
      <c r="F422" s="38" t="s">
        <v>104</v>
      </c>
      <c r="G422" s="39"/>
      <c r="H422" s="40"/>
      <c r="I422" s="35">
        <v>4240000</v>
      </c>
      <c r="J422" s="61">
        <f t="shared" si="6"/>
        <v>100</v>
      </c>
      <c r="K422" s="51"/>
      <c r="L422" s="25" t="s">
        <v>558</v>
      </c>
      <c r="M422" s="27"/>
    </row>
    <row r="423" spans="1:13" s="26" customFormat="1" ht="15" customHeight="1" x14ac:dyDescent="0.25">
      <c r="A423" s="36">
        <v>44494</v>
      </c>
      <c r="B423" s="36" t="s">
        <v>22</v>
      </c>
      <c r="C423" s="37" t="s">
        <v>4</v>
      </c>
      <c r="D423" s="25" t="s">
        <v>87</v>
      </c>
      <c r="E423" s="70">
        <v>140</v>
      </c>
      <c r="F423" s="38" t="s">
        <v>559</v>
      </c>
      <c r="G423" s="39"/>
      <c r="H423" s="40"/>
      <c r="I423" s="35">
        <v>4240000</v>
      </c>
      <c r="J423" s="61">
        <f t="shared" si="6"/>
        <v>140</v>
      </c>
      <c r="K423" s="51"/>
      <c r="L423" s="25" t="s">
        <v>560</v>
      </c>
      <c r="M423" s="27"/>
    </row>
    <row r="424" spans="1:13" s="26" customFormat="1" ht="15" customHeight="1" x14ac:dyDescent="0.25">
      <c r="A424" s="36">
        <v>44494</v>
      </c>
      <c r="B424" s="36" t="s">
        <v>85</v>
      </c>
      <c r="C424" s="37" t="s">
        <v>4</v>
      </c>
      <c r="D424" s="25" t="s">
        <v>98</v>
      </c>
      <c r="E424" s="70">
        <v>89390000</v>
      </c>
      <c r="F424" s="38" t="s">
        <v>561</v>
      </c>
      <c r="G424" s="39"/>
      <c r="H424" s="40"/>
      <c r="I424" s="35">
        <v>4240000</v>
      </c>
      <c r="J424" s="61">
        <f t="shared" si="6"/>
        <v>21.08254716981132</v>
      </c>
      <c r="K424" s="51"/>
      <c r="L424" s="25" t="s">
        <v>562</v>
      </c>
      <c r="M424" s="27"/>
    </row>
    <row r="425" spans="1:13" s="26" customFormat="1" ht="15" customHeight="1" x14ac:dyDescent="0.25">
      <c r="A425" s="36">
        <v>44494</v>
      </c>
      <c r="B425" s="36" t="s">
        <v>85</v>
      </c>
      <c r="C425" s="37" t="s">
        <v>4</v>
      </c>
      <c r="D425" s="25" t="s">
        <v>89</v>
      </c>
      <c r="E425" s="68">
        <v>684110000</v>
      </c>
      <c r="F425" s="38" t="s">
        <v>438</v>
      </c>
      <c r="G425" s="39"/>
      <c r="H425" s="40"/>
      <c r="I425" s="35">
        <v>4240000</v>
      </c>
      <c r="J425" s="61">
        <f t="shared" si="6"/>
        <v>161.34669811320754</v>
      </c>
      <c r="K425" s="51"/>
      <c r="L425" s="25" t="s">
        <v>565</v>
      </c>
      <c r="M425" s="27"/>
    </row>
    <row r="426" spans="1:13" s="26" customFormat="1" ht="15" customHeight="1" x14ac:dyDescent="0.25">
      <c r="A426" s="36">
        <v>44494</v>
      </c>
      <c r="B426" s="36" t="s">
        <v>85</v>
      </c>
      <c r="C426" s="37" t="s">
        <v>1</v>
      </c>
      <c r="D426" s="25" t="s">
        <v>113</v>
      </c>
      <c r="E426" s="68">
        <v>25530000</v>
      </c>
      <c r="F426" s="38" t="s">
        <v>321</v>
      </c>
      <c r="G426" s="39"/>
      <c r="H426" s="40"/>
      <c r="I426" s="35">
        <v>4240000</v>
      </c>
      <c r="J426" s="61">
        <f t="shared" si="6"/>
        <v>6.0212264150943398</v>
      </c>
      <c r="K426" s="51"/>
      <c r="L426" s="25" t="s">
        <v>566</v>
      </c>
      <c r="M426" s="27"/>
    </row>
    <row r="427" spans="1:13" s="26" customFormat="1" ht="15" customHeight="1" x14ac:dyDescent="0.25">
      <c r="A427" s="36">
        <v>44494</v>
      </c>
      <c r="B427" s="36" t="s">
        <v>85</v>
      </c>
      <c r="C427" s="37" t="s">
        <v>1</v>
      </c>
      <c r="D427" s="25" t="s">
        <v>89</v>
      </c>
      <c r="E427" s="68">
        <v>1539260000</v>
      </c>
      <c r="F427" s="38" t="s">
        <v>225</v>
      </c>
      <c r="G427" s="39"/>
      <c r="H427" s="40"/>
      <c r="I427" s="35">
        <v>4240000</v>
      </c>
      <c r="J427" s="61">
        <f t="shared" si="6"/>
        <v>363.03301886792451</v>
      </c>
      <c r="K427" s="51"/>
      <c r="L427" s="25" t="s">
        <v>567</v>
      </c>
      <c r="M427" s="27"/>
    </row>
    <row r="428" spans="1:13" s="26" customFormat="1" ht="15" customHeight="1" x14ac:dyDescent="0.25">
      <c r="A428" s="36">
        <v>44494</v>
      </c>
      <c r="B428" s="36" t="s">
        <v>85</v>
      </c>
      <c r="C428" s="37" t="s">
        <v>1</v>
      </c>
      <c r="D428" s="25" t="s">
        <v>89</v>
      </c>
      <c r="E428" s="68">
        <v>1413050000</v>
      </c>
      <c r="F428" s="38" t="s">
        <v>225</v>
      </c>
      <c r="G428" s="39"/>
      <c r="H428" s="40"/>
      <c r="I428" s="35">
        <v>4240000</v>
      </c>
      <c r="J428" s="61">
        <f t="shared" si="6"/>
        <v>333.26650943396226</v>
      </c>
      <c r="K428" s="51"/>
      <c r="L428" s="25" t="s">
        <v>568</v>
      </c>
      <c r="M428" s="27"/>
    </row>
    <row r="429" spans="1:13" s="26" customFormat="1" ht="15" customHeight="1" x14ac:dyDescent="0.25">
      <c r="A429" s="36">
        <v>44494</v>
      </c>
      <c r="B429" s="36" t="s">
        <v>85</v>
      </c>
      <c r="C429" s="37" t="s">
        <v>1</v>
      </c>
      <c r="D429" s="25" t="s">
        <v>89</v>
      </c>
      <c r="E429" s="68">
        <v>744930000</v>
      </c>
      <c r="F429" s="38" t="s">
        <v>225</v>
      </c>
      <c r="G429" s="39"/>
      <c r="H429" s="40"/>
      <c r="I429" s="35">
        <v>4240000</v>
      </c>
      <c r="J429" s="61">
        <f t="shared" si="6"/>
        <v>175.69103773584905</v>
      </c>
      <c r="K429" s="51"/>
      <c r="L429" s="25" t="s">
        <v>569</v>
      </c>
      <c r="M429" s="27"/>
    </row>
    <row r="430" spans="1:13" s="26" customFormat="1" ht="15" customHeight="1" x14ac:dyDescent="0.25">
      <c r="A430" s="36">
        <v>44494</v>
      </c>
      <c r="B430" s="36" t="s">
        <v>85</v>
      </c>
      <c r="C430" s="37" t="s">
        <v>4</v>
      </c>
      <c r="D430" s="25" t="s">
        <v>87</v>
      </c>
      <c r="E430" s="68">
        <v>21180000</v>
      </c>
      <c r="F430" s="66" t="s">
        <v>570</v>
      </c>
      <c r="G430" s="39"/>
      <c r="H430" s="40"/>
      <c r="I430" s="35">
        <v>4240000</v>
      </c>
      <c r="J430" s="61">
        <f t="shared" si="6"/>
        <v>4.9952830188679247</v>
      </c>
      <c r="K430" s="51"/>
      <c r="L430" s="25" t="s">
        <v>566</v>
      </c>
      <c r="M430" s="27"/>
    </row>
    <row r="431" spans="1:13" s="26" customFormat="1" ht="15" customHeight="1" x14ac:dyDescent="0.25">
      <c r="A431" s="36">
        <v>44494</v>
      </c>
      <c r="B431" s="36" t="s">
        <v>85</v>
      </c>
      <c r="C431" s="37" t="s">
        <v>4</v>
      </c>
      <c r="D431" s="25" t="s">
        <v>87</v>
      </c>
      <c r="E431" s="68">
        <v>230760000</v>
      </c>
      <c r="F431" s="66" t="s">
        <v>577</v>
      </c>
      <c r="G431" s="39"/>
      <c r="H431" s="40"/>
      <c r="I431" s="35">
        <v>4240000</v>
      </c>
      <c r="J431" s="61">
        <f t="shared" si="6"/>
        <v>54.424528301886795</v>
      </c>
      <c r="K431" s="51"/>
      <c r="L431" s="25" t="s">
        <v>566</v>
      </c>
      <c r="M431" s="27"/>
    </row>
    <row r="432" spans="1:13" s="26" customFormat="1" ht="15" customHeight="1" x14ac:dyDescent="0.25">
      <c r="A432" s="36">
        <v>44494</v>
      </c>
      <c r="B432" s="36" t="s">
        <v>85</v>
      </c>
      <c r="C432" s="37" t="s">
        <v>4</v>
      </c>
      <c r="D432" s="25" t="s">
        <v>87</v>
      </c>
      <c r="E432" s="68">
        <v>7200000</v>
      </c>
      <c r="F432" s="66" t="s">
        <v>578</v>
      </c>
      <c r="G432" s="39"/>
      <c r="H432" s="40"/>
      <c r="I432" s="35">
        <v>4240000</v>
      </c>
      <c r="J432" s="61">
        <f t="shared" si="6"/>
        <v>1.6981132075471699</v>
      </c>
      <c r="K432" s="51"/>
      <c r="L432" s="25" t="s">
        <v>566</v>
      </c>
      <c r="M432" s="27"/>
    </row>
    <row r="433" spans="1:13" s="26" customFormat="1" ht="15" customHeight="1" x14ac:dyDescent="0.25">
      <c r="A433" s="36">
        <v>44494</v>
      </c>
      <c r="B433" s="36" t="s">
        <v>85</v>
      </c>
      <c r="C433" s="37" t="s">
        <v>4</v>
      </c>
      <c r="D433" s="25" t="s">
        <v>89</v>
      </c>
      <c r="E433" s="68">
        <v>255520000</v>
      </c>
      <c r="F433" s="38" t="s">
        <v>232</v>
      </c>
      <c r="G433" s="39"/>
      <c r="H433" s="40"/>
      <c r="I433" s="35">
        <v>4240000</v>
      </c>
      <c r="J433" s="61">
        <f t="shared" si="6"/>
        <v>60.264150943396224</v>
      </c>
      <c r="K433" s="51"/>
      <c r="L433" s="25" t="s">
        <v>653</v>
      </c>
      <c r="M433" s="27"/>
    </row>
    <row r="434" spans="1:13" s="26" customFormat="1" ht="15" customHeight="1" x14ac:dyDescent="0.25">
      <c r="A434" s="36">
        <v>44494</v>
      </c>
      <c r="B434" s="36" t="s">
        <v>85</v>
      </c>
      <c r="C434" s="37" t="s">
        <v>4</v>
      </c>
      <c r="D434" s="25" t="s">
        <v>89</v>
      </c>
      <c r="E434" s="68">
        <v>220480000</v>
      </c>
      <c r="F434" s="38" t="s">
        <v>612</v>
      </c>
      <c r="G434" s="39"/>
      <c r="H434" s="40"/>
      <c r="I434" s="35">
        <v>4240000</v>
      </c>
      <c r="J434" s="61">
        <f t="shared" si="6"/>
        <v>52</v>
      </c>
      <c r="K434" s="51"/>
      <c r="L434" s="25" t="s">
        <v>613</v>
      </c>
      <c r="M434" s="27"/>
    </row>
    <row r="435" spans="1:13" s="26" customFormat="1" ht="15" customHeight="1" x14ac:dyDescent="0.25">
      <c r="A435" s="36">
        <v>44494</v>
      </c>
      <c r="B435" s="36" t="s">
        <v>85</v>
      </c>
      <c r="C435" s="37" t="s">
        <v>111</v>
      </c>
      <c r="D435" s="25" t="s">
        <v>89</v>
      </c>
      <c r="E435" s="68">
        <v>382150000</v>
      </c>
      <c r="F435" s="38" t="s">
        <v>711</v>
      </c>
      <c r="G435" s="39"/>
      <c r="H435" s="40"/>
      <c r="I435" s="35">
        <v>4240000</v>
      </c>
      <c r="J435" s="61">
        <f t="shared" si="6"/>
        <v>90.129716981132077</v>
      </c>
      <c r="K435" s="51"/>
      <c r="L435" s="25" t="s">
        <v>610</v>
      </c>
      <c r="M435" s="27"/>
    </row>
    <row r="436" spans="1:13" s="26" customFormat="1" ht="15" customHeight="1" x14ac:dyDescent="0.25">
      <c r="A436" s="36">
        <v>44494</v>
      </c>
      <c r="B436" s="36" t="s">
        <v>85</v>
      </c>
      <c r="C436" s="37" t="s">
        <v>116</v>
      </c>
      <c r="D436" s="25" t="s">
        <v>89</v>
      </c>
      <c r="E436" s="68">
        <v>795530000</v>
      </c>
      <c r="F436" s="38" t="s">
        <v>711</v>
      </c>
      <c r="G436" s="39"/>
      <c r="H436" s="40"/>
      <c r="I436" s="35">
        <v>4240000</v>
      </c>
      <c r="J436" s="61">
        <f t="shared" si="6"/>
        <v>187.625</v>
      </c>
      <c r="K436" s="51"/>
      <c r="L436" s="25" t="s">
        <v>712</v>
      </c>
      <c r="M436" s="27"/>
    </row>
    <row r="437" spans="1:13" s="26" customFormat="1" ht="15" customHeight="1" x14ac:dyDescent="0.25">
      <c r="A437" s="36">
        <v>44494</v>
      </c>
      <c r="B437" s="36" t="s">
        <v>85</v>
      </c>
      <c r="C437" s="37" t="s">
        <v>6</v>
      </c>
      <c r="D437" s="25" t="s">
        <v>89</v>
      </c>
      <c r="E437" s="68">
        <v>67940000</v>
      </c>
      <c r="F437" s="38" t="s">
        <v>711</v>
      </c>
      <c r="G437" s="39"/>
      <c r="H437" s="40"/>
      <c r="I437" s="35">
        <v>4240000</v>
      </c>
      <c r="J437" s="61">
        <f t="shared" si="6"/>
        <v>16.023584905660378</v>
      </c>
      <c r="K437" s="51"/>
      <c r="L437" s="25" t="s">
        <v>713</v>
      </c>
      <c r="M437" s="27"/>
    </row>
    <row r="438" spans="1:13" s="26" customFormat="1" ht="15" customHeight="1" x14ac:dyDescent="0.25">
      <c r="A438" s="36">
        <v>44494</v>
      </c>
      <c r="B438" s="36" t="s">
        <v>85</v>
      </c>
      <c r="C438" s="37" t="s">
        <v>6</v>
      </c>
      <c r="D438" s="25" t="s">
        <v>89</v>
      </c>
      <c r="E438" s="68">
        <v>4806270000</v>
      </c>
      <c r="F438" s="38" t="s">
        <v>711</v>
      </c>
      <c r="G438" s="39"/>
      <c r="H438" s="40"/>
      <c r="I438" s="35">
        <v>4240000</v>
      </c>
      <c r="J438" s="61">
        <f t="shared" si="6"/>
        <v>1133.5542452830189</v>
      </c>
      <c r="K438" s="51"/>
      <c r="L438" s="25" t="s">
        <v>714</v>
      </c>
      <c r="M438" s="27"/>
    </row>
    <row r="439" spans="1:13" s="27" customFormat="1" ht="15" customHeight="1" x14ac:dyDescent="0.25">
      <c r="A439" s="36">
        <v>44494</v>
      </c>
      <c r="B439" s="36" t="s">
        <v>85</v>
      </c>
      <c r="C439" s="37" t="s">
        <v>1</v>
      </c>
      <c r="D439" s="25" t="s">
        <v>89</v>
      </c>
      <c r="E439" s="68">
        <v>193500000</v>
      </c>
      <c r="F439" s="38" t="s">
        <v>720</v>
      </c>
      <c r="G439" s="39"/>
      <c r="H439" s="40"/>
      <c r="I439" s="35">
        <v>4240000</v>
      </c>
      <c r="J439" s="61">
        <f t="shared" si="6"/>
        <v>45.636792452830186</v>
      </c>
      <c r="K439" s="51"/>
      <c r="L439" s="25"/>
    </row>
    <row r="440" spans="1:13" s="27" customFormat="1" ht="15" customHeight="1" x14ac:dyDescent="0.25">
      <c r="A440" s="36">
        <v>44494</v>
      </c>
      <c r="B440" s="36" t="s">
        <v>85</v>
      </c>
      <c r="C440" s="37" t="s">
        <v>1</v>
      </c>
      <c r="D440" s="25" t="s">
        <v>89</v>
      </c>
      <c r="E440" s="68">
        <v>268710000</v>
      </c>
      <c r="F440" s="38" t="s">
        <v>721</v>
      </c>
      <c r="G440" s="39"/>
      <c r="H440" s="40"/>
      <c r="I440" s="35">
        <v>4240000</v>
      </c>
      <c r="J440" s="61">
        <f t="shared" si="6"/>
        <v>63.375</v>
      </c>
      <c r="K440" s="51"/>
      <c r="L440" s="25"/>
    </row>
    <row r="441" spans="1:13" s="27" customFormat="1" ht="15" customHeight="1" x14ac:dyDescent="0.25">
      <c r="A441" s="36">
        <v>44495</v>
      </c>
      <c r="B441" s="36" t="s">
        <v>22</v>
      </c>
      <c r="C441" s="37" t="s">
        <v>6</v>
      </c>
      <c r="D441" s="25" t="s">
        <v>89</v>
      </c>
      <c r="E441" s="68">
        <v>50</v>
      </c>
      <c r="F441" s="38" t="s">
        <v>548</v>
      </c>
      <c r="G441" s="39"/>
      <c r="H441" s="40"/>
      <c r="I441" s="35">
        <v>4270000</v>
      </c>
      <c r="J441" s="61">
        <f t="shared" si="6"/>
        <v>50</v>
      </c>
      <c r="K441" s="51"/>
      <c r="L441" s="25" t="s">
        <v>549</v>
      </c>
    </row>
    <row r="442" spans="1:13" s="27" customFormat="1" ht="15" customHeight="1" x14ac:dyDescent="0.25">
      <c r="A442" s="36">
        <v>44495</v>
      </c>
      <c r="B442" s="36" t="s">
        <v>85</v>
      </c>
      <c r="C442" s="37" t="s">
        <v>7</v>
      </c>
      <c r="D442" s="25" t="s">
        <v>89</v>
      </c>
      <c r="E442" s="68">
        <v>255520000</v>
      </c>
      <c r="F442" s="38" t="s">
        <v>232</v>
      </c>
      <c r="G442" s="39"/>
      <c r="H442" s="40"/>
      <c r="I442" s="35">
        <v>4270000</v>
      </c>
      <c r="J442" s="61">
        <f t="shared" si="6"/>
        <v>59.840749414519905</v>
      </c>
      <c r="K442" s="51"/>
      <c r="L442" s="25" t="s">
        <v>655</v>
      </c>
    </row>
    <row r="443" spans="1:13" s="27" customFormat="1" ht="15" customHeight="1" x14ac:dyDescent="0.25">
      <c r="A443" s="36">
        <v>44495</v>
      </c>
      <c r="B443" s="36" t="s">
        <v>22</v>
      </c>
      <c r="C443" s="37" t="s">
        <v>4</v>
      </c>
      <c r="D443" s="25" t="s">
        <v>118</v>
      </c>
      <c r="E443" s="68">
        <v>30</v>
      </c>
      <c r="F443" s="38" t="s">
        <v>589</v>
      </c>
      <c r="G443" s="39"/>
      <c r="H443" s="40"/>
      <c r="I443" s="35">
        <v>4270000</v>
      </c>
      <c r="J443" s="61">
        <f t="shared" si="6"/>
        <v>30</v>
      </c>
      <c r="K443" s="51"/>
      <c r="L443" s="25" t="s">
        <v>590</v>
      </c>
    </row>
    <row r="444" spans="1:13" s="27" customFormat="1" ht="15" customHeight="1" x14ac:dyDescent="0.25">
      <c r="A444" s="36">
        <v>44495</v>
      </c>
      <c r="B444" s="36" t="s">
        <v>22</v>
      </c>
      <c r="C444" s="37" t="s">
        <v>6</v>
      </c>
      <c r="D444" s="25" t="s">
        <v>89</v>
      </c>
      <c r="E444" s="68">
        <v>20</v>
      </c>
      <c r="F444" s="38" t="s">
        <v>591</v>
      </c>
      <c r="G444" s="39"/>
      <c r="H444" s="40"/>
      <c r="I444" s="35">
        <v>4270000</v>
      </c>
      <c r="J444" s="61">
        <f t="shared" si="6"/>
        <v>20</v>
      </c>
      <c r="K444" s="51"/>
      <c r="L444" s="25" t="s">
        <v>592</v>
      </c>
    </row>
    <row r="445" spans="1:13" s="27" customFormat="1" ht="15" customHeight="1" x14ac:dyDescent="0.25">
      <c r="A445" s="36">
        <v>44495</v>
      </c>
      <c r="B445" s="36" t="s">
        <v>22</v>
      </c>
      <c r="C445" s="37" t="s">
        <v>599</v>
      </c>
      <c r="D445" s="25" t="s">
        <v>89</v>
      </c>
      <c r="E445" s="68">
        <v>90</v>
      </c>
      <c r="F445" s="38" t="s">
        <v>600</v>
      </c>
      <c r="G445" s="39"/>
      <c r="H445" s="40"/>
      <c r="I445" s="35">
        <v>4270000</v>
      </c>
      <c r="J445" s="61">
        <f t="shared" si="6"/>
        <v>90</v>
      </c>
      <c r="K445" s="51"/>
      <c r="L445" s="25" t="s">
        <v>601</v>
      </c>
    </row>
    <row r="446" spans="1:13" s="27" customFormat="1" ht="15" customHeight="1" x14ac:dyDescent="0.25">
      <c r="A446" s="36">
        <v>44495</v>
      </c>
      <c r="B446" s="36" t="s">
        <v>85</v>
      </c>
      <c r="C446" s="37" t="s">
        <v>117</v>
      </c>
      <c r="D446" s="25" t="s">
        <v>89</v>
      </c>
      <c r="E446" s="68">
        <v>279000000</v>
      </c>
      <c r="F446" s="38" t="s">
        <v>711</v>
      </c>
      <c r="G446" s="39"/>
      <c r="H446" s="40"/>
      <c r="I446" s="35">
        <v>4270000</v>
      </c>
      <c r="J446" s="61">
        <f t="shared" si="6"/>
        <v>65.339578454332553</v>
      </c>
      <c r="K446" s="51"/>
      <c r="L446" s="25" t="s">
        <v>715</v>
      </c>
    </row>
    <row r="447" spans="1:13" s="27" customFormat="1" ht="15" customHeight="1" x14ac:dyDescent="0.25">
      <c r="A447" s="36">
        <v>44495</v>
      </c>
      <c r="B447" s="36" t="s">
        <v>85</v>
      </c>
      <c r="C447" s="37" t="s">
        <v>117</v>
      </c>
      <c r="D447" s="25" t="s">
        <v>89</v>
      </c>
      <c r="E447" s="68">
        <v>8670000</v>
      </c>
      <c r="F447" s="38" t="s">
        <v>711</v>
      </c>
      <c r="G447" s="39"/>
      <c r="H447" s="40"/>
      <c r="I447" s="35">
        <v>4270000</v>
      </c>
      <c r="J447" s="61">
        <f t="shared" si="6"/>
        <v>2.0304449648711942</v>
      </c>
      <c r="K447" s="51"/>
      <c r="L447" s="25" t="s">
        <v>716</v>
      </c>
    </row>
    <row r="448" spans="1:13" s="27" customFormat="1" ht="15" customHeight="1" x14ac:dyDescent="0.25">
      <c r="A448" s="36">
        <v>44495</v>
      </c>
      <c r="B448" s="36" t="s">
        <v>22</v>
      </c>
      <c r="C448" s="37" t="s">
        <v>4</v>
      </c>
      <c r="D448" s="25" t="s">
        <v>89</v>
      </c>
      <c r="E448" s="71">
        <v>800</v>
      </c>
      <c r="F448" s="38" t="s">
        <v>744</v>
      </c>
      <c r="G448" s="39"/>
      <c r="H448" s="40"/>
      <c r="I448" s="35">
        <v>4270000</v>
      </c>
      <c r="J448" s="61">
        <f t="shared" si="6"/>
        <v>800</v>
      </c>
      <c r="K448" s="51"/>
      <c r="L448" s="25" t="s">
        <v>743</v>
      </c>
    </row>
    <row r="449" spans="1:12" s="27" customFormat="1" ht="15" customHeight="1" x14ac:dyDescent="0.25">
      <c r="A449" s="36">
        <v>44495</v>
      </c>
      <c r="B449" s="36" t="s">
        <v>85</v>
      </c>
      <c r="C449" s="37" t="s">
        <v>6</v>
      </c>
      <c r="D449" s="25" t="s">
        <v>89</v>
      </c>
      <c r="E449" s="71">
        <v>27776.75</v>
      </c>
      <c r="F449" s="38" t="s">
        <v>225</v>
      </c>
      <c r="G449" s="39"/>
      <c r="H449" s="41"/>
      <c r="I449" s="35">
        <v>4270000</v>
      </c>
      <c r="J449" s="61">
        <f t="shared" si="6"/>
        <v>6.5050936768149886E-3</v>
      </c>
      <c r="K449" s="51"/>
      <c r="L449" s="25" t="s">
        <v>745</v>
      </c>
    </row>
    <row r="450" spans="1:12" s="27" customFormat="1" ht="15" customHeight="1" x14ac:dyDescent="0.25">
      <c r="A450" s="36">
        <v>44496</v>
      </c>
      <c r="B450" s="36" t="s">
        <v>22</v>
      </c>
      <c r="C450" s="37" t="s">
        <v>4</v>
      </c>
      <c r="D450" s="25" t="s">
        <v>89</v>
      </c>
      <c r="E450" s="68">
        <v>21</v>
      </c>
      <c r="F450" s="38" t="s">
        <v>597</v>
      </c>
      <c r="G450" s="39"/>
      <c r="H450" s="40"/>
      <c r="I450" s="35">
        <v>4290000</v>
      </c>
      <c r="J450" s="61">
        <f t="shared" si="6"/>
        <v>21</v>
      </c>
      <c r="K450" s="51"/>
      <c r="L450" s="25" t="s">
        <v>598</v>
      </c>
    </row>
    <row r="451" spans="1:12" s="27" customFormat="1" ht="15" customHeight="1" x14ac:dyDescent="0.25">
      <c r="A451" s="36">
        <v>44496</v>
      </c>
      <c r="B451" s="36" t="s">
        <v>22</v>
      </c>
      <c r="C451" s="37" t="s">
        <v>4</v>
      </c>
      <c r="D451" s="25" t="s">
        <v>89</v>
      </c>
      <c r="E451" s="68">
        <v>532</v>
      </c>
      <c r="F451" s="38" t="s">
        <v>604</v>
      </c>
      <c r="G451" s="39"/>
      <c r="H451" s="40"/>
      <c r="I451" s="35">
        <v>4290000</v>
      </c>
      <c r="J451" s="61">
        <f t="shared" si="6"/>
        <v>532</v>
      </c>
      <c r="K451" s="51"/>
      <c r="L451" s="25" t="s">
        <v>605</v>
      </c>
    </row>
    <row r="452" spans="1:12" s="27" customFormat="1" ht="15" customHeight="1" x14ac:dyDescent="0.25">
      <c r="A452" s="36">
        <v>44496</v>
      </c>
      <c r="B452" s="36" t="s">
        <v>22</v>
      </c>
      <c r="C452" s="37" t="s">
        <v>4</v>
      </c>
      <c r="D452" s="25" t="s">
        <v>89</v>
      </c>
      <c r="E452" s="68">
        <v>94</v>
      </c>
      <c r="F452" s="38" t="s">
        <v>606</v>
      </c>
      <c r="G452" s="39"/>
      <c r="H452" s="40"/>
      <c r="I452" s="35">
        <v>4290000</v>
      </c>
      <c r="J452" s="61">
        <f t="shared" si="6"/>
        <v>94</v>
      </c>
      <c r="K452" s="51"/>
      <c r="L452" s="25" t="s">
        <v>607</v>
      </c>
    </row>
    <row r="453" spans="1:12" s="27" customFormat="1" ht="15" customHeight="1" x14ac:dyDescent="0.25">
      <c r="A453" s="36">
        <v>44496</v>
      </c>
      <c r="B453" s="36" t="s">
        <v>85</v>
      </c>
      <c r="C453" s="37" t="s">
        <v>1</v>
      </c>
      <c r="D453" s="25" t="s">
        <v>89</v>
      </c>
      <c r="E453" s="68">
        <v>751370000</v>
      </c>
      <c r="F453" s="38" t="s">
        <v>609</v>
      </c>
      <c r="G453" s="39"/>
      <c r="H453" s="40"/>
      <c r="I453" s="35">
        <v>4290000</v>
      </c>
      <c r="J453" s="61">
        <f t="shared" ref="J453:J484" si="7">IFERROR(IF(B453="BOLIVARES",(E453/I453),E453),"")</f>
        <v>175.14452214452214</v>
      </c>
      <c r="K453" s="51"/>
      <c r="L453" s="25" t="s">
        <v>626</v>
      </c>
    </row>
    <row r="454" spans="1:12" s="27" customFormat="1" ht="15" customHeight="1" x14ac:dyDescent="0.25">
      <c r="A454" s="36">
        <v>44496</v>
      </c>
      <c r="B454" s="36" t="s">
        <v>85</v>
      </c>
      <c r="C454" s="37" t="s">
        <v>1</v>
      </c>
      <c r="D454" s="25" t="s">
        <v>89</v>
      </c>
      <c r="E454" s="68">
        <v>6510000</v>
      </c>
      <c r="F454" s="38" t="s">
        <v>711</v>
      </c>
      <c r="G454" s="39"/>
      <c r="H454" s="40"/>
      <c r="I454" s="35">
        <v>4290000</v>
      </c>
      <c r="J454" s="61">
        <f t="shared" si="7"/>
        <v>1.5174825174825175</v>
      </c>
      <c r="K454" s="51"/>
      <c r="L454" s="25" t="s">
        <v>717</v>
      </c>
    </row>
    <row r="455" spans="1:12" s="27" customFormat="1" ht="15" customHeight="1" x14ac:dyDescent="0.25">
      <c r="A455" s="36">
        <v>44496</v>
      </c>
      <c r="B455" s="36" t="s">
        <v>85</v>
      </c>
      <c r="C455" s="37" t="s">
        <v>4</v>
      </c>
      <c r="D455" s="25" t="s">
        <v>87</v>
      </c>
      <c r="E455" s="68">
        <v>24440000</v>
      </c>
      <c r="F455" s="38" t="s">
        <v>608</v>
      </c>
      <c r="G455" s="39"/>
      <c r="H455" s="40"/>
      <c r="I455" s="35">
        <v>4290000</v>
      </c>
      <c r="J455" s="61">
        <f t="shared" si="7"/>
        <v>5.6969696969696972</v>
      </c>
      <c r="K455" s="51"/>
      <c r="L455" s="25" t="s">
        <v>165</v>
      </c>
    </row>
    <row r="456" spans="1:12" s="27" customFormat="1" ht="15" customHeight="1" x14ac:dyDescent="0.25">
      <c r="A456" s="36">
        <v>44496</v>
      </c>
      <c r="B456" s="36" t="s">
        <v>22</v>
      </c>
      <c r="C456" s="37" t="s">
        <v>6</v>
      </c>
      <c r="D456" s="25" t="s">
        <v>57</v>
      </c>
      <c r="E456" s="68">
        <v>1058.9000000000001</v>
      </c>
      <c r="F456" s="38" t="s">
        <v>754</v>
      </c>
      <c r="G456" s="39"/>
      <c r="H456" s="41"/>
      <c r="I456" s="35">
        <v>4290000</v>
      </c>
      <c r="J456" s="61">
        <f t="shared" si="7"/>
        <v>1058.9000000000001</v>
      </c>
      <c r="K456" s="51"/>
      <c r="L456" s="25" t="s">
        <v>755</v>
      </c>
    </row>
    <row r="457" spans="1:12" s="27" customFormat="1" ht="15" customHeight="1" x14ac:dyDescent="0.25">
      <c r="A457" s="36">
        <v>44497</v>
      </c>
      <c r="B457" s="36" t="s">
        <v>22</v>
      </c>
      <c r="C457" s="37" t="s">
        <v>0</v>
      </c>
      <c r="D457" s="25" t="s">
        <v>89</v>
      </c>
      <c r="E457" s="68">
        <v>940</v>
      </c>
      <c r="F457" s="38" t="s">
        <v>174</v>
      </c>
      <c r="G457" s="39"/>
      <c r="H457" s="40"/>
      <c r="I457" s="35">
        <v>4320000</v>
      </c>
      <c r="J457" s="61">
        <f t="shared" si="7"/>
        <v>940</v>
      </c>
      <c r="K457" s="51"/>
      <c r="L457" s="25" t="s">
        <v>614</v>
      </c>
    </row>
    <row r="458" spans="1:12" s="27" customFormat="1" ht="15" customHeight="1" x14ac:dyDescent="0.25">
      <c r="A458" s="36">
        <v>44497</v>
      </c>
      <c r="B458" s="36" t="s">
        <v>22</v>
      </c>
      <c r="C458" s="37" t="s">
        <v>117</v>
      </c>
      <c r="D458" s="25" t="s">
        <v>89</v>
      </c>
      <c r="E458" s="68">
        <v>940</v>
      </c>
      <c r="F458" s="38" t="s">
        <v>174</v>
      </c>
      <c r="G458" s="39"/>
      <c r="H458" s="40"/>
      <c r="I458" s="35">
        <v>4320000</v>
      </c>
      <c r="J458" s="61">
        <f t="shared" si="7"/>
        <v>940</v>
      </c>
      <c r="K458" s="51"/>
      <c r="L458" s="25" t="s">
        <v>614</v>
      </c>
    </row>
    <row r="459" spans="1:12" s="27" customFormat="1" ht="15" customHeight="1" x14ac:dyDescent="0.25">
      <c r="A459" s="36">
        <v>44497</v>
      </c>
      <c r="B459" s="36" t="s">
        <v>22</v>
      </c>
      <c r="C459" s="37" t="s">
        <v>4</v>
      </c>
      <c r="D459" s="25" t="s">
        <v>89</v>
      </c>
      <c r="E459" s="68">
        <v>80</v>
      </c>
      <c r="F459" s="38" t="s">
        <v>615</v>
      </c>
      <c r="G459" s="39"/>
      <c r="H459" s="40"/>
      <c r="I459" s="35">
        <v>4320000</v>
      </c>
      <c r="J459" s="61">
        <f t="shared" si="7"/>
        <v>80</v>
      </c>
      <c r="K459" s="51"/>
      <c r="L459" s="25" t="s">
        <v>618</v>
      </c>
    </row>
    <row r="460" spans="1:12" s="27" customFormat="1" ht="15" customHeight="1" x14ac:dyDescent="0.25">
      <c r="A460" s="36">
        <v>44497</v>
      </c>
      <c r="B460" s="36" t="s">
        <v>22</v>
      </c>
      <c r="C460" s="37" t="s">
        <v>4</v>
      </c>
      <c r="D460" s="25" t="s">
        <v>89</v>
      </c>
      <c r="E460" s="68">
        <v>67</v>
      </c>
      <c r="F460" s="38" t="s">
        <v>619</v>
      </c>
      <c r="G460" s="39"/>
      <c r="H460" s="40"/>
      <c r="I460" s="35">
        <v>4320000</v>
      </c>
      <c r="J460" s="61">
        <f t="shared" si="7"/>
        <v>67</v>
      </c>
      <c r="K460" s="51"/>
      <c r="L460" s="25" t="s">
        <v>620</v>
      </c>
    </row>
    <row r="461" spans="1:12" s="27" customFormat="1" ht="15" customHeight="1" x14ac:dyDescent="0.25">
      <c r="A461" s="36">
        <v>44497</v>
      </c>
      <c r="B461" s="36" t="s">
        <v>85</v>
      </c>
      <c r="C461" s="37" t="s">
        <v>116</v>
      </c>
      <c r="D461" s="25" t="s">
        <v>113</v>
      </c>
      <c r="E461" s="68">
        <v>58650000</v>
      </c>
      <c r="F461" s="38" t="s">
        <v>623</v>
      </c>
      <c r="G461" s="39"/>
      <c r="H461" s="40"/>
      <c r="I461" s="35">
        <v>4320000</v>
      </c>
      <c r="J461" s="61">
        <f t="shared" si="7"/>
        <v>13.576388888888889</v>
      </c>
      <c r="K461" s="51"/>
      <c r="L461" s="25" t="s">
        <v>624</v>
      </c>
    </row>
    <row r="462" spans="1:12" s="27" customFormat="1" ht="15" customHeight="1" x14ac:dyDescent="0.25">
      <c r="A462" s="36">
        <v>44497</v>
      </c>
      <c r="B462" s="36" t="s">
        <v>85</v>
      </c>
      <c r="C462" s="37" t="s">
        <v>4</v>
      </c>
      <c r="D462" s="25" t="s">
        <v>89</v>
      </c>
      <c r="E462" s="68">
        <v>10913180000</v>
      </c>
      <c r="F462" s="38" t="s">
        <v>225</v>
      </c>
      <c r="G462" s="39"/>
      <c r="H462" s="40"/>
      <c r="I462" s="35">
        <v>4320000</v>
      </c>
      <c r="J462" s="61">
        <f t="shared" si="7"/>
        <v>2526.1990740740739</v>
      </c>
      <c r="K462" s="51"/>
      <c r="L462" s="25" t="s">
        <v>625</v>
      </c>
    </row>
    <row r="463" spans="1:12" s="27" customFormat="1" ht="15" customHeight="1" x14ac:dyDescent="0.25">
      <c r="A463" s="36">
        <v>44497</v>
      </c>
      <c r="B463" s="36" t="s">
        <v>85</v>
      </c>
      <c r="C463" s="37" t="s">
        <v>1</v>
      </c>
      <c r="D463" s="25" t="s">
        <v>87</v>
      </c>
      <c r="E463" s="68">
        <v>3930000</v>
      </c>
      <c r="F463" s="38" t="s">
        <v>627</v>
      </c>
      <c r="G463" s="39"/>
      <c r="H463" s="40"/>
      <c r="I463" s="35">
        <v>4320000</v>
      </c>
      <c r="J463" s="61">
        <f t="shared" si="7"/>
        <v>0.90972222222222221</v>
      </c>
      <c r="K463" s="51"/>
      <c r="L463" s="25" t="s">
        <v>630</v>
      </c>
    </row>
    <row r="464" spans="1:12" s="27" customFormat="1" ht="15" customHeight="1" x14ac:dyDescent="0.25">
      <c r="A464" s="36">
        <v>44497</v>
      </c>
      <c r="B464" s="36" t="s">
        <v>85</v>
      </c>
      <c r="C464" s="37" t="s">
        <v>1</v>
      </c>
      <c r="D464" s="25" t="s">
        <v>87</v>
      </c>
      <c r="E464" s="68">
        <v>1800000</v>
      </c>
      <c r="F464" s="38" t="s">
        <v>628</v>
      </c>
      <c r="G464" s="39"/>
      <c r="H464" s="40"/>
      <c r="I464" s="35">
        <v>4320000</v>
      </c>
      <c r="J464" s="61">
        <f t="shared" si="7"/>
        <v>0.41666666666666669</v>
      </c>
      <c r="K464" s="51"/>
      <c r="L464" s="25" t="s">
        <v>630</v>
      </c>
    </row>
    <row r="465" spans="1:12" s="27" customFormat="1" ht="15" customHeight="1" x14ac:dyDescent="0.25">
      <c r="A465" s="36">
        <v>44497</v>
      </c>
      <c r="B465" s="36" t="s">
        <v>85</v>
      </c>
      <c r="C465" s="37" t="s">
        <v>1</v>
      </c>
      <c r="D465" s="25" t="s">
        <v>87</v>
      </c>
      <c r="E465" s="68">
        <v>43652000</v>
      </c>
      <c r="F465" s="38" t="s">
        <v>629</v>
      </c>
      <c r="G465" s="39"/>
      <c r="H465" s="40"/>
      <c r="I465" s="35">
        <v>4320000</v>
      </c>
      <c r="J465" s="61">
        <f t="shared" si="7"/>
        <v>10.104629629629629</v>
      </c>
      <c r="K465" s="51"/>
      <c r="L465" s="25" t="s">
        <v>630</v>
      </c>
    </row>
    <row r="466" spans="1:12" s="27" customFormat="1" ht="15" customHeight="1" x14ac:dyDescent="0.25">
      <c r="A466" s="36">
        <v>44497</v>
      </c>
      <c r="B466" s="36" t="s">
        <v>85</v>
      </c>
      <c r="C466" s="37" t="s">
        <v>1</v>
      </c>
      <c r="D466" s="25" t="s">
        <v>89</v>
      </c>
      <c r="E466" s="68">
        <v>24300000</v>
      </c>
      <c r="F466" s="38" t="s">
        <v>718</v>
      </c>
      <c r="G466" s="39"/>
      <c r="H466" s="40"/>
      <c r="I466" s="35">
        <v>4320000</v>
      </c>
      <c r="J466" s="61">
        <f t="shared" si="7"/>
        <v>5.625</v>
      </c>
      <c r="K466" s="51"/>
      <c r="L466" s="25"/>
    </row>
    <row r="467" spans="1:12" s="27" customFormat="1" ht="15" customHeight="1" x14ac:dyDescent="0.25">
      <c r="A467" s="36">
        <v>44497</v>
      </c>
      <c r="B467" s="36" t="s">
        <v>85</v>
      </c>
      <c r="C467" s="37" t="s">
        <v>1</v>
      </c>
      <c r="D467" s="25" t="s">
        <v>89</v>
      </c>
      <c r="E467" s="68">
        <v>18970000</v>
      </c>
      <c r="F467" s="38" t="s">
        <v>719</v>
      </c>
      <c r="G467" s="39"/>
      <c r="H467" s="40"/>
      <c r="I467" s="35">
        <v>4320000</v>
      </c>
      <c r="J467" s="61">
        <f t="shared" si="7"/>
        <v>4.3912037037037033</v>
      </c>
      <c r="K467" s="51"/>
      <c r="L467" s="25"/>
    </row>
    <row r="468" spans="1:12" s="27" customFormat="1" ht="15" customHeight="1" x14ac:dyDescent="0.25">
      <c r="A468" s="36">
        <v>44497</v>
      </c>
      <c r="B468" s="36" t="s">
        <v>22</v>
      </c>
      <c r="C468" s="37" t="s">
        <v>1</v>
      </c>
      <c r="D468" s="25" t="s">
        <v>89</v>
      </c>
      <c r="E468" s="68">
        <v>8</v>
      </c>
      <c r="F468" s="38" t="s">
        <v>537</v>
      </c>
      <c r="G468" s="39"/>
      <c r="H468" s="40"/>
      <c r="I468" s="35">
        <v>4320000</v>
      </c>
      <c r="J468" s="61">
        <f t="shared" si="7"/>
        <v>8</v>
      </c>
      <c r="K468" s="51"/>
      <c r="L468" s="25"/>
    </row>
    <row r="469" spans="1:12" s="27" customFormat="1" ht="15" customHeight="1" x14ac:dyDescent="0.25">
      <c r="A469" s="36">
        <v>44497</v>
      </c>
      <c r="B469" s="36" t="s">
        <v>85</v>
      </c>
      <c r="C469" s="37" t="s">
        <v>1</v>
      </c>
      <c r="D469" s="25" t="s">
        <v>89</v>
      </c>
      <c r="E469" s="68">
        <v>21600000</v>
      </c>
      <c r="F469" s="38" t="s">
        <v>320</v>
      </c>
      <c r="G469" s="39"/>
      <c r="H469" s="40"/>
      <c r="I469" s="35">
        <v>4320000</v>
      </c>
      <c r="J469" s="61">
        <f t="shared" si="7"/>
        <v>5</v>
      </c>
      <c r="K469" s="51"/>
      <c r="L469" s="25"/>
    </row>
    <row r="470" spans="1:12" s="27" customFormat="1" ht="15" customHeight="1" x14ac:dyDescent="0.25">
      <c r="A470" s="36">
        <v>44497</v>
      </c>
      <c r="B470" s="36" t="s">
        <v>22</v>
      </c>
      <c r="C470" s="37" t="s">
        <v>11</v>
      </c>
      <c r="D470" s="25" t="s">
        <v>2</v>
      </c>
      <c r="E470" s="68">
        <v>180</v>
      </c>
      <c r="F470" s="38" t="s">
        <v>693</v>
      </c>
      <c r="G470" s="39"/>
      <c r="H470" s="40"/>
      <c r="I470" s="35">
        <v>4320000</v>
      </c>
      <c r="J470" s="61">
        <f t="shared" si="7"/>
        <v>180</v>
      </c>
      <c r="K470" s="51"/>
      <c r="L470" s="25" t="s">
        <v>165</v>
      </c>
    </row>
    <row r="471" spans="1:12" s="27" customFormat="1" ht="15" customHeight="1" x14ac:dyDescent="0.25">
      <c r="A471" s="36">
        <v>44497</v>
      </c>
      <c r="B471" s="36" t="s">
        <v>22</v>
      </c>
      <c r="C471" s="37" t="s">
        <v>11</v>
      </c>
      <c r="D471" s="25" t="s">
        <v>89</v>
      </c>
      <c r="E471" s="68">
        <v>120</v>
      </c>
      <c r="F471" s="38" t="s">
        <v>694</v>
      </c>
      <c r="G471" s="39"/>
      <c r="H471" s="40"/>
      <c r="I471" s="35">
        <v>4320000</v>
      </c>
      <c r="J471" s="61">
        <f t="shared" si="7"/>
        <v>120</v>
      </c>
      <c r="K471" s="51"/>
      <c r="L471" s="25" t="s">
        <v>165</v>
      </c>
    </row>
    <row r="472" spans="1:12" s="27" customFormat="1" ht="15" customHeight="1" x14ac:dyDescent="0.25">
      <c r="A472" s="36">
        <v>44497</v>
      </c>
      <c r="B472" s="36" t="s">
        <v>22</v>
      </c>
      <c r="C472" s="37" t="s">
        <v>11</v>
      </c>
      <c r="D472" s="25" t="s">
        <v>89</v>
      </c>
      <c r="E472" s="68">
        <v>292</v>
      </c>
      <c r="F472" s="38" t="s">
        <v>278</v>
      </c>
      <c r="G472" s="39"/>
      <c r="H472" s="40"/>
      <c r="I472" s="35">
        <v>4320000</v>
      </c>
      <c r="J472" s="61">
        <f t="shared" si="7"/>
        <v>292</v>
      </c>
      <c r="K472" s="51"/>
      <c r="L472" s="25" t="s">
        <v>165</v>
      </c>
    </row>
    <row r="473" spans="1:12" s="27" customFormat="1" ht="15" customHeight="1" x14ac:dyDescent="0.25">
      <c r="A473" s="36">
        <v>44497</v>
      </c>
      <c r="B473" s="36" t="s">
        <v>22</v>
      </c>
      <c r="C473" s="37" t="s">
        <v>11</v>
      </c>
      <c r="D473" s="25" t="s">
        <v>89</v>
      </c>
      <c r="E473" s="68">
        <v>273</v>
      </c>
      <c r="F473" s="38" t="s">
        <v>278</v>
      </c>
      <c r="G473" s="39"/>
      <c r="H473" s="40"/>
      <c r="I473" s="35">
        <v>4320000</v>
      </c>
      <c r="J473" s="61">
        <f t="shared" si="7"/>
        <v>273</v>
      </c>
      <c r="K473" s="51"/>
      <c r="L473" s="25" t="s">
        <v>165</v>
      </c>
    </row>
    <row r="474" spans="1:12" s="27" customFormat="1" ht="15" customHeight="1" x14ac:dyDescent="0.25">
      <c r="A474" s="36">
        <v>44497</v>
      </c>
      <c r="B474" s="36" t="s">
        <v>85</v>
      </c>
      <c r="C474" s="37" t="s">
        <v>77</v>
      </c>
      <c r="D474" s="25" t="s">
        <v>87</v>
      </c>
      <c r="E474" s="68">
        <v>71490000</v>
      </c>
      <c r="F474" s="38" t="s">
        <v>751</v>
      </c>
      <c r="G474" s="39"/>
      <c r="H474" s="40"/>
      <c r="I474" s="35">
        <v>4320000</v>
      </c>
      <c r="J474" s="61">
        <f t="shared" si="7"/>
        <v>16.548611111111111</v>
      </c>
      <c r="K474" s="51"/>
      <c r="L474" s="25" t="s">
        <v>630</v>
      </c>
    </row>
    <row r="475" spans="1:12" s="27" customFormat="1" ht="15" customHeight="1" x14ac:dyDescent="0.25">
      <c r="A475" s="36">
        <v>44497</v>
      </c>
      <c r="B475" s="36" t="s">
        <v>85</v>
      </c>
      <c r="C475" s="37" t="s">
        <v>77</v>
      </c>
      <c r="D475" s="25" t="s">
        <v>87</v>
      </c>
      <c r="E475" s="68">
        <v>577620000</v>
      </c>
      <c r="F475" s="38" t="s">
        <v>752</v>
      </c>
      <c r="G475" s="39"/>
      <c r="H475" s="40"/>
      <c r="I475" s="35">
        <v>4320000</v>
      </c>
      <c r="J475" s="61">
        <f t="shared" si="7"/>
        <v>133.70833333333334</v>
      </c>
      <c r="K475" s="51"/>
      <c r="L475" s="25" t="s">
        <v>630</v>
      </c>
    </row>
    <row r="476" spans="1:12" s="27" customFormat="1" ht="15" customHeight="1" x14ac:dyDescent="0.25">
      <c r="A476" s="36">
        <v>44497</v>
      </c>
      <c r="B476" s="36" t="s">
        <v>85</v>
      </c>
      <c r="C476" s="37" t="s">
        <v>77</v>
      </c>
      <c r="D476" s="25" t="s">
        <v>87</v>
      </c>
      <c r="E476" s="68">
        <v>23900000</v>
      </c>
      <c r="F476" s="38" t="s">
        <v>668</v>
      </c>
      <c r="G476" s="39"/>
      <c r="H476" s="40"/>
      <c r="I476" s="35">
        <v>4320000</v>
      </c>
      <c r="J476" s="61">
        <f t="shared" si="7"/>
        <v>5.5324074074074074</v>
      </c>
      <c r="K476" s="51"/>
      <c r="L476" s="25" t="s">
        <v>630</v>
      </c>
    </row>
    <row r="477" spans="1:12" s="27" customFormat="1" ht="15" customHeight="1" x14ac:dyDescent="0.25">
      <c r="A477" s="36">
        <v>44497</v>
      </c>
      <c r="B477" s="36" t="s">
        <v>22</v>
      </c>
      <c r="C477" s="37" t="s">
        <v>77</v>
      </c>
      <c r="D477" s="25" t="s">
        <v>87</v>
      </c>
      <c r="E477" s="68">
        <v>415</v>
      </c>
      <c r="F477" s="38" t="s">
        <v>746</v>
      </c>
      <c r="G477" s="39"/>
      <c r="H477" s="36"/>
      <c r="I477" s="35">
        <v>4320000</v>
      </c>
      <c r="J477" s="61">
        <f t="shared" si="7"/>
        <v>415</v>
      </c>
      <c r="K477" s="51"/>
      <c r="L477" s="25"/>
    </row>
    <row r="478" spans="1:12" s="27" customFormat="1" ht="15" customHeight="1" x14ac:dyDescent="0.25">
      <c r="A478" s="36">
        <v>44497</v>
      </c>
      <c r="B478" s="36" t="s">
        <v>85</v>
      </c>
      <c r="C478" s="37" t="s">
        <v>1</v>
      </c>
      <c r="D478" s="25" t="s">
        <v>89</v>
      </c>
      <c r="E478" s="71">
        <v>691200000</v>
      </c>
      <c r="F478" s="38" t="s">
        <v>748</v>
      </c>
      <c r="G478" s="39"/>
      <c r="H478" s="40"/>
      <c r="I478" s="35">
        <v>4320000</v>
      </c>
      <c r="J478" s="61">
        <f t="shared" si="7"/>
        <v>160</v>
      </c>
      <c r="K478" s="51"/>
      <c r="L478" s="25" t="s">
        <v>749</v>
      </c>
    </row>
    <row r="479" spans="1:12" s="27" customFormat="1" ht="15" customHeight="1" x14ac:dyDescent="0.25">
      <c r="A479" s="36">
        <v>44498</v>
      </c>
      <c r="B479" s="36" t="s">
        <v>85</v>
      </c>
      <c r="C479" s="37" t="s">
        <v>6</v>
      </c>
      <c r="D479" s="25" t="s">
        <v>113</v>
      </c>
      <c r="E479" s="68">
        <v>1670000</v>
      </c>
      <c r="F479" s="38" t="s">
        <v>656</v>
      </c>
      <c r="G479" s="39"/>
      <c r="H479" s="40"/>
      <c r="I479" s="35">
        <v>4328000</v>
      </c>
      <c r="J479" s="61">
        <f t="shared" si="7"/>
        <v>0.38585951940850277</v>
      </c>
      <c r="K479" s="51"/>
      <c r="L479" s="25" t="s">
        <v>657</v>
      </c>
    </row>
    <row r="480" spans="1:12" s="27" customFormat="1" ht="15" customHeight="1" x14ac:dyDescent="0.25">
      <c r="A480" s="36">
        <v>44498</v>
      </c>
      <c r="B480" s="36" t="s">
        <v>85</v>
      </c>
      <c r="C480" s="37" t="s">
        <v>6</v>
      </c>
      <c r="D480" s="25" t="s">
        <v>113</v>
      </c>
      <c r="E480" s="68">
        <v>17100000</v>
      </c>
      <c r="F480" s="38" t="s">
        <v>658</v>
      </c>
      <c r="G480" s="39"/>
      <c r="H480" s="40"/>
      <c r="I480" s="35">
        <v>4328000</v>
      </c>
      <c r="J480" s="61">
        <f t="shared" si="7"/>
        <v>3.9510166358595193</v>
      </c>
      <c r="K480" s="51"/>
      <c r="L480" s="25" t="s">
        <v>657</v>
      </c>
    </row>
    <row r="481" spans="1:12" s="27" customFormat="1" ht="15" customHeight="1" x14ac:dyDescent="0.25">
      <c r="A481" s="36">
        <v>44498</v>
      </c>
      <c r="B481" s="36" t="s">
        <v>85</v>
      </c>
      <c r="C481" s="37" t="s">
        <v>6</v>
      </c>
      <c r="D481" s="25" t="s">
        <v>113</v>
      </c>
      <c r="E481" s="68">
        <v>1320000</v>
      </c>
      <c r="F481" s="38" t="s">
        <v>659</v>
      </c>
      <c r="G481" s="39"/>
      <c r="H481" s="40"/>
      <c r="I481" s="35">
        <v>4328000</v>
      </c>
      <c r="J481" s="61">
        <f t="shared" si="7"/>
        <v>0.30499075785582253</v>
      </c>
      <c r="K481" s="51"/>
      <c r="L481" s="25" t="s">
        <v>657</v>
      </c>
    </row>
    <row r="482" spans="1:12" s="27" customFormat="1" ht="15" customHeight="1" x14ac:dyDescent="0.25">
      <c r="A482" s="36">
        <v>44498</v>
      </c>
      <c r="B482" s="36" t="s">
        <v>85</v>
      </c>
      <c r="C482" s="37" t="s">
        <v>6</v>
      </c>
      <c r="D482" s="25" t="s">
        <v>113</v>
      </c>
      <c r="E482" s="68">
        <v>11740000</v>
      </c>
      <c r="F482" s="38" t="s">
        <v>660</v>
      </c>
      <c r="G482" s="39"/>
      <c r="H482" s="40"/>
      <c r="I482" s="35">
        <v>4328000</v>
      </c>
      <c r="J482" s="61">
        <f t="shared" si="7"/>
        <v>2.7125693160813307</v>
      </c>
      <c r="K482" s="51"/>
      <c r="L482" s="25" t="s">
        <v>657</v>
      </c>
    </row>
    <row r="483" spans="1:12" s="27" customFormat="1" ht="15" customHeight="1" x14ac:dyDescent="0.25">
      <c r="A483" s="36">
        <v>44498</v>
      </c>
      <c r="B483" s="36" t="s">
        <v>85</v>
      </c>
      <c r="C483" s="37" t="s">
        <v>6</v>
      </c>
      <c r="D483" s="25" t="s">
        <v>113</v>
      </c>
      <c r="E483" s="68">
        <v>16120000</v>
      </c>
      <c r="F483" s="38" t="s">
        <v>661</v>
      </c>
      <c r="G483" s="39"/>
      <c r="H483" s="40"/>
      <c r="I483" s="35">
        <v>4328000</v>
      </c>
      <c r="J483" s="61">
        <f t="shared" si="7"/>
        <v>3.7245841035120146</v>
      </c>
      <c r="K483" s="51"/>
      <c r="L483" s="25" t="s">
        <v>657</v>
      </c>
    </row>
    <row r="484" spans="1:12" s="27" customFormat="1" ht="15" customHeight="1" x14ac:dyDescent="0.25">
      <c r="A484" s="36">
        <v>44498</v>
      </c>
      <c r="B484" s="36" t="s">
        <v>85</v>
      </c>
      <c r="C484" s="37" t="s">
        <v>6</v>
      </c>
      <c r="D484" s="25" t="s">
        <v>113</v>
      </c>
      <c r="E484" s="68">
        <v>2520000</v>
      </c>
      <c r="F484" s="38" t="s">
        <v>662</v>
      </c>
      <c r="G484" s="39"/>
      <c r="H484" s="40"/>
      <c r="I484" s="35">
        <v>4328000</v>
      </c>
      <c r="J484" s="61">
        <f t="shared" si="7"/>
        <v>0.58225508317929764</v>
      </c>
      <c r="K484" s="51"/>
      <c r="L484" s="25" t="s">
        <v>657</v>
      </c>
    </row>
    <row r="485" spans="1:12" s="27" customFormat="1" ht="15" customHeight="1" x14ac:dyDescent="0.25">
      <c r="A485" s="36">
        <v>44498</v>
      </c>
      <c r="B485" s="36" t="s">
        <v>85</v>
      </c>
      <c r="C485" s="37" t="s">
        <v>6</v>
      </c>
      <c r="D485" s="25" t="s">
        <v>113</v>
      </c>
      <c r="E485" s="68">
        <v>32400000</v>
      </c>
      <c r="F485" s="38" t="s">
        <v>663</v>
      </c>
      <c r="G485" s="39"/>
      <c r="H485" s="40"/>
      <c r="I485" s="35">
        <v>4328000</v>
      </c>
      <c r="J485" s="61">
        <f>IFERROR(IF(B486="BOLIVARES",(E485/I485),E485),"")</f>
        <v>7.4861367837338264</v>
      </c>
      <c r="K485" s="51"/>
      <c r="L485" s="25" t="s">
        <v>657</v>
      </c>
    </row>
    <row r="486" spans="1:12" s="27" customFormat="1" ht="15" customHeight="1" x14ac:dyDescent="0.25">
      <c r="A486" s="36">
        <v>44498</v>
      </c>
      <c r="B486" s="36" t="s">
        <v>85</v>
      </c>
      <c r="C486" s="37" t="s">
        <v>6</v>
      </c>
      <c r="D486" s="25" t="s">
        <v>113</v>
      </c>
      <c r="E486" s="68">
        <v>22110000</v>
      </c>
      <c r="F486" s="38" t="s">
        <v>664</v>
      </c>
      <c r="G486" s="39"/>
      <c r="H486" s="40"/>
      <c r="I486" s="35">
        <v>4328000</v>
      </c>
      <c r="J486" s="61">
        <f>IFERROR(IF(B487="BOLIVARES",(E486/I486),E486),"")</f>
        <v>5.1085951940850274</v>
      </c>
      <c r="K486" s="51"/>
      <c r="L486" s="25" t="s">
        <v>657</v>
      </c>
    </row>
    <row r="487" spans="1:12" s="27" customFormat="1" ht="15" customHeight="1" x14ac:dyDescent="0.25">
      <c r="A487" s="36">
        <v>44498</v>
      </c>
      <c r="B487" s="36" t="s">
        <v>85</v>
      </c>
      <c r="C487" s="37" t="s">
        <v>6</v>
      </c>
      <c r="D487" s="25" t="s">
        <v>113</v>
      </c>
      <c r="E487" s="68">
        <v>13890000</v>
      </c>
      <c r="F487" s="38" t="s">
        <v>665</v>
      </c>
      <c r="G487" s="39"/>
      <c r="H487" s="40"/>
      <c r="I487" s="35">
        <v>4328000</v>
      </c>
      <c r="J487" s="61">
        <f t="shared" ref="J487:J518" si="8">IFERROR(IF(B487="BOLIVARES",(E487/I487),E487),"")</f>
        <v>3.2093345656192236</v>
      </c>
      <c r="K487" s="51"/>
      <c r="L487" s="25" t="s">
        <v>657</v>
      </c>
    </row>
    <row r="488" spans="1:12" s="27" customFormat="1" ht="15" customHeight="1" x14ac:dyDescent="0.25">
      <c r="A488" s="36">
        <v>44498</v>
      </c>
      <c r="B488" s="36" t="s">
        <v>85</v>
      </c>
      <c r="C488" s="37" t="s">
        <v>4</v>
      </c>
      <c r="D488" s="25" t="s">
        <v>303</v>
      </c>
      <c r="E488" s="68">
        <v>150000000</v>
      </c>
      <c r="F488" s="38" t="s">
        <v>379</v>
      </c>
      <c r="G488" s="39"/>
      <c r="H488" s="40"/>
      <c r="I488" s="35">
        <v>4328000</v>
      </c>
      <c r="J488" s="61">
        <f t="shared" si="8"/>
        <v>34.658040665434378</v>
      </c>
      <c r="K488" s="51"/>
      <c r="L488" s="25" t="s">
        <v>657</v>
      </c>
    </row>
    <row r="489" spans="1:12" s="27" customFormat="1" ht="15" customHeight="1" x14ac:dyDescent="0.25">
      <c r="A489" s="36">
        <v>44498</v>
      </c>
      <c r="B489" s="36" t="s">
        <v>85</v>
      </c>
      <c r="C489" s="37" t="s">
        <v>4</v>
      </c>
      <c r="D489" s="25" t="s">
        <v>303</v>
      </c>
      <c r="E489" s="68">
        <v>69680000</v>
      </c>
      <c r="F489" s="38" t="s">
        <v>382</v>
      </c>
      <c r="G489" s="39"/>
      <c r="H489" s="40"/>
      <c r="I489" s="35">
        <v>4328000</v>
      </c>
      <c r="J489" s="61">
        <f t="shared" si="8"/>
        <v>16.099815157116453</v>
      </c>
      <c r="K489" s="51"/>
      <c r="L489" s="25" t="s">
        <v>657</v>
      </c>
    </row>
    <row r="490" spans="1:12" s="27" customFormat="1" ht="15" customHeight="1" x14ac:dyDescent="0.25">
      <c r="A490" s="36">
        <v>44498</v>
      </c>
      <c r="B490" s="36" t="s">
        <v>85</v>
      </c>
      <c r="C490" s="37" t="s">
        <v>4</v>
      </c>
      <c r="D490" s="25" t="s">
        <v>303</v>
      </c>
      <c r="E490" s="68">
        <v>41200000</v>
      </c>
      <c r="F490" s="38" t="s">
        <v>666</v>
      </c>
      <c r="G490" s="39"/>
      <c r="H490" s="40"/>
      <c r="I490" s="35">
        <v>4328000</v>
      </c>
      <c r="J490" s="61">
        <f t="shared" si="8"/>
        <v>9.5194085027726434</v>
      </c>
      <c r="K490" s="51"/>
      <c r="L490" s="25" t="s">
        <v>657</v>
      </c>
    </row>
    <row r="491" spans="1:12" s="27" customFormat="1" ht="15" customHeight="1" x14ac:dyDescent="0.25">
      <c r="A491" s="36">
        <v>44498</v>
      </c>
      <c r="B491" s="36" t="s">
        <v>85</v>
      </c>
      <c r="C491" s="37" t="s">
        <v>4</v>
      </c>
      <c r="D491" s="25" t="s">
        <v>303</v>
      </c>
      <c r="E491" s="68">
        <v>150000000</v>
      </c>
      <c r="F491" s="38" t="s">
        <v>667</v>
      </c>
      <c r="G491" s="39"/>
      <c r="H491" s="40"/>
      <c r="I491" s="35">
        <v>4328000</v>
      </c>
      <c r="J491" s="61">
        <f t="shared" si="8"/>
        <v>34.658040665434378</v>
      </c>
      <c r="K491" s="51"/>
      <c r="L491" s="25" t="s">
        <v>657</v>
      </c>
    </row>
    <row r="492" spans="1:12" s="27" customFormat="1" ht="15" customHeight="1" x14ac:dyDescent="0.25">
      <c r="A492" s="36">
        <v>44498</v>
      </c>
      <c r="B492" s="36" t="s">
        <v>85</v>
      </c>
      <c r="C492" s="37" t="s">
        <v>7</v>
      </c>
      <c r="D492" s="25" t="s">
        <v>87</v>
      </c>
      <c r="E492" s="68">
        <v>199120000</v>
      </c>
      <c r="F492" s="38" t="s">
        <v>668</v>
      </c>
      <c r="G492" s="39"/>
      <c r="H492" s="40"/>
      <c r="I492" s="35">
        <v>4328000</v>
      </c>
      <c r="J492" s="61">
        <f t="shared" si="8"/>
        <v>46.007393715341962</v>
      </c>
      <c r="K492" s="51"/>
      <c r="L492" s="25" t="s">
        <v>657</v>
      </c>
    </row>
    <row r="493" spans="1:12" s="27" customFormat="1" ht="15" customHeight="1" x14ac:dyDescent="0.25">
      <c r="A493" s="36">
        <v>44498</v>
      </c>
      <c r="B493" s="36" t="s">
        <v>85</v>
      </c>
      <c r="C493" s="37" t="s">
        <v>7</v>
      </c>
      <c r="D493" s="25" t="s">
        <v>87</v>
      </c>
      <c r="E493" s="68">
        <v>22400000</v>
      </c>
      <c r="F493" s="38" t="s">
        <v>670</v>
      </c>
      <c r="G493" s="39"/>
      <c r="H493" s="40"/>
      <c r="I493" s="35">
        <v>4328000</v>
      </c>
      <c r="J493" s="61">
        <f t="shared" si="8"/>
        <v>5.175600739371534</v>
      </c>
      <c r="K493" s="51"/>
      <c r="L493" s="25" t="s">
        <v>657</v>
      </c>
    </row>
    <row r="494" spans="1:12" s="27" customFormat="1" ht="15" customHeight="1" x14ac:dyDescent="0.25">
      <c r="A494" s="36">
        <v>44498</v>
      </c>
      <c r="B494" s="36" t="s">
        <v>85</v>
      </c>
      <c r="C494" s="37" t="s">
        <v>7</v>
      </c>
      <c r="D494" s="25" t="s">
        <v>87</v>
      </c>
      <c r="E494" s="68">
        <v>687400000</v>
      </c>
      <c r="F494" s="38" t="s">
        <v>669</v>
      </c>
      <c r="G494" s="39"/>
      <c r="H494" s="40"/>
      <c r="I494" s="35">
        <v>4328000</v>
      </c>
      <c r="J494" s="61">
        <f t="shared" si="8"/>
        <v>158.82624768946397</v>
      </c>
      <c r="K494" s="51"/>
      <c r="L494" s="25" t="s">
        <v>657</v>
      </c>
    </row>
    <row r="495" spans="1:12" s="27" customFormat="1" ht="15" customHeight="1" x14ac:dyDescent="0.25">
      <c r="A495" s="36">
        <v>44498</v>
      </c>
      <c r="B495" s="36" t="s">
        <v>85</v>
      </c>
      <c r="C495" s="37" t="s">
        <v>7</v>
      </c>
      <c r="D495" s="25" t="s">
        <v>87</v>
      </c>
      <c r="E495" s="68">
        <v>44450000</v>
      </c>
      <c r="F495" s="38" t="s">
        <v>670</v>
      </c>
      <c r="G495" s="39"/>
      <c r="H495" s="40"/>
      <c r="I495" s="35">
        <v>4328000</v>
      </c>
      <c r="J495" s="61">
        <f t="shared" si="8"/>
        <v>10.270332717190389</v>
      </c>
      <c r="K495" s="51"/>
      <c r="L495" s="25" t="s">
        <v>657</v>
      </c>
    </row>
    <row r="496" spans="1:12" s="27" customFormat="1" ht="15" customHeight="1" x14ac:dyDescent="0.25">
      <c r="A496" s="36">
        <v>44498</v>
      </c>
      <c r="B496" s="36" t="s">
        <v>85</v>
      </c>
      <c r="C496" s="37" t="s">
        <v>7</v>
      </c>
      <c r="D496" s="25" t="s">
        <v>87</v>
      </c>
      <c r="E496" s="68">
        <v>1199130000</v>
      </c>
      <c r="F496" s="38" t="s">
        <v>669</v>
      </c>
      <c r="G496" s="39"/>
      <c r="H496" s="40"/>
      <c r="I496" s="35">
        <v>4328000</v>
      </c>
      <c r="J496" s="61">
        <f t="shared" si="8"/>
        <v>277.06330868761552</v>
      </c>
      <c r="K496" s="51"/>
      <c r="L496" s="25" t="s">
        <v>657</v>
      </c>
    </row>
    <row r="497" spans="1:12" s="27" customFormat="1" ht="15" customHeight="1" x14ac:dyDescent="0.25">
      <c r="A497" s="36">
        <v>44498</v>
      </c>
      <c r="B497" s="36" t="s">
        <v>85</v>
      </c>
      <c r="C497" s="37" t="s">
        <v>116</v>
      </c>
      <c r="D497" s="25" t="s">
        <v>87</v>
      </c>
      <c r="E497" s="68">
        <v>101860000</v>
      </c>
      <c r="F497" s="38" t="s">
        <v>668</v>
      </c>
      <c r="G497" s="39"/>
      <c r="H497" s="40"/>
      <c r="I497" s="35">
        <v>4328000</v>
      </c>
      <c r="J497" s="61">
        <f t="shared" si="8"/>
        <v>23.535120147874306</v>
      </c>
      <c r="K497" s="51"/>
      <c r="L497" s="25" t="s">
        <v>657</v>
      </c>
    </row>
    <row r="498" spans="1:12" s="27" customFormat="1" ht="15" customHeight="1" x14ac:dyDescent="0.25">
      <c r="A498" s="36">
        <v>44498</v>
      </c>
      <c r="B498" s="36" t="s">
        <v>85</v>
      </c>
      <c r="C498" s="37" t="s">
        <v>116</v>
      </c>
      <c r="D498" s="25" t="s">
        <v>87</v>
      </c>
      <c r="E498" s="68">
        <v>33200000</v>
      </c>
      <c r="F498" s="38" t="s">
        <v>670</v>
      </c>
      <c r="G498" s="39"/>
      <c r="H498" s="40"/>
      <c r="I498" s="35">
        <v>4328000</v>
      </c>
      <c r="J498" s="61">
        <f t="shared" si="8"/>
        <v>7.6709796672828094</v>
      </c>
      <c r="K498" s="51"/>
      <c r="L498" s="25" t="s">
        <v>657</v>
      </c>
    </row>
    <row r="499" spans="1:12" s="27" customFormat="1" ht="15" customHeight="1" x14ac:dyDescent="0.25">
      <c r="A499" s="36">
        <v>44498</v>
      </c>
      <c r="B499" s="36" t="s">
        <v>85</v>
      </c>
      <c r="C499" s="37" t="s">
        <v>116</v>
      </c>
      <c r="D499" s="25" t="s">
        <v>87</v>
      </c>
      <c r="E499" s="68">
        <v>907340000</v>
      </c>
      <c r="F499" s="38" t="s">
        <v>669</v>
      </c>
      <c r="G499" s="39"/>
      <c r="H499" s="40"/>
      <c r="I499" s="35">
        <v>4328000</v>
      </c>
      <c r="J499" s="61">
        <f t="shared" si="8"/>
        <v>209.64417744916821</v>
      </c>
      <c r="K499" s="51"/>
      <c r="L499" s="25" t="s">
        <v>657</v>
      </c>
    </row>
    <row r="500" spans="1:12" s="27" customFormat="1" ht="17.25" customHeight="1" x14ac:dyDescent="0.25">
      <c r="A500" s="36">
        <v>44498</v>
      </c>
      <c r="B500" s="36" t="s">
        <v>85</v>
      </c>
      <c r="C500" s="37" t="s">
        <v>1</v>
      </c>
      <c r="D500" s="25" t="s">
        <v>87</v>
      </c>
      <c r="E500" s="68">
        <v>159890000</v>
      </c>
      <c r="F500" s="38" t="s">
        <v>668</v>
      </c>
      <c r="G500" s="39"/>
      <c r="H500" s="40"/>
      <c r="I500" s="35">
        <v>4328000</v>
      </c>
      <c r="J500" s="61">
        <f t="shared" si="8"/>
        <v>36.943160813308687</v>
      </c>
      <c r="K500" s="51"/>
      <c r="L500" s="25" t="s">
        <v>657</v>
      </c>
    </row>
    <row r="501" spans="1:12" s="27" customFormat="1" ht="15" customHeight="1" x14ac:dyDescent="0.25">
      <c r="A501" s="36">
        <v>44498</v>
      </c>
      <c r="B501" s="36" t="s">
        <v>85</v>
      </c>
      <c r="C501" s="37" t="s">
        <v>1</v>
      </c>
      <c r="D501" s="25" t="s">
        <v>87</v>
      </c>
      <c r="E501" s="68">
        <v>51100000</v>
      </c>
      <c r="F501" s="38" t="s">
        <v>670</v>
      </c>
      <c r="G501" s="39"/>
      <c r="H501" s="40"/>
      <c r="I501" s="35">
        <v>4328000</v>
      </c>
      <c r="J501" s="61">
        <f t="shared" si="8"/>
        <v>11.806839186691313</v>
      </c>
      <c r="K501" s="51"/>
      <c r="L501" s="25" t="s">
        <v>657</v>
      </c>
    </row>
    <row r="502" spans="1:12" s="27" customFormat="1" ht="15" customHeight="1" x14ac:dyDescent="0.25">
      <c r="A502" s="36">
        <v>44498</v>
      </c>
      <c r="B502" s="36" t="s">
        <v>85</v>
      </c>
      <c r="C502" s="37" t="s">
        <v>1</v>
      </c>
      <c r="D502" s="25" t="s">
        <v>87</v>
      </c>
      <c r="E502" s="68">
        <v>1378640000</v>
      </c>
      <c r="F502" s="38" t="s">
        <v>669</v>
      </c>
      <c r="G502" s="39"/>
      <c r="H502" s="40"/>
      <c r="I502" s="35">
        <v>4328000</v>
      </c>
      <c r="J502" s="61">
        <f t="shared" si="8"/>
        <v>318.53974121996305</v>
      </c>
      <c r="K502" s="51"/>
      <c r="L502" s="25" t="s">
        <v>657</v>
      </c>
    </row>
    <row r="503" spans="1:12" s="27" customFormat="1" ht="15" customHeight="1" x14ac:dyDescent="0.25">
      <c r="A503" s="36">
        <v>44498</v>
      </c>
      <c r="B503" s="36" t="s">
        <v>85</v>
      </c>
      <c r="C503" s="37" t="s">
        <v>117</v>
      </c>
      <c r="D503" s="25" t="s">
        <v>87</v>
      </c>
      <c r="E503" s="71">
        <f>43990000+7040000</f>
        <v>51030000</v>
      </c>
      <c r="F503" s="38" t="s">
        <v>668</v>
      </c>
      <c r="G503" s="39"/>
      <c r="H503" s="40"/>
      <c r="I503" s="35">
        <v>4328000</v>
      </c>
      <c r="J503" s="61">
        <f t="shared" si="8"/>
        <v>11.790665434380776</v>
      </c>
      <c r="K503" s="51"/>
      <c r="L503" s="25" t="s">
        <v>657</v>
      </c>
    </row>
    <row r="504" spans="1:12" s="27" customFormat="1" ht="15" customHeight="1" x14ac:dyDescent="0.25">
      <c r="A504" s="36">
        <v>44498</v>
      </c>
      <c r="B504" s="36" t="s">
        <v>85</v>
      </c>
      <c r="C504" s="37" t="s">
        <v>117</v>
      </c>
      <c r="D504" s="25" t="s">
        <v>87</v>
      </c>
      <c r="E504" s="71">
        <f>14400000+30400000</f>
        <v>44800000</v>
      </c>
      <c r="F504" s="38" t="s">
        <v>671</v>
      </c>
      <c r="G504" s="39"/>
      <c r="H504" s="40"/>
      <c r="I504" s="35">
        <v>4328000</v>
      </c>
      <c r="J504" s="61">
        <f t="shared" si="8"/>
        <v>10.351201478743068</v>
      </c>
      <c r="K504" s="51"/>
      <c r="L504" s="25" t="s">
        <v>657</v>
      </c>
    </row>
    <row r="505" spans="1:12" s="27" customFormat="1" ht="15" customHeight="1" x14ac:dyDescent="0.25">
      <c r="A505" s="36">
        <v>44498</v>
      </c>
      <c r="B505" s="36" t="s">
        <v>85</v>
      </c>
      <c r="C505" s="37" t="s">
        <v>117</v>
      </c>
      <c r="D505" s="25" t="s">
        <v>87</v>
      </c>
      <c r="E505" s="71">
        <f>47683000+954730000</f>
        <v>1002413000</v>
      </c>
      <c r="F505" s="38" t="s">
        <v>669</v>
      </c>
      <c r="G505" s="39"/>
      <c r="H505" s="40"/>
      <c r="I505" s="35">
        <v>4328000</v>
      </c>
      <c r="J505" s="61">
        <f t="shared" si="8"/>
        <v>231.61113678373383</v>
      </c>
      <c r="K505" s="51"/>
      <c r="L505" s="25" t="s">
        <v>657</v>
      </c>
    </row>
    <row r="506" spans="1:12" s="27" customFormat="1" ht="15" customHeight="1" x14ac:dyDescent="0.25">
      <c r="A506" s="36">
        <v>44498</v>
      </c>
      <c r="B506" s="36" t="s">
        <v>85</v>
      </c>
      <c r="C506" s="37" t="s">
        <v>0</v>
      </c>
      <c r="D506" s="25" t="s">
        <v>87</v>
      </c>
      <c r="E506" s="68">
        <f>40900000+44890000</f>
        <v>85790000</v>
      </c>
      <c r="F506" s="38" t="s">
        <v>668</v>
      </c>
      <c r="G506" s="39"/>
      <c r="H506" s="40"/>
      <c r="I506" s="35">
        <v>4328000</v>
      </c>
      <c r="J506" s="61">
        <f t="shared" si="8"/>
        <v>19.822088724584102</v>
      </c>
      <c r="K506" s="51"/>
      <c r="L506" s="25" t="s">
        <v>657</v>
      </c>
    </row>
    <row r="507" spans="1:12" s="27" customFormat="1" ht="15" customHeight="1" x14ac:dyDescent="0.25">
      <c r="A507" s="36">
        <v>44498</v>
      </c>
      <c r="B507" s="36" t="s">
        <v>85</v>
      </c>
      <c r="C507" s="37" t="s">
        <v>0</v>
      </c>
      <c r="D507" s="25" t="s">
        <v>87</v>
      </c>
      <c r="E507" s="68">
        <f>15600000+15400000</f>
        <v>31000000</v>
      </c>
      <c r="F507" s="38" t="s">
        <v>671</v>
      </c>
      <c r="G507" s="39"/>
      <c r="H507" s="40"/>
      <c r="I507" s="35">
        <v>4328000</v>
      </c>
      <c r="J507" s="61">
        <f t="shared" si="8"/>
        <v>7.1626617375231056</v>
      </c>
      <c r="K507" s="51"/>
      <c r="L507" s="25" t="s">
        <v>657</v>
      </c>
    </row>
    <row r="508" spans="1:12" s="27" customFormat="1" ht="15" customHeight="1" x14ac:dyDescent="0.25">
      <c r="A508" s="36">
        <v>44498</v>
      </c>
      <c r="B508" s="36" t="s">
        <v>85</v>
      </c>
      <c r="C508" s="37" t="s">
        <v>0</v>
      </c>
      <c r="D508" s="25" t="s">
        <v>87</v>
      </c>
      <c r="E508" s="68">
        <f>478600000+511900000</f>
        <v>990500000</v>
      </c>
      <c r="F508" s="38" t="s">
        <v>669</v>
      </c>
      <c r="G508" s="39"/>
      <c r="H508" s="40"/>
      <c r="I508" s="35">
        <v>4328000</v>
      </c>
      <c r="J508" s="61">
        <f t="shared" si="8"/>
        <v>228.85859519408504</v>
      </c>
      <c r="K508" s="51"/>
      <c r="L508" s="25" t="s">
        <v>657</v>
      </c>
    </row>
    <row r="509" spans="1:12" s="27" customFormat="1" ht="15" customHeight="1" x14ac:dyDescent="0.25">
      <c r="A509" s="36">
        <v>44498</v>
      </c>
      <c r="B509" s="36" t="s">
        <v>85</v>
      </c>
      <c r="C509" s="37" t="s">
        <v>86</v>
      </c>
      <c r="D509" s="25" t="s">
        <v>87</v>
      </c>
      <c r="E509" s="68">
        <v>56550000</v>
      </c>
      <c r="F509" s="38" t="s">
        <v>668</v>
      </c>
      <c r="G509" s="39"/>
      <c r="H509" s="40"/>
      <c r="I509" s="35">
        <v>4328000</v>
      </c>
      <c r="J509" s="61">
        <f t="shared" si="8"/>
        <v>13.066081330868762</v>
      </c>
      <c r="K509" s="51"/>
      <c r="L509" s="25" t="s">
        <v>657</v>
      </c>
    </row>
    <row r="510" spans="1:12" s="27" customFormat="1" ht="15" customHeight="1" x14ac:dyDescent="0.25">
      <c r="A510" s="36">
        <v>44498</v>
      </c>
      <c r="B510" s="36" t="s">
        <v>85</v>
      </c>
      <c r="C510" s="37" t="s">
        <v>86</v>
      </c>
      <c r="D510" s="25" t="s">
        <v>87</v>
      </c>
      <c r="E510" s="68">
        <v>19200000</v>
      </c>
      <c r="F510" s="38" t="s">
        <v>671</v>
      </c>
      <c r="G510" s="39"/>
      <c r="H510" s="40"/>
      <c r="I510" s="35">
        <v>4328000</v>
      </c>
      <c r="J510" s="61">
        <f t="shared" si="8"/>
        <v>4.4362292051756009</v>
      </c>
      <c r="K510" s="51"/>
      <c r="L510" s="25" t="s">
        <v>657</v>
      </c>
    </row>
    <row r="511" spans="1:12" s="27" customFormat="1" ht="15" customHeight="1" x14ac:dyDescent="0.25">
      <c r="A511" s="36">
        <v>44498</v>
      </c>
      <c r="B511" s="36" t="s">
        <v>85</v>
      </c>
      <c r="C511" s="37" t="s">
        <v>86</v>
      </c>
      <c r="D511" s="25" t="s">
        <v>87</v>
      </c>
      <c r="E511" s="68">
        <v>570090000</v>
      </c>
      <c r="F511" s="38" t="s">
        <v>669</v>
      </c>
      <c r="G511" s="39"/>
      <c r="H511" s="40"/>
      <c r="I511" s="35">
        <v>4328000</v>
      </c>
      <c r="J511" s="61">
        <f t="shared" si="8"/>
        <v>131.7213493530499</v>
      </c>
      <c r="K511" s="51"/>
      <c r="L511" s="25" t="s">
        <v>657</v>
      </c>
    </row>
    <row r="512" spans="1:12" s="27" customFormat="1" ht="15" customHeight="1" x14ac:dyDescent="0.25">
      <c r="A512" s="36">
        <v>44498</v>
      </c>
      <c r="B512" s="36" t="s">
        <v>85</v>
      </c>
      <c r="C512" s="37" t="s">
        <v>111</v>
      </c>
      <c r="D512" s="25" t="s">
        <v>87</v>
      </c>
      <c r="E512" s="68">
        <v>176610000</v>
      </c>
      <c r="F512" s="38" t="s">
        <v>668</v>
      </c>
      <c r="G512" s="39"/>
      <c r="H512" s="40"/>
      <c r="I512" s="35">
        <v>4328000</v>
      </c>
      <c r="J512" s="61">
        <f t="shared" si="8"/>
        <v>40.806377079482438</v>
      </c>
      <c r="K512" s="51"/>
      <c r="L512" s="25" t="s">
        <v>657</v>
      </c>
    </row>
    <row r="513" spans="1:12" s="27" customFormat="1" ht="15" customHeight="1" x14ac:dyDescent="0.25">
      <c r="A513" s="36">
        <v>44498</v>
      </c>
      <c r="B513" s="36" t="s">
        <v>85</v>
      </c>
      <c r="C513" s="37" t="s">
        <v>111</v>
      </c>
      <c r="D513" s="25" t="s">
        <v>87</v>
      </c>
      <c r="E513" s="68">
        <f>51200000+7500000</f>
        <v>58700000</v>
      </c>
      <c r="F513" s="38" t="s">
        <v>672</v>
      </c>
      <c r="G513" s="39"/>
      <c r="H513" s="40"/>
      <c r="I513" s="35">
        <v>4328000</v>
      </c>
      <c r="J513" s="61">
        <f t="shared" si="8"/>
        <v>13.562846580406655</v>
      </c>
      <c r="K513" s="51"/>
      <c r="L513" s="25" t="s">
        <v>657</v>
      </c>
    </row>
    <row r="514" spans="1:12" s="27" customFormat="1" ht="15" customHeight="1" x14ac:dyDescent="0.25">
      <c r="A514" s="36">
        <v>44498</v>
      </c>
      <c r="B514" s="36" t="s">
        <v>85</v>
      </c>
      <c r="C514" s="37" t="s">
        <v>111</v>
      </c>
      <c r="D514" s="25" t="s">
        <v>87</v>
      </c>
      <c r="E514" s="68">
        <f>1535700000+225510000</f>
        <v>1761210000</v>
      </c>
      <c r="F514" s="38" t="s">
        <v>669</v>
      </c>
      <c r="G514" s="39"/>
      <c r="H514" s="40"/>
      <c r="I514" s="35">
        <v>4328000</v>
      </c>
      <c r="J514" s="61">
        <f t="shared" si="8"/>
        <v>406.93391866913123</v>
      </c>
      <c r="K514" s="51"/>
      <c r="L514" s="25" t="s">
        <v>657</v>
      </c>
    </row>
    <row r="515" spans="1:12" s="27" customFormat="1" ht="15" customHeight="1" x14ac:dyDescent="0.25">
      <c r="A515" s="36">
        <v>44498</v>
      </c>
      <c r="B515" s="36" t="s">
        <v>85</v>
      </c>
      <c r="C515" s="37" t="s">
        <v>6</v>
      </c>
      <c r="D515" s="25" t="s">
        <v>87</v>
      </c>
      <c r="E515" s="68">
        <v>196790000</v>
      </c>
      <c r="F515" s="38" t="s">
        <v>668</v>
      </c>
      <c r="G515" s="39"/>
      <c r="H515" s="40"/>
      <c r="I515" s="35">
        <v>4328000</v>
      </c>
      <c r="J515" s="61">
        <f t="shared" si="8"/>
        <v>45.469038817005547</v>
      </c>
      <c r="K515" s="51"/>
      <c r="L515" s="25" t="s">
        <v>657</v>
      </c>
    </row>
    <row r="516" spans="1:12" s="27" customFormat="1" ht="15" customHeight="1" x14ac:dyDescent="0.25">
      <c r="A516" s="36">
        <v>44498</v>
      </c>
      <c r="B516" s="36" t="s">
        <v>85</v>
      </c>
      <c r="C516" s="37" t="s">
        <v>6</v>
      </c>
      <c r="D516" s="25" t="s">
        <v>87</v>
      </c>
      <c r="E516" s="68">
        <f>68010000+230800000</f>
        <v>298810000</v>
      </c>
      <c r="F516" s="38" t="s">
        <v>672</v>
      </c>
      <c r="G516" s="39"/>
      <c r="H516" s="40"/>
      <c r="I516" s="35">
        <v>4328000</v>
      </c>
      <c r="J516" s="61">
        <f t="shared" si="8"/>
        <v>69.041127541589645</v>
      </c>
      <c r="K516" s="51"/>
      <c r="L516" s="25" t="s">
        <v>657</v>
      </c>
    </row>
    <row r="517" spans="1:12" s="27" customFormat="1" ht="15" customHeight="1" x14ac:dyDescent="0.25">
      <c r="A517" s="36">
        <v>44498</v>
      </c>
      <c r="B517" s="36" t="s">
        <v>85</v>
      </c>
      <c r="C517" s="37" t="s">
        <v>6</v>
      </c>
      <c r="D517" s="25" t="s">
        <v>87</v>
      </c>
      <c r="E517" s="68">
        <f>1986900000+6326710000</f>
        <v>8313610000</v>
      </c>
      <c r="F517" s="38" t="s">
        <v>669</v>
      </c>
      <c r="G517" s="39"/>
      <c r="H517" s="40"/>
      <c r="I517" s="35">
        <v>4328000</v>
      </c>
      <c r="J517" s="61">
        <f t="shared" si="8"/>
        <v>1920.8895563770795</v>
      </c>
      <c r="K517" s="51"/>
      <c r="L517" s="25" t="s">
        <v>657</v>
      </c>
    </row>
    <row r="518" spans="1:12" s="27" customFormat="1" ht="15" customHeight="1" x14ac:dyDescent="0.25">
      <c r="A518" s="36">
        <v>44498</v>
      </c>
      <c r="B518" s="36" t="s">
        <v>85</v>
      </c>
      <c r="C518" s="37" t="s">
        <v>4</v>
      </c>
      <c r="D518" s="25" t="s">
        <v>87</v>
      </c>
      <c r="E518" s="68">
        <f>179700000+335470000-41200000</f>
        <v>473970000</v>
      </c>
      <c r="F518" s="38" t="s">
        <v>668</v>
      </c>
      <c r="G518" s="39"/>
      <c r="H518" s="40"/>
      <c r="I518" s="35">
        <v>4328000</v>
      </c>
      <c r="J518" s="61">
        <f t="shared" si="8"/>
        <v>109.51247689463956</v>
      </c>
      <c r="K518" s="51"/>
      <c r="L518" s="25" t="s">
        <v>657</v>
      </c>
    </row>
    <row r="519" spans="1:12" s="27" customFormat="1" ht="15" customHeight="1" x14ac:dyDescent="0.25">
      <c r="A519" s="36">
        <v>44498</v>
      </c>
      <c r="B519" s="36" t="s">
        <v>85</v>
      </c>
      <c r="C519" s="37" t="s">
        <v>4</v>
      </c>
      <c r="D519" s="25" t="s">
        <v>87</v>
      </c>
      <c r="E519" s="68">
        <f>67200000+117300000</f>
        <v>184500000</v>
      </c>
      <c r="F519" s="38" t="s">
        <v>672</v>
      </c>
      <c r="G519" s="39"/>
      <c r="H519" s="40"/>
      <c r="I519" s="35">
        <v>4328000</v>
      </c>
      <c r="J519" s="61">
        <f t="shared" ref="J519:J544" si="9">IFERROR(IF(B519="BOLIVARES",(E519/I519),E519),"")</f>
        <v>42.629390018484287</v>
      </c>
      <c r="K519" s="51"/>
      <c r="L519" s="25" t="s">
        <v>657</v>
      </c>
    </row>
    <row r="520" spans="1:12" s="27" customFormat="1" ht="15" customHeight="1" x14ac:dyDescent="0.25">
      <c r="A520" s="36">
        <v>44498</v>
      </c>
      <c r="B520" s="36" t="s">
        <v>85</v>
      </c>
      <c r="C520" s="37" t="s">
        <v>4</v>
      </c>
      <c r="D520" s="25" t="s">
        <v>87</v>
      </c>
      <c r="E520" s="68">
        <f>3204510000+3270180000</f>
        <v>6474690000</v>
      </c>
      <c r="F520" s="38" t="s">
        <v>669</v>
      </c>
      <c r="G520" s="39"/>
      <c r="H520" s="40"/>
      <c r="I520" s="35">
        <v>4328000</v>
      </c>
      <c r="J520" s="61">
        <f t="shared" si="9"/>
        <v>1496.0004621072089</v>
      </c>
      <c r="K520" s="51"/>
      <c r="L520" s="25" t="s">
        <v>657</v>
      </c>
    </row>
    <row r="521" spans="1:12" s="27" customFormat="1" ht="15" customHeight="1" x14ac:dyDescent="0.25">
      <c r="A521" s="36">
        <v>44498</v>
      </c>
      <c r="B521" s="36" t="s">
        <v>85</v>
      </c>
      <c r="C521" s="37" t="s">
        <v>11</v>
      </c>
      <c r="D521" s="25" t="s">
        <v>87</v>
      </c>
      <c r="E521" s="68">
        <v>157270000</v>
      </c>
      <c r="F521" s="38" t="s">
        <v>668</v>
      </c>
      <c r="G521" s="39"/>
      <c r="H521" s="40"/>
      <c r="I521" s="35">
        <v>4328000</v>
      </c>
      <c r="J521" s="61">
        <f t="shared" si="9"/>
        <v>36.337800369685766</v>
      </c>
      <c r="K521" s="51"/>
      <c r="L521" s="25" t="s">
        <v>657</v>
      </c>
    </row>
    <row r="522" spans="1:12" s="27" customFormat="1" ht="15" customHeight="1" x14ac:dyDescent="0.25">
      <c r="A522" s="36">
        <v>44498</v>
      </c>
      <c r="B522" s="36" t="s">
        <v>22</v>
      </c>
      <c r="C522" s="67" t="s">
        <v>106</v>
      </c>
      <c r="D522" s="25" t="s">
        <v>87</v>
      </c>
      <c r="E522" s="68">
        <v>310</v>
      </c>
      <c r="F522" s="38" t="s">
        <v>128</v>
      </c>
      <c r="G522" s="39"/>
      <c r="H522" s="40"/>
      <c r="I522" s="35">
        <v>4328000</v>
      </c>
      <c r="J522" s="61">
        <f t="shared" si="9"/>
        <v>310</v>
      </c>
      <c r="K522" s="51"/>
      <c r="L522" s="25" t="s">
        <v>675</v>
      </c>
    </row>
    <row r="523" spans="1:12" s="27" customFormat="1" ht="15" customHeight="1" x14ac:dyDescent="0.25">
      <c r="A523" s="36">
        <v>44498</v>
      </c>
      <c r="B523" s="36" t="s">
        <v>22</v>
      </c>
      <c r="C523" s="37" t="s">
        <v>6</v>
      </c>
      <c r="D523" s="25" t="s">
        <v>89</v>
      </c>
      <c r="E523" s="68">
        <v>199</v>
      </c>
      <c r="F523" s="38" t="s">
        <v>676</v>
      </c>
      <c r="G523" s="39"/>
      <c r="H523" s="40"/>
      <c r="I523" s="35">
        <v>4328000</v>
      </c>
      <c r="J523" s="61">
        <f t="shared" si="9"/>
        <v>199</v>
      </c>
      <c r="K523" s="51"/>
      <c r="L523" s="25" t="s">
        <v>677</v>
      </c>
    </row>
    <row r="524" spans="1:12" s="27" customFormat="1" ht="15" customHeight="1" x14ac:dyDescent="0.25">
      <c r="A524" s="36">
        <v>44498</v>
      </c>
      <c r="B524" s="36" t="s">
        <v>22</v>
      </c>
      <c r="C524" s="37" t="s">
        <v>6</v>
      </c>
      <c r="D524" s="25" t="s">
        <v>89</v>
      </c>
      <c r="E524" s="68">
        <v>15</v>
      </c>
      <c r="F524" s="38" t="s">
        <v>678</v>
      </c>
      <c r="G524" s="39"/>
      <c r="H524" s="40"/>
      <c r="I524" s="35">
        <v>4328000</v>
      </c>
      <c r="J524" s="61">
        <f t="shared" si="9"/>
        <v>15</v>
      </c>
      <c r="K524" s="51"/>
      <c r="L524" s="25" t="s">
        <v>679</v>
      </c>
    </row>
    <row r="525" spans="1:12" s="27" customFormat="1" ht="15" customHeight="1" x14ac:dyDescent="0.25">
      <c r="A525" s="36">
        <v>44498</v>
      </c>
      <c r="B525" s="36" t="s">
        <v>22</v>
      </c>
      <c r="C525" s="67" t="s">
        <v>106</v>
      </c>
      <c r="D525" s="25" t="s">
        <v>87</v>
      </c>
      <c r="E525" s="68">
        <v>145</v>
      </c>
      <c r="F525" s="38" t="s">
        <v>682</v>
      </c>
      <c r="G525" s="39"/>
      <c r="H525" s="40"/>
      <c r="I525" s="35">
        <v>4328000</v>
      </c>
      <c r="J525" s="61">
        <f t="shared" si="9"/>
        <v>145</v>
      </c>
      <c r="K525" s="51"/>
      <c r="L525" s="25" t="s">
        <v>683</v>
      </c>
    </row>
    <row r="526" spans="1:12" s="27" customFormat="1" ht="15" customHeight="1" x14ac:dyDescent="0.25">
      <c r="A526" s="36">
        <v>44498</v>
      </c>
      <c r="B526" s="36" t="s">
        <v>22</v>
      </c>
      <c r="C526" s="37" t="s">
        <v>6</v>
      </c>
      <c r="D526" s="25" t="s">
        <v>89</v>
      </c>
      <c r="E526" s="68">
        <v>130</v>
      </c>
      <c r="F526" s="38" t="s">
        <v>684</v>
      </c>
      <c r="G526" s="39"/>
      <c r="H526" s="40"/>
      <c r="I526" s="35">
        <v>4328000</v>
      </c>
      <c r="J526" s="61">
        <f t="shared" si="9"/>
        <v>130</v>
      </c>
      <c r="K526" s="51"/>
      <c r="L526" s="25" t="s">
        <v>685</v>
      </c>
    </row>
    <row r="527" spans="1:12" s="27" customFormat="1" ht="15" customHeight="1" x14ac:dyDescent="0.25">
      <c r="A527" s="36">
        <v>44498</v>
      </c>
      <c r="B527" s="36" t="s">
        <v>22</v>
      </c>
      <c r="C527" s="37" t="s">
        <v>6</v>
      </c>
      <c r="D527" s="25" t="s">
        <v>87</v>
      </c>
      <c r="E527" s="68">
        <v>20</v>
      </c>
      <c r="F527" s="38" t="s">
        <v>686</v>
      </c>
      <c r="G527" s="39"/>
      <c r="H527" s="40"/>
      <c r="I527" s="35">
        <v>4328000</v>
      </c>
      <c r="J527" s="61">
        <f t="shared" si="9"/>
        <v>20</v>
      </c>
      <c r="K527" s="51"/>
      <c r="L527" s="25" t="s">
        <v>687</v>
      </c>
    </row>
    <row r="528" spans="1:12" s="27" customFormat="1" ht="15" customHeight="1" x14ac:dyDescent="0.25">
      <c r="A528" s="36">
        <v>44498</v>
      </c>
      <c r="B528" s="36" t="s">
        <v>85</v>
      </c>
      <c r="C528" s="37" t="s">
        <v>6</v>
      </c>
      <c r="D528" s="25" t="s">
        <v>87</v>
      </c>
      <c r="E528" s="68">
        <v>47500000</v>
      </c>
      <c r="F528" s="38" t="s">
        <v>686</v>
      </c>
      <c r="G528" s="39"/>
      <c r="H528" s="40"/>
      <c r="I528" s="35">
        <v>4328000</v>
      </c>
      <c r="J528" s="61">
        <f t="shared" si="9"/>
        <v>10.975046210720887</v>
      </c>
      <c r="K528" s="51"/>
      <c r="L528" s="25" t="s">
        <v>165</v>
      </c>
    </row>
    <row r="529" spans="1:12" s="27" customFormat="1" ht="15" customHeight="1" x14ac:dyDescent="0.25">
      <c r="A529" s="36">
        <v>44498</v>
      </c>
      <c r="B529" s="36" t="s">
        <v>85</v>
      </c>
      <c r="C529" s="37" t="s">
        <v>4</v>
      </c>
      <c r="D529" s="25" t="s">
        <v>9</v>
      </c>
      <c r="E529" s="68">
        <v>300000000</v>
      </c>
      <c r="F529" s="38" t="s">
        <v>162</v>
      </c>
      <c r="G529" s="39"/>
      <c r="H529" s="40"/>
      <c r="I529" s="35">
        <v>4328000</v>
      </c>
      <c r="J529" s="61">
        <f t="shared" si="9"/>
        <v>69.316081330868755</v>
      </c>
      <c r="K529" s="51"/>
      <c r="L529" s="25" t="s">
        <v>657</v>
      </c>
    </row>
    <row r="530" spans="1:12" s="27" customFormat="1" ht="15" customHeight="1" x14ac:dyDescent="0.25">
      <c r="A530" s="36">
        <v>44498</v>
      </c>
      <c r="B530" s="36" t="s">
        <v>22</v>
      </c>
      <c r="C530" s="37" t="s">
        <v>4</v>
      </c>
      <c r="D530" s="25" t="s">
        <v>89</v>
      </c>
      <c r="E530" s="68">
        <v>118</v>
      </c>
      <c r="F530" s="38" t="s">
        <v>170</v>
      </c>
      <c r="G530" s="39"/>
      <c r="H530" s="40"/>
      <c r="I530" s="35">
        <v>4328000</v>
      </c>
      <c r="J530" s="61">
        <f t="shared" si="9"/>
        <v>118</v>
      </c>
      <c r="K530" s="51"/>
      <c r="L530" s="25" t="s">
        <v>701</v>
      </c>
    </row>
    <row r="531" spans="1:12" s="27" customFormat="1" ht="15" customHeight="1" x14ac:dyDescent="0.25">
      <c r="A531" s="36">
        <v>44498</v>
      </c>
      <c r="B531" s="36" t="s">
        <v>22</v>
      </c>
      <c r="C531" s="37" t="s">
        <v>4</v>
      </c>
      <c r="D531" s="25" t="s">
        <v>87</v>
      </c>
      <c r="E531" s="68">
        <v>25</v>
      </c>
      <c r="F531" s="38" t="s">
        <v>697</v>
      </c>
      <c r="G531" s="39"/>
      <c r="H531" s="40"/>
      <c r="I531" s="35">
        <v>4328000</v>
      </c>
      <c r="J531" s="61">
        <f t="shared" si="9"/>
        <v>25</v>
      </c>
      <c r="K531" s="51"/>
      <c r="L531" s="25" t="s">
        <v>702</v>
      </c>
    </row>
    <row r="532" spans="1:12" s="27" customFormat="1" ht="15" customHeight="1" x14ac:dyDescent="0.25">
      <c r="A532" s="36">
        <v>44498</v>
      </c>
      <c r="B532" s="36" t="s">
        <v>22</v>
      </c>
      <c r="C532" s="37" t="s">
        <v>116</v>
      </c>
      <c r="D532" s="25" t="s">
        <v>87</v>
      </c>
      <c r="E532" s="68">
        <v>20</v>
      </c>
      <c r="F532" s="38" t="s">
        <v>699</v>
      </c>
      <c r="G532" s="39"/>
      <c r="H532" s="40"/>
      <c r="I532" s="35">
        <v>4328000</v>
      </c>
      <c r="J532" s="61">
        <f t="shared" si="9"/>
        <v>20</v>
      </c>
      <c r="K532" s="51"/>
      <c r="L532" s="25" t="s">
        <v>702</v>
      </c>
    </row>
    <row r="533" spans="1:12" s="27" customFormat="1" ht="15" customHeight="1" x14ac:dyDescent="0.25">
      <c r="A533" s="36">
        <v>44498</v>
      </c>
      <c r="B533" s="36" t="s">
        <v>22</v>
      </c>
      <c r="C533" s="37" t="s">
        <v>6</v>
      </c>
      <c r="D533" s="25" t="s">
        <v>87</v>
      </c>
      <c r="E533" s="68">
        <v>25</v>
      </c>
      <c r="F533" s="38" t="s">
        <v>698</v>
      </c>
      <c r="G533" s="39"/>
      <c r="H533" s="40"/>
      <c r="I533" s="35">
        <v>4328000</v>
      </c>
      <c r="J533" s="61">
        <f t="shared" si="9"/>
        <v>25</v>
      </c>
      <c r="K533" s="51"/>
      <c r="L533" s="25" t="s">
        <v>702</v>
      </c>
    </row>
    <row r="534" spans="1:12" s="27" customFormat="1" ht="15" customHeight="1" x14ac:dyDescent="0.25">
      <c r="A534" s="36">
        <v>44498</v>
      </c>
      <c r="B534" s="36" t="s">
        <v>22</v>
      </c>
      <c r="C534" s="37" t="s">
        <v>1</v>
      </c>
      <c r="D534" s="25" t="s">
        <v>89</v>
      </c>
      <c r="E534" s="68">
        <v>10</v>
      </c>
      <c r="F534" s="38" t="s">
        <v>320</v>
      </c>
      <c r="G534" s="39"/>
      <c r="H534" s="40"/>
      <c r="I534" s="35">
        <v>4328000</v>
      </c>
      <c r="J534" s="61">
        <f t="shared" si="9"/>
        <v>10</v>
      </c>
      <c r="K534" s="51"/>
      <c r="L534" s="25"/>
    </row>
    <row r="535" spans="1:12" s="27" customFormat="1" ht="15" customHeight="1" x14ac:dyDescent="0.25">
      <c r="A535" s="36">
        <v>44498</v>
      </c>
      <c r="B535" s="36" t="s">
        <v>85</v>
      </c>
      <c r="C535" s="37" t="s">
        <v>11</v>
      </c>
      <c r="D535" s="25" t="s">
        <v>87</v>
      </c>
      <c r="E535" s="68">
        <v>56600000</v>
      </c>
      <c r="F535" s="38" t="s">
        <v>731</v>
      </c>
      <c r="G535" s="39"/>
      <c r="H535" s="40"/>
      <c r="I535" s="35">
        <v>4328000</v>
      </c>
      <c r="J535" s="61">
        <f t="shared" si="9"/>
        <v>13.077634011090574</v>
      </c>
      <c r="K535" s="51"/>
      <c r="L535" s="25" t="s">
        <v>657</v>
      </c>
    </row>
    <row r="536" spans="1:12" s="27" customFormat="1" ht="15" customHeight="1" x14ac:dyDescent="0.25">
      <c r="A536" s="36">
        <v>44498</v>
      </c>
      <c r="B536" s="36" t="s">
        <v>85</v>
      </c>
      <c r="C536" s="37" t="s">
        <v>11</v>
      </c>
      <c r="D536" s="25" t="s">
        <v>87</v>
      </c>
      <c r="E536" s="68">
        <v>2379300000</v>
      </c>
      <c r="F536" s="38" t="s">
        <v>669</v>
      </c>
      <c r="G536" s="39"/>
      <c r="H536" s="40"/>
      <c r="I536" s="35">
        <v>4328000</v>
      </c>
      <c r="J536" s="61">
        <f t="shared" si="9"/>
        <v>549.74584103512018</v>
      </c>
      <c r="K536" s="51"/>
      <c r="L536" s="25" t="s">
        <v>657</v>
      </c>
    </row>
    <row r="537" spans="1:12" s="27" customFormat="1" ht="15" customHeight="1" x14ac:dyDescent="0.25">
      <c r="A537" s="36">
        <v>44498</v>
      </c>
      <c r="B537" s="36" t="s">
        <v>22</v>
      </c>
      <c r="C537" s="37" t="s">
        <v>11</v>
      </c>
      <c r="D537" s="25" t="s">
        <v>118</v>
      </c>
      <c r="E537" s="68">
        <v>100</v>
      </c>
      <c r="F537" s="38" t="s">
        <v>673</v>
      </c>
      <c r="G537" s="39"/>
      <c r="H537" s="40"/>
      <c r="I537" s="35">
        <v>4328000</v>
      </c>
      <c r="J537" s="61">
        <f t="shared" si="9"/>
        <v>100</v>
      </c>
      <c r="K537" s="51"/>
      <c r="L537" s="25" t="s">
        <v>165</v>
      </c>
    </row>
    <row r="538" spans="1:12" s="27" customFormat="1" ht="15" customHeight="1" x14ac:dyDescent="0.25">
      <c r="A538" s="36">
        <v>44498</v>
      </c>
      <c r="B538" s="36" t="s">
        <v>22</v>
      </c>
      <c r="C538" s="37" t="s">
        <v>11</v>
      </c>
      <c r="D538" s="25" t="s">
        <v>118</v>
      </c>
      <c r="E538" s="68">
        <v>150</v>
      </c>
      <c r="F538" s="38" t="s">
        <v>674</v>
      </c>
      <c r="G538" s="39"/>
      <c r="H538" s="40"/>
      <c r="I538" s="35">
        <v>4328000</v>
      </c>
      <c r="J538" s="61">
        <f t="shared" si="9"/>
        <v>150</v>
      </c>
      <c r="K538" s="51"/>
      <c r="L538" s="25" t="s">
        <v>165</v>
      </c>
    </row>
    <row r="539" spans="1:12" s="27" customFormat="1" ht="13.5" customHeight="1" x14ac:dyDescent="0.25">
      <c r="A539" s="36">
        <v>44499</v>
      </c>
      <c r="B539" s="36" t="s">
        <v>22</v>
      </c>
      <c r="C539" s="37" t="s">
        <v>6</v>
      </c>
      <c r="D539" s="25" t="s">
        <v>57</v>
      </c>
      <c r="E539" s="68">
        <v>436</v>
      </c>
      <c r="F539" s="38" t="s">
        <v>337</v>
      </c>
      <c r="G539" s="39"/>
      <c r="H539" s="40"/>
      <c r="I539" s="35">
        <v>4328000</v>
      </c>
      <c r="J539" s="61">
        <f t="shared" si="9"/>
        <v>436</v>
      </c>
      <c r="K539" s="51"/>
      <c r="L539" s="25" t="s">
        <v>688</v>
      </c>
    </row>
    <row r="540" spans="1:12" s="27" customFormat="1" ht="15" customHeight="1" x14ac:dyDescent="0.25">
      <c r="A540" s="36">
        <v>44499</v>
      </c>
      <c r="B540" s="36" t="s">
        <v>22</v>
      </c>
      <c r="C540" s="37" t="s">
        <v>0</v>
      </c>
      <c r="D540" s="25" t="s">
        <v>89</v>
      </c>
      <c r="E540" s="68">
        <v>320</v>
      </c>
      <c r="F540" s="38" t="s">
        <v>689</v>
      </c>
      <c r="G540" s="39"/>
      <c r="H540" s="40"/>
      <c r="I540" s="35">
        <v>4328000</v>
      </c>
      <c r="J540" s="61">
        <f t="shared" si="9"/>
        <v>320</v>
      </c>
      <c r="K540" s="51"/>
      <c r="L540" s="25" t="s">
        <v>690</v>
      </c>
    </row>
    <row r="541" spans="1:12" s="27" customFormat="1" ht="15" customHeight="1" x14ac:dyDescent="0.25">
      <c r="A541" s="36">
        <v>44499</v>
      </c>
      <c r="B541" s="36" t="s">
        <v>22</v>
      </c>
      <c r="C541" s="37" t="s">
        <v>4</v>
      </c>
      <c r="D541" s="25" t="s">
        <v>89</v>
      </c>
      <c r="E541" s="68">
        <v>120</v>
      </c>
      <c r="F541" s="38" t="s">
        <v>691</v>
      </c>
      <c r="G541" s="39"/>
      <c r="H541" s="40"/>
      <c r="I541" s="35">
        <v>4328000</v>
      </c>
      <c r="J541" s="61">
        <f t="shared" si="9"/>
        <v>120</v>
      </c>
      <c r="K541" s="51"/>
      <c r="L541" s="25" t="s">
        <v>692</v>
      </c>
    </row>
    <row r="542" spans="1:12" s="27" customFormat="1" ht="15" customHeight="1" x14ac:dyDescent="0.25">
      <c r="A542" s="36">
        <v>44499</v>
      </c>
      <c r="B542" s="36" t="s">
        <v>22</v>
      </c>
      <c r="C542" s="37" t="s">
        <v>1</v>
      </c>
      <c r="D542" s="25" t="s">
        <v>89</v>
      </c>
      <c r="E542" s="68">
        <v>10</v>
      </c>
      <c r="F542" s="38" t="s">
        <v>738</v>
      </c>
      <c r="G542" s="39"/>
      <c r="H542" s="40"/>
      <c r="I542" s="35">
        <v>4328000</v>
      </c>
      <c r="J542" s="61">
        <f t="shared" si="9"/>
        <v>10</v>
      </c>
      <c r="K542" s="51"/>
      <c r="L542" s="25" t="s">
        <v>165</v>
      </c>
    </row>
    <row r="543" spans="1:12" s="27" customFormat="1" ht="15" customHeight="1" x14ac:dyDescent="0.25">
      <c r="A543" s="36">
        <v>44499</v>
      </c>
      <c r="B543" s="36" t="s">
        <v>22</v>
      </c>
      <c r="C543" s="37" t="s">
        <v>1</v>
      </c>
      <c r="D543" s="25" t="s">
        <v>89</v>
      </c>
      <c r="E543" s="68">
        <v>45</v>
      </c>
      <c r="F543" s="38" t="s">
        <v>739</v>
      </c>
      <c r="G543" s="39"/>
      <c r="H543" s="40"/>
      <c r="I543" s="35">
        <v>4328000</v>
      </c>
      <c r="J543" s="61">
        <f t="shared" si="9"/>
        <v>45</v>
      </c>
      <c r="K543" s="51"/>
      <c r="L543" s="25" t="s">
        <v>165</v>
      </c>
    </row>
    <row r="544" spans="1:12" s="27" customFormat="1" ht="15" customHeight="1" x14ac:dyDescent="0.25">
      <c r="A544" s="36">
        <v>44499</v>
      </c>
      <c r="B544" s="36" t="s">
        <v>22</v>
      </c>
      <c r="C544" s="37" t="s">
        <v>1</v>
      </c>
      <c r="D544" s="25" t="s">
        <v>89</v>
      </c>
      <c r="E544" s="68">
        <v>10</v>
      </c>
      <c r="F544" s="38" t="s">
        <v>740</v>
      </c>
      <c r="G544" s="39"/>
      <c r="H544" s="40"/>
      <c r="I544" s="35">
        <v>4328000</v>
      </c>
      <c r="J544" s="61">
        <f t="shared" si="9"/>
        <v>10</v>
      </c>
      <c r="K544" s="51"/>
      <c r="L544" s="25" t="s">
        <v>165</v>
      </c>
    </row>
    <row r="545" spans="1:12" s="27" customFormat="1" ht="15" customHeight="1" x14ac:dyDescent="0.25">
      <c r="A545" s="36"/>
      <c r="B545" s="36"/>
      <c r="C545" s="37"/>
      <c r="D545" s="25"/>
      <c r="E545" s="71"/>
      <c r="F545" s="38"/>
      <c r="G545" s="39"/>
      <c r="H545" s="41"/>
      <c r="I545" s="35"/>
      <c r="J545" s="61">
        <f t="shared" ref="J545:J576" si="10">IFERROR(IF(B545="BOLIVARES",(E545/I545),E545),"")</f>
        <v>0</v>
      </c>
      <c r="K545" s="51"/>
      <c r="L545" s="25"/>
    </row>
    <row r="546" spans="1:12" s="27" customFormat="1" ht="15" customHeight="1" x14ac:dyDescent="0.25">
      <c r="A546" s="36"/>
      <c r="B546" s="36"/>
      <c r="C546" s="37"/>
      <c r="D546" s="25"/>
      <c r="E546" s="72"/>
      <c r="F546" s="38"/>
      <c r="G546" s="39"/>
      <c r="H546" s="40"/>
      <c r="I546" s="35"/>
      <c r="J546" s="61">
        <f t="shared" si="10"/>
        <v>0</v>
      </c>
      <c r="K546" s="51"/>
      <c r="L546" s="25"/>
    </row>
    <row r="547" spans="1:12" s="27" customFormat="1" ht="15" customHeight="1" x14ac:dyDescent="0.25">
      <c r="A547" s="36"/>
      <c r="B547" s="36"/>
      <c r="C547" s="37"/>
      <c r="D547" s="25"/>
      <c r="E547" s="72"/>
      <c r="F547" s="38"/>
      <c r="G547" s="39"/>
      <c r="H547" s="36"/>
      <c r="I547" s="35"/>
      <c r="J547" s="61">
        <f t="shared" si="10"/>
        <v>0</v>
      </c>
      <c r="K547" s="51"/>
      <c r="L547" s="25"/>
    </row>
    <row r="548" spans="1:12" s="27" customFormat="1" ht="15" customHeight="1" x14ac:dyDescent="0.25">
      <c r="A548" s="36"/>
      <c r="B548" s="36"/>
      <c r="C548" s="37"/>
      <c r="D548" s="25"/>
      <c r="E548" s="72"/>
      <c r="F548" s="38"/>
      <c r="G548" s="39"/>
      <c r="H548" s="41"/>
      <c r="I548" s="35"/>
      <c r="J548" s="61">
        <f t="shared" si="10"/>
        <v>0</v>
      </c>
      <c r="K548" s="51"/>
      <c r="L548" s="25"/>
    </row>
    <row r="549" spans="1:12" s="27" customFormat="1" ht="15" customHeight="1" x14ac:dyDescent="0.25">
      <c r="A549" s="36"/>
      <c r="B549" s="36"/>
      <c r="C549" s="37"/>
      <c r="D549" s="25"/>
      <c r="E549" s="71"/>
      <c r="F549" s="38"/>
      <c r="G549" s="39"/>
      <c r="H549" s="41"/>
      <c r="I549" s="35"/>
      <c r="J549" s="61">
        <f t="shared" si="10"/>
        <v>0</v>
      </c>
      <c r="K549" s="51"/>
      <c r="L549" s="25"/>
    </row>
    <row r="550" spans="1:12" s="27" customFormat="1" ht="15" customHeight="1" x14ac:dyDescent="0.25">
      <c r="A550" s="36"/>
      <c r="B550" s="36"/>
      <c r="C550" s="37"/>
      <c r="D550" s="25"/>
      <c r="E550" s="72"/>
      <c r="F550" s="38"/>
      <c r="G550" s="39"/>
      <c r="H550" s="40"/>
      <c r="I550" s="35"/>
      <c r="J550" s="61">
        <f t="shared" si="10"/>
        <v>0</v>
      </c>
      <c r="K550" s="51"/>
      <c r="L550" s="25"/>
    </row>
    <row r="551" spans="1:12" s="27" customFormat="1" ht="15" customHeight="1" x14ac:dyDescent="0.25">
      <c r="A551" s="36"/>
      <c r="B551" s="36"/>
      <c r="C551" s="37"/>
      <c r="D551" s="25"/>
      <c r="E551" s="72"/>
      <c r="F551" s="38"/>
      <c r="G551" s="39"/>
      <c r="H551" s="40"/>
      <c r="I551" s="35"/>
      <c r="J551" s="61">
        <f t="shared" si="10"/>
        <v>0</v>
      </c>
      <c r="K551" s="51"/>
      <c r="L551" s="25"/>
    </row>
    <row r="552" spans="1:12" s="27" customFormat="1" ht="15" customHeight="1" x14ac:dyDescent="0.25">
      <c r="A552" s="36"/>
      <c r="B552" s="36"/>
      <c r="C552" s="37"/>
      <c r="D552" s="25"/>
      <c r="E552" s="72"/>
      <c r="F552" s="38"/>
      <c r="G552" s="39"/>
      <c r="H552" s="40"/>
      <c r="I552" s="35"/>
      <c r="J552" s="61">
        <f t="shared" si="10"/>
        <v>0</v>
      </c>
      <c r="K552" s="51"/>
      <c r="L552" s="25"/>
    </row>
    <row r="553" spans="1:12" s="27" customFormat="1" ht="15" customHeight="1" x14ac:dyDescent="0.25">
      <c r="A553" s="36"/>
      <c r="B553" s="36"/>
      <c r="C553" s="37"/>
      <c r="D553" s="25"/>
      <c r="E553" s="72"/>
      <c r="F553" s="38"/>
      <c r="G553" s="39"/>
      <c r="H553" s="40"/>
      <c r="I553" s="35"/>
      <c r="J553" s="61">
        <f t="shared" si="10"/>
        <v>0</v>
      </c>
      <c r="K553" s="51"/>
      <c r="L553" s="25"/>
    </row>
    <row r="554" spans="1:12" s="27" customFormat="1" ht="15" customHeight="1" x14ac:dyDescent="0.25">
      <c r="A554" s="36"/>
      <c r="B554" s="36"/>
      <c r="C554" s="37"/>
      <c r="D554" s="25"/>
      <c r="E554" s="71"/>
      <c r="F554" s="38"/>
      <c r="G554" s="39"/>
      <c r="H554" s="40"/>
      <c r="I554" s="35"/>
      <c r="J554" s="61">
        <f t="shared" si="10"/>
        <v>0</v>
      </c>
      <c r="K554" s="51"/>
      <c r="L554" s="25"/>
    </row>
    <row r="555" spans="1:12" s="27" customFormat="1" ht="15" customHeight="1" x14ac:dyDescent="0.25">
      <c r="A555" s="36"/>
      <c r="B555" s="36"/>
      <c r="C555" s="37"/>
      <c r="D555" s="25"/>
      <c r="E555" s="71"/>
      <c r="F555" s="38"/>
      <c r="G555" s="39"/>
      <c r="H555" s="40"/>
      <c r="I555" s="35"/>
      <c r="J555" s="61">
        <f t="shared" si="10"/>
        <v>0</v>
      </c>
      <c r="K555" s="51"/>
      <c r="L555" s="25"/>
    </row>
    <row r="556" spans="1:12" s="27" customFormat="1" ht="15" customHeight="1" x14ac:dyDescent="0.25">
      <c r="A556" s="36"/>
      <c r="B556" s="36"/>
      <c r="C556" s="37"/>
      <c r="D556" s="25"/>
      <c r="E556" s="71"/>
      <c r="F556" s="38"/>
      <c r="G556" s="39"/>
      <c r="H556" s="40"/>
      <c r="I556" s="35"/>
      <c r="J556" s="61">
        <f t="shared" si="10"/>
        <v>0</v>
      </c>
      <c r="K556" s="51"/>
      <c r="L556" s="25"/>
    </row>
    <row r="557" spans="1:12" s="27" customFormat="1" ht="15" customHeight="1" x14ac:dyDescent="0.25">
      <c r="A557" s="36"/>
      <c r="B557" s="36"/>
      <c r="C557" s="37"/>
      <c r="D557" s="25"/>
      <c r="E557" s="72"/>
      <c r="F557" s="38"/>
      <c r="G557" s="39"/>
      <c r="H557" s="40"/>
      <c r="I557" s="35"/>
      <c r="J557" s="61">
        <f t="shared" si="10"/>
        <v>0</v>
      </c>
      <c r="K557" s="51"/>
      <c r="L557" s="25"/>
    </row>
    <row r="558" spans="1:12" s="27" customFormat="1" ht="15" customHeight="1" x14ac:dyDescent="0.25">
      <c r="A558" s="36"/>
      <c r="B558" s="36"/>
      <c r="C558" s="37"/>
      <c r="D558" s="25"/>
      <c r="E558" s="72"/>
      <c r="F558" s="38"/>
      <c r="G558" s="39"/>
      <c r="H558" s="40"/>
      <c r="I558" s="35"/>
      <c r="J558" s="61">
        <f t="shared" si="10"/>
        <v>0</v>
      </c>
      <c r="K558" s="51"/>
      <c r="L558" s="25"/>
    </row>
    <row r="559" spans="1:12" s="27" customFormat="1" ht="15" customHeight="1" x14ac:dyDescent="0.25">
      <c r="A559" s="36"/>
      <c r="B559" s="36"/>
      <c r="C559" s="37"/>
      <c r="D559" s="25"/>
      <c r="E559" s="71"/>
      <c r="F559" s="38"/>
      <c r="G559" s="39"/>
      <c r="H559" s="40"/>
      <c r="I559" s="35"/>
      <c r="J559" s="61">
        <f t="shared" si="10"/>
        <v>0</v>
      </c>
      <c r="K559" s="51"/>
      <c r="L559" s="25"/>
    </row>
    <row r="560" spans="1:12" s="27" customFormat="1" ht="15" customHeight="1" x14ac:dyDescent="0.25">
      <c r="A560" s="36"/>
      <c r="B560" s="36"/>
      <c r="C560" s="37"/>
      <c r="D560" s="25"/>
      <c r="E560" s="71"/>
      <c r="F560" s="38"/>
      <c r="G560" s="39"/>
      <c r="H560" s="40"/>
      <c r="I560" s="35"/>
      <c r="J560" s="61">
        <f t="shared" si="10"/>
        <v>0</v>
      </c>
      <c r="K560" s="51"/>
      <c r="L560" s="25"/>
    </row>
    <row r="561" spans="1:12" s="27" customFormat="1" ht="15" customHeight="1" x14ac:dyDescent="0.25">
      <c r="A561" s="36"/>
      <c r="B561" s="36"/>
      <c r="C561" s="37"/>
      <c r="D561" s="25"/>
      <c r="E561" s="71"/>
      <c r="F561" s="38"/>
      <c r="G561" s="39"/>
      <c r="H561" s="40"/>
      <c r="I561" s="35"/>
      <c r="J561" s="61">
        <f t="shared" si="10"/>
        <v>0</v>
      </c>
      <c r="K561" s="51"/>
      <c r="L561" s="25"/>
    </row>
    <row r="562" spans="1:12" s="27" customFormat="1" ht="15" customHeight="1" x14ac:dyDescent="0.25">
      <c r="A562" s="36"/>
      <c r="B562" s="36"/>
      <c r="C562" s="37"/>
      <c r="D562" s="25"/>
      <c r="E562" s="68"/>
      <c r="F562" s="38"/>
      <c r="G562" s="39"/>
      <c r="H562" s="40"/>
      <c r="I562" s="35"/>
      <c r="J562" s="61">
        <f t="shared" si="10"/>
        <v>0</v>
      </c>
      <c r="K562" s="51"/>
      <c r="L562" s="25"/>
    </row>
    <row r="563" spans="1:12" s="27" customFormat="1" ht="15" customHeight="1" x14ac:dyDescent="0.25">
      <c r="A563" s="36"/>
      <c r="B563" s="36"/>
      <c r="C563" s="37"/>
      <c r="D563" s="25"/>
      <c r="E563" s="71"/>
      <c r="F563" s="38"/>
      <c r="G563" s="39"/>
      <c r="H563" s="36"/>
      <c r="I563" s="35"/>
      <c r="J563" s="61">
        <f t="shared" si="10"/>
        <v>0</v>
      </c>
      <c r="K563" s="51"/>
      <c r="L563" s="25"/>
    </row>
    <row r="564" spans="1:12" s="27" customFormat="1" ht="15" customHeight="1" x14ac:dyDescent="0.25">
      <c r="A564" s="36"/>
      <c r="B564" s="36"/>
      <c r="C564" s="37"/>
      <c r="D564" s="25"/>
      <c r="E564" s="71"/>
      <c r="F564" s="38"/>
      <c r="G564" s="39"/>
      <c r="H564" s="41"/>
      <c r="I564" s="35"/>
      <c r="J564" s="61">
        <f t="shared" si="10"/>
        <v>0</v>
      </c>
      <c r="K564" s="51"/>
      <c r="L564" s="25"/>
    </row>
    <row r="565" spans="1:12" s="27" customFormat="1" ht="15" customHeight="1" x14ac:dyDescent="0.25">
      <c r="A565" s="36"/>
      <c r="B565" s="36"/>
      <c r="C565" s="37"/>
      <c r="D565" s="25"/>
      <c r="E565" s="71"/>
      <c r="F565" s="38"/>
      <c r="G565" s="39"/>
      <c r="H565" s="41"/>
      <c r="I565" s="35"/>
      <c r="J565" s="61">
        <f t="shared" si="10"/>
        <v>0</v>
      </c>
      <c r="K565" s="51"/>
      <c r="L565" s="25"/>
    </row>
    <row r="566" spans="1:12" s="27" customFormat="1" ht="15" customHeight="1" x14ac:dyDescent="0.25">
      <c r="A566" s="36"/>
      <c r="B566" s="36"/>
      <c r="C566" s="37"/>
      <c r="D566" s="25"/>
      <c r="E566" s="71"/>
      <c r="F566" s="38"/>
      <c r="G566" s="39"/>
      <c r="H566" s="41"/>
      <c r="I566" s="35"/>
      <c r="J566" s="61">
        <f t="shared" si="10"/>
        <v>0</v>
      </c>
      <c r="K566" s="51"/>
      <c r="L566" s="25"/>
    </row>
    <row r="567" spans="1:12" s="27" customFormat="1" ht="15" customHeight="1" x14ac:dyDescent="0.25">
      <c r="A567" s="36"/>
      <c r="B567" s="36"/>
      <c r="C567" s="37"/>
      <c r="D567" s="25"/>
      <c r="E567" s="71"/>
      <c r="F567" s="38"/>
      <c r="G567" s="39"/>
      <c r="H567" s="41"/>
      <c r="I567" s="35"/>
      <c r="J567" s="61">
        <f t="shared" si="10"/>
        <v>0</v>
      </c>
      <c r="K567" s="51"/>
      <c r="L567" s="25"/>
    </row>
    <row r="568" spans="1:12" s="27" customFormat="1" ht="15" customHeight="1" x14ac:dyDescent="0.25">
      <c r="A568" s="36"/>
      <c r="B568" s="36"/>
      <c r="C568" s="37"/>
      <c r="D568" s="25"/>
      <c r="E568" s="71"/>
      <c r="F568" s="38"/>
      <c r="G568" s="39"/>
      <c r="H568" s="40"/>
      <c r="I568" s="35"/>
      <c r="J568" s="61">
        <f t="shared" si="10"/>
        <v>0</v>
      </c>
      <c r="K568" s="51"/>
      <c r="L568" s="25"/>
    </row>
    <row r="569" spans="1:12" s="27" customFormat="1" ht="15" customHeight="1" x14ac:dyDescent="0.25">
      <c r="A569" s="36"/>
      <c r="B569" s="36"/>
      <c r="C569" s="37"/>
      <c r="D569" s="25"/>
      <c r="E569" s="71"/>
      <c r="F569" s="38"/>
      <c r="G569" s="39"/>
      <c r="H569" s="40"/>
      <c r="I569" s="35"/>
      <c r="J569" s="61">
        <f t="shared" si="10"/>
        <v>0</v>
      </c>
      <c r="K569" s="51"/>
      <c r="L569" s="25"/>
    </row>
    <row r="570" spans="1:12" s="27" customFormat="1" ht="15" customHeight="1" x14ac:dyDescent="0.25">
      <c r="A570" s="36"/>
      <c r="B570" s="36"/>
      <c r="C570" s="37"/>
      <c r="D570" s="25"/>
      <c r="E570" s="72"/>
      <c r="F570" s="38"/>
      <c r="G570" s="39"/>
      <c r="H570" s="40"/>
      <c r="I570" s="35"/>
      <c r="J570" s="61">
        <f t="shared" si="10"/>
        <v>0</v>
      </c>
      <c r="K570" s="51"/>
      <c r="L570" s="25"/>
    </row>
    <row r="571" spans="1:12" s="27" customFormat="1" ht="15" customHeight="1" x14ac:dyDescent="0.25">
      <c r="A571" s="36"/>
      <c r="B571" s="36"/>
      <c r="C571" s="37"/>
      <c r="D571" s="25"/>
      <c r="E571" s="71"/>
      <c r="F571" s="38"/>
      <c r="G571" s="39"/>
      <c r="H571" s="40"/>
      <c r="I571" s="35"/>
      <c r="J571" s="61">
        <f t="shared" si="10"/>
        <v>0</v>
      </c>
      <c r="K571" s="51"/>
      <c r="L571" s="25"/>
    </row>
    <row r="572" spans="1:12" s="27" customFormat="1" ht="15" customHeight="1" x14ac:dyDescent="0.25">
      <c r="A572" s="36"/>
      <c r="B572" s="36"/>
      <c r="C572" s="37"/>
      <c r="D572" s="25"/>
      <c r="E572" s="71"/>
      <c r="F572" s="38"/>
      <c r="G572" s="39"/>
      <c r="H572" s="40"/>
      <c r="I572" s="35"/>
      <c r="J572" s="61">
        <f t="shared" si="10"/>
        <v>0</v>
      </c>
      <c r="K572" s="51"/>
      <c r="L572" s="25"/>
    </row>
    <row r="573" spans="1:12" s="27" customFormat="1" ht="15" customHeight="1" x14ac:dyDescent="0.25">
      <c r="A573" s="36"/>
      <c r="B573" s="36"/>
      <c r="C573" s="37"/>
      <c r="D573" s="25"/>
      <c r="E573" s="72"/>
      <c r="F573" s="38"/>
      <c r="G573" s="39"/>
      <c r="H573" s="41"/>
      <c r="I573" s="35"/>
      <c r="J573" s="61">
        <f t="shared" si="10"/>
        <v>0</v>
      </c>
      <c r="K573" s="51"/>
      <c r="L573" s="25"/>
    </row>
    <row r="574" spans="1:12" s="27" customFormat="1" ht="15" customHeight="1" x14ac:dyDescent="0.25">
      <c r="A574" s="36"/>
      <c r="B574" s="36"/>
      <c r="C574" s="37"/>
      <c r="D574" s="25"/>
      <c r="E574" s="72"/>
      <c r="F574" s="38"/>
      <c r="G574" s="39"/>
      <c r="H574" s="40"/>
      <c r="I574" s="35"/>
      <c r="J574" s="61">
        <f t="shared" si="10"/>
        <v>0</v>
      </c>
      <c r="K574" s="51"/>
      <c r="L574" s="25"/>
    </row>
    <row r="575" spans="1:12" s="27" customFormat="1" ht="15" customHeight="1" x14ac:dyDescent="0.25">
      <c r="A575" s="36"/>
      <c r="B575" s="36"/>
      <c r="C575" s="37"/>
      <c r="D575" s="25"/>
      <c r="E575" s="72"/>
      <c r="F575" s="38"/>
      <c r="G575" s="39"/>
      <c r="H575" s="40"/>
      <c r="I575" s="35"/>
      <c r="J575" s="61">
        <f t="shared" si="10"/>
        <v>0</v>
      </c>
      <c r="K575" s="51"/>
      <c r="L575" s="25"/>
    </row>
    <row r="576" spans="1:12" s="27" customFormat="1" ht="15" customHeight="1" x14ac:dyDescent="0.25">
      <c r="A576" s="36"/>
      <c r="B576" s="36"/>
      <c r="C576" s="37"/>
      <c r="D576" s="25"/>
      <c r="E576" s="72"/>
      <c r="F576" s="38"/>
      <c r="G576" s="39"/>
      <c r="H576" s="41"/>
      <c r="I576" s="35"/>
      <c r="J576" s="61">
        <f t="shared" si="10"/>
        <v>0</v>
      </c>
      <c r="K576" s="51"/>
      <c r="L576" s="25"/>
    </row>
    <row r="577" spans="1:12" s="27" customFormat="1" ht="15" customHeight="1" x14ac:dyDescent="0.25">
      <c r="A577" s="36"/>
      <c r="B577" s="36"/>
      <c r="C577" s="37"/>
      <c r="D577" s="25"/>
      <c r="E577" s="72"/>
      <c r="F577" s="38"/>
      <c r="G577" s="39"/>
      <c r="H577" s="40"/>
      <c r="I577" s="35"/>
      <c r="J577" s="61">
        <f t="shared" ref="J577:J640" si="11">IFERROR(IF(B577="BOLIVARES",(E577/I577),E577),"")</f>
        <v>0</v>
      </c>
      <c r="K577" s="51"/>
      <c r="L577" s="25"/>
    </row>
    <row r="578" spans="1:12" s="27" customFormat="1" ht="15" customHeight="1" x14ac:dyDescent="0.25">
      <c r="A578" s="36"/>
      <c r="B578" s="36"/>
      <c r="C578" s="37"/>
      <c r="D578" s="25"/>
      <c r="E578" s="72"/>
      <c r="F578" s="38"/>
      <c r="G578" s="39"/>
      <c r="H578" s="40"/>
      <c r="I578" s="35"/>
      <c r="J578" s="61">
        <f t="shared" si="11"/>
        <v>0</v>
      </c>
      <c r="K578" s="51"/>
      <c r="L578" s="25"/>
    </row>
    <row r="579" spans="1:12" s="27" customFormat="1" ht="15" customHeight="1" x14ac:dyDescent="0.25">
      <c r="A579" s="36"/>
      <c r="B579" s="36"/>
      <c r="C579" s="37"/>
      <c r="D579" s="25"/>
      <c r="E579" s="72"/>
      <c r="F579" s="38"/>
      <c r="G579" s="39"/>
      <c r="H579" s="40"/>
      <c r="I579" s="35"/>
      <c r="J579" s="61">
        <f t="shared" si="11"/>
        <v>0</v>
      </c>
      <c r="K579" s="51"/>
      <c r="L579" s="25"/>
    </row>
    <row r="580" spans="1:12" s="27" customFormat="1" ht="15" customHeight="1" x14ac:dyDescent="0.25">
      <c r="A580" s="36"/>
      <c r="B580" s="36"/>
      <c r="C580" s="37"/>
      <c r="D580" s="25"/>
      <c r="E580" s="72"/>
      <c r="F580" s="38"/>
      <c r="G580" s="39"/>
      <c r="H580" s="41"/>
      <c r="I580" s="35"/>
      <c r="J580" s="61">
        <f t="shared" si="11"/>
        <v>0</v>
      </c>
      <c r="K580" s="51"/>
      <c r="L580" s="25"/>
    </row>
    <row r="581" spans="1:12" s="27" customFormat="1" ht="15" customHeight="1" x14ac:dyDescent="0.25">
      <c r="A581" s="36"/>
      <c r="B581" s="36"/>
      <c r="C581" s="37"/>
      <c r="D581" s="25"/>
      <c r="E581" s="72"/>
      <c r="F581" s="38"/>
      <c r="G581" s="39"/>
      <c r="H581" s="41"/>
      <c r="I581" s="35"/>
      <c r="J581" s="61">
        <f t="shared" si="11"/>
        <v>0</v>
      </c>
      <c r="K581" s="51"/>
      <c r="L581" s="25"/>
    </row>
    <row r="582" spans="1:12" s="27" customFormat="1" ht="15" customHeight="1" x14ac:dyDescent="0.25">
      <c r="A582" s="36"/>
      <c r="B582" s="36"/>
      <c r="C582" s="37"/>
      <c r="D582" s="25"/>
      <c r="E582" s="72"/>
      <c r="F582" s="38"/>
      <c r="G582" s="39"/>
      <c r="H582" s="41"/>
      <c r="I582" s="35"/>
      <c r="J582" s="61">
        <f t="shared" si="11"/>
        <v>0</v>
      </c>
      <c r="K582" s="51"/>
      <c r="L582" s="25"/>
    </row>
    <row r="583" spans="1:12" s="27" customFormat="1" ht="15" customHeight="1" x14ac:dyDescent="0.25">
      <c r="A583" s="36"/>
      <c r="B583" s="36"/>
      <c r="C583" s="37"/>
      <c r="D583" s="25"/>
      <c r="E583" s="72"/>
      <c r="F583" s="38"/>
      <c r="G583" s="39"/>
      <c r="H583" s="41"/>
      <c r="I583" s="35"/>
      <c r="J583" s="61">
        <f t="shared" si="11"/>
        <v>0</v>
      </c>
      <c r="K583" s="51"/>
      <c r="L583" s="25"/>
    </row>
    <row r="584" spans="1:12" s="27" customFormat="1" ht="15" customHeight="1" x14ac:dyDescent="0.25">
      <c r="A584" s="36"/>
      <c r="B584" s="36"/>
      <c r="C584" s="37"/>
      <c r="D584" s="25"/>
      <c r="E584" s="72"/>
      <c r="F584" s="38"/>
      <c r="G584" s="39"/>
      <c r="H584" s="41"/>
      <c r="I584" s="35"/>
      <c r="J584" s="61">
        <f t="shared" si="11"/>
        <v>0</v>
      </c>
      <c r="K584" s="51"/>
      <c r="L584" s="25"/>
    </row>
    <row r="585" spans="1:12" s="27" customFormat="1" ht="15" customHeight="1" x14ac:dyDescent="0.25">
      <c r="A585" s="36"/>
      <c r="B585" s="36"/>
      <c r="C585" s="37"/>
      <c r="D585" s="25"/>
      <c r="E585" s="71"/>
      <c r="F585" s="38"/>
      <c r="G585" s="39"/>
      <c r="H585" s="40"/>
      <c r="I585" s="35"/>
      <c r="J585" s="61">
        <f t="shared" si="11"/>
        <v>0</v>
      </c>
      <c r="K585" s="51"/>
      <c r="L585" s="25"/>
    </row>
    <row r="586" spans="1:12" s="27" customFormat="1" ht="15" customHeight="1" x14ac:dyDescent="0.25">
      <c r="A586" s="36"/>
      <c r="B586" s="36"/>
      <c r="C586" s="37"/>
      <c r="D586" s="25"/>
      <c r="E586" s="71"/>
      <c r="F586" s="38"/>
      <c r="G586" s="39"/>
      <c r="H586" s="41"/>
      <c r="I586" s="35"/>
      <c r="J586" s="61">
        <f t="shared" si="11"/>
        <v>0</v>
      </c>
      <c r="K586" s="51"/>
      <c r="L586" s="25"/>
    </row>
    <row r="587" spans="1:12" s="27" customFormat="1" ht="15" customHeight="1" x14ac:dyDescent="0.25">
      <c r="A587" s="36"/>
      <c r="B587" s="36"/>
      <c r="C587" s="37"/>
      <c r="D587" s="25"/>
      <c r="E587" s="71"/>
      <c r="F587" s="38"/>
      <c r="G587" s="39"/>
      <c r="H587" s="40"/>
      <c r="I587" s="35"/>
      <c r="J587" s="61">
        <f t="shared" si="11"/>
        <v>0</v>
      </c>
      <c r="K587" s="51"/>
      <c r="L587" s="25"/>
    </row>
    <row r="588" spans="1:12" s="27" customFormat="1" ht="15" customHeight="1" x14ac:dyDescent="0.25">
      <c r="A588" s="36"/>
      <c r="B588" s="36"/>
      <c r="C588" s="37"/>
      <c r="D588" s="25"/>
      <c r="E588" s="71"/>
      <c r="F588" s="38"/>
      <c r="G588" s="39"/>
      <c r="H588" s="40"/>
      <c r="I588" s="35"/>
      <c r="J588" s="61">
        <f t="shared" si="11"/>
        <v>0</v>
      </c>
      <c r="K588" s="51"/>
      <c r="L588" s="25"/>
    </row>
    <row r="589" spans="1:12" s="27" customFormat="1" ht="15" customHeight="1" x14ac:dyDescent="0.25">
      <c r="A589" s="36"/>
      <c r="B589" s="36"/>
      <c r="C589" s="37"/>
      <c r="D589" s="25"/>
      <c r="E589" s="71"/>
      <c r="F589" s="38"/>
      <c r="G589" s="39"/>
      <c r="H589" s="40"/>
      <c r="I589" s="35"/>
      <c r="J589" s="61">
        <f t="shared" si="11"/>
        <v>0</v>
      </c>
      <c r="K589" s="51"/>
      <c r="L589" s="25"/>
    </row>
    <row r="590" spans="1:12" s="27" customFormat="1" ht="15" customHeight="1" x14ac:dyDescent="0.25">
      <c r="A590" s="36"/>
      <c r="B590" s="36"/>
      <c r="C590" s="37"/>
      <c r="D590" s="25"/>
      <c r="E590" s="71"/>
      <c r="F590" s="38"/>
      <c r="G590" s="39"/>
      <c r="H590" s="40"/>
      <c r="I590" s="35"/>
      <c r="J590" s="61">
        <f t="shared" si="11"/>
        <v>0</v>
      </c>
      <c r="K590" s="51"/>
      <c r="L590" s="25"/>
    </row>
    <row r="591" spans="1:12" s="27" customFormat="1" ht="15" customHeight="1" x14ac:dyDescent="0.25">
      <c r="A591" s="36"/>
      <c r="B591" s="36"/>
      <c r="C591" s="37"/>
      <c r="D591" s="25"/>
      <c r="E591" s="71"/>
      <c r="F591" s="38"/>
      <c r="G591" s="39"/>
      <c r="H591" s="41"/>
      <c r="I591" s="35"/>
      <c r="J591" s="61">
        <f t="shared" si="11"/>
        <v>0</v>
      </c>
      <c r="K591" s="51"/>
      <c r="L591" s="25"/>
    </row>
    <row r="592" spans="1:12" s="27" customFormat="1" ht="15" customHeight="1" x14ac:dyDescent="0.25">
      <c r="A592" s="36"/>
      <c r="B592" s="36"/>
      <c r="C592" s="37"/>
      <c r="D592" s="25"/>
      <c r="E592" s="71"/>
      <c r="F592" s="38"/>
      <c r="G592" s="39"/>
      <c r="H592" s="40"/>
      <c r="I592" s="35"/>
      <c r="J592" s="61">
        <f t="shared" si="11"/>
        <v>0</v>
      </c>
      <c r="K592" s="51"/>
      <c r="L592" s="25"/>
    </row>
    <row r="593" spans="1:12" s="27" customFormat="1" ht="15" customHeight="1" x14ac:dyDescent="0.25">
      <c r="A593" s="36"/>
      <c r="B593" s="36"/>
      <c r="C593" s="37"/>
      <c r="D593" s="25"/>
      <c r="E593" s="71"/>
      <c r="F593" s="38"/>
      <c r="G593" s="39"/>
      <c r="H593" s="40"/>
      <c r="I593" s="35"/>
      <c r="J593" s="61">
        <f t="shared" si="11"/>
        <v>0</v>
      </c>
      <c r="K593" s="51"/>
      <c r="L593" s="25"/>
    </row>
    <row r="594" spans="1:12" s="27" customFormat="1" ht="15" customHeight="1" x14ac:dyDescent="0.25">
      <c r="A594" s="36"/>
      <c r="B594" s="36"/>
      <c r="C594" s="37"/>
      <c r="D594" s="25"/>
      <c r="E594" s="68"/>
      <c r="F594" s="38"/>
      <c r="G594" s="39"/>
      <c r="H594" s="41"/>
      <c r="I594" s="35"/>
      <c r="J594" s="61">
        <f t="shared" si="11"/>
        <v>0</v>
      </c>
      <c r="K594" s="51"/>
      <c r="L594" s="25"/>
    </row>
    <row r="595" spans="1:12" s="27" customFormat="1" ht="15" customHeight="1" x14ac:dyDescent="0.25">
      <c r="A595" s="36"/>
      <c r="B595" s="36"/>
      <c r="C595" s="37"/>
      <c r="D595" s="25"/>
      <c r="E595" s="68"/>
      <c r="F595" s="38"/>
      <c r="G595" s="39"/>
      <c r="H595" s="41"/>
      <c r="I595" s="35"/>
      <c r="J595" s="61">
        <f t="shared" si="11"/>
        <v>0</v>
      </c>
      <c r="K595" s="51"/>
      <c r="L595" s="25"/>
    </row>
    <row r="596" spans="1:12" s="27" customFormat="1" ht="15" customHeight="1" x14ac:dyDescent="0.25">
      <c r="A596" s="36"/>
      <c r="B596" s="36"/>
      <c r="C596" s="37"/>
      <c r="D596" s="25"/>
      <c r="E596" s="68"/>
      <c r="F596" s="38"/>
      <c r="G596" s="39"/>
      <c r="H596" s="41"/>
      <c r="I596" s="35"/>
      <c r="J596" s="61">
        <f t="shared" si="11"/>
        <v>0</v>
      </c>
      <c r="K596" s="51"/>
      <c r="L596" s="25"/>
    </row>
    <row r="597" spans="1:12" s="27" customFormat="1" ht="15" customHeight="1" x14ac:dyDescent="0.25">
      <c r="A597" s="36"/>
      <c r="B597" s="36"/>
      <c r="C597" s="37"/>
      <c r="D597" s="25"/>
      <c r="E597" s="71"/>
      <c r="F597" s="38"/>
      <c r="G597" s="39"/>
      <c r="H597" s="41"/>
      <c r="I597" s="35"/>
      <c r="J597" s="61">
        <f t="shared" si="11"/>
        <v>0</v>
      </c>
      <c r="K597" s="51"/>
      <c r="L597" s="25"/>
    </row>
    <row r="598" spans="1:12" s="27" customFormat="1" ht="15" customHeight="1" x14ac:dyDescent="0.25">
      <c r="A598" s="36"/>
      <c r="B598" s="36"/>
      <c r="C598" s="37"/>
      <c r="D598" s="25"/>
      <c r="E598" s="71"/>
      <c r="F598" s="38"/>
      <c r="G598" s="39"/>
      <c r="H598" s="41"/>
      <c r="I598" s="35"/>
      <c r="J598" s="61">
        <f t="shared" si="11"/>
        <v>0</v>
      </c>
      <c r="K598" s="51"/>
      <c r="L598" s="25"/>
    </row>
    <row r="599" spans="1:12" s="27" customFormat="1" ht="15" customHeight="1" x14ac:dyDescent="0.25">
      <c r="A599" s="36"/>
      <c r="B599" s="36"/>
      <c r="C599" s="37"/>
      <c r="D599" s="25"/>
      <c r="E599" s="71"/>
      <c r="F599" s="38"/>
      <c r="G599" s="39"/>
      <c r="H599" s="40"/>
      <c r="I599" s="35"/>
      <c r="J599" s="61">
        <f t="shared" si="11"/>
        <v>0</v>
      </c>
      <c r="K599" s="51"/>
      <c r="L599" s="25"/>
    </row>
    <row r="600" spans="1:12" s="27" customFormat="1" ht="15" customHeight="1" x14ac:dyDescent="0.25">
      <c r="A600" s="36"/>
      <c r="B600" s="36"/>
      <c r="C600" s="37"/>
      <c r="D600" s="25"/>
      <c r="E600" s="68"/>
      <c r="F600" s="38"/>
      <c r="G600" s="39"/>
      <c r="H600" s="40"/>
      <c r="I600" s="35"/>
      <c r="J600" s="61">
        <f t="shared" si="11"/>
        <v>0</v>
      </c>
      <c r="K600" s="51"/>
      <c r="L600" s="25"/>
    </row>
    <row r="601" spans="1:12" s="27" customFormat="1" ht="15" customHeight="1" x14ac:dyDescent="0.25">
      <c r="A601" s="36"/>
      <c r="B601" s="36"/>
      <c r="C601" s="37"/>
      <c r="D601" s="25"/>
      <c r="E601" s="72"/>
      <c r="F601" s="38"/>
      <c r="G601" s="39"/>
      <c r="H601" s="40"/>
      <c r="I601" s="35"/>
      <c r="J601" s="61">
        <f t="shared" si="11"/>
        <v>0</v>
      </c>
      <c r="K601" s="51"/>
      <c r="L601" s="25"/>
    </row>
    <row r="602" spans="1:12" s="27" customFormat="1" ht="15" customHeight="1" x14ac:dyDescent="0.25">
      <c r="A602" s="36"/>
      <c r="B602" s="36"/>
      <c r="C602" s="37"/>
      <c r="D602" s="25"/>
      <c r="E602" s="72"/>
      <c r="F602" s="38"/>
      <c r="G602" s="39"/>
      <c r="H602" s="41"/>
      <c r="I602" s="35"/>
      <c r="J602" s="61">
        <f t="shared" si="11"/>
        <v>0</v>
      </c>
      <c r="K602" s="51"/>
      <c r="L602" s="25"/>
    </row>
    <row r="603" spans="1:12" s="27" customFormat="1" ht="15" customHeight="1" x14ac:dyDescent="0.25">
      <c r="A603" s="36"/>
      <c r="B603" s="36"/>
      <c r="C603" s="37"/>
      <c r="D603" s="25"/>
      <c r="E603" s="72"/>
      <c r="F603" s="38"/>
      <c r="G603" s="39"/>
      <c r="H603" s="40"/>
      <c r="I603" s="35"/>
      <c r="J603" s="61">
        <f t="shared" si="11"/>
        <v>0</v>
      </c>
      <c r="K603" s="51"/>
      <c r="L603" s="25"/>
    </row>
    <row r="604" spans="1:12" s="27" customFormat="1" ht="15" customHeight="1" x14ac:dyDescent="0.25">
      <c r="A604" s="36"/>
      <c r="B604" s="36"/>
      <c r="C604" s="37"/>
      <c r="D604" s="25"/>
      <c r="E604" s="72"/>
      <c r="F604" s="38"/>
      <c r="G604" s="39"/>
      <c r="H604" s="40"/>
      <c r="I604" s="35"/>
      <c r="J604" s="61">
        <f t="shared" si="11"/>
        <v>0</v>
      </c>
      <c r="K604" s="51"/>
      <c r="L604" s="25"/>
    </row>
    <row r="605" spans="1:12" s="27" customFormat="1" ht="15" customHeight="1" x14ac:dyDescent="0.25">
      <c r="A605" s="36"/>
      <c r="B605" s="36"/>
      <c r="C605" s="37"/>
      <c r="D605" s="25"/>
      <c r="E605" s="72"/>
      <c r="F605" s="38"/>
      <c r="G605" s="39"/>
      <c r="H605" s="40"/>
      <c r="I605" s="35"/>
      <c r="J605" s="61">
        <f t="shared" si="11"/>
        <v>0</v>
      </c>
      <c r="K605" s="51"/>
      <c r="L605" s="25"/>
    </row>
    <row r="606" spans="1:12" s="27" customFormat="1" ht="15" customHeight="1" x14ac:dyDescent="0.25">
      <c r="A606" s="36"/>
      <c r="B606" s="36"/>
      <c r="C606" s="37"/>
      <c r="D606" s="25"/>
      <c r="E606" s="72"/>
      <c r="F606" s="38"/>
      <c r="G606" s="39"/>
      <c r="H606" s="40"/>
      <c r="I606" s="35"/>
      <c r="J606" s="61">
        <f t="shared" si="11"/>
        <v>0</v>
      </c>
      <c r="K606" s="51"/>
      <c r="L606" s="25"/>
    </row>
    <row r="607" spans="1:12" s="27" customFormat="1" ht="15" customHeight="1" x14ac:dyDescent="0.25">
      <c r="A607" s="36"/>
      <c r="B607" s="36"/>
      <c r="C607" s="37"/>
      <c r="D607" s="25"/>
      <c r="E607" s="72"/>
      <c r="F607" s="38"/>
      <c r="G607" s="39"/>
      <c r="H607" s="40"/>
      <c r="I607" s="35"/>
      <c r="J607" s="61">
        <f t="shared" si="11"/>
        <v>0</v>
      </c>
      <c r="K607" s="51"/>
      <c r="L607" s="25"/>
    </row>
    <row r="608" spans="1:12" s="27" customFormat="1" ht="15" customHeight="1" x14ac:dyDescent="0.25">
      <c r="A608" s="36"/>
      <c r="B608" s="36"/>
      <c r="C608" s="37"/>
      <c r="D608" s="25"/>
      <c r="E608" s="72"/>
      <c r="F608" s="38"/>
      <c r="G608" s="39"/>
      <c r="H608" s="40"/>
      <c r="I608" s="35"/>
      <c r="J608" s="61">
        <f t="shared" si="11"/>
        <v>0</v>
      </c>
      <c r="K608" s="51"/>
      <c r="L608" s="25"/>
    </row>
    <row r="609" spans="1:15" s="27" customFormat="1" ht="15" customHeight="1" x14ac:dyDescent="0.25">
      <c r="A609" s="36"/>
      <c r="B609" s="36"/>
      <c r="C609" s="37"/>
      <c r="D609" s="25"/>
      <c r="E609" s="72"/>
      <c r="F609" s="38"/>
      <c r="G609" s="39"/>
      <c r="H609" s="40"/>
      <c r="I609" s="35"/>
      <c r="J609" s="61">
        <f t="shared" si="11"/>
        <v>0</v>
      </c>
      <c r="K609" s="51"/>
      <c r="L609" s="25"/>
    </row>
    <row r="610" spans="1:15" s="27" customFormat="1" ht="15" customHeight="1" x14ac:dyDescent="0.25">
      <c r="A610" s="36"/>
      <c r="B610" s="36"/>
      <c r="C610" s="37"/>
      <c r="D610" s="25"/>
      <c r="E610" s="71"/>
      <c r="F610" s="38"/>
      <c r="G610" s="39"/>
      <c r="H610" s="36"/>
      <c r="I610" s="35"/>
      <c r="J610" s="61">
        <f t="shared" si="11"/>
        <v>0</v>
      </c>
      <c r="K610" s="51"/>
      <c r="L610" s="25"/>
    </row>
    <row r="611" spans="1:15" s="27" customFormat="1" ht="15" customHeight="1" x14ac:dyDescent="0.25">
      <c r="A611" s="36"/>
      <c r="B611" s="36"/>
      <c r="C611" s="37"/>
      <c r="D611" s="25"/>
      <c r="E611" s="72"/>
      <c r="F611" s="38"/>
      <c r="G611" s="39"/>
      <c r="H611" s="41"/>
      <c r="I611" s="35"/>
      <c r="J611" s="61">
        <f t="shared" si="11"/>
        <v>0</v>
      </c>
      <c r="K611" s="51"/>
      <c r="L611" s="25"/>
    </row>
    <row r="612" spans="1:15" s="27" customFormat="1" ht="15" customHeight="1" x14ac:dyDescent="0.25">
      <c r="A612" s="36"/>
      <c r="B612" s="36"/>
      <c r="C612" s="37"/>
      <c r="D612" s="25"/>
      <c r="E612" s="71"/>
      <c r="F612" s="38"/>
      <c r="G612" s="39"/>
      <c r="H612" s="36"/>
      <c r="I612" s="35"/>
      <c r="J612" s="61">
        <f t="shared" si="11"/>
        <v>0</v>
      </c>
      <c r="K612" s="51"/>
      <c r="L612" s="25"/>
    </row>
    <row r="613" spans="1:15" s="27" customFormat="1" ht="15" customHeight="1" x14ac:dyDescent="0.25">
      <c r="A613" s="36"/>
      <c r="B613" s="36"/>
      <c r="C613" s="37"/>
      <c r="D613" s="25"/>
      <c r="E613" s="71"/>
      <c r="F613" s="38"/>
      <c r="G613" s="39"/>
      <c r="H613" s="36"/>
      <c r="I613" s="35"/>
      <c r="J613" s="61">
        <f t="shared" si="11"/>
        <v>0</v>
      </c>
      <c r="K613" s="51"/>
      <c r="L613" s="25"/>
    </row>
    <row r="614" spans="1:15" s="27" customFormat="1" ht="15" customHeight="1" x14ac:dyDescent="0.25">
      <c r="A614" s="36"/>
      <c r="B614" s="36"/>
      <c r="C614" s="37"/>
      <c r="D614" s="25"/>
      <c r="E614" s="68"/>
      <c r="F614" s="38"/>
      <c r="G614" s="39"/>
      <c r="H614" s="36"/>
      <c r="I614" s="35"/>
      <c r="J614" s="61">
        <f t="shared" si="11"/>
        <v>0</v>
      </c>
      <c r="K614" s="51"/>
      <c r="L614" s="25"/>
    </row>
    <row r="615" spans="1:15" s="27" customFormat="1" ht="15" customHeight="1" x14ac:dyDescent="0.25">
      <c r="A615" s="36"/>
      <c r="B615" s="36"/>
      <c r="C615" s="37"/>
      <c r="D615" s="25"/>
      <c r="E615" s="68"/>
      <c r="F615" s="38"/>
      <c r="G615" s="39"/>
      <c r="H615" s="36"/>
      <c r="I615" s="35"/>
      <c r="J615" s="61">
        <f t="shared" si="11"/>
        <v>0</v>
      </c>
      <c r="K615" s="51"/>
      <c r="L615" s="25"/>
    </row>
    <row r="616" spans="1:15" s="27" customFormat="1" ht="15" customHeight="1" x14ac:dyDescent="0.25">
      <c r="A616" s="36"/>
      <c r="B616" s="36"/>
      <c r="C616" s="37"/>
      <c r="D616" s="25"/>
      <c r="E616" s="68"/>
      <c r="F616" s="38"/>
      <c r="G616" s="39"/>
      <c r="H616" s="36"/>
      <c r="I616" s="35"/>
      <c r="J616" s="61">
        <f t="shared" si="11"/>
        <v>0</v>
      </c>
      <c r="K616" s="51"/>
      <c r="L616" s="25"/>
    </row>
    <row r="617" spans="1:15" s="27" customFormat="1" ht="15" customHeight="1" x14ac:dyDescent="0.25">
      <c r="A617" s="36"/>
      <c r="B617" s="36"/>
      <c r="C617" s="37"/>
      <c r="D617" s="25"/>
      <c r="E617" s="71"/>
      <c r="F617" s="38"/>
      <c r="G617" s="39"/>
      <c r="H617" s="36"/>
      <c r="I617" s="35"/>
      <c r="J617" s="61">
        <f t="shared" si="11"/>
        <v>0</v>
      </c>
      <c r="K617" s="51"/>
      <c r="L617" s="25"/>
    </row>
    <row r="618" spans="1:15" s="27" customFormat="1" ht="15" customHeight="1" x14ac:dyDescent="0.25">
      <c r="A618" s="36"/>
      <c r="B618" s="36"/>
      <c r="C618" s="37"/>
      <c r="D618" s="25"/>
      <c r="E618" s="71"/>
      <c r="F618" s="38"/>
      <c r="G618" s="39"/>
      <c r="H618" s="36"/>
      <c r="I618" s="35"/>
      <c r="J618" s="61">
        <f t="shared" si="11"/>
        <v>0</v>
      </c>
      <c r="K618" s="51"/>
      <c r="L618" s="25"/>
    </row>
    <row r="619" spans="1:15" s="27" customFormat="1" ht="15" customHeight="1" x14ac:dyDescent="0.25">
      <c r="A619" s="36"/>
      <c r="B619" s="36"/>
      <c r="C619" s="37"/>
      <c r="D619" s="25"/>
      <c r="E619" s="71"/>
      <c r="F619" s="38"/>
      <c r="G619" s="39"/>
      <c r="H619" s="40"/>
      <c r="I619" s="35"/>
      <c r="J619" s="61">
        <f t="shared" si="11"/>
        <v>0</v>
      </c>
      <c r="K619" s="51"/>
      <c r="L619" s="25"/>
    </row>
    <row r="620" spans="1:15" s="27" customFormat="1" ht="15" customHeight="1" x14ac:dyDescent="0.25">
      <c r="A620" s="36"/>
      <c r="B620" s="36"/>
      <c r="C620" s="37"/>
      <c r="D620" s="25"/>
      <c r="E620" s="71"/>
      <c r="F620" s="38"/>
      <c r="G620" s="39"/>
      <c r="H620" s="40"/>
      <c r="I620" s="35"/>
      <c r="J620" s="61">
        <f t="shared" si="11"/>
        <v>0</v>
      </c>
      <c r="K620" s="51"/>
      <c r="L620" s="25"/>
    </row>
    <row r="621" spans="1:15" s="27" customFormat="1" ht="15" customHeight="1" x14ac:dyDescent="0.25">
      <c r="A621" s="36"/>
      <c r="B621" s="36"/>
      <c r="C621" s="37"/>
      <c r="D621" s="25"/>
      <c r="E621" s="71"/>
      <c r="F621" s="38"/>
      <c r="G621" s="39"/>
      <c r="H621" s="40"/>
      <c r="I621" s="35"/>
      <c r="J621" s="61">
        <f t="shared" si="11"/>
        <v>0</v>
      </c>
      <c r="K621" s="51"/>
      <c r="L621" s="25"/>
    </row>
    <row r="622" spans="1:15" s="27" customFormat="1" ht="15" customHeight="1" x14ac:dyDescent="0.25">
      <c r="A622" s="36"/>
      <c r="B622" s="36"/>
      <c r="C622" s="37"/>
      <c r="D622" s="25"/>
      <c r="E622" s="71"/>
      <c r="F622" s="38"/>
      <c r="G622" s="39"/>
      <c r="H622" s="40"/>
      <c r="I622" s="35"/>
      <c r="J622" s="61">
        <f t="shared" si="11"/>
        <v>0</v>
      </c>
      <c r="K622" s="51"/>
      <c r="L622" s="25"/>
    </row>
    <row r="623" spans="1:15" s="27" customFormat="1" ht="15" customHeight="1" x14ac:dyDescent="0.25">
      <c r="A623" s="36"/>
      <c r="B623" s="36"/>
      <c r="C623" s="37"/>
      <c r="D623" s="25"/>
      <c r="E623" s="71"/>
      <c r="F623" s="38"/>
      <c r="G623" s="39"/>
      <c r="H623" s="41"/>
      <c r="I623" s="35"/>
      <c r="J623" s="61">
        <f t="shared" si="11"/>
        <v>0</v>
      </c>
      <c r="K623" s="51"/>
      <c r="L623" s="25"/>
    </row>
    <row r="624" spans="1:15" s="27" customFormat="1" ht="15" customHeight="1" x14ac:dyDescent="0.25">
      <c r="A624" s="36"/>
      <c r="B624" s="36"/>
      <c r="C624" s="37"/>
      <c r="D624" s="25"/>
      <c r="E624" s="71"/>
      <c r="F624" s="38"/>
      <c r="G624" s="39"/>
      <c r="H624" s="41"/>
      <c r="I624" s="35"/>
      <c r="J624" s="61">
        <f t="shared" si="11"/>
        <v>0</v>
      </c>
      <c r="K624" s="51"/>
      <c r="L624" s="25"/>
      <c r="M624" s="26"/>
      <c r="N624" s="26"/>
      <c r="O624" s="26"/>
    </row>
    <row r="625" spans="1:15" s="27" customFormat="1" ht="15" customHeight="1" x14ac:dyDescent="0.25">
      <c r="A625" s="36"/>
      <c r="B625" s="36"/>
      <c r="C625" s="37"/>
      <c r="D625" s="25"/>
      <c r="E625" s="72"/>
      <c r="F625" s="38"/>
      <c r="G625" s="39"/>
      <c r="H625" s="36"/>
      <c r="I625" s="35"/>
      <c r="J625" s="61">
        <f t="shared" si="11"/>
        <v>0</v>
      </c>
      <c r="K625" s="51"/>
      <c r="L625" s="25"/>
      <c r="M625" s="26"/>
      <c r="N625" s="26"/>
      <c r="O625" s="26"/>
    </row>
    <row r="626" spans="1:15" s="27" customFormat="1" ht="15" customHeight="1" x14ac:dyDescent="0.25">
      <c r="A626" s="36"/>
      <c r="B626" s="36"/>
      <c r="C626" s="37"/>
      <c r="D626" s="25"/>
      <c r="E626" s="72"/>
      <c r="F626" s="38"/>
      <c r="G626" s="39"/>
      <c r="H626" s="41"/>
      <c r="I626" s="35"/>
      <c r="J626" s="61">
        <f t="shared" si="11"/>
        <v>0</v>
      </c>
      <c r="K626" s="51"/>
      <c r="L626" s="25"/>
      <c r="M626" s="26"/>
      <c r="N626" s="26"/>
      <c r="O626" s="26"/>
    </row>
    <row r="627" spans="1:15" s="27" customFormat="1" ht="15" customHeight="1" x14ac:dyDescent="0.25">
      <c r="A627" s="36"/>
      <c r="B627" s="36"/>
      <c r="C627" s="37"/>
      <c r="D627" s="25"/>
      <c r="E627" s="72"/>
      <c r="F627" s="38"/>
      <c r="G627" s="39"/>
      <c r="H627" s="41"/>
      <c r="I627" s="35"/>
      <c r="J627" s="61">
        <f t="shared" si="11"/>
        <v>0</v>
      </c>
      <c r="K627" s="51"/>
      <c r="L627" s="25"/>
      <c r="M627" s="26"/>
      <c r="N627" s="26"/>
      <c r="O627" s="26"/>
    </row>
    <row r="628" spans="1:15" s="27" customFormat="1" ht="15" customHeight="1" x14ac:dyDescent="0.25">
      <c r="A628" s="36"/>
      <c r="B628" s="36"/>
      <c r="C628" s="37"/>
      <c r="D628" s="25"/>
      <c r="E628" s="72"/>
      <c r="F628" s="38"/>
      <c r="G628" s="39"/>
      <c r="H628" s="40"/>
      <c r="I628" s="35"/>
      <c r="J628" s="61">
        <f t="shared" si="11"/>
        <v>0</v>
      </c>
      <c r="K628" s="51"/>
      <c r="L628" s="25"/>
      <c r="M628" s="26"/>
      <c r="N628" s="26"/>
      <c r="O628" s="26"/>
    </row>
    <row r="629" spans="1:15" s="27" customFormat="1" ht="15" customHeight="1" x14ac:dyDescent="0.25">
      <c r="A629" s="36"/>
      <c r="B629" s="36"/>
      <c r="C629" s="37"/>
      <c r="D629" s="25"/>
      <c r="E629" s="72"/>
      <c r="F629" s="38"/>
      <c r="G629" s="39"/>
      <c r="H629" s="40"/>
      <c r="I629" s="35"/>
      <c r="J629" s="61">
        <f t="shared" si="11"/>
        <v>0</v>
      </c>
      <c r="K629" s="51"/>
      <c r="L629" s="25"/>
      <c r="M629" s="26"/>
      <c r="N629" s="26"/>
      <c r="O629" s="26"/>
    </row>
    <row r="630" spans="1:15" s="27" customFormat="1" ht="15" customHeight="1" x14ac:dyDescent="0.25">
      <c r="A630" s="36"/>
      <c r="B630" s="36"/>
      <c r="C630" s="37"/>
      <c r="D630" s="25"/>
      <c r="E630" s="71"/>
      <c r="F630" s="38"/>
      <c r="G630" s="39"/>
      <c r="H630" s="40"/>
      <c r="I630" s="35"/>
      <c r="J630" s="61">
        <f t="shared" si="11"/>
        <v>0</v>
      </c>
      <c r="K630" s="51"/>
      <c r="L630" s="25"/>
      <c r="M630" s="26"/>
      <c r="N630" s="26"/>
      <c r="O630" s="26"/>
    </row>
    <row r="631" spans="1:15" s="27" customFormat="1" ht="15" customHeight="1" x14ac:dyDescent="0.25">
      <c r="A631" s="36"/>
      <c r="B631" s="36"/>
      <c r="C631" s="37"/>
      <c r="D631" s="25"/>
      <c r="E631" s="72"/>
      <c r="F631" s="38"/>
      <c r="G631" s="39"/>
      <c r="H631" s="40"/>
      <c r="I631" s="35"/>
      <c r="J631" s="61">
        <f t="shared" si="11"/>
        <v>0</v>
      </c>
      <c r="K631" s="51"/>
      <c r="L631" s="25"/>
      <c r="M631" s="26"/>
      <c r="N631" s="26"/>
      <c r="O631" s="26"/>
    </row>
    <row r="632" spans="1:15" s="27" customFormat="1" ht="15" customHeight="1" x14ac:dyDescent="0.25">
      <c r="A632" s="36"/>
      <c r="B632" s="36"/>
      <c r="C632" s="37"/>
      <c r="D632" s="25"/>
      <c r="E632" s="71"/>
      <c r="F632" s="38"/>
      <c r="G632" s="39"/>
      <c r="H632" s="40"/>
      <c r="I632" s="35"/>
      <c r="J632" s="61">
        <f t="shared" si="11"/>
        <v>0</v>
      </c>
      <c r="K632" s="51"/>
      <c r="L632" s="25"/>
      <c r="M632" s="26"/>
      <c r="N632" s="26"/>
      <c r="O632" s="26"/>
    </row>
    <row r="633" spans="1:15" s="27" customFormat="1" ht="15" customHeight="1" x14ac:dyDescent="0.25">
      <c r="A633" s="36"/>
      <c r="B633" s="36"/>
      <c r="C633" s="37"/>
      <c r="D633" s="25"/>
      <c r="E633" s="72"/>
      <c r="F633" s="38"/>
      <c r="G633" s="39"/>
      <c r="H633" s="41"/>
      <c r="I633" s="35"/>
      <c r="J633" s="61">
        <f t="shared" si="11"/>
        <v>0</v>
      </c>
      <c r="K633" s="51"/>
      <c r="L633" s="25"/>
      <c r="M633" s="26"/>
      <c r="N633" s="26"/>
      <c r="O633" s="26"/>
    </row>
    <row r="634" spans="1:15" s="27" customFormat="1" ht="15" customHeight="1" x14ac:dyDescent="0.25">
      <c r="A634" s="36"/>
      <c r="B634" s="36"/>
      <c r="C634" s="37"/>
      <c r="D634" s="25"/>
      <c r="E634" s="71"/>
      <c r="F634" s="38"/>
      <c r="G634" s="39"/>
      <c r="H634" s="41"/>
      <c r="I634" s="35"/>
      <c r="J634" s="61">
        <f t="shared" si="11"/>
        <v>0</v>
      </c>
      <c r="K634" s="51"/>
      <c r="L634" s="25"/>
      <c r="M634" s="26"/>
      <c r="N634" s="26"/>
      <c r="O634" s="26"/>
    </row>
    <row r="635" spans="1:15" s="27" customFormat="1" ht="15" customHeight="1" x14ac:dyDescent="0.25">
      <c r="A635" s="36"/>
      <c r="B635" s="36"/>
      <c r="C635" s="37"/>
      <c r="D635" s="25"/>
      <c r="E635" s="72"/>
      <c r="F635" s="38"/>
      <c r="G635" s="39"/>
      <c r="H635" s="41"/>
      <c r="I635" s="35"/>
      <c r="J635" s="61">
        <f t="shared" si="11"/>
        <v>0</v>
      </c>
      <c r="K635" s="51"/>
      <c r="L635" s="25"/>
      <c r="M635" s="26"/>
      <c r="N635" s="26"/>
      <c r="O635" s="26"/>
    </row>
    <row r="636" spans="1:15" s="27" customFormat="1" ht="15" customHeight="1" x14ac:dyDescent="0.25">
      <c r="A636" s="36"/>
      <c r="B636" s="36"/>
      <c r="C636" s="37"/>
      <c r="D636" s="25"/>
      <c r="E636" s="72"/>
      <c r="F636" s="38"/>
      <c r="G636" s="39"/>
      <c r="H636" s="41"/>
      <c r="I636" s="35"/>
      <c r="J636" s="61">
        <f t="shared" si="11"/>
        <v>0</v>
      </c>
      <c r="K636" s="51"/>
      <c r="L636" s="25"/>
      <c r="M636" s="26"/>
      <c r="N636" s="26"/>
      <c r="O636" s="26"/>
    </row>
    <row r="637" spans="1:15" s="27" customFormat="1" ht="15" customHeight="1" x14ac:dyDescent="0.25">
      <c r="A637" s="36"/>
      <c r="B637" s="36"/>
      <c r="C637" s="37"/>
      <c r="D637" s="25"/>
      <c r="E637" s="72"/>
      <c r="F637" s="38"/>
      <c r="G637" s="39"/>
      <c r="H637" s="40"/>
      <c r="I637" s="35"/>
      <c r="J637" s="61">
        <f t="shared" si="11"/>
        <v>0</v>
      </c>
      <c r="K637" s="51"/>
      <c r="L637" s="25"/>
      <c r="M637" s="26"/>
      <c r="N637" s="26"/>
      <c r="O637" s="26"/>
    </row>
    <row r="638" spans="1:15" s="27" customFormat="1" ht="15" customHeight="1" x14ac:dyDescent="0.25">
      <c r="A638" s="36"/>
      <c r="B638" s="36"/>
      <c r="C638" s="37"/>
      <c r="D638" s="25"/>
      <c r="E638" s="72"/>
      <c r="F638" s="38"/>
      <c r="G638" s="39"/>
      <c r="H638" s="41"/>
      <c r="I638" s="35"/>
      <c r="J638" s="61">
        <f t="shared" si="11"/>
        <v>0</v>
      </c>
      <c r="K638" s="51"/>
      <c r="L638" s="25"/>
      <c r="M638" s="26"/>
      <c r="N638" s="26"/>
      <c r="O638" s="26"/>
    </row>
    <row r="639" spans="1:15" s="27" customFormat="1" ht="15" customHeight="1" x14ac:dyDescent="0.25">
      <c r="A639" s="36"/>
      <c r="B639" s="36"/>
      <c r="C639" s="37"/>
      <c r="D639" s="25"/>
      <c r="E639" s="72"/>
      <c r="F639" s="38"/>
      <c r="G639" s="39"/>
      <c r="H639" s="41"/>
      <c r="I639" s="35"/>
      <c r="J639" s="61">
        <f t="shared" si="11"/>
        <v>0</v>
      </c>
      <c r="K639" s="51"/>
      <c r="L639" s="25"/>
      <c r="M639" s="26"/>
      <c r="N639" s="26"/>
      <c r="O639" s="26"/>
    </row>
    <row r="640" spans="1:15" s="27" customFormat="1" ht="15" customHeight="1" x14ac:dyDescent="0.25">
      <c r="A640" s="36"/>
      <c r="B640" s="36"/>
      <c r="C640" s="37"/>
      <c r="D640" s="25"/>
      <c r="E640" s="71"/>
      <c r="F640" s="38"/>
      <c r="G640" s="39"/>
      <c r="H640" s="40"/>
      <c r="I640" s="35"/>
      <c r="J640" s="61">
        <f t="shared" si="11"/>
        <v>0</v>
      </c>
      <c r="K640" s="51"/>
      <c r="L640" s="25"/>
      <c r="M640" s="26"/>
      <c r="N640" s="26"/>
      <c r="O640" s="26"/>
    </row>
    <row r="641" spans="1:15" s="27" customFormat="1" ht="15" customHeight="1" x14ac:dyDescent="0.25">
      <c r="A641" s="36"/>
      <c r="B641" s="36"/>
      <c r="C641" s="37"/>
      <c r="D641" s="25"/>
      <c r="E641" s="72"/>
      <c r="F641" s="38"/>
      <c r="G641" s="39"/>
      <c r="H641" s="41"/>
      <c r="I641" s="35"/>
      <c r="J641" s="61">
        <f t="shared" ref="J641:J704" si="12">IFERROR(IF(B641="BOLIVARES",(E641/I641),E641),"")</f>
        <v>0</v>
      </c>
      <c r="K641" s="51"/>
      <c r="L641" s="25"/>
      <c r="M641" s="26"/>
      <c r="N641" s="26"/>
      <c r="O641" s="26"/>
    </row>
    <row r="642" spans="1:15" s="27" customFormat="1" ht="15" customHeight="1" x14ac:dyDescent="0.25">
      <c r="A642" s="36"/>
      <c r="B642" s="36"/>
      <c r="C642" s="37"/>
      <c r="D642" s="25"/>
      <c r="E642" s="72"/>
      <c r="F642" s="38"/>
      <c r="G642" s="39"/>
      <c r="H642" s="41"/>
      <c r="I642" s="35"/>
      <c r="J642" s="61">
        <f t="shared" si="12"/>
        <v>0</v>
      </c>
      <c r="K642" s="51"/>
      <c r="L642" s="25"/>
      <c r="M642" s="26"/>
      <c r="N642" s="26"/>
      <c r="O642" s="26"/>
    </row>
    <row r="643" spans="1:15" s="27" customFormat="1" ht="15" customHeight="1" x14ac:dyDescent="0.25">
      <c r="A643" s="36"/>
      <c r="B643" s="36"/>
      <c r="C643" s="37"/>
      <c r="D643" s="25"/>
      <c r="E643" s="72"/>
      <c r="F643" s="38"/>
      <c r="G643" s="39"/>
      <c r="H643" s="36"/>
      <c r="I643" s="35"/>
      <c r="J643" s="61">
        <f t="shared" si="12"/>
        <v>0</v>
      </c>
      <c r="K643" s="51"/>
      <c r="L643" s="25"/>
      <c r="M643" s="26"/>
      <c r="N643" s="26"/>
      <c r="O643" s="26"/>
    </row>
    <row r="644" spans="1:15" s="27" customFormat="1" ht="15" customHeight="1" x14ac:dyDescent="0.25">
      <c r="A644" s="36"/>
      <c r="B644" s="36"/>
      <c r="C644" s="37"/>
      <c r="D644" s="25"/>
      <c r="E644" s="72"/>
      <c r="F644" s="38"/>
      <c r="G644" s="39"/>
      <c r="H644" s="41"/>
      <c r="I644" s="35"/>
      <c r="J644" s="61">
        <f t="shared" si="12"/>
        <v>0</v>
      </c>
      <c r="K644" s="51"/>
      <c r="L644" s="25"/>
      <c r="M644" s="26"/>
      <c r="N644" s="26"/>
      <c r="O644" s="26"/>
    </row>
    <row r="645" spans="1:15" s="27" customFormat="1" ht="15" customHeight="1" x14ac:dyDescent="0.25">
      <c r="A645" s="36"/>
      <c r="B645" s="36"/>
      <c r="C645" s="37"/>
      <c r="D645" s="25"/>
      <c r="E645" s="72"/>
      <c r="F645" s="38"/>
      <c r="G645" s="39"/>
      <c r="H645" s="41"/>
      <c r="I645" s="35"/>
      <c r="J645" s="61">
        <f t="shared" si="12"/>
        <v>0</v>
      </c>
      <c r="K645" s="51"/>
      <c r="L645" s="25"/>
      <c r="M645" s="26"/>
      <c r="N645" s="26"/>
      <c r="O645" s="26"/>
    </row>
    <row r="646" spans="1:15" s="27" customFormat="1" ht="15" customHeight="1" x14ac:dyDescent="0.25">
      <c r="A646" s="36"/>
      <c r="B646" s="36"/>
      <c r="C646" s="37"/>
      <c r="D646" s="25"/>
      <c r="E646" s="72"/>
      <c r="F646" s="38"/>
      <c r="G646" s="39"/>
      <c r="H646" s="41"/>
      <c r="I646" s="35"/>
      <c r="J646" s="61">
        <f t="shared" si="12"/>
        <v>0</v>
      </c>
      <c r="K646" s="51"/>
      <c r="L646" s="25"/>
      <c r="M646" s="26"/>
      <c r="N646" s="26"/>
      <c r="O646" s="26"/>
    </row>
    <row r="647" spans="1:15" s="27" customFormat="1" ht="15" customHeight="1" x14ac:dyDescent="0.25">
      <c r="A647" s="36"/>
      <c r="B647" s="36"/>
      <c r="C647" s="37"/>
      <c r="D647" s="25"/>
      <c r="E647" s="71"/>
      <c r="F647" s="38"/>
      <c r="G647" s="39"/>
      <c r="H647" s="40"/>
      <c r="I647" s="35"/>
      <c r="J647" s="61">
        <f t="shared" si="12"/>
        <v>0</v>
      </c>
      <c r="K647" s="51"/>
      <c r="L647" s="25"/>
      <c r="M647" s="26"/>
      <c r="N647" s="26"/>
      <c r="O647" s="26"/>
    </row>
    <row r="648" spans="1:15" s="27" customFormat="1" ht="15" customHeight="1" x14ac:dyDescent="0.25">
      <c r="A648" s="36"/>
      <c r="B648" s="36"/>
      <c r="C648" s="37"/>
      <c r="D648" s="25"/>
      <c r="E648" s="72"/>
      <c r="F648" s="38"/>
      <c r="G648" s="39"/>
      <c r="H648" s="41"/>
      <c r="I648" s="35"/>
      <c r="J648" s="61">
        <f t="shared" si="12"/>
        <v>0</v>
      </c>
      <c r="K648" s="51"/>
      <c r="L648" s="25"/>
      <c r="M648" s="26"/>
      <c r="N648" s="26"/>
      <c r="O648" s="26"/>
    </row>
    <row r="649" spans="1:15" s="27" customFormat="1" ht="15" customHeight="1" x14ac:dyDescent="0.25">
      <c r="A649" s="36"/>
      <c r="B649" s="36"/>
      <c r="C649" s="37"/>
      <c r="D649" s="25"/>
      <c r="E649" s="72"/>
      <c r="F649" s="38"/>
      <c r="G649" s="39"/>
      <c r="H649" s="41"/>
      <c r="I649" s="35"/>
      <c r="J649" s="61">
        <f t="shared" si="12"/>
        <v>0</v>
      </c>
      <c r="K649" s="51"/>
      <c r="L649" s="25"/>
      <c r="M649" s="26"/>
      <c r="N649" s="26"/>
      <c r="O649" s="26"/>
    </row>
    <row r="650" spans="1:15" s="27" customFormat="1" ht="15" customHeight="1" x14ac:dyDescent="0.25">
      <c r="A650" s="36"/>
      <c r="B650" s="36"/>
      <c r="C650" s="37"/>
      <c r="D650" s="25"/>
      <c r="E650" s="71"/>
      <c r="F650" s="38"/>
      <c r="G650" s="39"/>
      <c r="H650" s="40"/>
      <c r="I650" s="35"/>
      <c r="J650" s="61">
        <f t="shared" si="12"/>
        <v>0</v>
      </c>
      <c r="K650" s="51"/>
      <c r="L650" s="25"/>
      <c r="M650" s="26"/>
      <c r="N650" s="26"/>
      <c r="O650" s="26"/>
    </row>
    <row r="651" spans="1:15" s="27" customFormat="1" ht="15" customHeight="1" x14ac:dyDescent="0.25">
      <c r="A651" s="36"/>
      <c r="B651" s="36"/>
      <c r="C651" s="37"/>
      <c r="D651" s="25"/>
      <c r="E651" s="71"/>
      <c r="F651" s="38"/>
      <c r="G651" s="39"/>
      <c r="H651" s="40"/>
      <c r="I651" s="35"/>
      <c r="J651" s="61">
        <f t="shared" si="12"/>
        <v>0</v>
      </c>
      <c r="K651" s="51"/>
      <c r="L651" s="25"/>
      <c r="M651" s="26"/>
      <c r="N651" s="26"/>
      <c r="O651" s="26"/>
    </row>
    <row r="652" spans="1:15" s="27" customFormat="1" ht="15" customHeight="1" x14ac:dyDescent="0.25">
      <c r="A652" s="36"/>
      <c r="B652" s="36"/>
      <c r="C652" s="37"/>
      <c r="D652" s="25"/>
      <c r="E652" s="72"/>
      <c r="F652" s="38"/>
      <c r="G652" s="39"/>
      <c r="H652" s="41"/>
      <c r="I652" s="35"/>
      <c r="J652" s="61">
        <f t="shared" si="12"/>
        <v>0</v>
      </c>
      <c r="K652" s="51"/>
      <c r="L652" s="25"/>
      <c r="M652" s="26"/>
      <c r="N652" s="26"/>
      <c r="O652" s="26"/>
    </row>
    <row r="653" spans="1:15" s="27" customFormat="1" ht="15" customHeight="1" x14ac:dyDescent="0.25">
      <c r="A653" s="36"/>
      <c r="B653" s="36"/>
      <c r="C653" s="37"/>
      <c r="D653" s="25"/>
      <c r="E653" s="71"/>
      <c r="F653" s="38"/>
      <c r="G653" s="39"/>
      <c r="H653" s="36"/>
      <c r="I653" s="35"/>
      <c r="J653" s="61">
        <f t="shared" si="12"/>
        <v>0</v>
      </c>
      <c r="K653" s="51"/>
      <c r="L653" s="25"/>
      <c r="M653" s="26"/>
      <c r="N653" s="26"/>
      <c r="O653" s="26"/>
    </row>
    <row r="654" spans="1:15" s="27" customFormat="1" ht="15" customHeight="1" x14ac:dyDescent="0.25">
      <c r="A654" s="36"/>
      <c r="B654" s="36"/>
      <c r="C654" s="37"/>
      <c r="D654" s="25"/>
      <c r="E654" s="72"/>
      <c r="F654" s="38"/>
      <c r="G654" s="39"/>
      <c r="H654" s="40"/>
      <c r="I654" s="35"/>
      <c r="J654" s="61">
        <f t="shared" si="12"/>
        <v>0</v>
      </c>
      <c r="K654" s="51"/>
      <c r="L654" s="25"/>
      <c r="M654" s="26"/>
      <c r="N654" s="26"/>
      <c r="O654" s="26"/>
    </row>
    <row r="655" spans="1:15" s="27" customFormat="1" ht="15" customHeight="1" x14ac:dyDescent="0.25">
      <c r="A655" s="36"/>
      <c r="B655" s="36"/>
      <c r="C655" s="37"/>
      <c r="D655" s="25"/>
      <c r="E655" s="71"/>
      <c r="F655" s="38"/>
      <c r="G655" s="39"/>
      <c r="H655" s="41"/>
      <c r="I655" s="35"/>
      <c r="J655" s="61">
        <f t="shared" si="12"/>
        <v>0</v>
      </c>
      <c r="K655" s="51"/>
      <c r="L655" s="25"/>
      <c r="M655" s="26"/>
      <c r="N655" s="26"/>
      <c r="O655" s="26"/>
    </row>
    <row r="656" spans="1:15" s="27" customFormat="1" ht="15" customHeight="1" x14ac:dyDescent="0.25">
      <c r="A656" s="36"/>
      <c r="B656" s="36"/>
      <c r="C656" s="37"/>
      <c r="D656" s="25"/>
      <c r="E656" s="71"/>
      <c r="F656" s="38"/>
      <c r="G656" s="39"/>
      <c r="H656" s="40"/>
      <c r="I656" s="35"/>
      <c r="J656" s="61">
        <f t="shared" si="12"/>
        <v>0</v>
      </c>
      <c r="K656" s="51"/>
      <c r="L656" s="25"/>
      <c r="M656" s="26"/>
      <c r="N656" s="26"/>
      <c r="O656" s="26"/>
    </row>
    <row r="657" spans="1:15" s="27" customFormat="1" ht="15" customHeight="1" x14ac:dyDescent="0.25">
      <c r="A657" s="36"/>
      <c r="B657" s="36"/>
      <c r="C657" s="37"/>
      <c r="D657" s="25"/>
      <c r="E657" s="71"/>
      <c r="F657" s="38"/>
      <c r="G657" s="39"/>
      <c r="H657" s="40"/>
      <c r="I657" s="35"/>
      <c r="J657" s="61">
        <f t="shared" si="12"/>
        <v>0</v>
      </c>
      <c r="K657" s="51"/>
      <c r="L657" s="25"/>
      <c r="M657" s="26"/>
      <c r="N657" s="26"/>
      <c r="O657" s="26"/>
    </row>
    <row r="658" spans="1:15" s="27" customFormat="1" ht="15" customHeight="1" x14ac:dyDescent="0.25">
      <c r="A658" s="36"/>
      <c r="B658" s="36"/>
      <c r="C658" s="37"/>
      <c r="D658" s="25"/>
      <c r="E658" s="68"/>
      <c r="F658" s="38"/>
      <c r="G658" s="39"/>
      <c r="H658" s="41"/>
      <c r="I658" s="35"/>
      <c r="J658" s="61">
        <f t="shared" si="12"/>
        <v>0</v>
      </c>
      <c r="K658" s="51"/>
      <c r="L658" s="25"/>
      <c r="M658" s="26"/>
      <c r="N658" s="26"/>
      <c r="O658" s="26"/>
    </row>
    <row r="659" spans="1:15" s="27" customFormat="1" ht="15" customHeight="1" x14ac:dyDescent="0.25">
      <c r="A659" s="36"/>
      <c r="B659" s="36"/>
      <c r="C659" s="37"/>
      <c r="D659" s="25"/>
      <c r="E659" s="72"/>
      <c r="F659" s="38"/>
      <c r="G659" s="39"/>
      <c r="H659" s="41"/>
      <c r="I659" s="35"/>
      <c r="J659" s="61">
        <f t="shared" si="12"/>
        <v>0</v>
      </c>
      <c r="K659" s="51"/>
      <c r="L659" s="25"/>
      <c r="M659" s="26"/>
      <c r="N659" s="26"/>
      <c r="O659" s="26"/>
    </row>
    <row r="660" spans="1:15" s="27" customFormat="1" ht="15" customHeight="1" x14ac:dyDescent="0.25">
      <c r="A660" s="36"/>
      <c r="B660" s="36"/>
      <c r="C660" s="37"/>
      <c r="D660" s="25"/>
      <c r="E660" s="72"/>
      <c r="F660" s="38"/>
      <c r="G660" s="39"/>
      <c r="H660" s="40"/>
      <c r="I660" s="35"/>
      <c r="J660" s="61">
        <f t="shared" si="12"/>
        <v>0</v>
      </c>
      <c r="K660" s="51"/>
      <c r="L660" s="25"/>
      <c r="M660" s="26"/>
      <c r="N660" s="26"/>
      <c r="O660" s="26"/>
    </row>
    <row r="661" spans="1:15" s="27" customFormat="1" ht="15" customHeight="1" x14ac:dyDescent="0.25">
      <c r="A661" s="36"/>
      <c r="B661" s="36"/>
      <c r="C661" s="37"/>
      <c r="D661" s="25"/>
      <c r="E661" s="72"/>
      <c r="F661" s="38"/>
      <c r="G661" s="39"/>
      <c r="H661" s="41"/>
      <c r="I661" s="35"/>
      <c r="J661" s="61">
        <f t="shared" si="12"/>
        <v>0</v>
      </c>
      <c r="K661" s="51"/>
      <c r="L661" s="25"/>
      <c r="M661" s="26"/>
      <c r="N661" s="26"/>
      <c r="O661" s="26"/>
    </row>
    <row r="662" spans="1:15" s="27" customFormat="1" ht="15" customHeight="1" x14ac:dyDescent="0.25">
      <c r="A662" s="36"/>
      <c r="B662" s="36"/>
      <c r="C662" s="37"/>
      <c r="D662" s="25"/>
      <c r="E662" s="72"/>
      <c r="F662" s="38"/>
      <c r="G662" s="39"/>
      <c r="H662" s="41"/>
      <c r="I662" s="35"/>
      <c r="J662" s="61">
        <f t="shared" si="12"/>
        <v>0</v>
      </c>
      <c r="K662" s="51"/>
      <c r="L662" s="25"/>
      <c r="M662" s="26"/>
      <c r="N662" s="26"/>
      <c r="O662" s="26"/>
    </row>
    <row r="663" spans="1:15" s="27" customFormat="1" ht="15" customHeight="1" x14ac:dyDescent="0.25">
      <c r="A663" s="36"/>
      <c r="B663" s="36"/>
      <c r="C663" s="37"/>
      <c r="D663" s="25"/>
      <c r="E663" s="71"/>
      <c r="F663" s="38"/>
      <c r="G663" s="39"/>
      <c r="H663" s="41"/>
      <c r="I663" s="35"/>
      <c r="J663" s="61">
        <f t="shared" si="12"/>
        <v>0</v>
      </c>
      <c r="K663" s="51"/>
      <c r="L663" s="25"/>
      <c r="M663" s="26"/>
      <c r="N663" s="26"/>
      <c r="O663" s="26"/>
    </row>
    <row r="664" spans="1:15" s="27" customFormat="1" ht="15" customHeight="1" x14ac:dyDescent="0.25">
      <c r="A664" s="36"/>
      <c r="B664" s="36"/>
      <c r="C664" s="37"/>
      <c r="D664" s="25"/>
      <c r="E664" s="72"/>
      <c r="F664" s="38"/>
      <c r="G664" s="39"/>
      <c r="H664" s="36"/>
      <c r="I664" s="35"/>
      <c r="J664" s="61">
        <f t="shared" si="12"/>
        <v>0</v>
      </c>
      <c r="K664" s="51"/>
      <c r="L664" s="25"/>
      <c r="M664" s="26"/>
      <c r="N664" s="26"/>
      <c r="O664" s="26"/>
    </row>
    <row r="665" spans="1:15" s="27" customFormat="1" ht="15" customHeight="1" x14ac:dyDescent="0.25">
      <c r="A665" s="36"/>
      <c r="B665" s="36"/>
      <c r="C665" s="37"/>
      <c r="D665" s="25"/>
      <c r="E665" s="72"/>
      <c r="F665" s="38"/>
      <c r="G665" s="39"/>
      <c r="H665" s="41"/>
      <c r="I665" s="35"/>
      <c r="J665" s="61">
        <f t="shared" si="12"/>
        <v>0</v>
      </c>
      <c r="K665" s="51"/>
      <c r="L665" s="25"/>
      <c r="M665" s="26"/>
      <c r="N665" s="26"/>
      <c r="O665" s="26"/>
    </row>
    <row r="666" spans="1:15" s="27" customFormat="1" ht="15" customHeight="1" x14ac:dyDescent="0.25">
      <c r="A666" s="36"/>
      <c r="B666" s="36"/>
      <c r="C666" s="37"/>
      <c r="D666" s="25"/>
      <c r="E666" s="72"/>
      <c r="F666" s="38"/>
      <c r="G666" s="39"/>
      <c r="H666" s="41"/>
      <c r="I666" s="35"/>
      <c r="J666" s="61">
        <f t="shared" si="12"/>
        <v>0</v>
      </c>
      <c r="K666" s="51"/>
      <c r="L666" s="25"/>
      <c r="M666" s="26"/>
      <c r="N666" s="26"/>
      <c r="O666" s="26"/>
    </row>
    <row r="667" spans="1:15" s="27" customFormat="1" ht="15" customHeight="1" x14ac:dyDescent="0.25">
      <c r="A667" s="36"/>
      <c r="B667" s="36"/>
      <c r="C667" s="37"/>
      <c r="D667" s="25"/>
      <c r="E667" s="72"/>
      <c r="F667" s="38"/>
      <c r="G667" s="39"/>
      <c r="H667" s="41"/>
      <c r="I667" s="35"/>
      <c r="J667" s="61">
        <f t="shared" si="12"/>
        <v>0</v>
      </c>
      <c r="K667" s="51"/>
      <c r="L667" s="25"/>
      <c r="M667" s="26"/>
      <c r="N667" s="26"/>
      <c r="O667" s="26"/>
    </row>
    <row r="668" spans="1:15" s="27" customFormat="1" ht="15" customHeight="1" x14ac:dyDescent="0.25">
      <c r="A668" s="36"/>
      <c r="B668" s="36"/>
      <c r="C668" s="37"/>
      <c r="D668" s="25"/>
      <c r="E668" s="72"/>
      <c r="F668" s="38"/>
      <c r="G668" s="39"/>
      <c r="H668" s="36"/>
      <c r="I668" s="35"/>
      <c r="J668" s="61">
        <f t="shared" si="12"/>
        <v>0</v>
      </c>
      <c r="K668" s="51"/>
      <c r="L668" s="25"/>
      <c r="M668" s="26"/>
      <c r="N668" s="26"/>
      <c r="O668" s="26"/>
    </row>
    <row r="669" spans="1:15" s="27" customFormat="1" ht="15" customHeight="1" x14ac:dyDescent="0.25">
      <c r="A669" s="36"/>
      <c r="B669" s="36"/>
      <c r="C669" s="37"/>
      <c r="D669" s="25"/>
      <c r="E669" s="72"/>
      <c r="F669" s="38"/>
      <c r="G669" s="39"/>
      <c r="H669" s="41"/>
      <c r="I669" s="35"/>
      <c r="J669" s="61">
        <f t="shared" si="12"/>
        <v>0</v>
      </c>
      <c r="K669" s="51"/>
      <c r="L669" s="25"/>
      <c r="M669" s="26"/>
      <c r="N669" s="26"/>
      <c r="O669" s="26"/>
    </row>
    <row r="670" spans="1:15" s="27" customFormat="1" ht="15" customHeight="1" x14ac:dyDescent="0.25">
      <c r="A670" s="36"/>
      <c r="B670" s="36"/>
      <c r="C670" s="37"/>
      <c r="D670" s="25"/>
      <c r="E670" s="72"/>
      <c r="F670" s="38"/>
      <c r="G670" s="39"/>
      <c r="H670" s="41"/>
      <c r="I670" s="35"/>
      <c r="J670" s="61">
        <f t="shared" si="12"/>
        <v>0</v>
      </c>
      <c r="K670" s="51"/>
      <c r="L670" s="25"/>
      <c r="M670" s="26"/>
      <c r="N670" s="26"/>
      <c r="O670" s="26"/>
    </row>
    <row r="671" spans="1:15" s="27" customFormat="1" ht="15" customHeight="1" x14ac:dyDescent="0.25">
      <c r="A671" s="36"/>
      <c r="B671" s="36"/>
      <c r="C671" s="37"/>
      <c r="D671" s="25"/>
      <c r="E671" s="72"/>
      <c r="F671" s="38"/>
      <c r="G671" s="39"/>
      <c r="H671" s="41"/>
      <c r="I671" s="35"/>
      <c r="J671" s="61">
        <f t="shared" si="12"/>
        <v>0</v>
      </c>
      <c r="K671" s="51"/>
      <c r="L671" s="25"/>
      <c r="M671" s="26"/>
      <c r="N671" s="26"/>
      <c r="O671" s="26"/>
    </row>
    <row r="672" spans="1:15" s="27" customFormat="1" ht="15" customHeight="1" x14ac:dyDescent="0.25">
      <c r="A672" s="36"/>
      <c r="B672" s="36"/>
      <c r="C672" s="37"/>
      <c r="D672" s="25"/>
      <c r="E672" s="72"/>
      <c r="F672" s="38"/>
      <c r="G672" s="39"/>
      <c r="H672" s="40"/>
      <c r="I672" s="35"/>
      <c r="J672" s="61">
        <f t="shared" si="12"/>
        <v>0</v>
      </c>
      <c r="K672" s="51"/>
      <c r="L672" s="25"/>
      <c r="M672" s="26"/>
      <c r="N672" s="26"/>
      <c r="O672" s="26"/>
    </row>
    <row r="673" spans="1:15" s="27" customFormat="1" ht="15" customHeight="1" x14ac:dyDescent="0.25">
      <c r="A673" s="36"/>
      <c r="B673" s="36"/>
      <c r="C673" s="37"/>
      <c r="D673" s="25"/>
      <c r="E673" s="71"/>
      <c r="F673" s="38"/>
      <c r="G673" s="39"/>
      <c r="H673" s="41"/>
      <c r="I673" s="35"/>
      <c r="J673" s="61">
        <f t="shared" si="12"/>
        <v>0</v>
      </c>
      <c r="K673" s="51"/>
      <c r="L673" s="25"/>
      <c r="M673" s="26"/>
      <c r="N673" s="26"/>
      <c r="O673" s="26"/>
    </row>
    <row r="674" spans="1:15" s="27" customFormat="1" ht="15" customHeight="1" x14ac:dyDescent="0.25">
      <c r="A674" s="36"/>
      <c r="B674" s="36"/>
      <c r="C674" s="37"/>
      <c r="D674" s="25"/>
      <c r="E674" s="71"/>
      <c r="F674" s="38"/>
      <c r="G674" s="39"/>
      <c r="H674" s="41"/>
      <c r="I674" s="35"/>
      <c r="J674" s="61">
        <f t="shared" si="12"/>
        <v>0</v>
      </c>
      <c r="K674" s="51"/>
      <c r="L674" s="25"/>
      <c r="M674" s="26"/>
      <c r="N674" s="26"/>
      <c r="O674" s="26"/>
    </row>
    <row r="675" spans="1:15" s="27" customFormat="1" ht="15" customHeight="1" x14ac:dyDescent="0.25">
      <c r="A675" s="36"/>
      <c r="B675" s="36"/>
      <c r="C675" s="37"/>
      <c r="D675" s="25"/>
      <c r="E675" s="71"/>
      <c r="F675" s="38"/>
      <c r="G675" s="39"/>
      <c r="H675" s="41"/>
      <c r="I675" s="35"/>
      <c r="J675" s="61">
        <f t="shared" si="12"/>
        <v>0</v>
      </c>
      <c r="K675" s="51"/>
      <c r="L675" s="25"/>
      <c r="M675" s="26"/>
      <c r="N675" s="26"/>
      <c r="O675" s="26"/>
    </row>
    <row r="676" spans="1:15" s="27" customFormat="1" ht="15" customHeight="1" x14ac:dyDescent="0.25">
      <c r="A676" s="36"/>
      <c r="B676" s="36"/>
      <c r="C676" s="37"/>
      <c r="D676" s="25"/>
      <c r="E676" s="71"/>
      <c r="F676" s="38"/>
      <c r="G676" s="39"/>
      <c r="H676" s="41"/>
      <c r="I676" s="35"/>
      <c r="J676" s="61">
        <f t="shared" si="12"/>
        <v>0</v>
      </c>
      <c r="K676" s="51"/>
      <c r="L676" s="25"/>
      <c r="M676" s="26"/>
      <c r="N676" s="26"/>
      <c r="O676" s="26"/>
    </row>
    <row r="677" spans="1:15" s="27" customFormat="1" ht="15" customHeight="1" x14ac:dyDescent="0.25">
      <c r="A677" s="36"/>
      <c r="B677" s="36"/>
      <c r="C677" s="37"/>
      <c r="D677" s="25"/>
      <c r="E677" s="72"/>
      <c r="F677" s="38"/>
      <c r="G677" s="39"/>
      <c r="H677" s="41"/>
      <c r="I677" s="35"/>
      <c r="J677" s="61">
        <f t="shared" si="12"/>
        <v>0</v>
      </c>
      <c r="K677" s="51"/>
      <c r="L677" s="25"/>
      <c r="M677" s="26"/>
      <c r="N677" s="26"/>
      <c r="O677" s="26"/>
    </row>
    <row r="678" spans="1:15" s="27" customFormat="1" ht="15" customHeight="1" x14ac:dyDescent="0.25">
      <c r="A678" s="36"/>
      <c r="B678" s="36"/>
      <c r="C678" s="37"/>
      <c r="D678" s="25"/>
      <c r="E678" s="71"/>
      <c r="F678" s="38"/>
      <c r="G678" s="39"/>
      <c r="H678" s="41"/>
      <c r="I678" s="35"/>
      <c r="J678" s="61">
        <f t="shared" si="12"/>
        <v>0</v>
      </c>
      <c r="K678" s="51"/>
      <c r="L678" s="25"/>
      <c r="M678" s="26"/>
      <c r="N678" s="26"/>
      <c r="O678" s="26"/>
    </row>
    <row r="679" spans="1:15" s="27" customFormat="1" ht="15" customHeight="1" x14ac:dyDescent="0.25">
      <c r="A679" s="36"/>
      <c r="B679" s="36"/>
      <c r="C679" s="37"/>
      <c r="D679" s="25"/>
      <c r="E679" s="71"/>
      <c r="F679" s="38"/>
      <c r="G679" s="39"/>
      <c r="H679" s="41"/>
      <c r="I679" s="35"/>
      <c r="J679" s="61">
        <f t="shared" si="12"/>
        <v>0</v>
      </c>
      <c r="K679" s="51"/>
      <c r="L679" s="25"/>
      <c r="M679" s="26"/>
      <c r="N679" s="26"/>
      <c r="O679" s="26"/>
    </row>
    <row r="680" spans="1:15" s="27" customFormat="1" ht="15" customHeight="1" x14ac:dyDescent="0.25">
      <c r="A680" s="36"/>
      <c r="B680" s="36"/>
      <c r="C680" s="37"/>
      <c r="D680" s="25"/>
      <c r="E680" s="72"/>
      <c r="F680" s="38"/>
      <c r="G680" s="39"/>
      <c r="H680" s="36"/>
      <c r="I680" s="35"/>
      <c r="J680" s="61">
        <f t="shared" si="12"/>
        <v>0</v>
      </c>
      <c r="K680" s="51"/>
      <c r="L680" s="25"/>
      <c r="M680" s="26"/>
      <c r="N680" s="26"/>
      <c r="O680" s="26"/>
    </row>
    <row r="681" spans="1:15" s="27" customFormat="1" ht="15" customHeight="1" x14ac:dyDescent="0.25">
      <c r="A681" s="36"/>
      <c r="B681" s="36"/>
      <c r="C681" s="37"/>
      <c r="D681" s="25"/>
      <c r="E681" s="71"/>
      <c r="F681" s="38"/>
      <c r="G681" s="39"/>
      <c r="H681" s="36"/>
      <c r="I681" s="35"/>
      <c r="J681" s="61">
        <f t="shared" si="12"/>
        <v>0</v>
      </c>
      <c r="K681" s="51"/>
      <c r="L681" s="25"/>
      <c r="M681" s="26"/>
      <c r="N681" s="26"/>
      <c r="O681" s="26"/>
    </row>
    <row r="682" spans="1:15" s="27" customFormat="1" ht="15" customHeight="1" x14ac:dyDescent="0.25">
      <c r="A682" s="36"/>
      <c r="B682" s="36"/>
      <c r="C682" s="37"/>
      <c r="D682" s="25"/>
      <c r="E682" s="72"/>
      <c r="F682" s="38"/>
      <c r="G682" s="39"/>
      <c r="H682" s="41"/>
      <c r="I682" s="35"/>
      <c r="J682" s="61">
        <f t="shared" si="12"/>
        <v>0</v>
      </c>
      <c r="K682" s="51"/>
      <c r="L682" s="25"/>
      <c r="M682" s="26"/>
      <c r="N682" s="26"/>
      <c r="O682" s="26"/>
    </row>
    <row r="683" spans="1:15" s="27" customFormat="1" ht="15" customHeight="1" x14ac:dyDescent="0.25">
      <c r="A683" s="36"/>
      <c r="B683" s="36"/>
      <c r="C683" s="37"/>
      <c r="D683" s="25"/>
      <c r="E683" s="71"/>
      <c r="F683" s="38"/>
      <c r="G683" s="39"/>
      <c r="H683" s="41"/>
      <c r="I683" s="35"/>
      <c r="J683" s="61">
        <f t="shared" si="12"/>
        <v>0</v>
      </c>
      <c r="K683" s="51"/>
      <c r="L683" s="25"/>
      <c r="M683" s="26"/>
      <c r="N683" s="26"/>
      <c r="O683" s="26"/>
    </row>
    <row r="684" spans="1:15" s="27" customFormat="1" ht="15" customHeight="1" x14ac:dyDescent="0.25">
      <c r="A684" s="36"/>
      <c r="B684" s="36"/>
      <c r="C684" s="37"/>
      <c r="D684" s="25"/>
      <c r="E684" s="71"/>
      <c r="F684" s="38"/>
      <c r="G684" s="39"/>
      <c r="H684" s="41"/>
      <c r="I684" s="35"/>
      <c r="J684" s="61">
        <f t="shared" si="12"/>
        <v>0</v>
      </c>
      <c r="K684" s="51"/>
      <c r="L684" s="25"/>
      <c r="M684" s="26"/>
      <c r="N684" s="26"/>
      <c r="O684" s="26"/>
    </row>
    <row r="685" spans="1:15" s="27" customFormat="1" ht="15" customHeight="1" x14ac:dyDescent="0.25">
      <c r="A685" s="36"/>
      <c r="B685" s="36"/>
      <c r="C685" s="37"/>
      <c r="D685" s="25"/>
      <c r="E685" s="71"/>
      <c r="F685" s="38"/>
      <c r="G685" s="39"/>
      <c r="H685" s="36"/>
      <c r="I685" s="35"/>
      <c r="J685" s="61">
        <f t="shared" si="12"/>
        <v>0</v>
      </c>
      <c r="K685" s="51"/>
      <c r="L685" s="25"/>
      <c r="M685" s="26"/>
      <c r="N685" s="26"/>
      <c r="O685" s="26"/>
    </row>
    <row r="686" spans="1:15" s="27" customFormat="1" ht="15" customHeight="1" x14ac:dyDescent="0.25">
      <c r="A686" s="36"/>
      <c r="B686" s="36"/>
      <c r="C686" s="37"/>
      <c r="D686" s="25"/>
      <c r="E686" s="68"/>
      <c r="F686" s="38"/>
      <c r="G686" s="39"/>
      <c r="H686" s="40"/>
      <c r="I686" s="35"/>
      <c r="J686" s="61">
        <f t="shared" si="12"/>
        <v>0</v>
      </c>
      <c r="K686" s="51"/>
      <c r="L686" s="25"/>
      <c r="M686" s="26"/>
      <c r="N686" s="26"/>
      <c r="O686" s="26"/>
    </row>
    <row r="687" spans="1:15" s="27" customFormat="1" ht="15" customHeight="1" x14ac:dyDescent="0.25">
      <c r="A687" s="36"/>
      <c r="B687" s="36"/>
      <c r="C687" s="37"/>
      <c r="D687" s="25"/>
      <c r="E687" s="71"/>
      <c r="F687" s="38"/>
      <c r="G687" s="39"/>
      <c r="H687" s="41"/>
      <c r="I687" s="35"/>
      <c r="J687" s="61">
        <f t="shared" si="12"/>
        <v>0</v>
      </c>
      <c r="K687" s="51"/>
      <c r="L687" s="25"/>
      <c r="M687" s="26"/>
      <c r="N687" s="26"/>
      <c r="O687" s="26"/>
    </row>
    <row r="688" spans="1:15" s="27" customFormat="1" ht="15" customHeight="1" x14ac:dyDescent="0.25">
      <c r="A688" s="36"/>
      <c r="B688" s="36"/>
      <c r="C688" s="37"/>
      <c r="D688" s="25"/>
      <c r="E688" s="71"/>
      <c r="F688" s="38"/>
      <c r="G688" s="39"/>
      <c r="H688" s="41"/>
      <c r="I688" s="35"/>
      <c r="J688" s="61">
        <f t="shared" si="12"/>
        <v>0</v>
      </c>
      <c r="K688" s="51"/>
      <c r="L688" s="25"/>
      <c r="M688" s="26"/>
      <c r="N688" s="26"/>
      <c r="O688" s="26"/>
    </row>
    <row r="689" spans="1:15" s="27" customFormat="1" ht="15" customHeight="1" x14ac:dyDescent="0.25">
      <c r="A689" s="36"/>
      <c r="B689" s="36"/>
      <c r="C689" s="37"/>
      <c r="D689" s="25"/>
      <c r="E689" s="72"/>
      <c r="F689" s="38"/>
      <c r="G689" s="39"/>
      <c r="H689" s="40"/>
      <c r="I689" s="35"/>
      <c r="J689" s="61">
        <f t="shared" si="12"/>
        <v>0</v>
      </c>
      <c r="K689" s="51"/>
      <c r="L689" s="25"/>
      <c r="M689" s="26"/>
      <c r="N689" s="26"/>
      <c r="O689" s="26"/>
    </row>
    <row r="690" spans="1:15" s="27" customFormat="1" ht="15" customHeight="1" x14ac:dyDescent="0.25">
      <c r="A690" s="36"/>
      <c r="B690" s="36"/>
      <c r="C690" s="37"/>
      <c r="D690" s="25"/>
      <c r="E690" s="68"/>
      <c r="F690" s="38"/>
      <c r="G690" s="39"/>
      <c r="H690" s="40"/>
      <c r="I690" s="35"/>
      <c r="J690" s="61">
        <f t="shared" si="12"/>
        <v>0</v>
      </c>
      <c r="K690" s="51"/>
      <c r="L690" s="25"/>
      <c r="M690" s="26"/>
      <c r="N690" s="26"/>
      <c r="O690" s="26"/>
    </row>
    <row r="691" spans="1:15" s="27" customFormat="1" ht="15" customHeight="1" x14ac:dyDescent="0.25">
      <c r="A691" s="36"/>
      <c r="B691" s="36"/>
      <c r="C691" s="37"/>
      <c r="D691" s="25"/>
      <c r="E691" s="68"/>
      <c r="F691" s="38"/>
      <c r="G691" s="39"/>
      <c r="H691" s="36"/>
      <c r="I691" s="35"/>
      <c r="J691" s="61">
        <f t="shared" si="12"/>
        <v>0</v>
      </c>
      <c r="K691" s="51"/>
      <c r="L691" s="25"/>
      <c r="M691" s="26"/>
      <c r="N691" s="26"/>
      <c r="O691" s="26"/>
    </row>
    <row r="692" spans="1:15" s="27" customFormat="1" ht="15" customHeight="1" x14ac:dyDescent="0.25">
      <c r="A692" s="36"/>
      <c r="B692" s="36"/>
      <c r="C692" s="37"/>
      <c r="D692" s="25"/>
      <c r="E692" s="71"/>
      <c r="F692" s="38"/>
      <c r="G692" s="39"/>
      <c r="H692" s="41"/>
      <c r="I692" s="35"/>
      <c r="J692" s="61">
        <f t="shared" si="12"/>
        <v>0</v>
      </c>
      <c r="K692" s="51"/>
      <c r="L692" s="25"/>
      <c r="M692" s="26"/>
      <c r="N692" s="26"/>
      <c r="O692" s="26"/>
    </row>
    <row r="693" spans="1:15" s="27" customFormat="1" ht="15" customHeight="1" x14ac:dyDescent="0.25">
      <c r="A693" s="36"/>
      <c r="B693" s="36"/>
      <c r="C693" s="37"/>
      <c r="D693" s="25"/>
      <c r="E693" s="71"/>
      <c r="F693" s="38"/>
      <c r="G693" s="39"/>
      <c r="H693" s="41"/>
      <c r="I693" s="35"/>
      <c r="J693" s="61">
        <f t="shared" si="12"/>
        <v>0</v>
      </c>
      <c r="K693" s="51"/>
      <c r="L693" s="25"/>
      <c r="M693" s="26"/>
      <c r="N693" s="26"/>
      <c r="O693" s="26"/>
    </row>
    <row r="694" spans="1:15" s="27" customFormat="1" ht="15" customHeight="1" x14ac:dyDescent="0.25">
      <c r="A694" s="36"/>
      <c r="B694" s="36"/>
      <c r="C694" s="37"/>
      <c r="D694" s="25"/>
      <c r="E694" s="72"/>
      <c r="F694" s="38"/>
      <c r="G694" s="39"/>
      <c r="H694" s="36"/>
      <c r="I694" s="35"/>
      <c r="J694" s="61">
        <f t="shared" si="12"/>
        <v>0</v>
      </c>
      <c r="K694" s="51"/>
      <c r="L694" s="25"/>
      <c r="M694" s="26"/>
      <c r="N694" s="26"/>
      <c r="O694" s="26"/>
    </row>
    <row r="695" spans="1:15" s="27" customFormat="1" ht="15" customHeight="1" x14ac:dyDescent="0.25">
      <c r="A695" s="36"/>
      <c r="B695" s="36"/>
      <c r="C695" s="37"/>
      <c r="D695" s="25"/>
      <c r="E695" s="72"/>
      <c r="F695" s="38"/>
      <c r="G695" s="39"/>
      <c r="H695" s="36"/>
      <c r="I695" s="35"/>
      <c r="J695" s="61">
        <f t="shared" si="12"/>
        <v>0</v>
      </c>
      <c r="K695" s="51"/>
      <c r="L695" s="25"/>
      <c r="M695" s="26"/>
      <c r="N695" s="26"/>
      <c r="O695" s="26"/>
    </row>
    <row r="696" spans="1:15" s="27" customFormat="1" ht="15" customHeight="1" x14ac:dyDescent="0.25">
      <c r="A696" s="36"/>
      <c r="B696" s="36"/>
      <c r="C696" s="37"/>
      <c r="D696" s="25"/>
      <c r="E696" s="71"/>
      <c r="F696" s="38"/>
      <c r="G696" s="39"/>
      <c r="H696" s="36"/>
      <c r="I696" s="35"/>
      <c r="J696" s="61">
        <f t="shared" si="12"/>
        <v>0</v>
      </c>
      <c r="K696" s="51"/>
      <c r="L696" s="25"/>
      <c r="M696" s="26"/>
      <c r="N696" s="26"/>
      <c r="O696" s="26"/>
    </row>
    <row r="697" spans="1:15" s="27" customFormat="1" ht="15" customHeight="1" x14ac:dyDescent="0.25">
      <c r="A697" s="36"/>
      <c r="B697" s="36"/>
      <c r="C697" s="37"/>
      <c r="D697" s="25"/>
      <c r="E697" s="71"/>
      <c r="F697" s="38"/>
      <c r="G697" s="39"/>
      <c r="H697" s="41"/>
      <c r="I697" s="35"/>
      <c r="J697" s="61">
        <f t="shared" si="12"/>
        <v>0</v>
      </c>
      <c r="K697" s="51"/>
      <c r="L697" s="25"/>
      <c r="M697" s="26"/>
      <c r="N697" s="26"/>
      <c r="O697" s="26"/>
    </row>
    <row r="698" spans="1:15" s="27" customFormat="1" ht="15" customHeight="1" x14ac:dyDescent="0.25">
      <c r="A698" s="36"/>
      <c r="B698" s="36"/>
      <c r="C698" s="37"/>
      <c r="D698" s="25"/>
      <c r="E698" s="72"/>
      <c r="F698" s="38"/>
      <c r="G698" s="39"/>
      <c r="H698" s="36"/>
      <c r="I698" s="35"/>
      <c r="J698" s="61">
        <f t="shared" si="12"/>
        <v>0</v>
      </c>
      <c r="K698" s="51"/>
      <c r="L698" s="25"/>
      <c r="M698" s="26"/>
      <c r="N698" s="26"/>
      <c r="O698" s="26"/>
    </row>
    <row r="699" spans="1:15" s="27" customFormat="1" ht="15" customHeight="1" x14ac:dyDescent="0.25">
      <c r="A699" s="36"/>
      <c r="B699" s="36"/>
      <c r="C699" s="37"/>
      <c r="D699" s="25"/>
      <c r="E699" s="72"/>
      <c r="F699" s="38"/>
      <c r="G699" s="39"/>
      <c r="H699" s="36"/>
      <c r="I699" s="35"/>
      <c r="J699" s="61">
        <f t="shared" si="12"/>
        <v>0</v>
      </c>
      <c r="K699" s="51"/>
      <c r="L699" s="25"/>
      <c r="M699" s="26"/>
      <c r="N699" s="26"/>
      <c r="O699" s="26"/>
    </row>
    <row r="700" spans="1:15" s="27" customFormat="1" ht="15" customHeight="1" x14ac:dyDescent="0.25">
      <c r="A700" s="36"/>
      <c r="B700" s="36"/>
      <c r="C700" s="37"/>
      <c r="D700" s="25"/>
      <c r="E700" s="72"/>
      <c r="F700" s="38"/>
      <c r="G700" s="39"/>
      <c r="H700" s="41"/>
      <c r="I700" s="35"/>
      <c r="J700" s="61">
        <f t="shared" si="12"/>
        <v>0</v>
      </c>
      <c r="K700" s="51"/>
      <c r="L700" s="25"/>
      <c r="M700" s="26"/>
      <c r="N700" s="26"/>
      <c r="O700" s="26"/>
    </row>
    <row r="701" spans="1:15" s="27" customFormat="1" ht="15" customHeight="1" x14ac:dyDescent="0.25">
      <c r="A701" s="36"/>
      <c r="B701" s="36"/>
      <c r="C701" s="37"/>
      <c r="D701" s="25"/>
      <c r="E701" s="72"/>
      <c r="F701" s="38"/>
      <c r="G701" s="39"/>
      <c r="H701" s="41"/>
      <c r="I701" s="35"/>
      <c r="J701" s="61">
        <f t="shared" si="12"/>
        <v>0</v>
      </c>
      <c r="K701" s="51"/>
      <c r="L701" s="25"/>
      <c r="M701" s="26"/>
      <c r="N701" s="26"/>
      <c r="O701" s="26"/>
    </row>
    <row r="702" spans="1:15" s="27" customFormat="1" ht="15" customHeight="1" x14ac:dyDescent="0.25">
      <c r="A702" s="36"/>
      <c r="B702" s="36"/>
      <c r="C702" s="37"/>
      <c r="D702" s="25"/>
      <c r="E702" s="72"/>
      <c r="F702" s="38"/>
      <c r="G702" s="39"/>
      <c r="H702" s="36"/>
      <c r="I702" s="35"/>
      <c r="J702" s="61">
        <f t="shared" si="12"/>
        <v>0</v>
      </c>
      <c r="K702" s="51"/>
      <c r="L702" s="25"/>
      <c r="M702" s="26"/>
      <c r="N702" s="26"/>
      <c r="O702" s="26"/>
    </row>
    <row r="703" spans="1:15" s="27" customFormat="1" ht="15" customHeight="1" x14ac:dyDescent="0.25">
      <c r="A703" s="36"/>
      <c r="B703" s="36"/>
      <c r="C703" s="37"/>
      <c r="D703" s="25"/>
      <c r="E703" s="72"/>
      <c r="F703" s="38"/>
      <c r="G703" s="39"/>
      <c r="H703" s="36"/>
      <c r="I703" s="35"/>
      <c r="J703" s="61">
        <f t="shared" si="12"/>
        <v>0</v>
      </c>
      <c r="K703" s="51"/>
      <c r="L703" s="25"/>
      <c r="M703" s="26"/>
      <c r="N703" s="26"/>
      <c r="O703" s="26"/>
    </row>
    <row r="704" spans="1:15" s="27" customFormat="1" ht="15" customHeight="1" x14ac:dyDescent="0.25">
      <c r="A704" s="36"/>
      <c r="B704" s="36"/>
      <c r="C704" s="37"/>
      <c r="D704" s="25"/>
      <c r="E704" s="72"/>
      <c r="F704" s="38"/>
      <c r="G704" s="39"/>
      <c r="H704" s="36"/>
      <c r="I704" s="35"/>
      <c r="J704" s="61">
        <f t="shared" si="12"/>
        <v>0</v>
      </c>
      <c r="K704" s="51"/>
      <c r="L704" s="25"/>
      <c r="M704" s="26"/>
      <c r="N704" s="26"/>
      <c r="O704" s="26"/>
    </row>
    <row r="705" spans="1:15" s="27" customFormat="1" ht="15" customHeight="1" x14ac:dyDescent="0.25">
      <c r="A705" s="36"/>
      <c r="B705" s="36"/>
      <c r="C705" s="37"/>
      <c r="D705" s="25"/>
      <c r="E705" s="72"/>
      <c r="F705" s="38"/>
      <c r="G705" s="39"/>
      <c r="H705" s="36"/>
      <c r="I705" s="35"/>
      <c r="J705" s="61">
        <f t="shared" ref="J705:J768" si="13">IFERROR(IF(B705="BOLIVARES",(E705/I705),E705),"")</f>
        <v>0</v>
      </c>
      <c r="K705" s="51"/>
      <c r="L705" s="25"/>
      <c r="M705" s="26"/>
      <c r="N705" s="26"/>
      <c r="O705" s="26"/>
    </row>
    <row r="706" spans="1:15" s="27" customFormat="1" ht="15" customHeight="1" x14ac:dyDescent="0.25">
      <c r="A706" s="36"/>
      <c r="B706" s="36"/>
      <c r="C706" s="37"/>
      <c r="D706" s="25"/>
      <c r="E706" s="72"/>
      <c r="F706" s="38"/>
      <c r="G706" s="39"/>
      <c r="H706" s="41"/>
      <c r="I706" s="35"/>
      <c r="J706" s="61">
        <f t="shared" si="13"/>
        <v>0</v>
      </c>
      <c r="K706" s="51"/>
      <c r="L706" s="25"/>
      <c r="M706" s="26"/>
      <c r="N706" s="26"/>
      <c r="O706" s="26"/>
    </row>
    <row r="707" spans="1:15" s="27" customFormat="1" ht="15" customHeight="1" x14ac:dyDescent="0.25">
      <c r="A707" s="36"/>
      <c r="B707" s="36"/>
      <c r="C707" s="37"/>
      <c r="D707" s="25"/>
      <c r="E707" s="72"/>
      <c r="F707" s="38"/>
      <c r="G707" s="39"/>
      <c r="H707" s="41"/>
      <c r="I707" s="35"/>
      <c r="J707" s="61">
        <f t="shared" si="13"/>
        <v>0</v>
      </c>
      <c r="K707" s="51"/>
      <c r="L707" s="25"/>
      <c r="M707" s="26"/>
      <c r="N707" s="26"/>
      <c r="O707" s="26"/>
    </row>
    <row r="708" spans="1:15" s="27" customFormat="1" ht="15" customHeight="1" x14ac:dyDescent="0.25">
      <c r="A708" s="36"/>
      <c r="B708" s="36"/>
      <c r="C708" s="37"/>
      <c r="D708" s="25"/>
      <c r="E708" s="72"/>
      <c r="F708" s="38"/>
      <c r="G708" s="39"/>
      <c r="H708" s="41"/>
      <c r="I708" s="35"/>
      <c r="J708" s="61">
        <f t="shared" si="13"/>
        <v>0</v>
      </c>
      <c r="K708" s="51"/>
      <c r="L708" s="25"/>
      <c r="M708" s="26"/>
      <c r="N708" s="26"/>
      <c r="O708" s="26"/>
    </row>
    <row r="709" spans="1:15" s="27" customFormat="1" ht="15" customHeight="1" x14ac:dyDescent="0.25">
      <c r="A709" s="36"/>
      <c r="B709" s="36"/>
      <c r="C709" s="37"/>
      <c r="D709" s="25"/>
      <c r="E709" s="71"/>
      <c r="F709" s="38"/>
      <c r="G709" s="39"/>
      <c r="H709" s="41"/>
      <c r="I709" s="35"/>
      <c r="J709" s="61">
        <f t="shared" si="13"/>
        <v>0</v>
      </c>
      <c r="K709" s="51"/>
      <c r="L709" s="25"/>
      <c r="M709" s="26"/>
      <c r="N709" s="26"/>
      <c r="O709" s="26"/>
    </row>
    <row r="710" spans="1:15" s="27" customFormat="1" ht="15" customHeight="1" x14ac:dyDescent="0.25">
      <c r="A710" s="36"/>
      <c r="B710" s="36"/>
      <c r="C710" s="37"/>
      <c r="D710" s="25"/>
      <c r="E710" s="68"/>
      <c r="F710" s="38"/>
      <c r="G710" s="39"/>
      <c r="H710" s="41"/>
      <c r="I710" s="35"/>
      <c r="J710" s="61">
        <f t="shared" si="13"/>
        <v>0</v>
      </c>
      <c r="K710" s="51"/>
      <c r="L710" s="25"/>
      <c r="M710" s="26"/>
      <c r="N710" s="26"/>
      <c r="O710" s="26"/>
    </row>
    <row r="711" spans="1:15" s="27" customFormat="1" ht="15" customHeight="1" x14ac:dyDescent="0.25">
      <c r="A711" s="36"/>
      <c r="B711" s="36"/>
      <c r="C711" s="37"/>
      <c r="D711" s="25"/>
      <c r="E711" s="68"/>
      <c r="F711" s="38"/>
      <c r="G711" s="39"/>
      <c r="H711" s="41"/>
      <c r="I711" s="35"/>
      <c r="J711" s="61">
        <f t="shared" si="13"/>
        <v>0</v>
      </c>
      <c r="K711" s="51"/>
      <c r="L711" s="25"/>
      <c r="M711" s="26"/>
      <c r="N711" s="26"/>
      <c r="O711" s="26"/>
    </row>
    <row r="712" spans="1:15" s="27" customFormat="1" ht="15" customHeight="1" x14ac:dyDescent="0.25">
      <c r="A712" s="36"/>
      <c r="B712" s="36"/>
      <c r="C712" s="37"/>
      <c r="D712" s="25"/>
      <c r="E712" s="68"/>
      <c r="F712" s="38"/>
      <c r="G712" s="39"/>
      <c r="H712" s="41"/>
      <c r="I712" s="35"/>
      <c r="J712" s="61">
        <f t="shared" si="13"/>
        <v>0</v>
      </c>
      <c r="K712" s="51"/>
      <c r="L712" s="25"/>
      <c r="M712" s="26"/>
      <c r="N712" s="26"/>
      <c r="O712" s="26"/>
    </row>
    <row r="713" spans="1:15" s="27" customFormat="1" ht="15" customHeight="1" x14ac:dyDescent="0.25">
      <c r="A713" s="36"/>
      <c r="B713" s="36"/>
      <c r="C713" s="37"/>
      <c r="D713" s="25"/>
      <c r="E713" s="71"/>
      <c r="F713" s="38"/>
      <c r="G713" s="39"/>
      <c r="H713" s="41"/>
      <c r="I713" s="35"/>
      <c r="J713" s="61">
        <f t="shared" si="13"/>
        <v>0</v>
      </c>
      <c r="K713" s="51"/>
      <c r="L713" s="25"/>
      <c r="M713" s="26"/>
      <c r="N713" s="26"/>
      <c r="O713" s="26"/>
    </row>
    <row r="714" spans="1:15" s="27" customFormat="1" ht="15" customHeight="1" x14ac:dyDescent="0.25">
      <c r="A714" s="36"/>
      <c r="B714" s="36"/>
      <c r="C714" s="37"/>
      <c r="D714" s="25"/>
      <c r="E714" s="71"/>
      <c r="F714" s="38"/>
      <c r="G714" s="39"/>
      <c r="H714" s="41"/>
      <c r="I714" s="35"/>
      <c r="J714" s="61">
        <f t="shared" si="13"/>
        <v>0</v>
      </c>
      <c r="K714" s="51"/>
      <c r="L714" s="25"/>
      <c r="M714" s="26"/>
      <c r="N714" s="26"/>
      <c r="O714" s="26"/>
    </row>
    <row r="715" spans="1:15" s="27" customFormat="1" ht="15" customHeight="1" x14ac:dyDescent="0.25">
      <c r="A715" s="36"/>
      <c r="B715" s="36"/>
      <c r="C715" s="37"/>
      <c r="D715" s="25"/>
      <c r="E715" s="71"/>
      <c r="F715" s="38"/>
      <c r="G715" s="39"/>
      <c r="H715" s="41"/>
      <c r="I715" s="35"/>
      <c r="J715" s="61">
        <f t="shared" si="13"/>
        <v>0</v>
      </c>
      <c r="K715" s="51"/>
      <c r="L715" s="25"/>
      <c r="M715" s="26"/>
      <c r="N715" s="26"/>
      <c r="O715" s="26"/>
    </row>
    <row r="716" spans="1:15" s="27" customFormat="1" ht="15" customHeight="1" x14ac:dyDescent="0.25">
      <c r="A716" s="36"/>
      <c r="B716" s="36"/>
      <c r="C716" s="37"/>
      <c r="D716" s="25"/>
      <c r="E716" s="68"/>
      <c r="F716" s="38"/>
      <c r="G716" s="39"/>
      <c r="H716" s="41"/>
      <c r="I716" s="35"/>
      <c r="J716" s="61">
        <f t="shared" si="13"/>
        <v>0</v>
      </c>
      <c r="K716" s="51"/>
      <c r="L716" s="25"/>
      <c r="M716" s="26"/>
      <c r="N716" s="26"/>
      <c r="O716" s="26"/>
    </row>
    <row r="717" spans="1:15" s="27" customFormat="1" ht="15" customHeight="1" x14ac:dyDescent="0.25">
      <c r="A717" s="36"/>
      <c r="B717" s="36"/>
      <c r="C717" s="37"/>
      <c r="D717" s="25"/>
      <c r="E717" s="72"/>
      <c r="F717" s="38"/>
      <c r="G717" s="39"/>
      <c r="H717" s="41"/>
      <c r="I717" s="35"/>
      <c r="J717" s="61">
        <f t="shared" si="13"/>
        <v>0</v>
      </c>
      <c r="K717" s="51"/>
      <c r="L717" s="25"/>
      <c r="M717" s="26"/>
      <c r="N717" s="26"/>
      <c r="O717" s="26"/>
    </row>
    <row r="718" spans="1:15" s="27" customFormat="1" ht="15" customHeight="1" x14ac:dyDescent="0.25">
      <c r="A718" s="36"/>
      <c r="B718" s="36"/>
      <c r="C718" s="37"/>
      <c r="D718" s="25"/>
      <c r="E718" s="72"/>
      <c r="F718" s="38"/>
      <c r="G718" s="39"/>
      <c r="H718" s="41"/>
      <c r="I718" s="35"/>
      <c r="J718" s="61">
        <f t="shared" si="13"/>
        <v>0</v>
      </c>
      <c r="K718" s="51"/>
      <c r="L718" s="25"/>
      <c r="M718" s="26"/>
      <c r="N718" s="26"/>
      <c r="O718" s="26"/>
    </row>
    <row r="719" spans="1:15" s="27" customFormat="1" ht="15" customHeight="1" x14ac:dyDescent="0.25">
      <c r="A719" s="36"/>
      <c r="B719" s="36"/>
      <c r="C719" s="37"/>
      <c r="D719" s="25"/>
      <c r="E719" s="72"/>
      <c r="F719" s="38"/>
      <c r="G719" s="39"/>
      <c r="H719" s="41"/>
      <c r="I719" s="35"/>
      <c r="J719" s="61">
        <f t="shared" si="13"/>
        <v>0</v>
      </c>
      <c r="K719" s="51"/>
      <c r="L719" s="25"/>
      <c r="M719" s="26"/>
      <c r="N719" s="26"/>
      <c r="O719" s="26"/>
    </row>
    <row r="720" spans="1:15" s="27" customFormat="1" ht="15" customHeight="1" x14ac:dyDescent="0.25">
      <c r="A720" s="36"/>
      <c r="B720" s="36"/>
      <c r="C720" s="37"/>
      <c r="D720" s="25"/>
      <c r="E720" s="72"/>
      <c r="F720" s="38"/>
      <c r="G720" s="39"/>
      <c r="H720" s="41"/>
      <c r="I720" s="35"/>
      <c r="J720" s="61">
        <f t="shared" si="13"/>
        <v>0</v>
      </c>
      <c r="K720" s="51"/>
      <c r="L720" s="25"/>
      <c r="M720" s="26"/>
      <c r="N720" s="26"/>
      <c r="O720" s="26"/>
    </row>
    <row r="721" spans="1:15" s="27" customFormat="1" ht="15" customHeight="1" x14ac:dyDescent="0.25">
      <c r="A721" s="36"/>
      <c r="B721" s="36"/>
      <c r="C721" s="37"/>
      <c r="D721" s="25"/>
      <c r="E721" s="71"/>
      <c r="F721" s="38"/>
      <c r="G721" s="39"/>
      <c r="H721" s="41"/>
      <c r="I721" s="35"/>
      <c r="J721" s="61">
        <f t="shared" si="13"/>
        <v>0</v>
      </c>
      <c r="K721" s="51"/>
      <c r="L721" s="25"/>
      <c r="M721" s="26"/>
      <c r="N721" s="26"/>
      <c r="O721" s="26"/>
    </row>
    <row r="722" spans="1:15" s="27" customFormat="1" ht="15" customHeight="1" x14ac:dyDescent="0.25">
      <c r="A722" s="36"/>
      <c r="B722" s="36"/>
      <c r="C722" s="37"/>
      <c r="D722" s="25"/>
      <c r="E722" s="72"/>
      <c r="F722" s="38"/>
      <c r="G722" s="39"/>
      <c r="H722" s="41"/>
      <c r="I722" s="35"/>
      <c r="J722" s="61">
        <f t="shared" si="13"/>
        <v>0</v>
      </c>
      <c r="K722" s="51"/>
      <c r="L722" s="25"/>
      <c r="M722" s="26"/>
      <c r="N722" s="26"/>
      <c r="O722" s="26"/>
    </row>
    <row r="723" spans="1:15" s="27" customFormat="1" ht="15" customHeight="1" x14ac:dyDescent="0.25">
      <c r="A723" s="36"/>
      <c r="B723" s="36"/>
      <c r="C723" s="37"/>
      <c r="D723" s="25"/>
      <c r="E723" s="72"/>
      <c r="F723" s="38"/>
      <c r="G723" s="39"/>
      <c r="H723" s="41"/>
      <c r="I723" s="35"/>
      <c r="J723" s="61">
        <f t="shared" si="13"/>
        <v>0</v>
      </c>
      <c r="K723" s="51"/>
      <c r="L723" s="25"/>
      <c r="M723" s="26"/>
      <c r="N723" s="26"/>
      <c r="O723" s="26"/>
    </row>
    <row r="724" spans="1:15" s="27" customFormat="1" ht="15" customHeight="1" x14ac:dyDescent="0.25">
      <c r="A724" s="36"/>
      <c r="B724" s="36"/>
      <c r="C724" s="37"/>
      <c r="D724" s="25"/>
      <c r="E724" s="72"/>
      <c r="F724" s="38"/>
      <c r="G724" s="39"/>
      <c r="H724" s="36"/>
      <c r="I724" s="35"/>
      <c r="J724" s="61">
        <f t="shared" si="13"/>
        <v>0</v>
      </c>
      <c r="K724" s="51"/>
      <c r="L724" s="25"/>
      <c r="M724" s="26"/>
      <c r="N724" s="26"/>
      <c r="O724" s="26"/>
    </row>
    <row r="725" spans="1:15" s="27" customFormat="1" ht="15" customHeight="1" x14ac:dyDescent="0.25">
      <c r="A725" s="36"/>
      <c r="B725" s="36"/>
      <c r="C725" s="37"/>
      <c r="D725" s="25"/>
      <c r="E725" s="72"/>
      <c r="F725" s="38"/>
      <c r="G725" s="39"/>
      <c r="H725" s="36"/>
      <c r="I725" s="35"/>
      <c r="J725" s="61">
        <f t="shared" si="13"/>
        <v>0</v>
      </c>
      <c r="K725" s="51"/>
      <c r="L725" s="25"/>
      <c r="M725" s="26"/>
      <c r="N725" s="26"/>
      <c r="O725" s="26"/>
    </row>
    <row r="726" spans="1:15" s="27" customFormat="1" ht="15" customHeight="1" x14ac:dyDescent="0.25">
      <c r="A726" s="36"/>
      <c r="B726" s="36"/>
      <c r="C726" s="37"/>
      <c r="D726" s="25"/>
      <c r="E726" s="72"/>
      <c r="F726" s="38"/>
      <c r="G726" s="39"/>
      <c r="H726" s="36"/>
      <c r="I726" s="35"/>
      <c r="J726" s="61">
        <f t="shared" si="13"/>
        <v>0</v>
      </c>
      <c r="K726" s="51"/>
      <c r="L726" s="25"/>
      <c r="M726" s="26"/>
      <c r="N726" s="26"/>
      <c r="O726" s="26"/>
    </row>
    <row r="727" spans="1:15" s="27" customFormat="1" ht="15" customHeight="1" x14ac:dyDescent="0.25">
      <c r="A727" s="36"/>
      <c r="B727" s="36"/>
      <c r="C727" s="37"/>
      <c r="D727" s="25"/>
      <c r="E727" s="72"/>
      <c r="F727" s="38"/>
      <c r="G727" s="39"/>
      <c r="H727" s="41"/>
      <c r="I727" s="35"/>
      <c r="J727" s="61">
        <f t="shared" si="13"/>
        <v>0</v>
      </c>
      <c r="K727" s="51"/>
      <c r="L727" s="25"/>
      <c r="M727" s="26"/>
      <c r="N727" s="26"/>
      <c r="O727" s="26"/>
    </row>
    <row r="728" spans="1:15" s="27" customFormat="1" ht="15" customHeight="1" x14ac:dyDescent="0.25">
      <c r="A728" s="36"/>
      <c r="B728" s="36"/>
      <c r="C728" s="37"/>
      <c r="D728" s="25"/>
      <c r="E728" s="72"/>
      <c r="F728" s="38"/>
      <c r="G728" s="39"/>
      <c r="H728" s="41"/>
      <c r="I728" s="35"/>
      <c r="J728" s="61">
        <f t="shared" si="13"/>
        <v>0</v>
      </c>
      <c r="K728" s="51"/>
      <c r="L728" s="25"/>
      <c r="M728" s="26"/>
      <c r="N728" s="26"/>
      <c r="O728" s="26"/>
    </row>
    <row r="729" spans="1:15" s="27" customFormat="1" ht="15" customHeight="1" x14ac:dyDescent="0.25">
      <c r="A729" s="36"/>
      <c r="B729" s="36"/>
      <c r="C729" s="37"/>
      <c r="D729" s="25"/>
      <c r="E729" s="72"/>
      <c r="F729" s="38"/>
      <c r="G729" s="39"/>
      <c r="H729" s="36"/>
      <c r="I729" s="35"/>
      <c r="J729" s="61">
        <f t="shared" si="13"/>
        <v>0</v>
      </c>
      <c r="K729" s="51"/>
      <c r="L729" s="25"/>
      <c r="M729" s="26"/>
      <c r="N729" s="26"/>
      <c r="O729" s="26"/>
    </row>
    <row r="730" spans="1:15" s="27" customFormat="1" ht="15" customHeight="1" x14ac:dyDescent="0.25">
      <c r="A730" s="36"/>
      <c r="B730" s="36"/>
      <c r="C730" s="37"/>
      <c r="D730" s="25"/>
      <c r="E730" s="72"/>
      <c r="F730" s="38"/>
      <c r="G730" s="39"/>
      <c r="H730" s="41"/>
      <c r="I730" s="35"/>
      <c r="J730" s="61">
        <f t="shared" si="13"/>
        <v>0</v>
      </c>
      <c r="K730" s="51"/>
      <c r="L730" s="25"/>
      <c r="M730" s="26"/>
      <c r="N730" s="26"/>
      <c r="O730" s="26"/>
    </row>
    <row r="731" spans="1:15" s="27" customFormat="1" ht="15" customHeight="1" x14ac:dyDescent="0.25">
      <c r="A731" s="36"/>
      <c r="B731" s="36"/>
      <c r="C731" s="37"/>
      <c r="D731" s="25"/>
      <c r="E731" s="71"/>
      <c r="F731" s="38"/>
      <c r="G731" s="39"/>
      <c r="H731" s="36"/>
      <c r="I731" s="35"/>
      <c r="J731" s="61">
        <f t="shared" si="13"/>
        <v>0</v>
      </c>
      <c r="K731" s="51"/>
      <c r="L731" s="25"/>
      <c r="M731" s="26"/>
      <c r="N731" s="26"/>
      <c r="O731" s="26"/>
    </row>
    <row r="732" spans="1:15" s="27" customFormat="1" ht="15" customHeight="1" x14ac:dyDescent="0.25">
      <c r="A732" s="36"/>
      <c r="B732" s="36"/>
      <c r="C732" s="37"/>
      <c r="D732" s="25"/>
      <c r="E732" s="72"/>
      <c r="F732" s="38"/>
      <c r="G732" s="39"/>
      <c r="H732" s="36"/>
      <c r="I732" s="35"/>
      <c r="J732" s="61">
        <f t="shared" si="13"/>
        <v>0</v>
      </c>
      <c r="K732" s="51"/>
      <c r="L732" s="25"/>
      <c r="M732" s="26"/>
      <c r="N732" s="26"/>
      <c r="O732" s="26"/>
    </row>
    <row r="733" spans="1:15" s="27" customFormat="1" ht="15" customHeight="1" x14ac:dyDescent="0.25">
      <c r="A733" s="36"/>
      <c r="B733" s="36"/>
      <c r="C733" s="37"/>
      <c r="D733" s="25"/>
      <c r="E733" s="72"/>
      <c r="F733" s="38"/>
      <c r="G733" s="39"/>
      <c r="H733" s="36"/>
      <c r="I733" s="35"/>
      <c r="J733" s="61">
        <f t="shared" si="13"/>
        <v>0</v>
      </c>
      <c r="K733" s="51"/>
      <c r="L733" s="25"/>
      <c r="M733" s="26"/>
      <c r="N733" s="26"/>
      <c r="O733" s="26"/>
    </row>
    <row r="734" spans="1:15" s="27" customFormat="1" ht="15" customHeight="1" x14ac:dyDescent="0.25">
      <c r="A734" s="36"/>
      <c r="B734" s="36"/>
      <c r="C734" s="37"/>
      <c r="D734" s="25"/>
      <c r="E734" s="71"/>
      <c r="F734" s="38"/>
      <c r="G734" s="39"/>
      <c r="H734" s="40"/>
      <c r="I734" s="35"/>
      <c r="J734" s="61">
        <f t="shared" si="13"/>
        <v>0</v>
      </c>
      <c r="K734" s="51"/>
      <c r="L734" s="25"/>
      <c r="M734" s="26"/>
      <c r="N734" s="26"/>
      <c r="O734" s="26"/>
    </row>
    <row r="735" spans="1:15" s="27" customFormat="1" ht="15" customHeight="1" x14ac:dyDescent="0.25">
      <c r="A735" s="36"/>
      <c r="B735" s="36"/>
      <c r="C735" s="37"/>
      <c r="D735" s="25"/>
      <c r="E735" s="72"/>
      <c r="F735" s="38"/>
      <c r="G735" s="39"/>
      <c r="H735" s="36"/>
      <c r="I735" s="35"/>
      <c r="J735" s="61">
        <f t="shared" si="13"/>
        <v>0</v>
      </c>
      <c r="K735" s="51"/>
      <c r="L735" s="25"/>
      <c r="M735" s="26"/>
      <c r="N735" s="26"/>
      <c r="O735" s="26"/>
    </row>
    <row r="736" spans="1:15" s="27" customFormat="1" ht="15" customHeight="1" x14ac:dyDescent="0.25">
      <c r="A736" s="36"/>
      <c r="B736" s="36"/>
      <c r="C736" s="37"/>
      <c r="D736" s="25"/>
      <c r="E736" s="72"/>
      <c r="F736" s="38"/>
      <c r="G736" s="39"/>
      <c r="H736" s="36"/>
      <c r="I736" s="35"/>
      <c r="J736" s="61">
        <f t="shared" si="13"/>
        <v>0</v>
      </c>
      <c r="K736" s="51"/>
      <c r="L736" s="25"/>
      <c r="M736" s="26"/>
      <c r="N736" s="26"/>
      <c r="O736" s="26"/>
    </row>
    <row r="737" spans="1:15" s="27" customFormat="1" ht="15" customHeight="1" x14ac:dyDescent="0.25">
      <c r="A737" s="36"/>
      <c r="B737" s="36"/>
      <c r="C737" s="37"/>
      <c r="D737" s="25"/>
      <c r="E737" s="71"/>
      <c r="F737" s="38"/>
      <c r="G737" s="39"/>
      <c r="H737" s="41"/>
      <c r="I737" s="35"/>
      <c r="J737" s="61">
        <f t="shared" si="13"/>
        <v>0</v>
      </c>
      <c r="K737" s="51"/>
      <c r="L737" s="25"/>
      <c r="M737" s="26"/>
      <c r="N737" s="26"/>
      <c r="O737" s="26"/>
    </row>
    <row r="738" spans="1:15" s="27" customFormat="1" ht="15" customHeight="1" x14ac:dyDescent="0.25">
      <c r="A738" s="36"/>
      <c r="B738" s="36"/>
      <c r="C738" s="37"/>
      <c r="D738" s="25"/>
      <c r="E738" s="71"/>
      <c r="F738" s="38"/>
      <c r="G738" s="39"/>
      <c r="H738" s="36"/>
      <c r="I738" s="35"/>
      <c r="J738" s="61">
        <f t="shared" si="13"/>
        <v>0</v>
      </c>
      <c r="K738" s="51"/>
      <c r="L738" s="25"/>
      <c r="M738" s="26"/>
      <c r="N738" s="26"/>
      <c r="O738" s="26"/>
    </row>
    <row r="739" spans="1:15" s="27" customFormat="1" ht="15" customHeight="1" x14ac:dyDescent="0.25">
      <c r="A739" s="36"/>
      <c r="B739" s="36"/>
      <c r="C739" s="37"/>
      <c r="D739" s="25"/>
      <c r="E739" s="71"/>
      <c r="F739" s="38"/>
      <c r="G739" s="39"/>
      <c r="H739" s="36"/>
      <c r="I739" s="35"/>
      <c r="J739" s="61">
        <f t="shared" si="13"/>
        <v>0</v>
      </c>
      <c r="K739" s="51"/>
      <c r="L739" s="25"/>
      <c r="M739" s="26"/>
      <c r="N739" s="26"/>
      <c r="O739" s="26"/>
    </row>
    <row r="740" spans="1:15" s="27" customFormat="1" ht="15" customHeight="1" x14ac:dyDescent="0.25">
      <c r="A740" s="36"/>
      <c r="B740" s="36"/>
      <c r="C740" s="37"/>
      <c r="D740" s="25"/>
      <c r="E740" s="71"/>
      <c r="F740" s="38"/>
      <c r="G740" s="39"/>
      <c r="H740" s="36"/>
      <c r="I740" s="35"/>
      <c r="J740" s="61">
        <f t="shared" si="13"/>
        <v>0</v>
      </c>
      <c r="K740" s="51"/>
      <c r="L740" s="25"/>
      <c r="M740" s="26"/>
      <c r="N740" s="26"/>
      <c r="O740" s="26"/>
    </row>
    <row r="741" spans="1:15" s="27" customFormat="1" ht="15" customHeight="1" x14ac:dyDescent="0.25">
      <c r="A741" s="36"/>
      <c r="B741" s="36"/>
      <c r="C741" s="37"/>
      <c r="D741" s="25"/>
      <c r="E741" s="71"/>
      <c r="F741" s="38"/>
      <c r="G741" s="39"/>
      <c r="H741" s="36"/>
      <c r="I741" s="35"/>
      <c r="J741" s="61">
        <f t="shared" si="13"/>
        <v>0</v>
      </c>
      <c r="K741" s="51"/>
      <c r="L741" s="25"/>
      <c r="M741" s="26"/>
      <c r="N741" s="26"/>
      <c r="O741" s="26"/>
    </row>
    <row r="742" spans="1:15" s="27" customFormat="1" ht="15" customHeight="1" x14ac:dyDescent="0.25">
      <c r="A742" s="36"/>
      <c r="B742" s="36"/>
      <c r="C742" s="37"/>
      <c r="D742" s="25"/>
      <c r="E742" s="71"/>
      <c r="F742" s="38"/>
      <c r="G742" s="39"/>
      <c r="H742" s="36"/>
      <c r="I742" s="35"/>
      <c r="J742" s="61">
        <f t="shared" si="13"/>
        <v>0</v>
      </c>
      <c r="K742" s="51"/>
      <c r="L742" s="25"/>
      <c r="M742" s="26"/>
      <c r="N742" s="26"/>
      <c r="O742" s="26"/>
    </row>
    <row r="743" spans="1:15" s="27" customFormat="1" ht="15" customHeight="1" x14ac:dyDescent="0.25">
      <c r="A743" s="36"/>
      <c r="B743" s="36"/>
      <c r="C743" s="37"/>
      <c r="D743" s="25"/>
      <c r="E743" s="71"/>
      <c r="F743" s="38"/>
      <c r="G743" s="39"/>
      <c r="H743" s="36"/>
      <c r="I743" s="35"/>
      <c r="J743" s="61">
        <f t="shared" si="13"/>
        <v>0</v>
      </c>
      <c r="K743" s="51"/>
      <c r="L743" s="25"/>
      <c r="M743" s="26"/>
      <c r="N743" s="26"/>
      <c r="O743" s="26"/>
    </row>
    <row r="744" spans="1:15" s="27" customFormat="1" ht="15" customHeight="1" x14ac:dyDescent="0.25">
      <c r="A744" s="36"/>
      <c r="B744" s="36"/>
      <c r="C744" s="37"/>
      <c r="D744" s="25"/>
      <c r="E744" s="68"/>
      <c r="F744" s="38"/>
      <c r="G744" s="39"/>
      <c r="H744" s="41"/>
      <c r="I744" s="35"/>
      <c r="J744" s="61">
        <f t="shared" si="13"/>
        <v>0</v>
      </c>
      <c r="K744" s="51"/>
      <c r="L744" s="25"/>
      <c r="M744" s="26"/>
      <c r="N744" s="26"/>
      <c r="O744" s="26"/>
    </row>
    <row r="745" spans="1:15" s="27" customFormat="1" ht="15" customHeight="1" x14ac:dyDescent="0.25">
      <c r="A745" s="36"/>
      <c r="B745" s="36"/>
      <c r="C745" s="37"/>
      <c r="D745" s="25"/>
      <c r="E745" s="71"/>
      <c r="F745" s="38"/>
      <c r="G745" s="39"/>
      <c r="H745" s="36"/>
      <c r="I745" s="35"/>
      <c r="J745" s="61">
        <f t="shared" si="13"/>
        <v>0</v>
      </c>
      <c r="K745" s="51"/>
      <c r="L745" s="25"/>
      <c r="M745" s="26"/>
      <c r="N745" s="26"/>
      <c r="O745" s="26"/>
    </row>
    <row r="746" spans="1:15" s="27" customFormat="1" ht="15" customHeight="1" x14ac:dyDescent="0.25">
      <c r="A746" s="36"/>
      <c r="B746" s="36"/>
      <c r="C746" s="37"/>
      <c r="D746" s="25"/>
      <c r="E746" s="71"/>
      <c r="F746" s="38"/>
      <c r="G746" s="39"/>
      <c r="H746" s="41"/>
      <c r="I746" s="35"/>
      <c r="J746" s="61">
        <f t="shared" si="13"/>
        <v>0</v>
      </c>
      <c r="K746" s="51"/>
      <c r="L746" s="25"/>
      <c r="M746" s="26"/>
      <c r="N746" s="26"/>
      <c r="O746" s="26"/>
    </row>
    <row r="747" spans="1:15" s="27" customFormat="1" ht="15" customHeight="1" x14ac:dyDescent="0.25">
      <c r="A747" s="36"/>
      <c r="B747" s="36"/>
      <c r="C747" s="37"/>
      <c r="D747" s="25"/>
      <c r="E747" s="72"/>
      <c r="F747" s="38"/>
      <c r="G747" s="39"/>
      <c r="H747" s="41"/>
      <c r="I747" s="35"/>
      <c r="J747" s="61">
        <f t="shared" si="13"/>
        <v>0</v>
      </c>
      <c r="K747" s="51"/>
      <c r="L747" s="25"/>
      <c r="M747" s="26"/>
      <c r="N747" s="26"/>
      <c r="O747" s="26"/>
    </row>
    <row r="748" spans="1:15" s="27" customFormat="1" ht="15" customHeight="1" x14ac:dyDescent="0.25">
      <c r="A748" s="36"/>
      <c r="B748" s="36"/>
      <c r="C748" s="37"/>
      <c r="D748" s="25"/>
      <c r="E748" s="68"/>
      <c r="F748" s="38"/>
      <c r="G748" s="39"/>
      <c r="H748" s="41"/>
      <c r="I748" s="35"/>
      <c r="J748" s="61">
        <f t="shared" si="13"/>
        <v>0</v>
      </c>
      <c r="K748" s="51"/>
      <c r="L748" s="25"/>
      <c r="M748" s="26"/>
      <c r="N748" s="26"/>
      <c r="O748" s="26"/>
    </row>
    <row r="749" spans="1:15" s="27" customFormat="1" ht="15" customHeight="1" x14ac:dyDescent="0.25">
      <c r="A749" s="36"/>
      <c r="B749" s="36"/>
      <c r="C749" s="37"/>
      <c r="D749" s="25"/>
      <c r="E749" s="68"/>
      <c r="F749" s="38"/>
      <c r="G749" s="39"/>
      <c r="H749" s="41"/>
      <c r="I749" s="35"/>
      <c r="J749" s="61">
        <f t="shared" si="13"/>
        <v>0</v>
      </c>
      <c r="K749" s="51"/>
      <c r="L749" s="25"/>
      <c r="M749" s="26"/>
      <c r="N749" s="26"/>
      <c r="O749" s="26"/>
    </row>
    <row r="750" spans="1:15" s="27" customFormat="1" ht="15" customHeight="1" x14ac:dyDescent="0.25">
      <c r="A750" s="36"/>
      <c r="B750" s="36"/>
      <c r="C750" s="37"/>
      <c r="D750" s="25"/>
      <c r="E750" s="71"/>
      <c r="F750" s="38"/>
      <c r="G750" s="39"/>
      <c r="H750" s="36"/>
      <c r="I750" s="35"/>
      <c r="J750" s="61">
        <f t="shared" si="13"/>
        <v>0</v>
      </c>
      <c r="K750" s="51"/>
      <c r="L750" s="25"/>
      <c r="M750" s="26"/>
      <c r="N750" s="26"/>
      <c r="O750" s="26"/>
    </row>
    <row r="751" spans="1:15" s="27" customFormat="1" ht="15" customHeight="1" x14ac:dyDescent="0.25">
      <c r="A751" s="36"/>
      <c r="B751" s="36"/>
      <c r="C751" s="37"/>
      <c r="D751" s="25"/>
      <c r="E751" s="71"/>
      <c r="F751" s="38"/>
      <c r="G751" s="39"/>
      <c r="H751" s="40"/>
      <c r="I751" s="35"/>
      <c r="J751" s="61">
        <f t="shared" si="13"/>
        <v>0</v>
      </c>
      <c r="K751" s="51"/>
      <c r="L751" s="25"/>
      <c r="M751" s="26"/>
      <c r="N751" s="26"/>
      <c r="O751" s="26"/>
    </row>
    <row r="752" spans="1:15" s="27" customFormat="1" ht="15" customHeight="1" x14ac:dyDescent="0.25">
      <c r="A752" s="36"/>
      <c r="B752" s="36"/>
      <c r="C752" s="37"/>
      <c r="D752" s="25"/>
      <c r="E752" s="68"/>
      <c r="F752" s="38"/>
      <c r="G752" s="39"/>
      <c r="H752" s="41"/>
      <c r="I752" s="35"/>
      <c r="J752" s="61">
        <f t="shared" si="13"/>
        <v>0</v>
      </c>
      <c r="K752" s="51"/>
      <c r="L752" s="25"/>
      <c r="M752" s="26"/>
      <c r="N752" s="26"/>
      <c r="O752" s="26"/>
    </row>
    <row r="753" spans="1:15" s="27" customFormat="1" ht="15" customHeight="1" x14ac:dyDescent="0.25">
      <c r="A753" s="36"/>
      <c r="B753" s="36"/>
      <c r="C753" s="37"/>
      <c r="D753" s="25"/>
      <c r="E753" s="68"/>
      <c r="F753" s="38"/>
      <c r="G753" s="39"/>
      <c r="H753" s="36"/>
      <c r="I753" s="35"/>
      <c r="J753" s="61">
        <f t="shared" si="13"/>
        <v>0</v>
      </c>
      <c r="K753" s="51"/>
      <c r="L753" s="25"/>
      <c r="M753" s="26"/>
      <c r="N753" s="26"/>
      <c r="O753" s="26"/>
    </row>
    <row r="754" spans="1:15" s="27" customFormat="1" ht="15" customHeight="1" x14ac:dyDescent="0.25">
      <c r="A754" s="36"/>
      <c r="B754" s="36"/>
      <c r="C754" s="37"/>
      <c r="D754" s="25"/>
      <c r="E754" s="68"/>
      <c r="F754" s="38"/>
      <c r="G754" s="39"/>
      <c r="H754" s="36"/>
      <c r="I754" s="35"/>
      <c r="J754" s="61">
        <f t="shared" si="13"/>
        <v>0</v>
      </c>
      <c r="K754" s="51"/>
      <c r="L754" s="25"/>
      <c r="M754" s="26"/>
      <c r="N754" s="26"/>
      <c r="O754" s="26"/>
    </row>
    <row r="755" spans="1:15" s="27" customFormat="1" ht="15" customHeight="1" x14ac:dyDescent="0.25">
      <c r="A755" s="36"/>
      <c r="B755" s="36"/>
      <c r="C755" s="37"/>
      <c r="D755" s="25"/>
      <c r="E755" s="71"/>
      <c r="F755" s="38"/>
      <c r="G755" s="39"/>
      <c r="H755" s="36"/>
      <c r="I755" s="35"/>
      <c r="J755" s="61">
        <f t="shared" si="13"/>
        <v>0</v>
      </c>
      <c r="K755" s="51"/>
      <c r="L755" s="25"/>
      <c r="M755" s="26"/>
      <c r="N755" s="26"/>
      <c r="O755" s="26"/>
    </row>
    <row r="756" spans="1:15" s="27" customFormat="1" ht="15" customHeight="1" x14ac:dyDescent="0.25">
      <c r="A756" s="36"/>
      <c r="B756" s="36"/>
      <c r="C756" s="37"/>
      <c r="D756" s="25"/>
      <c r="E756" s="68"/>
      <c r="F756" s="38"/>
      <c r="G756" s="39"/>
      <c r="H756" s="36"/>
      <c r="I756" s="35"/>
      <c r="J756" s="61">
        <f t="shared" si="13"/>
        <v>0</v>
      </c>
      <c r="K756" s="51"/>
      <c r="L756" s="25"/>
      <c r="M756" s="26"/>
      <c r="N756" s="26"/>
      <c r="O756" s="26"/>
    </row>
    <row r="757" spans="1:15" s="27" customFormat="1" ht="15" customHeight="1" x14ac:dyDescent="0.25">
      <c r="A757" s="36"/>
      <c r="B757" s="36"/>
      <c r="C757" s="37"/>
      <c r="D757" s="25"/>
      <c r="E757" s="71"/>
      <c r="F757" s="38"/>
      <c r="G757" s="39"/>
      <c r="H757" s="36"/>
      <c r="I757" s="35"/>
      <c r="J757" s="61">
        <f t="shared" si="13"/>
        <v>0</v>
      </c>
      <c r="K757" s="51"/>
      <c r="L757" s="25"/>
      <c r="M757" s="26"/>
      <c r="N757" s="26"/>
      <c r="O757" s="26"/>
    </row>
    <row r="758" spans="1:15" s="27" customFormat="1" ht="15" customHeight="1" x14ac:dyDescent="0.25">
      <c r="A758" s="36"/>
      <c r="B758" s="36"/>
      <c r="C758" s="37"/>
      <c r="D758" s="25"/>
      <c r="E758" s="68"/>
      <c r="F758" s="38"/>
      <c r="G758" s="39"/>
      <c r="H758" s="36"/>
      <c r="I758" s="35"/>
      <c r="J758" s="61">
        <f t="shared" si="13"/>
        <v>0</v>
      </c>
      <c r="K758" s="51"/>
      <c r="L758" s="25"/>
      <c r="M758" s="26"/>
      <c r="N758" s="26"/>
      <c r="O758" s="26"/>
    </row>
    <row r="759" spans="1:15" s="27" customFormat="1" ht="15" customHeight="1" x14ac:dyDescent="0.25">
      <c r="A759" s="36"/>
      <c r="B759" s="36"/>
      <c r="C759" s="37"/>
      <c r="D759" s="25"/>
      <c r="E759" s="72"/>
      <c r="F759" s="38"/>
      <c r="G759" s="39"/>
      <c r="H759" s="41"/>
      <c r="I759" s="35"/>
      <c r="J759" s="61">
        <f t="shared" si="13"/>
        <v>0</v>
      </c>
      <c r="K759" s="51"/>
      <c r="L759" s="25"/>
      <c r="M759" s="26"/>
      <c r="N759" s="26"/>
      <c r="O759" s="26"/>
    </row>
    <row r="760" spans="1:15" s="27" customFormat="1" ht="15" customHeight="1" x14ac:dyDescent="0.25">
      <c r="A760" s="36"/>
      <c r="B760" s="36"/>
      <c r="C760" s="37"/>
      <c r="D760" s="25"/>
      <c r="E760" s="72"/>
      <c r="F760" s="38"/>
      <c r="G760" s="39"/>
      <c r="H760" s="41"/>
      <c r="I760" s="35"/>
      <c r="J760" s="61">
        <f t="shared" si="13"/>
        <v>0</v>
      </c>
      <c r="K760" s="51"/>
      <c r="L760" s="25"/>
      <c r="M760" s="26"/>
      <c r="N760" s="26"/>
      <c r="O760" s="26"/>
    </row>
    <row r="761" spans="1:15" s="27" customFormat="1" ht="15" customHeight="1" x14ac:dyDescent="0.25">
      <c r="A761" s="36"/>
      <c r="B761" s="36"/>
      <c r="C761" s="37"/>
      <c r="D761" s="25"/>
      <c r="E761" s="71"/>
      <c r="F761" s="38"/>
      <c r="G761" s="39"/>
      <c r="H761" s="36"/>
      <c r="I761" s="35"/>
      <c r="J761" s="61">
        <f t="shared" si="13"/>
        <v>0</v>
      </c>
      <c r="K761" s="51"/>
      <c r="L761" s="25"/>
      <c r="M761" s="26"/>
      <c r="N761" s="26"/>
      <c r="O761" s="26"/>
    </row>
    <row r="762" spans="1:15" s="27" customFormat="1" ht="15" customHeight="1" x14ac:dyDescent="0.25">
      <c r="A762" s="36"/>
      <c r="B762" s="36"/>
      <c r="C762" s="37"/>
      <c r="D762" s="25"/>
      <c r="E762" s="71"/>
      <c r="F762" s="38"/>
      <c r="G762" s="39"/>
      <c r="H762" s="36"/>
      <c r="I762" s="35"/>
      <c r="J762" s="61">
        <f t="shared" si="13"/>
        <v>0</v>
      </c>
      <c r="K762" s="51"/>
      <c r="L762" s="25"/>
      <c r="M762" s="26"/>
      <c r="N762" s="26"/>
      <c r="O762" s="26"/>
    </row>
    <row r="763" spans="1:15" s="27" customFormat="1" ht="15" customHeight="1" x14ac:dyDescent="0.25">
      <c r="A763" s="36"/>
      <c r="B763" s="36"/>
      <c r="C763" s="37"/>
      <c r="D763" s="25"/>
      <c r="E763" s="72"/>
      <c r="F763" s="38"/>
      <c r="G763" s="39"/>
      <c r="H763" s="36"/>
      <c r="I763" s="35"/>
      <c r="J763" s="61">
        <f t="shared" si="13"/>
        <v>0</v>
      </c>
      <c r="K763" s="51"/>
      <c r="L763" s="25"/>
      <c r="M763" s="26"/>
      <c r="N763" s="26"/>
      <c r="O763" s="26"/>
    </row>
    <row r="764" spans="1:15" s="27" customFormat="1" ht="15" customHeight="1" x14ac:dyDescent="0.25">
      <c r="A764" s="36"/>
      <c r="B764" s="36"/>
      <c r="C764" s="37"/>
      <c r="D764" s="25"/>
      <c r="E764" s="68"/>
      <c r="F764" s="38"/>
      <c r="G764" s="39"/>
      <c r="H764" s="36"/>
      <c r="I764" s="35"/>
      <c r="J764" s="61">
        <f t="shared" si="13"/>
        <v>0</v>
      </c>
      <c r="K764" s="51"/>
      <c r="L764" s="25"/>
      <c r="M764" s="26"/>
      <c r="N764" s="26"/>
      <c r="O764" s="26"/>
    </row>
    <row r="765" spans="1:15" s="27" customFormat="1" ht="15" customHeight="1" x14ac:dyDescent="0.25">
      <c r="A765" s="36"/>
      <c r="B765" s="36"/>
      <c r="C765" s="37"/>
      <c r="D765" s="25"/>
      <c r="E765" s="68"/>
      <c r="F765" s="38"/>
      <c r="G765" s="39"/>
      <c r="H765" s="40"/>
      <c r="I765" s="35"/>
      <c r="J765" s="61">
        <f t="shared" si="13"/>
        <v>0</v>
      </c>
      <c r="K765" s="51"/>
      <c r="L765" s="25"/>
      <c r="M765" s="26"/>
      <c r="N765" s="26"/>
      <c r="O765" s="26"/>
    </row>
    <row r="766" spans="1:15" s="27" customFormat="1" ht="15" customHeight="1" x14ac:dyDescent="0.25">
      <c r="A766" s="36"/>
      <c r="B766" s="36"/>
      <c r="C766" s="37"/>
      <c r="D766" s="25"/>
      <c r="E766" s="71"/>
      <c r="F766" s="38"/>
      <c r="G766" s="39"/>
      <c r="H766" s="36"/>
      <c r="I766" s="35"/>
      <c r="J766" s="61">
        <f t="shared" si="13"/>
        <v>0</v>
      </c>
      <c r="K766" s="51"/>
      <c r="L766" s="25"/>
      <c r="M766" s="26"/>
      <c r="N766" s="26"/>
      <c r="O766" s="26"/>
    </row>
    <row r="767" spans="1:15" s="27" customFormat="1" ht="15" customHeight="1" x14ac:dyDescent="0.25">
      <c r="A767" s="36"/>
      <c r="B767" s="36"/>
      <c r="C767" s="37"/>
      <c r="D767" s="25"/>
      <c r="E767" s="71"/>
      <c r="F767" s="38"/>
      <c r="G767" s="39"/>
      <c r="H767" s="36"/>
      <c r="I767" s="35"/>
      <c r="J767" s="61">
        <f t="shared" si="13"/>
        <v>0</v>
      </c>
      <c r="K767" s="51"/>
      <c r="L767" s="25"/>
      <c r="M767" s="26"/>
      <c r="N767" s="26"/>
      <c r="O767" s="26"/>
    </row>
    <row r="768" spans="1:15" s="27" customFormat="1" ht="15" customHeight="1" x14ac:dyDescent="0.25">
      <c r="A768" s="36"/>
      <c r="B768" s="36"/>
      <c r="C768" s="37"/>
      <c r="D768" s="25"/>
      <c r="E768" s="68"/>
      <c r="F768" s="38"/>
      <c r="G768" s="39"/>
      <c r="H768" s="36"/>
      <c r="I768" s="35"/>
      <c r="J768" s="61">
        <f t="shared" si="13"/>
        <v>0</v>
      </c>
      <c r="K768" s="51"/>
      <c r="L768" s="25"/>
      <c r="M768" s="26"/>
      <c r="N768" s="26"/>
      <c r="O768" s="26"/>
    </row>
    <row r="769" spans="1:15" s="27" customFormat="1" ht="15" customHeight="1" x14ac:dyDescent="0.25">
      <c r="A769" s="36"/>
      <c r="B769" s="36"/>
      <c r="C769" s="37"/>
      <c r="D769" s="25"/>
      <c r="E769" s="68"/>
      <c r="F769" s="38"/>
      <c r="G769" s="39"/>
      <c r="H769" s="36"/>
      <c r="I769" s="35"/>
      <c r="J769" s="61">
        <f t="shared" ref="J769:J832" si="14">IFERROR(IF(B769="BOLIVARES",(E769/I769),E769),"")</f>
        <v>0</v>
      </c>
      <c r="K769" s="51"/>
      <c r="L769" s="25"/>
      <c r="M769" s="26"/>
      <c r="N769" s="26"/>
      <c r="O769" s="26"/>
    </row>
    <row r="770" spans="1:15" s="27" customFormat="1" ht="15" customHeight="1" x14ac:dyDescent="0.25">
      <c r="A770" s="36"/>
      <c r="B770" s="36"/>
      <c r="C770" s="37"/>
      <c r="D770" s="25"/>
      <c r="E770" s="68"/>
      <c r="F770" s="38"/>
      <c r="G770" s="39"/>
      <c r="H770" s="36"/>
      <c r="I770" s="35"/>
      <c r="J770" s="61">
        <f t="shared" si="14"/>
        <v>0</v>
      </c>
      <c r="K770" s="51"/>
      <c r="L770" s="25"/>
      <c r="M770" s="26"/>
      <c r="N770" s="26"/>
      <c r="O770" s="26"/>
    </row>
    <row r="771" spans="1:15" s="27" customFormat="1" ht="15" customHeight="1" x14ac:dyDescent="0.25">
      <c r="A771" s="36"/>
      <c r="B771" s="36"/>
      <c r="C771" s="37"/>
      <c r="D771" s="25"/>
      <c r="E771" s="71"/>
      <c r="F771" s="38"/>
      <c r="G771" s="39"/>
      <c r="H771" s="36"/>
      <c r="I771" s="35"/>
      <c r="J771" s="61">
        <f t="shared" si="14"/>
        <v>0</v>
      </c>
      <c r="K771" s="51"/>
      <c r="L771" s="25"/>
      <c r="M771" s="26"/>
      <c r="N771" s="26"/>
      <c r="O771" s="26"/>
    </row>
    <row r="772" spans="1:15" s="27" customFormat="1" ht="15" customHeight="1" x14ac:dyDescent="0.25">
      <c r="A772" s="36"/>
      <c r="B772" s="36"/>
      <c r="C772" s="37"/>
      <c r="D772" s="25"/>
      <c r="E772" s="71"/>
      <c r="F772" s="38"/>
      <c r="G772" s="39"/>
      <c r="H772" s="41"/>
      <c r="I772" s="35"/>
      <c r="J772" s="61">
        <f t="shared" si="14"/>
        <v>0</v>
      </c>
      <c r="K772" s="51"/>
      <c r="L772" s="25"/>
      <c r="M772" s="26"/>
      <c r="N772" s="26"/>
      <c r="O772" s="26"/>
    </row>
    <row r="773" spans="1:15" s="27" customFormat="1" ht="15" customHeight="1" x14ac:dyDescent="0.25">
      <c r="A773" s="36"/>
      <c r="B773" s="36"/>
      <c r="C773" s="37"/>
      <c r="D773" s="25"/>
      <c r="E773" s="71"/>
      <c r="F773" s="38"/>
      <c r="G773" s="39"/>
      <c r="H773" s="41"/>
      <c r="I773" s="35"/>
      <c r="J773" s="61">
        <f t="shared" si="14"/>
        <v>0</v>
      </c>
      <c r="K773" s="51"/>
      <c r="L773" s="25"/>
      <c r="M773" s="26"/>
      <c r="N773" s="26"/>
      <c r="O773" s="26"/>
    </row>
    <row r="774" spans="1:15" s="27" customFormat="1" ht="15" customHeight="1" x14ac:dyDescent="0.25">
      <c r="A774" s="36"/>
      <c r="B774" s="36"/>
      <c r="C774" s="37"/>
      <c r="D774" s="25"/>
      <c r="E774" s="68"/>
      <c r="F774" s="38"/>
      <c r="G774" s="39"/>
      <c r="H774" s="41"/>
      <c r="I774" s="35"/>
      <c r="J774" s="61">
        <f t="shared" si="14"/>
        <v>0</v>
      </c>
      <c r="K774" s="51"/>
      <c r="L774" s="25"/>
      <c r="M774" s="26"/>
      <c r="N774" s="26"/>
      <c r="O774" s="26"/>
    </row>
    <row r="775" spans="1:15" s="27" customFormat="1" ht="15" customHeight="1" x14ac:dyDescent="0.25">
      <c r="A775" s="36"/>
      <c r="B775" s="36"/>
      <c r="C775" s="37"/>
      <c r="D775" s="25"/>
      <c r="E775" s="72"/>
      <c r="F775" s="38"/>
      <c r="G775" s="39"/>
      <c r="H775" s="41"/>
      <c r="I775" s="35"/>
      <c r="J775" s="61">
        <f t="shared" si="14"/>
        <v>0</v>
      </c>
      <c r="K775" s="51"/>
      <c r="L775" s="25"/>
      <c r="M775" s="26"/>
      <c r="N775" s="26"/>
      <c r="O775" s="26"/>
    </row>
    <row r="776" spans="1:15" s="27" customFormat="1" ht="15" customHeight="1" x14ac:dyDescent="0.25">
      <c r="A776" s="36"/>
      <c r="B776" s="36"/>
      <c r="C776" s="37"/>
      <c r="D776" s="25"/>
      <c r="E776" s="72"/>
      <c r="F776" s="38"/>
      <c r="G776" s="39"/>
      <c r="H776" s="41"/>
      <c r="I776" s="35"/>
      <c r="J776" s="61">
        <f t="shared" si="14"/>
        <v>0</v>
      </c>
      <c r="K776" s="51"/>
      <c r="L776" s="25"/>
      <c r="M776" s="26"/>
      <c r="N776" s="26"/>
      <c r="O776" s="26"/>
    </row>
    <row r="777" spans="1:15" s="27" customFormat="1" ht="15" customHeight="1" x14ac:dyDescent="0.25">
      <c r="A777" s="36"/>
      <c r="B777" s="36"/>
      <c r="C777" s="37"/>
      <c r="D777" s="25"/>
      <c r="E777" s="72"/>
      <c r="F777" s="38"/>
      <c r="G777" s="39"/>
      <c r="H777" s="41"/>
      <c r="I777" s="35"/>
      <c r="J777" s="61">
        <f t="shared" si="14"/>
        <v>0</v>
      </c>
      <c r="K777" s="51"/>
      <c r="L777" s="25"/>
      <c r="M777" s="26"/>
      <c r="N777" s="26"/>
      <c r="O777" s="26"/>
    </row>
    <row r="778" spans="1:15" s="27" customFormat="1" ht="15" customHeight="1" x14ac:dyDescent="0.25">
      <c r="A778" s="36"/>
      <c r="B778" s="36"/>
      <c r="C778" s="37"/>
      <c r="D778" s="25"/>
      <c r="E778" s="72"/>
      <c r="F778" s="38"/>
      <c r="G778" s="39"/>
      <c r="H778" s="41"/>
      <c r="I778" s="35"/>
      <c r="J778" s="61">
        <f t="shared" si="14"/>
        <v>0</v>
      </c>
      <c r="K778" s="51"/>
      <c r="L778" s="25"/>
      <c r="M778" s="26"/>
      <c r="N778" s="26"/>
      <c r="O778" s="26"/>
    </row>
    <row r="779" spans="1:15" s="27" customFormat="1" ht="15" customHeight="1" x14ac:dyDescent="0.25">
      <c r="A779" s="36"/>
      <c r="B779" s="36"/>
      <c r="C779" s="37"/>
      <c r="D779" s="25"/>
      <c r="E779" s="72"/>
      <c r="F779" s="38"/>
      <c r="G779" s="39"/>
      <c r="H779" s="41"/>
      <c r="I779" s="35"/>
      <c r="J779" s="61">
        <f t="shared" si="14"/>
        <v>0</v>
      </c>
      <c r="K779" s="51"/>
      <c r="L779" s="25"/>
      <c r="M779" s="26"/>
      <c r="N779" s="26"/>
      <c r="O779" s="26"/>
    </row>
    <row r="780" spans="1:15" s="27" customFormat="1" ht="15" customHeight="1" x14ac:dyDescent="0.25">
      <c r="A780" s="36"/>
      <c r="B780" s="36"/>
      <c r="C780" s="37"/>
      <c r="D780" s="25"/>
      <c r="E780" s="72"/>
      <c r="F780" s="38"/>
      <c r="G780" s="39"/>
      <c r="H780" s="41"/>
      <c r="I780" s="35"/>
      <c r="J780" s="61">
        <f t="shared" si="14"/>
        <v>0</v>
      </c>
      <c r="K780" s="51"/>
      <c r="L780" s="25"/>
      <c r="M780" s="26"/>
      <c r="N780" s="26"/>
      <c r="O780" s="26"/>
    </row>
    <row r="781" spans="1:15" s="27" customFormat="1" ht="15" customHeight="1" x14ac:dyDescent="0.25">
      <c r="A781" s="36"/>
      <c r="B781" s="36"/>
      <c r="C781" s="37"/>
      <c r="D781" s="25"/>
      <c r="E781" s="71"/>
      <c r="F781" s="38"/>
      <c r="G781" s="39"/>
      <c r="H781" s="41"/>
      <c r="I781" s="35"/>
      <c r="J781" s="61">
        <f t="shared" si="14"/>
        <v>0</v>
      </c>
      <c r="K781" s="51"/>
      <c r="L781" s="25"/>
      <c r="M781" s="26"/>
      <c r="N781" s="26"/>
      <c r="O781" s="26"/>
    </row>
    <row r="782" spans="1:15" s="27" customFormat="1" ht="15" customHeight="1" x14ac:dyDescent="0.25">
      <c r="A782" s="36"/>
      <c r="B782" s="36"/>
      <c r="C782" s="37"/>
      <c r="D782" s="25"/>
      <c r="E782" s="72"/>
      <c r="F782" s="38"/>
      <c r="G782" s="39"/>
      <c r="H782" s="36"/>
      <c r="I782" s="35"/>
      <c r="J782" s="61">
        <f t="shared" si="14"/>
        <v>0</v>
      </c>
      <c r="K782" s="51"/>
      <c r="L782" s="25"/>
      <c r="M782" s="26"/>
      <c r="N782" s="26"/>
      <c r="O782" s="26"/>
    </row>
    <row r="783" spans="1:15" s="27" customFormat="1" ht="15" customHeight="1" x14ac:dyDescent="0.25">
      <c r="A783" s="36"/>
      <c r="B783" s="36"/>
      <c r="C783" s="37"/>
      <c r="D783" s="25"/>
      <c r="E783" s="72"/>
      <c r="F783" s="38"/>
      <c r="G783" s="39"/>
      <c r="H783" s="41"/>
      <c r="I783" s="35"/>
      <c r="J783" s="61">
        <f t="shared" si="14"/>
        <v>0</v>
      </c>
      <c r="K783" s="51"/>
      <c r="L783" s="25"/>
      <c r="M783" s="26"/>
      <c r="N783" s="26"/>
      <c r="O783" s="26"/>
    </row>
    <row r="784" spans="1:15" s="27" customFormat="1" ht="15" customHeight="1" x14ac:dyDescent="0.25">
      <c r="A784" s="36"/>
      <c r="B784" s="36"/>
      <c r="C784" s="37"/>
      <c r="D784" s="25"/>
      <c r="E784" s="72"/>
      <c r="F784" s="38"/>
      <c r="G784" s="39"/>
      <c r="H784" s="36"/>
      <c r="I784" s="35"/>
      <c r="J784" s="61">
        <f t="shared" si="14"/>
        <v>0</v>
      </c>
      <c r="K784" s="51"/>
      <c r="L784" s="25"/>
      <c r="M784" s="26"/>
      <c r="N784" s="26"/>
      <c r="O784" s="26"/>
    </row>
    <row r="785" spans="1:15" s="27" customFormat="1" ht="15" customHeight="1" x14ac:dyDescent="0.25">
      <c r="A785" s="36"/>
      <c r="B785" s="36"/>
      <c r="C785" s="37"/>
      <c r="D785" s="25"/>
      <c r="E785" s="72"/>
      <c r="F785" s="38"/>
      <c r="G785" s="39"/>
      <c r="H785" s="41"/>
      <c r="I785" s="35"/>
      <c r="J785" s="61">
        <f t="shared" si="14"/>
        <v>0</v>
      </c>
      <c r="K785" s="51"/>
      <c r="L785" s="25"/>
      <c r="M785" s="26"/>
      <c r="N785" s="26"/>
      <c r="O785" s="26"/>
    </row>
    <row r="786" spans="1:15" s="27" customFormat="1" ht="15" customHeight="1" x14ac:dyDescent="0.25">
      <c r="A786" s="36"/>
      <c r="B786" s="36"/>
      <c r="C786" s="37"/>
      <c r="D786" s="25"/>
      <c r="E786" s="71"/>
      <c r="F786" s="38"/>
      <c r="G786" s="39"/>
      <c r="H786" s="41"/>
      <c r="I786" s="35"/>
      <c r="J786" s="61">
        <f t="shared" si="14"/>
        <v>0</v>
      </c>
      <c r="K786" s="51"/>
      <c r="L786" s="25"/>
      <c r="M786" s="26"/>
      <c r="N786" s="26"/>
      <c r="O786" s="26"/>
    </row>
    <row r="787" spans="1:15" s="27" customFormat="1" ht="15" customHeight="1" x14ac:dyDescent="0.25">
      <c r="A787" s="36"/>
      <c r="B787" s="36"/>
      <c r="C787" s="37"/>
      <c r="D787" s="25"/>
      <c r="E787" s="71"/>
      <c r="F787" s="38"/>
      <c r="G787" s="39"/>
      <c r="H787" s="36"/>
      <c r="I787" s="35"/>
      <c r="J787" s="61">
        <f t="shared" si="14"/>
        <v>0</v>
      </c>
      <c r="K787" s="51"/>
      <c r="L787" s="25"/>
      <c r="M787" s="26"/>
      <c r="N787" s="26"/>
      <c r="O787" s="26"/>
    </row>
    <row r="788" spans="1:15" s="27" customFormat="1" ht="15" customHeight="1" x14ac:dyDescent="0.25">
      <c r="A788" s="36"/>
      <c r="B788" s="36"/>
      <c r="C788" s="37"/>
      <c r="D788" s="25"/>
      <c r="E788" s="68"/>
      <c r="F788" s="38"/>
      <c r="G788" s="39"/>
      <c r="H788" s="41"/>
      <c r="I788" s="35"/>
      <c r="J788" s="61">
        <f t="shared" si="14"/>
        <v>0</v>
      </c>
      <c r="K788" s="51"/>
      <c r="L788" s="25"/>
      <c r="M788" s="26"/>
      <c r="N788" s="26"/>
      <c r="O788" s="26"/>
    </row>
    <row r="789" spans="1:15" s="27" customFormat="1" ht="15" customHeight="1" x14ac:dyDescent="0.25">
      <c r="A789" s="36"/>
      <c r="B789" s="36"/>
      <c r="C789" s="37"/>
      <c r="D789" s="25"/>
      <c r="E789" s="68"/>
      <c r="F789" s="38"/>
      <c r="G789" s="39"/>
      <c r="H789" s="41"/>
      <c r="I789" s="35"/>
      <c r="J789" s="61">
        <f t="shared" si="14"/>
        <v>0</v>
      </c>
      <c r="K789" s="51"/>
      <c r="L789" s="25"/>
      <c r="M789" s="26"/>
      <c r="N789" s="26"/>
      <c r="O789" s="26"/>
    </row>
    <row r="790" spans="1:15" s="27" customFormat="1" ht="15" customHeight="1" x14ac:dyDescent="0.25">
      <c r="A790" s="36"/>
      <c r="B790" s="36"/>
      <c r="C790" s="37"/>
      <c r="D790" s="25"/>
      <c r="E790" s="68"/>
      <c r="F790" s="38"/>
      <c r="G790" s="39"/>
      <c r="H790" s="41"/>
      <c r="I790" s="35"/>
      <c r="J790" s="61">
        <f t="shared" si="14"/>
        <v>0</v>
      </c>
      <c r="K790" s="51"/>
      <c r="L790" s="25"/>
      <c r="M790" s="26"/>
      <c r="N790" s="26"/>
      <c r="O790" s="26"/>
    </row>
    <row r="791" spans="1:15" s="27" customFormat="1" ht="15" customHeight="1" x14ac:dyDescent="0.25">
      <c r="A791" s="36"/>
      <c r="B791" s="36"/>
      <c r="C791" s="37"/>
      <c r="D791" s="25"/>
      <c r="E791" s="71"/>
      <c r="F791" s="38"/>
      <c r="G791" s="39"/>
      <c r="H791" s="41"/>
      <c r="I791" s="35"/>
      <c r="J791" s="61">
        <f t="shared" si="14"/>
        <v>0</v>
      </c>
      <c r="K791" s="51"/>
      <c r="L791" s="25"/>
      <c r="M791" s="26"/>
      <c r="N791" s="26"/>
      <c r="O791" s="26"/>
    </row>
    <row r="792" spans="1:15" s="27" customFormat="1" ht="15" customHeight="1" x14ac:dyDescent="0.25">
      <c r="A792" s="36"/>
      <c r="B792" s="36"/>
      <c r="C792" s="37"/>
      <c r="D792" s="25"/>
      <c r="E792" s="71"/>
      <c r="F792" s="38"/>
      <c r="G792" s="39"/>
      <c r="H792" s="41"/>
      <c r="I792" s="35"/>
      <c r="J792" s="61">
        <f t="shared" si="14"/>
        <v>0</v>
      </c>
      <c r="K792" s="51"/>
      <c r="L792" s="25"/>
      <c r="M792" s="26"/>
      <c r="N792" s="26"/>
      <c r="O792" s="26"/>
    </row>
    <row r="793" spans="1:15" s="27" customFormat="1" ht="15" customHeight="1" x14ac:dyDescent="0.25">
      <c r="A793" s="36"/>
      <c r="B793" s="36"/>
      <c r="C793" s="37"/>
      <c r="D793" s="25"/>
      <c r="E793" s="71"/>
      <c r="F793" s="38"/>
      <c r="G793" s="39"/>
      <c r="H793" s="41"/>
      <c r="I793" s="35"/>
      <c r="J793" s="61">
        <f t="shared" si="14"/>
        <v>0</v>
      </c>
      <c r="K793" s="51"/>
      <c r="L793" s="25"/>
      <c r="M793" s="26"/>
      <c r="N793" s="26"/>
      <c r="O793" s="26"/>
    </row>
    <row r="794" spans="1:15" s="27" customFormat="1" ht="15" customHeight="1" x14ac:dyDescent="0.25">
      <c r="A794" s="36"/>
      <c r="B794" s="36"/>
      <c r="C794" s="37"/>
      <c r="D794" s="25"/>
      <c r="E794" s="68"/>
      <c r="F794" s="38"/>
      <c r="G794" s="39"/>
      <c r="H794" s="41"/>
      <c r="I794" s="35"/>
      <c r="J794" s="61">
        <f t="shared" si="14"/>
        <v>0</v>
      </c>
      <c r="K794" s="51"/>
      <c r="L794" s="25"/>
      <c r="M794" s="26"/>
      <c r="N794" s="26"/>
      <c r="O794" s="26"/>
    </row>
    <row r="795" spans="1:15" s="27" customFormat="1" ht="15" customHeight="1" x14ac:dyDescent="0.25">
      <c r="A795" s="36"/>
      <c r="B795" s="36"/>
      <c r="C795" s="37"/>
      <c r="D795" s="25"/>
      <c r="E795" s="71"/>
      <c r="F795" s="38"/>
      <c r="G795" s="39"/>
      <c r="H795" s="41"/>
      <c r="I795" s="35"/>
      <c r="J795" s="61">
        <f t="shared" si="14"/>
        <v>0</v>
      </c>
      <c r="K795" s="51"/>
      <c r="L795" s="25"/>
      <c r="M795" s="26"/>
      <c r="N795" s="26"/>
      <c r="O795" s="26"/>
    </row>
    <row r="796" spans="1:15" s="27" customFormat="1" ht="15" customHeight="1" x14ac:dyDescent="0.25">
      <c r="A796" s="36"/>
      <c r="B796" s="36"/>
      <c r="C796" s="37"/>
      <c r="D796" s="25"/>
      <c r="E796" s="71"/>
      <c r="F796" s="38"/>
      <c r="G796" s="39"/>
      <c r="H796" s="41"/>
      <c r="I796" s="35"/>
      <c r="J796" s="61">
        <f t="shared" si="14"/>
        <v>0</v>
      </c>
      <c r="K796" s="51"/>
      <c r="L796" s="25"/>
      <c r="M796" s="26"/>
      <c r="N796" s="26"/>
      <c r="O796" s="26"/>
    </row>
    <row r="797" spans="1:15" s="27" customFormat="1" ht="15" customHeight="1" x14ac:dyDescent="0.25">
      <c r="A797" s="36"/>
      <c r="B797" s="36"/>
      <c r="C797" s="37"/>
      <c r="D797" s="25"/>
      <c r="E797" s="71"/>
      <c r="F797" s="38"/>
      <c r="G797" s="39"/>
      <c r="H797" s="36"/>
      <c r="I797" s="35"/>
      <c r="J797" s="61">
        <f t="shared" si="14"/>
        <v>0</v>
      </c>
      <c r="K797" s="51"/>
      <c r="L797" s="25"/>
      <c r="M797" s="26"/>
      <c r="N797" s="26"/>
      <c r="O797" s="26"/>
    </row>
    <row r="798" spans="1:15" s="27" customFormat="1" ht="15" customHeight="1" x14ac:dyDescent="0.25">
      <c r="A798" s="36"/>
      <c r="B798" s="36"/>
      <c r="C798" s="37"/>
      <c r="D798" s="25"/>
      <c r="E798" s="71"/>
      <c r="F798" s="38"/>
      <c r="G798" s="39"/>
      <c r="H798" s="41"/>
      <c r="I798" s="35"/>
      <c r="J798" s="61">
        <f t="shared" si="14"/>
        <v>0</v>
      </c>
      <c r="K798" s="51"/>
      <c r="L798" s="25"/>
      <c r="M798" s="26"/>
      <c r="N798" s="26"/>
      <c r="O798" s="26"/>
    </row>
    <row r="799" spans="1:15" s="27" customFormat="1" ht="15" customHeight="1" x14ac:dyDescent="0.25">
      <c r="A799" s="36"/>
      <c r="B799" s="36"/>
      <c r="C799" s="37"/>
      <c r="D799" s="25"/>
      <c r="E799" s="71"/>
      <c r="F799" s="38"/>
      <c r="G799" s="39"/>
      <c r="H799" s="41"/>
      <c r="I799" s="35"/>
      <c r="J799" s="61">
        <f t="shared" si="14"/>
        <v>0</v>
      </c>
      <c r="K799" s="51"/>
      <c r="L799" s="25"/>
      <c r="M799" s="26"/>
      <c r="N799" s="26"/>
      <c r="O799" s="26"/>
    </row>
    <row r="800" spans="1:15" s="27" customFormat="1" ht="15" customHeight="1" x14ac:dyDescent="0.25">
      <c r="A800" s="36"/>
      <c r="B800" s="36"/>
      <c r="C800" s="37"/>
      <c r="D800" s="25"/>
      <c r="E800" s="71"/>
      <c r="F800" s="38"/>
      <c r="G800" s="39"/>
      <c r="H800" s="41"/>
      <c r="I800" s="35"/>
      <c r="J800" s="61">
        <f t="shared" si="14"/>
        <v>0</v>
      </c>
      <c r="K800" s="51"/>
      <c r="L800" s="25"/>
      <c r="M800" s="26"/>
      <c r="N800" s="26"/>
      <c r="O800" s="26"/>
    </row>
    <row r="801" spans="1:15" s="27" customFormat="1" ht="15" customHeight="1" x14ac:dyDescent="0.25">
      <c r="A801" s="36"/>
      <c r="B801" s="36"/>
      <c r="C801" s="37"/>
      <c r="D801" s="25"/>
      <c r="E801" s="71"/>
      <c r="F801" s="38"/>
      <c r="G801" s="39"/>
      <c r="H801" s="41"/>
      <c r="I801" s="35"/>
      <c r="J801" s="61">
        <f t="shared" si="14"/>
        <v>0</v>
      </c>
      <c r="K801" s="51"/>
      <c r="L801" s="25"/>
      <c r="M801" s="26"/>
      <c r="N801" s="26"/>
      <c r="O801" s="26"/>
    </row>
    <row r="802" spans="1:15" s="27" customFormat="1" ht="15" customHeight="1" x14ac:dyDescent="0.25">
      <c r="A802" s="36"/>
      <c r="B802" s="36"/>
      <c r="C802" s="37"/>
      <c r="D802" s="25"/>
      <c r="E802" s="68"/>
      <c r="F802" s="38"/>
      <c r="G802" s="39"/>
      <c r="H802" s="41"/>
      <c r="I802" s="35"/>
      <c r="J802" s="61">
        <f t="shared" si="14"/>
        <v>0</v>
      </c>
      <c r="K802" s="51"/>
      <c r="L802" s="25"/>
      <c r="M802" s="26"/>
      <c r="N802" s="26"/>
      <c r="O802" s="26"/>
    </row>
    <row r="803" spans="1:15" s="27" customFormat="1" ht="15" customHeight="1" x14ac:dyDescent="0.25">
      <c r="A803" s="36"/>
      <c r="B803" s="36"/>
      <c r="C803" s="37"/>
      <c r="D803" s="25"/>
      <c r="E803" s="71"/>
      <c r="F803" s="38"/>
      <c r="G803" s="39"/>
      <c r="H803" s="41"/>
      <c r="I803" s="35"/>
      <c r="J803" s="61">
        <f t="shared" si="14"/>
        <v>0</v>
      </c>
      <c r="K803" s="51"/>
      <c r="L803" s="25"/>
      <c r="M803" s="26"/>
      <c r="N803" s="26"/>
      <c r="O803" s="26"/>
    </row>
    <row r="804" spans="1:15" s="27" customFormat="1" ht="15" customHeight="1" x14ac:dyDescent="0.25">
      <c r="A804" s="36"/>
      <c r="B804" s="36"/>
      <c r="C804" s="37"/>
      <c r="D804" s="25"/>
      <c r="E804" s="71"/>
      <c r="F804" s="38"/>
      <c r="G804" s="39"/>
      <c r="H804" s="40"/>
      <c r="I804" s="35"/>
      <c r="J804" s="61">
        <f t="shared" si="14"/>
        <v>0</v>
      </c>
      <c r="K804" s="51"/>
      <c r="L804" s="25"/>
      <c r="M804" s="26"/>
      <c r="N804" s="26"/>
      <c r="O804" s="26"/>
    </row>
    <row r="805" spans="1:15" s="27" customFormat="1" ht="15" customHeight="1" x14ac:dyDescent="0.25">
      <c r="A805" s="36"/>
      <c r="B805" s="36"/>
      <c r="C805" s="37"/>
      <c r="D805" s="25"/>
      <c r="E805" s="72"/>
      <c r="F805" s="38"/>
      <c r="G805" s="39"/>
      <c r="H805" s="41"/>
      <c r="I805" s="35"/>
      <c r="J805" s="61">
        <f t="shared" si="14"/>
        <v>0</v>
      </c>
      <c r="K805" s="51"/>
      <c r="L805" s="25"/>
      <c r="M805" s="26"/>
      <c r="N805" s="26"/>
      <c r="O805" s="26"/>
    </row>
    <row r="806" spans="1:15" s="27" customFormat="1" ht="15" customHeight="1" x14ac:dyDescent="0.25">
      <c r="A806" s="36"/>
      <c r="B806" s="36"/>
      <c r="C806" s="37"/>
      <c r="D806" s="25"/>
      <c r="E806" s="68"/>
      <c r="F806" s="38"/>
      <c r="G806" s="39"/>
      <c r="H806" s="41"/>
      <c r="I806" s="35"/>
      <c r="J806" s="61">
        <f t="shared" si="14"/>
        <v>0</v>
      </c>
      <c r="K806" s="51"/>
      <c r="L806" s="25"/>
      <c r="M806" s="26"/>
      <c r="N806" s="26"/>
      <c r="O806" s="26"/>
    </row>
    <row r="807" spans="1:15" s="27" customFormat="1" ht="15" customHeight="1" x14ac:dyDescent="0.25">
      <c r="A807" s="36"/>
      <c r="B807" s="36"/>
      <c r="C807" s="37"/>
      <c r="D807" s="25"/>
      <c r="E807" s="68"/>
      <c r="F807" s="38"/>
      <c r="G807" s="39"/>
      <c r="H807" s="36"/>
      <c r="I807" s="35"/>
      <c r="J807" s="61">
        <f t="shared" si="14"/>
        <v>0</v>
      </c>
      <c r="K807" s="51"/>
      <c r="L807" s="25"/>
      <c r="M807" s="26"/>
      <c r="N807" s="26"/>
      <c r="O807" s="26"/>
    </row>
    <row r="808" spans="1:15" s="27" customFormat="1" ht="15" customHeight="1" x14ac:dyDescent="0.25">
      <c r="A808" s="36"/>
      <c r="B808" s="36"/>
      <c r="C808" s="37"/>
      <c r="D808" s="25"/>
      <c r="E808" s="71"/>
      <c r="F808" s="38"/>
      <c r="G808" s="39"/>
      <c r="H808" s="41"/>
      <c r="I808" s="35"/>
      <c r="J808" s="61">
        <f t="shared" si="14"/>
        <v>0</v>
      </c>
      <c r="K808" s="51"/>
      <c r="L808" s="25"/>
      <c r="M808" s="26"/>
      <c r="N808" s="26"/>
      <c r="O808" s="26"/>
    </row>
    <row r="809" spans="1:15" s="27" customFormat="1" ht="15" customHeight="1" x14ac:dyDescent="0.25">
      <c r="A809" s="36"/>
      <c r="B809" s="36"/>
      <c r="C809" s="37"/>
      <c r="D809" s="25"/>
      <c r="E809" s="71"/>
      <c r="F809" s="38"/>
      <c r="G809" s="39"/>
      <c r="H809" s="41"/>
      <c r="I809" s="35"/>
      <c r="J809" s="61">
        <f t="shared" si="14"/>
        <v>0</v>
      </c>
      <c r="K809" s="51"/>
      <c r="L809" s="25"/>
      <c r="M809" s="26"/>
      <c r="N809" s="26"/>
      <c r="O809" s="26"/>
    </row>
    <row r="810" spans="1:15" s="27" customFormat="1" ht="15" customHeight="1" x14ac:dyDescent="0.25">
      <c r="A810" s="36"/>
      <c r="B810" s="36"/>
      <c r="C810" s="37"/>
      <c r="D810" s="25"/>
      <c r="E810" s="68"/>
      <c r="F810" s="38"/>
      <c r="G810" s="39"/>
      <c r="H810" s="41"/>
      <c r="I810" s="35"/>
      <c r="J810" s="61">
        <f t="shared" si="14"/>
        <v>0</v>
      </c>
      <c r="K810" s="51"/>
      <c r="L810" s="25"/>
      <c r="M810" s="26"/>
      <c r="N810" s="26"/>
      <c r="O810" s="26"/>
    </row>
    <row r="811" spans="1:15" s="27" customFormat="1" ht="15" customHeight="1" x14ac:dyDescent="0.25">
      <c r="A811" s="36"/>
      <c r="B811" s="36"/>
      <c r="C811" s="37"/>
      <c r="D811" s="25"/>
      <c r="E811" s="68"/>
      <c r="F811" s="38"/>
      <c r="G811" s="39"/>
      <c r="H811" s="36"/>
      <c r="I811" s="35"/>
      <c r="J811" s="61">
        <f t="shared" si="14"/>
        <v>0</v>
      </c>
      <c r="K811" s="51"/>
      <c r="L811" s="25"/>
      <c r="M811" s="26"/>
      <c r="N811" s="26"/>
      <c r="O811" s="26"/>
    </row>
    <row r="812" spans="1:15" s="27" customFormat="1" ht="15" customHeight="1" x14ac:dyDescent="0.25">
      <c r="A812" s="36"/>
      <c r="B812" s="36"/>
      <c r="C812" s="37"/>
      <c r="D812" s="25"/>
      <c r="E812" s="68"/>
      <c r="F812" s="38"/>
      <c r="G812" s="39"/>
      <c r="H812" s="36"/>
      <c r="I812" s="35"/>
      <c r="J812" s="61">
        <f t="shared" si="14"/>
        <v>0</v>
      </c>
      <c r="K812" s="51"/>
      <c r="L812" s="25"/>
      <c r="M812" s="26"/>
      <c r="N812" s="26"/>
      <c r="O812" s="26"/>
    </row>
    <row r="813" spans="1:15" s="27" customFormat="1" ht="15" customHeight="1" x14ac:dyDescent="0.25">
      <c r="A813" s="36"/>
      <c r="B813" s="36"/>
      <c r="C813" s="37"/>
      <c r="D813" s="25"/>
      <c r="E813" s="71"/>
      <c r="F813" s="38"/>
      <c r="G813" s="39"/>
      <c r="H813" s="41"/>
      <c r="I813" s="35"/>
      <c r="J813" s="61">
        <f t="shared" si="14"/>
        <v>0</v>
      </c>
      <c r="K813" s="51"/>
      <c r="L813" s="25"/>
      <c r="M813" s="26"/>
      <c r="N813" s="26"/>
      <c r="O813" s="26"/>
    </row>
    <row r="814" spans="1:15" s="27" customFormat="1" ht="15" customHeight="1" x14ac:dyDescent="0.25">
      <c r="A814" s="36"/>
      <c r="B814" s="36"/>
      <c r="C814" s="37"/>
      <c r="D814" s="25"/>
      <c r="E814" s="68"/>
      <c r="F814" s="38"/>
      <c r="G814" s="39"/>
      <c r="H814" s="41"/>
      <c r="I814" s="35"/>
      <c r="J814" s="61">
        <f t="shared" si="14"/>
        <v>0</v>
      </c>
      <c r="K814" s="51"/>
      <c r="L814" s="25"/>
      <c r="M814" s="26"/>
      <c r="N814" s="26"/>
      <c r="O814" s="26"/>
    </row>
    <row r="815" spans="1:15" s="27" customFormat="1" ht="15" customHeight="1" x14ac:dyDescent="0.25">
      <c r="A815" s="36"/>
      <c r="B815" s="36"/>
      <c r="C815" s="37"/>
      <c r="D815" s="25"/>
      <c r="E815" s="71"/>
      <c r="F815" s="38"/>
      <c r="G815" s="39"/>
      <c r="H815" s="41"/>
      <c r="I815" s="35"/>
      <c r="J815" s="61">
        <f t="shared" si="14"/>
        <v>0</v>
      </c>
      <c r="K815" s="51"/>
      <c r="L815" s="25"/>
      <c r="M815" s="26"/>
      <c r="N815" s="26"/>
      <c r="O815" s="26"/>
    </row>
    <row r="816" spans="1:15" s="27" customFormat="1" ht="15" customHeight="1" x14ac:dyDescent="0.25">
      <c r="A816" s="36"/>
      <c r="B816" s="36"/>
      <c r="C816" s="37"/>
      <c r="D816" s="25"/>
      <c r="E816" s="68"/>
      <c r="F816" s="38"/>
      <c r="G816" s="39"/>
      <c r="H816" s="36"/>
      <c r="I816" s="35"/>
      <c r="J816" s="61">
        <f t="shared" si="14"/>
        <v>0</v>
      </c>
      <c r="K816" s="51"/>
      <c r="L816" s="25"/>
      <c r="M816" s="26"/>
      <c r="N816" s="26"/>
      <c r="O816" s="26"/>
    </row>
    <row r="817" spans="1:15" s="27" customFormat="1" ht="15" customHeight="1" x14ac:dyDescent="0.25">
      <c r="A817" s="36"/>
      <c r="B817" s="36"/>
      <c r="C817" s="37"/>
      <c r="D817" s="25"/>
      <c r="E817" s="72"/>
      <c r="F817" s="38"/>
      <c r="G817" s="39"/>
      <c r="H817" s="41"/>
      <c r="I817" s="35"/>
      <c r="J817" s="61">
        <f t="shared" si="14"/>
        <v>0</v>
      </c>
      <c r="K817" s="51"/>
      <c r="L817" s="25"/>
      <c r="M817" s="26"/>
      <c r="N817" s="26"/>
      <c r="O817" s="26"/>
    </row>
    <row r="818" spans="1:15" s="27" customFormat="1" ht="15" customHeight="1" x14ac:dyDescent="0.25">
      <c r="A818" s="36"/>
      <c r="B818" s="36"/>
      <c r="C818" s="37"/>
      <c r="D818" s="25"/>
      <c r="E818" s="72"/>
      <c r="F818" s="38"/>
      <c r="G818" s="39"/>
      <c r="H818" s="41"/>
      <c r="I818" s="35"/>
      <c r="J818" s="61">
        <f t="shared" si="14"/>
        <v>0</v>
      </c>
      <c r="K818" s="51"/>
      <c r="L818" s="25"/>
      <c r="M818" s="26"/>
      <c r="N818" s="26"/>
      <c r="O818" s="26"/>
    </row>
    <row r="819" spans="1:15" s="27" customFormat="1" ht="15" customHeight="1" x14ac:dyDescent="0.25">
      <c r="A819" s="36"/>
      <c r="B819" s="36"/>
      <c r="C819" s="37"/>
      <c r="D819" s="25"/>
      <c r="E819" s="72"/>
      <c r="F819" s="38"/>
      <c r="G819" s="39"/>
      <c r="H819" s="41"/>
      <c r="I819" s="35"/>
      <c r="J819" s="61">
        <f t="shared" si="14"/>
        <v>0</v>
      </c>
      <c r="K819" s="51"/>
      <c r="L819" s="25"/>
      <c r="M819" s="26"/>
      <c r="N819" s="26"/>
      <c r="O819" s="26"/>
    </row>
    <row r="820" spans="1:15" s="27" customFormat="1" ht="15" customHeight="1" x14ac:dyDescent="0.25">
      <c r="A820" s="36"/>
      <c r="B820" s="36"/>
      <c r="C820" s="37"/>
      <c r="D820" s="25"/>
      <c r="E820" s="72"/>
      <c r="F820" s="38"/>
      <c r="G820" s="39"/>
      <c r="H820" s="41"/>
      <c r="I820" s="35"/>
      <c r="J820" s="61">
        <f t="shared" si="14"/>
        <v>0</v>
      </c>
      <c r="K820" s="51"/>
      <c r="L820" s="25"/>
      <c r="M820" s="26"/>
      <c r="N820" s="26"/>
      <c r="O820" s="26"/>
    </row>
    <row r="821" spans="1:15" s="27" customFormat="1" ht="15" customHeight="1" x14ac:dyDescent="0.25">
      <c r="A821" s="36"/>
      <c r="B821" s="36"/>
      <c r="C821" s="37"/>
      <c r="D821" s="25"/>
      <c r="E821" s="71"/>
      <c r="F821" s="38"/>
      <c r="G821" s="39"/>
      <c r="H821" s="36"/>
      <c r="I821" s="35"/>
      <c r="J821" s="61">
        <f t="shared" si="14"/>
        <v>0</v>
      </c>
      <c r="K821" s="51"/>
      <c r="L821" s="25"/>
      <c r="M821" s="26"/>
      <c r="N821" s="26"/>
      <c r="O821" s="26"/>
    </row>
    <row r="822" spans="1:15" s="27" customFormat="1" ht="15" customHeight="1" x14ac:dyDescent="0.25">
      <c r="A822" s="36"/>
      <c r="B822" s="36"/>
      <c r="C822" s="37"/>
      <c r="D822" s="25"/>
      <c r="E822" s="71"/>
      <c r="F822" s="38"/>
      <c r="G822" s="39"/>
      <c r="H822" s="36"/>
      <c r="I822" s="35"/>
      <c r="J822" s="61">
        <f t="shared" si="14"/>
        <v>0</v>
      </c>
      <c r="K822" s="51"/>
      <c r="L822" s="25"/>
      <c r="M822" s="26"/>
      <c r="N822" s="26"/>
      <c r="O822" s="26"/>
    </row>
    <row r="823" spans="1:15" s="27" customFormat="1" ht="15" customHeight="1" x14ac:dyDescent="0.25">
      <c r="A823" s="36"/>
      <c r="B823" s="36"/>
      <c r="C823" s="37"/>
      <c r="D823" s="25"/>
      <c r="E823" s="71"/>
      <c r="F823" s="38"/>
      <c r="G823" s="39"/>
      <c r="H823" s="36"/>
      <c r="I823" s="35"/>
      <c r="J823" s="61">
        <f t="shared" si="14"/>
        <v>0</v>
      </c>
      <c r="K823" s="51"/>
      <c r="L823" s="25"/>
      <c r="M823" s="26"/>
      <c r="N823" s="26"/>
      <c r="O823" s="26"/>
    </row>
    <row r="824" spans="1:15" s="27" customFormat="1" ht="15" customHeight="1" x14ac:dyDescent="0.25">
      <c r="A824" s="36"/>
      <c r="B824" s="36"/>
      <c r="C824" s="37"/>
      <c r="D824" s="25"/>
      <c r="E824" s="71"/>
      <c r="F824" s="38"/>
      <c r="G824" s="39"/>
      <c r="H824" s="36"/>
      <c r="I824" s="35"/>
      <c r="J824" s="61">
        <f t="shared" si="14"/>
        <v>0</v>
      </c>
      <c r="K824" s="51"/>
      <c r="L824" s="25"/>
      <c r="M824" s="26"/>
      <c r="N824" s="26"/>
      <c r="O824" s="26"/>
    </row>
    <row r="825" spans="1:15" s="27" customFormat="1" ht="15" customHeight="1" x14ac:dyDescent="0.25">
      <c r="A825" s="36"/>
      <c r="B825" s="36"/>
      <c r="C825" s="37"/>
      <c r="D825" s="25"/>
      <c r="E825" s="71"/>
      <c r="F825" s="38"/>
      <c r="G825" s="39"/>
      <c r="H825" s="36"/>
      <c r="I825" s="35"/>
      <c r="J825" s="61">
        <f t="shared" si="14"/>
        <v>0</v>
      </c>
      <c r="K825" s="51"/>
      <c r="L825" s="25"/>
      <c r="M825" s="26"/>
      <c r="N825" s="26"/>
      <c r="O825" s="26"/>
    </row>
    <row r="826" spans="1:15" s="27" customFormat="1" ht="15" customHeight="1" x14ac:dyDescent="0.25">
      <c r="A826" s="36"/>
      <c r="B826" s="36"/>
      <c r="C826" s="37"/>
      <c r="D826" s="25"/>
      <c r="E826" s="72"/>
      <c r="F826" s="38"/>
      <c r="G826" s="39"/>
      <c r="H826" s="36"/>
      <c r="I826" s="35"/>
      <c r="J826" s="61">
        <f t="shared" si="14"/>
        <v>0</v>
      </c>
      <c r="K826" s="51"/>
      <c r="L826" s="25"/>
      <c r="M826" s="26"/>
      <c r="N826" s="26"/>
      <c r="O826" s="26"/>
    </row>
    <row r="827" spans="1:15" s="27" customFormat="1" ht="15" customHeight="1" x14ac:dyDescent="0.25">
      <c r="A827" s="36"/>
      <c r="B827" s="36"/>
      <c r="C827" s="37"/>
      <c r="D827" s="25"/>
      <c r="E827" s="72"/>
      <c r="F827" s="38"/>
      <c r="G827" s="39"/>
      <c r="H827" s="36"/>
      <c r="I827" s="35"/>
      <c r="J827" s="61">
        <f t="shared" si="14"/>
        <v>0</v>
      </c>
      <c r="K827" s="51"/>
      <c r="L827" s="25"/>
      <c r="M827" s="26"/>
      <c r="N827" s="26"/>
      <c r="O827" s="26"/>
    </row>
    <row r="828" spans="1:15" s="27" customFormat="1" ht="15" customHeight="1" x14ac:dyDescent="0.25">
      <c r="A828" s="36"/>
      <c r="B828" s="36"/>
      <c r="C828" s="37"/>
      <c r="D828" s="25"/>
      <c r="E828" s="68"/>
      <c r="F828" s="38"/>
      <c r="G828" s="39"/>
      <c r="H828" s="41"/>
      <c r="I828" s="35"/>
      <c r="J828" s="61">
        <f t="shared" si="14"/>
        <v>0</v>
      </c>
      <c r="K828" s="51"/>
      <c r="L828" s="25"/>
      <c r="M828" s="26"/>
      <c r="N828" s="26"/>
      <c r="O828" s="26"/>
    </row>
    <row r="829" spans="1:15" s="27" customFormat="1" ht="15" customHeight="1" x14ac:dyDescent="0.25">
      <c r="A829" s="36"/>
      <c r="B829" s="36"/>
      <c r="C829" s="37"/>
      <c r="D829" s="25"/>
      <c r="E829" s="71"/>
      <c r="F829" s="38"/>
      <c r="G829" s="39"/>
      <c r="H829" s="36"/>
      <c r="I829" s="35"/>
      <c r="J829" s="61">
        <f t="shared" si="14"/>
        <v>0</v>
      </c>
      <c r="K829" s="51"/>
      <c r="L829" s="25"/>
      <c r="M829" s="26"/>
      <c r="N829" s="26"/>
      <c r="O829" s="26"/>
    </row>
    <row r="830" spans="1:15" s="27" customFormat="1" ht="15" customHeight="1" x14ac:dyDescent="0.25">
      <c r="A830" s="36"/>
      <c r="B830" s="36"/>
      <c r="C830" s="37"/>
      <c r="D830" s="25"/>
      <c r="E830" s="71"/>
      <c r="F830" s="38"/>
      <c r="G830" s="39"/>
      <c r="H830" s="36"/>
      <c r="I830" s="35"/>
      <c r="J830" s="61">
        <f t="shared" si="14"/>
        <v>0</v>
      </c>
      <c r="K830" s="51"/>
      <c r="L830" s="25"/>
      <c r="M830" s="26"/>
      <c r="N830" s="26"/>
      <c r="O830" s="26"/>
    </row>
    <row r="831" spans="1:15" s="27" customFormat="1" ht="15" customHeight="1" x14ac:dyDescent="0.25">
      <c r="A831" s="36"/>
      <c r="B831" s="36"/>
      <c r="C831" s="37"/>
      <c r="D831" s="25"/>
      <c r="E831" s="71"/>
      <c r="F831" s="38"/>
      <c r="G831" s="39"/>
      <c r="H831" s="41"/>
      <c r="I831" s="35"/>
      <c r="J831" s="61">
        <f t="shared" si="14"/>
        <v>0</v>
      </c>
      <c r="K831" s="51"/>
      <c r="L831" s="25"/>
      <c r="M831" s="26"/>
      <c r="N831" s="26"/>
      <c r="O831" s="26"/>
    </row>
    <row r="832" spans="1:15" s="27" customFormat="1" ht="15" customHeight="1" x14ac:dyDescent="0.25">
      <c r="A832" s="36"/>
      <c r="B832" s="36"/>
      <c r="C832" s="37"/>
      <c r="D832" s="25"/>
      <c r="E832" s="71"/>
      <c r="F832" s="38"/>
      <c r="G832" s="39"/>
      <c r="H832" s="41"/>
      <c r="I832" s="35"/>
      <c r="J832" s="61">
        <f t="shared" si="14"/>
        <v>0</v>
      </c>
      <c r="K832" s="51"/>
      <c r="L832" s="25"/>
      <c r="M832" s="26"/>
      <c r="N832" s="26"/>
      <c r="O832" s="26"/>
    </row>
    <row r="833" spans="1:15" s="27" customFormat="1" ht="15" customHeight="1" x14ac:dyDescent="0.25">
      <c r="A833" s="36"/>
      <c r="B833" s="36"/>
      <c r="C833" s="37"/>
      <c r="D833" s="25"/>
      <c r="E833" s="71"/>
      <c r="F833" s="38"/>
      <c r="G833" s="39"/>
      <c r="H833" s="41"/>
      <c r="I833" s="35"/>
      <c r="J833" s="61">
        <f t="shared" ref="J833:J896" si="15">IFERROR(IF(B833="BOLIVARES",(E833/I833),E833),"")</f>
        <v>0</v>
      </c>
      <c r="K833" s="51"/>
      <c r="L833" s="25"/>
      <c r="M833" s="26"/>
      <c r="N833" s="26"/>
      <c r="O833" s="26"/>
    </row>
    <row r="834" spans="1:15" s="27" customFormat="1" ht="15" customHeight="1" x14ac:dyDescent="0.25">
      <c r="A834" s="36"/>
      <c r="B834" s="36"/>
      <c r="C834" s="37"/>
      <c r="D834" s="25"/>
      <c r="E834" s="72"/>
      <c r="F834" s="38"/>
      <c r="G834" s="39"/>
      <c r="H834" s="41"/>
      <c r="I834" s="35"/>
      <c r="J834" s="61">
        <f t="shared" si="15"/>
        <v>0</v>
      </c>
      <c r="K834" s="51"/>
      <c r="L834" s="25"/>
      <c r="M834" s="26"/>
      <c r="N834" s="26"/>
      <c r="O834" s="26"/>
    </row>
    <row r="835" spans="1:15" s="27" customFormat="1" ht="15" customHeight="1" x14ac:dyDescent="0.25">
      <c r="A835" s="36"/>
      <c r="B835" s="36"/>
      <c r="C835" s="37"/>
      <c r="D835" s="25"/>
      <c r="E835" s="71"/>
      <c r="F835" s="38"/>
      <c r="G835" s="39"/>
      <c r="H835" s="41"/>
      <c r="I835" s="35"/>
      <c r="J835" s="61">
        <f t="shared" si="15"/>
        <v>0</v>
      </c>
      <c r="K835" s="51"/>
      <c r="L835" s="25"/>
      <c r="M835" s="26"/>
      <c r="N835" s="26"/>
      <c r="O835" s="26"/>
    </row>
    <row r="836" spans="1:15" s="27" customFormat="1" ht="15" customHeight="1" x14ac:dyDescent="0.25">
      <c r="A836" s="36"/>
      <c r="B836" s="36"/>
      <c r="C836" s="37"/>
      <c r="D836" s="25"/>
      <c r="E836" s="71"/>
      <c r="F836" s="38"/>
      <c r="G836" s="39"/>
      <c r="H836" s="41"/>
      <c r="I836" s="35"/>
      <c r="J836" s="61">
        <f t="shared" si="15"/>
        <v>0</v>
      </c>
      <c r="K836" s="51"/>
      <c r="L836" s="25"/>
      <c r="M836" s="26"/>
      <c r="N836" s="26"/>
      <c r="O836" s="26"/>
    </row>
    <row r="837" spans="1:15" s="27" customFormat="1" ht="15" customHeight="1" x14ac:dyDescent="0.25">
      <c r="A837" s="36"/>
      <c r="B837" s="36"/>
      <c r="C837" s="37"/>
      <c r="D837" s="25"/>
      <c r="E837" s="72"/>
      <c r="F837" s="38"/>
      <c r="G837" s="39"/>
      <c r="H837" s="41"/>
      <c r="I837" s="35"/>
      <c r="J837" s="61">
        <f t="shared" si="15"/>
        <v>0</v>
      </c>
      <c r="K837" s="51"/>
      <c r="L837" s="25"/>
      <c r="M837" s="26"/>
      <c r="N837" s="26"/>
      <c r="O837" s="26"/>
    </row>
    <row r="838" spans="1:15" s="27" customFormat="1" ht="15" customHeight="1" x14ac:dyDescent="0.25">
      <c r="A838" s="36"/>
      <c r="B838" s="36"/>
      <c r="C838" s="37"/>
      <c r="D838" s="25"/>
      <c r="E838" s="72"/>
      <c r="F838" s="38"/>
      <c r="G838" s="39"/>
      <c r="H838" s="41"/>
      <c r="I838" s="35"/>
      <c r="J838" s="61">
        <f t="shared" si="15"/>
        <v>0</v>
      </c>
      <c r="K838" s="51"/>
      <c r="L838" s="25"/>
      <c r="M838" s="26"/>
      <c r="N838" s="26"/>
      <c r="O838" s="26"/>
    </row>
    <row r="839" spans="1:15" s="27" customFormat="1" ht="15" customHeight="1" x14ac:dyDescent="0.25">
      <c r="A839" s="36"/>
      <c r="B839" s="36"/>
      <c r="C839" s="37"/>
      <c r="D839" s="25"/>
      <c r="E839" s="72"/>
      <c r="F839" s="38"/>
      <c r="G839" s="39"/>
      <c r="H839" s="41"/>
      <c r="I839" s="35"/>
      <c r="J839" s="61">
        <f t="shared" si="15"/>
        <v>0</v>
      </c>
      <c r="K839" s="51"/>
      <c r="L839" s="25"/>
      <c r="M839" s="26"/>
      <c r="N839" s="26"/>
      <c r="O839" s="26"/>
    </row>
    <row r="840" spans="1:15" s="27" customFormat="1" ht="15" customHeight="1" x14ac:dyDescent="0.25">
      <c r="A840" s="36"/>
      <c r="B840" s="36"/>
      <c r="C840" s="37"/>
      <c r="D840" s="25"/>
      <c r="E840" s="71"/>
      <c r="F840" s="38"/>
      <c r="G840" s="39"/>
      <c r="H840" s="41"/>
      <c r="I840" s="35"/>
      <c r="J840" s="61">
        <f t="shared" si="15"/>
        <v>0</v>
      </c>
      <c r="K840" s="51"/>
      <c r="L840" s="25"/>
      <c r="M840" s="26"/>
      <c r="N840" s="26"/>
      <c r="O840" s="26"/>
    </row>
    <row r="841" spans="1:15" s="27" customFormat="1" ht="15" customHeight="1" x14ac:dyDescent="0.25">
      <c r="A841" s="36"/>
      <c r="B841" s="36"/>
      <c r="C841" s="37"/>
      <c r="D841" s="25"/>
      <c r="E841" s="71"/>
      <c r="F841" s="38"/>
      <c r="G841" s="39"/>
      <c r="H841" s="36"/>
      <c r="I841" s="35"/>
      <c r="J841" s="61">
        <f t="shared" si="15"/>
        <v>0</v>
      </c>
      <c r="K841" s="51"/>
      <c r="L841" s="25"/>
      <c r="M841" s="26"/>
      <c r="N841" s="26"/>
      <c r="O841" s="26"/>
    </row>
    <row r="842" spans="1:15" s="27" customFormat="1" ht="15" customHeight="1" x14ac:dyDescent="0.25">
      <c r="A842" s="36"/>
      <c r="B842" s="36"/>
      <c r="C842" s="37"/>
      <c r="D842" s="25"/>
      <c r="E842" s="72"/>
      <c r="F842" s="38"/>
      <c r="G842" s="39"/>
      <c r="H842" s="36"/>
      <c r="I842" s="35"/>
      <c r="J842" s="61">
        <f t="shared" si="15"/>
        <v>0</v>
      </c>
      <c r="K842" s="51"/>
      <c r="L842" s="25"/>
      <c r="M842" s="26"/>
      <c r="N842" s="26"/>
      <c r="O842" s="26"/>
    </row>
    <row r="843" spans="1:15" s="27" customFormat="1" ht="15" customHeight="1" x14ac:dyDescent="0.25">
      <c r="A843" s="36"/>
      <c r="B843" s="36"/>
      <c r="C843" s="37"/>
      <c r="D843" s="25"/>
      <c r="E843" s="72"/>
      <c r="F843" s="38"/>
      <c r="G843" s="39"/>
      <c r="H843" s="41"/>
      <c r="I843" s="35"/>
      <c r="J843" s="61">
        <f t="shared" si="15"/>
        <v>0</v>
      </c>
      <c r="K843" s="51"/>
      <c r="L843" s="25"/>
      <c r="M843" s="26"/>
      <c r="N843" s="26"/>
      <c r="O843" s="26"/>
    </row>
    <row r="844" spans="1:15" s="27" customFormat="1" ht="15" customHeight="1" x14ac:dyDescent="0.25">
      <c r="A844" s="36"/>
      <c r="B844" s="36"/>
      <c r="C844" s="37"/>
      <c r="D844" s="25"/>
      <c r="E844" s="72"/>
      <c r="F844" s="38"/>
      <c r="G844" s="39"/>
      <c r="H844" s="41"/>
      <c r="I844" s="35"/>
      <c r="J844" s="61">
        <f t="shared" si="15"/>
        <v>0</v>
      </c>
      <c r="K844" s="51"/>
      <c r="L844" s="25"/>
      <c r="M844" s="26"/>
      <c r="N844" s="26"/>
      <c r="O844" s="26"/>
    </row>
    <row r="845" spans="1:15" s="27" customFormat="1" ht="15" customHeight="1" x14ac:dyDescent="0.25">
      <c r="A845" s="36"/>
      <c r="B845" s="36"/>
      <c r="C845" s="37"/>
      <c r="D845" s="25"/>
      <c r="E845" s="71"/>
      <c r="F845" s="38"/>
      <c r="G845" s="39"/>
      <c r="H845" s="41"/>
      <c r="I845" s="35"/>
      <c r="J845" s="61">
        <f t="shared" si="15"/>
        <v>0</v>
      </c>
      <c r="K845" s="51"/>
      <c r="L845" s="25"/>
      <c r="M845" s="26"/>
      <c r="N845" s="26"/>
      <c r="O845" s="26"/>
    </row>
    <row r="846" spans="1:15" s="27" customFormat="1" ht="15" customHeight="1" x14ac:dyDescent="0.25">
      <c r="A846" s="36"/>
      <c r="B846" s="36"/>
      <c r="C846" s="37"/>
      <c r="D846" s="25"/>
      <c r="E846" s="71"/>
      <c r="F846" s="38"/>
      <c r="G846" s="39"/>
      <c r="H846" s="41"/>
      <c r="I846" s="35"/>
      <c r="J846" s="61">
        <f t="shared" si="15"/>
        <v>0</v>
      </c>
      <c r="K846" s="51"/>
      <c r="L846" s="25"/>
      <c r="M846" s="26"/>
      <c r="N846" s="26"/>
      <c r="O846" s="26"/>
    </row>
    <row r="847" spans="1:15" s="27" customFormat="1" ht="15" customHeight="1" x14ac:dyDescent="0.25">
      <c r="A847" s="36"/>
      <c r="B847" s="36"/>
      <c r="C847" s="37"/>
      <c r="D847" s="25"/>
      <c r="E847" s="71"/>
      <c r="F847" s="38"/>
      <c r="G847" s="39"/>
      <c r="H847" s="41"/>
      <c r="I847" s="35"/>
      <c r="J847" s="61">
        <f t="shared" si="15"/>
        <v>0</v>
      </c>
      <c r="K847" s="51"/>
      <c r="L847" s="25"/>
      <c r="M847" s="26"/>
      <c r="N847" s="26"/>
      <c r="O847" s="26"/>
    </row>
    <row r="848" spans="1:15" s="27" customFormat="1" ht="15" customHeight="1" x14ac:dyDescent="0.25">
      <c r="A848" s="36"/>
      <c r="B848" s="36"/>
      <c r="C848" s="37"/>
      <c r="D848" s="25"/>
      <c r="E848" s="71"/>
      <c r="F848" s="38"/>
      <c r="G848" s="39"/>
      <c r="H848" s="41"/>
      <c r="I848" s="35"/>
      <c r="J848" s="61">
        <f t="shared" si="15"/>
        <v>0</v>
      </c>
      <c r="K848" s="51"/>
      <c r="L848" s="25"/>
      <c r="M848" s="26"/>
      <c r="N848" s="26"/>
      <c r="O848" s="26"/>
    </row>
    <row r="849" spans="1:15" s="27" customFormat="1" ht="15" customHeight="1" x14ac:dyDescent="0.25">
      <c r="A849" s="36"/>
      <c r="B849" s="36"/>
      <c r="C849" s="37"/>
      <c r="D849" s="25"/>
      <c r="E849" s="71"/>
      <c r="F849" s="38"/>
      <c r="G849" s="39"/>
      <c r="H849" s="41"/>
      <c r="I849" s="35"/>
      <c r="J849" s="61">
        <f t="shared" si="15"/>
        <v>0</v>
      </c>
      <c r="K849" s="51"/>
      <c r="L849" s="25"/>
      <c r="M849" s="26"/>
      <c r="N849" s="26"/>
      <c r="O849" s="26"/>
    </row>
    <row r="850" spans="1:15" s="27" customFormat="1" ht="15" customHeight="1" x14ac:dyDescent="0.25">
      <c r="A850" s="36"/>
      <c r="B850" s="36"/>
      <c r="C850" s="37"/>
      <c r="D850" s="25"/>
      <c r="E850" s="71"/>
      <c r="F850" s="38"/>
      <c r="G850" s="39"/>
      <c r="H850" s="41"/>
      <c r="I850" s="35"/>
      <c r="J850" s="61">
        <f t="shared" si="15"/>
        <v>0</v>
      </c>
      <c r="K850" s="51"/>
      <c r="L850" s="25"/>
      <c r="M850" s="26"/>
      <c r="N850" s="26"/>
      <c r="O850" s="26"/>
    </row>
    <row r="851" spans="1:15" s="27" customFormat="1" ht="15" customHeight="1" x14ac:dyDescent="0.25">
      <c r="A851" s="36"/>
      <c r="B851" s="36"/>
      <c r="C851" s="37"/>
      <c r="D851" s="25"/>
      <c r="E851" s="72"/>
      <c r="F851" s="38"/>
      <c r="G851" s="39"/>
      <c r="H851" s="41"/>
      <c r="I851" s="35"/>
      <c r="J851" s="61">
        <f t="shared" si="15"/>
        <v>0</v>
      </c>
      <c r="K851" s="51"/>
      <c r="L851" s="25"/>
      <c r="M851" s="26"/>
      <c r="N851" s="26"/>
      <c r="O851" s="26"/>
    </row>
    <row r="852" spans="1:15" s="27" customFormat="1" ht="15" customHeight="1" x14ac:dyDescent="0.25">
      <c r="A852" s="36"/>
      <c r="B852" s="36"/>
      <c r="C852" s="37"/>
      <c r="D852" s="25"/>
      <c r="E852" s="71"/>
      <c r="F852" s="38"/>
      <c r="G852" s="39"/>
      <c r="H852" s="41"/>
      <c r="I852" s="35"/>
      <c r="J852" s="61">
        <f t="shared" si="15"/>
        <v>0</v>
      </c>
      <c r="K852" s="51"/>
      <c r="L852" s="25"/>
      <c r="M852" s="26"/>
      <c r="N852" s="26"/>
      <c r="O852" s="26"/>
    </row>
    <row r="853" spans="1:15" s="27" customFormat="1" ht="15" customHeight="1" x14ac:dyDescent="0.25">
      <c r="A853" s="36"/>
      <c r="B853" s="36"/>
      <c r="C853" s="37"/>
      <c r="D853" s="25"/>
      <c r="E853" s="71"/>
      <c r="F853" s="38"/>
      <c r="G853" s="39"/>
      <c r="H853" s="41"/>
      <c r="I853" s="35"/>
      <c r="J853" s="61">
        <f t="shared" si="15"/>
        <v>0</v>
      </c>
      <c r="K853" s="51"/>
      <c r="L853" s="25"/>
      <c r="M853" s="26"/>
      <c r="N853" s="26"/>
      <c r="O853" s="26"/>
    </row>
    <row r="854" spans="1:15" s="27" customFormat="1" ht="15" customHeight="1" x14ac:dyDescent="0.25">
      <c r="A854" s="36"/>
      <c r="B854" s="36"/>
      <c r="C854" s="37"/>
      <c r="D854" s="25"/>
      <c r="E854" s="72"/>
      <c r="F854" s="38"/>
      <c r="G854" s="39"/>
      <c r="H854" s="41"/>
      <c r="I854" s="35"/>
      <c r="J854" s="61">
        <f t="shared" si="15"/>
        <v>0</v>
      </c>
      <c r="K854" s="51"/>
      <c r="L854" s="25"/>
      <c r="M854" s="26"/>
      <c r="N854" s="26"/>
      <c r="O854" s="26"/>
    </row>
    <row r="855" spans="1:15" s="27" customFormat="1" ht="15" customHeight="1" x14ac:dyDescent="0.25">
      <c r="A855" s="36"/>
      <c r="B855" s="36"/>
      <c r="C855" s="37"/>
      <c r="D855" s="25"/>
      <c r="E855" s="72"/>
      <c r="F855" s="38"/>
      <c r="G855" s="39"/>
      <c r="H855" s="41"/>
      <c r="I855" s="35"/>
      <c r="J855" s="61">
        <f t="shared" si="15"/>
        <v>0</v>
      </c>
      <c r="K855" s="51"/>
      <c r="L855" s="25"/>
      <c r="M855" s="26"/>
      <c r="N855" s="26"/>
      <c r="O855" s="26"/>
    </row>
    <row r="856" spans="1:15" s="27" customFormat="1" ht="15" customHeight="1" x14ac:dyDescent="0.25">
      <c r="A856" s="36"/>
      <c r="B856" s="36"/>
      <c r="C856" s="37"/>
      <c r="D856" s="25"/>
      <c r="E856" s="72"/>
      <c r="F856" s="38"/>
      <c r="G856" s="39"/>
      <c r="H856" s="41"/>
      <c r="I856" s="35"/>
      <c r="J856" s="61">
        <f t="shared" si="15"/>
        <v>0</v>
      </c>
      <c r="K856" s="51"/>
      <c r="L856" s="25"/>
      <c r="M856" s="26"/>
      <c r="N856" s="26"/>
      <c r="O856" s="26"/>
    </row>
    <row r="857" spans="1:15" s="27" customFormat="1" ht="15" customHeight="1" x14ac:dyDescent="0.25">
      <c r="A857" s="36"/>
      <c r="B857" s="36"/>
      <c r="C857" s="37"/>
      <c r="D857" s="25"/>
      <c r="E857" s="71"/>
      <c r="F857" s="38"/>
      <c r="G857" s="39"/>
      <c r="H857" s="41"/>
      <c r="I857" s="35"/>
      <c r="J857" s="61">
        <f t="shared" si="15"/>
        <v>0</v>
      </c>
      <c r="K857" s="51"/>
      <c r="L857" s="25"/>
      <c r="M857" s="26"/>
      <c r="N857" s="26"/>
      <c r="O857" s="26"/>
    </row>
    <row r="858" spans="1:15" s="27" customFormat="1" ht="15" customHeight="1" x14ac:dyDescent="0.25">
      <c r="A858" s="36"/>
      <c r="B858" s="36"/>
      <c r="C858" s="37"/>
      <c r="D858" s="25"/>
      <c r="E858" s="71"/>
      <c r="F858" s="38"/>
      <c r="G858" s="39"/>
      <c r="H858" s="41"/>
      <c r="I858" s="35"/>
      <c r="J858" s="61">
        <f t="shared" si="15"/>
        <v>0</v>
      </c>
      <c r="K858" s="51"/>
      <c r="L858" s="25"/>
      <c r="M858" s="26"/>
      <c r="N858" s="26"/>
      <c r="O858" s="26"/>
    </row>
    <row r="859" spans="1:15" s="27" customFormat="1" ht="15" customHeight="1" x14ac:dyDescent="0.25">
      <c r="A859" s="36"/>
      <c r="B859" s="36"/>
      <c r="C859" s="37"/>
      <c r="D859" s="25"/>
      <c r="E859" s="71"/>
      <c r="F859" s="38"/>
      <c r="G859" s="39"/>
      <c r="H859" s="41"/>
      <c r="I859" s="35"/>
      <c r="J859" s="61">
        <f t="shared" si="15"/>
        <v>0</v>
      </c>
      <c r="K859" s="51"/>
      <c r="L859" s="25"/>
      <c r="M859" s="26"/>
      <c r="N859" s="26"/>
      <c r="O859" s="26"/>
    </row>
    <row r="860" spans="1:15" s="27" customFormat="1" ht="15" customHeight="1" x14ac:dyDescent="0.25">
      <c r="A860" s="36"/>
      <c r="B860" s="36"/>
      <c r="C860" s="37"/>
      <c r="D860" s="25"/>
      <c r="E860" s="68"/>
      <c r="F860" s="38"/>
      <c r="G860" s="39"/>
      <c r="H860" s="41"/>
      <c r="I860" s="35"/>
      <c r="J860" s="61">
        <f t="shared" si="15"/>
        <v>0</v>
      </c>
      <c r="K860" s="51"/>
      <c r="L860" s="25"/>
      <c r="M860" s="26"/>
      <c r="N860" s="26"/>
      <c r="O860" s="26"/>
    </row>
    <row r="861" spans="1:15" s="27" customFormat="1" ht="15" customHeight="1" x14ac:dyDescent="0.25">
      <c r="A861" s="36"/>
      <c r="B861" s="36"/>
      <c r="C861" s="37"/>
      <c r="D861" s="25"/>
      <c r="E861" s="71"/>
      <c r="F861" s="38"/>
      <c r="G861" s="39"/>
      <c r="H861" s="41"/>
      <c r="I861" s="35"/>
      <c r="J861" s="61">
        <f t="shared" si="15"/>
        <v>0</v>
      </c>
      <c r="K861" s="51"/>
      <c r="L861" s="25"/>
      <c r="M861" s="26"/>
      <c r="N861" s="26"/>
      <c r="O861" s="26"/>
    </row>
    <row r="862" spans="1:15" s="27" customFormat="1" ht="15" customHeight="1" x14ac:dyDescent="0.25">
      <c r="A862" s="36"/>
      <c r="B862" s="36"/>
      <c r="C862" s="37"/>
      <c r="D862" s="25"/>
      <c r="E862" s="71"/>
      <c r="F862" s="38"/>
      <c r="G862" s="39"/>
      <c r="H862" s="41"/>
      <c r="I862" s="35"/>
      <c r="J862" s="61">
        <f t="shared" si="15"/>
        <v>0</v>
      </c>
      <c r="K862" s="51"/>
      <c r="L862" s="25"/>
      <c r="M862" s="26"/>
      <c r="N862" s="26"/>
      <c r="O862" s="26"/>
    </row>
    <row r="863" spans="1:15" s="27" customFormat="1" ht="15" customHeight="1" x14ac:dyDescent="0.25">
      <c r="A863" s="36"/>
      <c r="B863" s="36"/>
      <c r="C863" s="37"/>
      <c r="D863" s="25"/>
      <c r="E863" s="72"/>
      <c r="F863" s="38"/>
      <c r="G863" s="39"/>
      <c r="H863" s="36"/>
      <c r="I863" s="35"/>
      <c r="J863" s="61">
        <f t="shared" si="15"/>
        <v>0</v>
      </c>
      <c r="K863" s="51"/>
      <c r="L863" s="25"/>
      <c r="M863" s="26"/>
      <c r="N863" s="26"/>
      <c r="O863" s="26"/>
    </row>
    <row r="864" spans="1:15" s="27" customFormat="1" ht="15" customHeight="1" x14ac:dyDescent="0.25">
      <c r="A864" s="36"/>
      <c r="B864" s="36"/>
      <c r="C864" s="37"/>
      <c r="D864" s="25"/>
      <c r="E864" s="68"/>
      <c r="F864" s="38"/>
      <c r="G864" s="39"/>
      <c r="H864" s="36"/>
      <c r="I864" s="35"/>
      <c r="J864" s="61">
        <f t="shared" si="15"/>
        <v>0</v>
      </c>
      <c r="K864" s="51"/>
      <c r="L864" s="25"/>
      <c r="M864" s="26"/>
      <c r="N864" s="26"/>
      <c r="O864" s="26"/>
    </row>
    <row r="865" spans="1:15" s="27" customFormat="1" ht="15" customHeight="1" x14ac:dyDescent="0.25">
      <c r="A865" s="36"/>
      <c r="B865" s="36"/>
      <c r="C865" s="37"/>
      <c r="D865" s="25"/>
      <c r="E865" s="71"/>
      <c r="F865" s="38"/>
      <c r="G865" s="39"/>
      <c r="H865" s="41"/>
      <c r="I865" s="35"/>
      <c r="J865" s="61">
        <f t="shared" si="15"/>
        <v>0</v>
      </c>
      <c r="K865" s="51"/>
      <c r="L865" s="25"/>
      <c r="M865" s="26"/>
      <c r="N865" s="26"/>
      <c r="O865" s="26"/>
    </row>
    <row r="866" spans="1:15" s="27" customFormat="1" ht="15" customHeight="1" x14ac:dyDescent="0.25">
      <c r="A866" s="36"/>
      <c r="B866" s="36"/>
      <c r="C866" s="37"/>
      <c r="D866" s="25"/>
      <c r="E866" s="71"/>
      <c r="F866" s="38"/>
      <c r="G866" s="39"/>
      <c r="H866" s="36"/>
      <c r="I866" s="35"/>
      <c r="J866" s="61">
        <f t="shared" si="15"/>
        <v>0</v>
      </c>
      <c r="K866" s="51"/>
      <c r="L866" s="25"/>
      <c r="M866" s="26"/>
      <c r="N866" s="26"/>
      <c r="O866" s="26"/>
    </row>
    <row r="867" spans="1:15" s="27" customFormat="1" ht="15" customHeight="1" x14ac:dyDescent="0.25">
      <c r="A867" s="36"/>
      <c r="B867" s="36"/>
      <c r="C867" s="37"/>
      <c r="D867" s="25"/>
      <c r="E867" s="72"/>
      <c r="F867" s="38"/>
      <c r="G867" s="39"/>
      <c r="H867" s="36"/>
      <c r="I867" s="35"/>
      <c r="J867" s="61">
        <f t="shared" si="15"/>
        <v>0</v>
      </c>
      <c r="K867" s="51"/>
      <c r="L867" s="25"/>
      <c r="M867" s="26"/>
      <c r="N867" s="26"/>
      <c r="O867" s="26"/>
    </row>
    <row r="868" spans="1:15" s="27" customFormat="1" ht="15" customHeight="1" x14ac:dyDescent="0.25">
      <c r="A868" s="36"/>
      <c r="B868" s="36"/>
      <c r="C868" s="37"/>
      <c r="D868" s="25"/>
      <c r="E868" s="71"/>
      <c r="F868" s="38"/>
      <c r="G868" s="39"/>
      <c r="H868" s="41"/>
      <c r="I868" s="35"/>
      <c r="J868" s="61">
        <f t="shared" si="15"/>
        <v>0</v>
      </c>
      <c r="K868" s="51"/>
      <c r="L868" s="25"/>
      <c r="M868" s="26"/>
      <c r="N868" s="26"/>
      <c r="O868" s="26"/>
    </row>
    <row r="869" spans="1:15" s="27" customFormat="1" ht="15" customHeight="1" x14ac:dyDescent="0.25">
      <c r="A869" s="36"/>
      <c r="B869" s="36"/>
      <c r="C869" s="37"/>
      <c r="D869" s="25"/>
      <c r="E869" s="68"/>
      <c r="F869" s="38"/>
      <c r="G869" s="39"/>
      <c r="H869" s="41"/>
      <c r="I869" s="35"/>
      <c r="J869" s="61">
        <f t="shared" si="15"/>
        <v>0</v>
      </c>
      <c r="K869" s="51"/>
      <c r="L869" s="25"/>
      <c r="M869" s="26"/>
      <c r="N869" s="26"/>
      <c r="O869" s="26"/>
    </row>
    <row r="870" spans="1:15" s="27" customFormat="1" ht="15" customHeight="1" x14ac:dyDescent="0.25">
      <c r="A870" s="36"/>
      <c r="B870" s="36"/>
      <c r="C870" s="37"/>
      <c r="D870" s="25"/>
      <c r="E870" s="68"/>
      <c r="F870" s="38"/>
      <c r="G870" s="39"/>
      <c r="H870" s="41"/>
      <c r="I870" s="35"/>
      <c r="J870" s="61">
        <f t="shared" si="15"/>
        <v>0</v>
      </c>
      <c r="K870" s="51"/>
      <c r="L870" s="25"/>
      <c r="M870" s="26"/>
      <c r="N870" s="26"/>
      <c r="O870" s="26"/>
    </row>
    <row r="871" spans="1:15" s="27" customFormat="1" ht="15" customHeight="1" x14ac:dyDescent="0.25">
      <c r="A871" s="36"/>
      <c r="B871" s="36"/>
      <c r="C871" s="37"/>
      <c r="D871" s="25"/>
      <c r="E871" s="71"/>
      <c r="F871" s="38"/>
      <c r="G871" s="39"/>
      <c r="H871" s="41"/>
      <c r="I871" s="35"/>
      <c r="J871" s="61">
        <f t="shared" si="15"/>
        <v>0</v>
      </c>
      <c r="K871" s="51"/>
      <c r="L871" s="25"/>
      <c r="M871" s="26"/>
      <c r="N871" s="26"/>
      <c r="O871" s="26"/>
    </row>
    <row r="872" spans="1:15" s="27" customFormat="1" ht="15" customHeight="1" x14ac:dyDescent="0.25">
      <c r="A872" s="36"/>
      <c r="B872" s="36"/>
      <c r="C872" s="37"/>
      <c r="D872" s="25"/>
      <c r="E872" s="68"/>
      <c r="F872" s="38"/>
      <c r="G872" s="39"/>
      <c r="H872" s="41"/>
      <c r="I872" s="35"/>
      <c r="J872" s="61">
        <f t="shared" si="15"/>
        <v>0</v>
      </c>
      <c r="K872" s="51"/>
      <c r="L872" s="25"/>
      <c r="M872" s="26"/>
      <c r="N872" s="26"/>
      <c r="O872" s="26"/>
    </row>
    <row r="873" spans="1:15" s="27" customFormat="1" ht="15" customHeight="1" x14ac:dyDescent="0.25">
      <c r="A873" s="36"/>
      <c r="B873" s="36"/>
      <c r="C873" s="37"/>
      <c r="D873" s="25"/>
      <c r="E873" s="71"/>
      <c r="F873" s="38"/>
      <c r="G873" s="39"/>
      <c r="H873" s="41"/>
      <c r="I873" s="35"/>
      <c r="J873" s="61">
        <f t="shared" si="15"/>
        <v>0</v>
      </c>
      <c r="K873" s="51"/>
      <c r="L873" s="25"/>
      <c r="M873" s="26"/>
      <c r="N873" s="26"/>
      <c r="O873" s="26"/>
    </row>
    <row r="874" spans="1:15" s="27" customFormat="1" ht="15" customHeight="1" x14ac:dyDescent="0.25">
      <c r="A874" s="36"/>
      <c r="B874" s="36"/>
      <c r="C874" s="37"/>
      <c r="D874" s="25"/>
      <c r="E874" s="68"/>
      <c r="F874" s="38"/>
      <c r="G874" s="39"/>
      <c r="H874" s="41"/>
      <c r="I874" s="35"/>
      <c r="J874" s="61">
        <f t="shared" si="15"/>
        <v>0</v>
      </c>
      <c r="K874" s="51"/>
      <c r="L874" s="25"/>
      <c r="M874" s="26"/>
      <c r="N874" s="26"/>
      <c r="O874" s="26"/>
    </row>
    <row r="875" spans="1:15" s="27" customFormat="1" ht="15" customHeight="1" x14ac:dyDescent="0.25">
      <c r="A875" s="36"/>
      <c r="B875" s="36"/>
      <c r="C875" s="37"/>
      <c r="D875" s="25"/>
      <c r="E875" s="72"/>
      <c r="F875" s="38"/>
      <c r="G875" s="39"/>
      <c r="H875" s="36"/>
      <c r="I875" s="35"/>
      <c r="J875" s="61">
        <f t="shared" si="15"/>
        <v>0</v>
      </c>
      <c r="K875" s="51"/>
      <c r="L875" s="25"/>
      <c r="M875" s="26"/>
      <c r="N875" s="26"/>
      <c r="O875" s="26"/>
    </row>
    <row r="876" spans="1:15" s="27" customFormat="1" ht="15" customHeight="1" x14ac:dyDescent="0.25">
      <c r="A876" s="36"/>
      <c r="B876" s="36"/>
      <c r="C876" s="37"/>
      <c r="D876" s="25"/>
      <c r="E876" s="72"/>
      <c r="F876" s="38"/>
      <c r="G876" s="39"/>
      <c r="H876" s="41"/>
      <c r="I876" s="35"/>
      <c r="J876" s="61">
        <f t="shared" si="15"/>
        <v>0</v>
      </c>
      <c r="K876" s="51"/>
      <c r="L876" s="25"/>
      <c r="M876" s="26"/>
      <c r="N876" s="26"/>
      <c r="O876" s="26"/>
    </row>
    <row r="877" spans="1:15" s="27" customFormat="1" ht="15" customHeight="1" x14ac:dyDescent="0.25">
      <c r="A877" s="36"/>
      <c r="B877" s="36"/>
      <c r="C877" s="37"/>
      <c r="D877" s="25"/>
      <c r="E877" s="71"/>
      <c r="F877" s="38"/>
      <c r="G877" s="39"/>
      <c r="H877" s="41"/>
      <c r="I877" s="35"/>
      <c r="J877" s="61">
        <f t="shared" si="15"/>
        <v>0</v>
      </c>
      <c r="K877" s="51"/>
      <c r="L877" s="25"/>
      <c r="M877" s="26"/>
      <c r="N877" s="26"/>
      <c r="O877" s="26"/>
    </row>
    <row r="878" spans="1:15" s="27" customFormat="1" ht="15" customHeight="1" x14ac:dyDescent="0.25">
      <c r="A878" s="36"/>
      <c r="B878" s="36"/>
      <c r="C878" s="37"/>
      <c r="D878" s="25"/>
      <c r="E878" s="71"/>
      <c r="F878" s="38"/>
      <c r="G878" s="39"/>
      <c r="H878" s="41"/>
      <c r="I878" s="35"/>
      <c r="J878" s="61">
        <f t="shared" si="15"/>
        <v>0</v>
      </c>
      <c r="K878" s="51"/>
      <c r="L878" s="25"/>
      <c r="M878" s="26"/>
      <c r="N878" s="26"/>
      <c r="O878" s="26"/>
    </row>
    <row r="879" spans="1:15" s="27" customFormat="1" ht="15" customHeight="1" x14ac:dyDescent="0.25">
      <c r="A879" s="36"/>
      <c r="B879" s="36"/>
      <c r="C879" s="37"/>
      <c r="D879" s="25"/>
      <c r="E879" s="72"/>
      <c r="F879" s="38"/>
      <c r="G879" s="39"/>
      <c r="H879" s="41"/>
      <c r="I879" s="35"/>
      <c r="J879" s="61">
        <f t="shared" si="15"/>
        <v>0</v>
      </c>
      <c r="K879" s="51"/>
      <c r="L879" s="25"/>
      <c r="M879" s="26"/>
      <c r="N879" s="26"/>
      <c r="O879" s="26"/>
    </row>
    <row r="880" spans="1:15" s="27" customFormat="1" ht="15" customHeight="1" x14ac:dyDescent="0.25">
      <c r="A880" s="36"/>
      <c r="B880" s="36"/>
      <c r="C880" s="37"/>
      <c r="D880" s="25"/>
      <c r="E880" s="68"/>
      <c r="F880" s="38"/>
      <c r="G880" s="39"/>
      <c r="H880" s="41"/>
      <c r="I880" s="35"/>
      <c r="J880" s="61">
        <f t="shared" si="15"/>
        <v>0</v>
      </c>
      <c r="K880" s="51"/>
      <c r="L880" s="25"/>
      <c r="M880" s="26"/>
      <c r="N880" s="26"/>
      <c r="O880" s="26"/>
    </row>
    <row r="881" spans="1:15" s="27" customFormat="1" ht="15" customHeight="1" x14ac:dyDescent="0.25">
      <c r="A881" s="36"/>
      <c r="B881" s="36"/>
      <c r="C881" s="37"/>
      <c r="D881" s="25"/>
      <c r="E881" s="68"/>
      <c r="F881" s="38"/>
      <c r="G881" s="39"/>
      <c r="H881" s="41"/>
      <c r="I881" s="35"/>
      <c r="J881" s="61">
        <f t="shared" si="15"/>
        <v>0</v>
      </c>
      <c r="K881" s="51"/>
      <c r="L881" s="25"/>
      <c r="M881" s="26"/>
      <c r="N881" s="26"/>
      <c r="O881" s="26"/>
    </row>
    <row r="882" spans="1:15" s="27" customFormat="1" ht="15" customHeight="1" x14ac:dyDescent="0.25">
      <c r="A882" s="36"/>
      <c r="B882" s="36"/>
      <c r="C882" s="37"/>
      <c r="D882" s="25"/>
      <c r="E882" s="71"/>
      <c r="F882" s="38"/>
      <c r="G882" s="39"/>
      <c r="H882" s="41"/>
      <c r="I882" s="35"/>
      <c r="J882" s="61">
        <f t="shared" si="15"/>
        <v>0</v>
      </c>
      <c r="K882" s="51"/>
      <c r="L882" s="25"/>
      <c r="M882" s="26"/>
      <c r="N882" s="26"/>
      <c r="O882" s="26"/>
    </row>
    <row r="883" spans="1:15" s="27" customFormat="1" ht="15" customHeight="1" x14ac:dyDescent="0.25">
      <c r="A883" s="36"/>
      <c r="B883" s="36"/>
      <c r="C883" s="37"/>
      <c r="D883" s="25"/>
      <c r="E883" s="71"/>
      <c r="F883" s="38"/>
      <c r="G883" s="39"/>
      <c r="H883" s="41"/>
      <c r="I883" s="35"/>
      <c r="J883" s="61">
        <f t="shared" si="15"/>
        <v>0</v>
      </c>
      <c r="K883" s="51"/>
      <c r="L883" s="25"/>
      <c r="M883" s="26"/>
      <c r="N883" s="26"/>
      <c r="O883" s="26"/>
    </row>
    <row r="884" spans="1:15" s="27" customFormat="1" ht="15" customHeight="1" x14ac:dyDescent="0.25">
      <c r="A884" s="36"/>
      <c r="B884" s="36"/>
      <c r="C884" s="37"/>
      <c r="D884" s="25"/>
      <c r="E884" s="68"/>
      <c r="F884" s="38"/>
      <c r="G884" s="39"/>
      <c r="H884" s="41"/>
      <c r="I884" s="35"/>
      <c r="J884" s="61">
        <f t="shared" si="15"/>
        <v>0</v>
      </c>
      <c r="K884" s="51"/>
      <c r="L884" s="25"/>
      <c r="M884" s="26"/>
      <c r="N884" s="26"/>
      <c r="O884" s="26"/>
    </row>
    <row r="885" spans="1:15" s="27" customFormat="1" ht="15" customHeight="1" x14ac:dyDescent="0.25">
      <c r="A885" s="36"/>
      <c r="B885" s="36"/>
      <c r="C885" s="37"/>
      <c r="D885" s="25"/>
      <c r="E885" s="68"/>
      <c r="F885" s="38"/>
      <c r="G885" s="39"/>
      <c r="H885" s="41"/>
      <c r="I885" s="35"/>
      <c r="J885" s="61">
        <f t="shared" si="15"/>
        <v>0</v>
      </c>
      <c r="K885" s="51"/>
      <c r="L885" s="25"/>
      <c r="M885" s="26"/>
      <c r="N885" s="26"/>
      <c r="O885" s="26"/>
    </row>
    <row r="886" spans="1:15" s="27" customFormat="1" ht="15" customHeight="1" x14ac:dyDescent="0.25">
      <c r="A886" s="36"/>
      <c r="B886" s="36"/>
      <c r="C886" s="37"/>
      <c r="D886" s="25"/>
      <c r="E886" s="68"/>
      <c r="F886" s="38"/>
      <c r="G886" s="39"/>
      <c r="H886" s="41"/>
      <c r="I886" s="35"/>
      <c r="J886" s="61">
        <f t="shared" si="15"/>
        <v>0</v>
      </c>
      <c r="K886" s="51"/>
      <c r="L886" s="25"/>
      <c r="M886" s="26"/>
      <c r="N886" s="26"/>
      <c r="O886" s="26"/>
    </row>
    <row r="887" spans="1:15" s="27" customFormat="1" ht="15" customHeight="1" x14ac:dyDescent="0.25">
      <c r="A887" s="36"/>
      <c r="B887" s="36"/>
      <c r="C887" s="37"/>
      <c r="D887" s="25"/>
      <c r="E887" s="71"/>
      <c r="F887" s="38"/>
      <c r="G887" s="39"/>
      <c r="H887" s="41"/>
      <c r="I887" s="35"/>
      <c r="J887" s="61">
        <f t="shared" si="15"/>
        <v>0</v>
      </c>
      <c r="K887" s="51"/>
      <c r="L887" s="25"/>
      <c r="M887" s="26"/>
      <c r="N887" s="26"/>
      <c r="O887" s="26"/>
    </row>
    <row r="888" spans="1:15" s="27" customFormat="1" ht="15" customHeight="1" x14ac:dyDescent="0.25">
      <c r="A888" s="36"/>
      <c r="B888" s="36"/>
      <c r="C888" s="37"/>
      <c r="D888" s="25"/>
      <c r="E888" s="71"/>
      <c r="F888" s="38"/>
      <c r="G888" s="39"/>
      <c r="H888" s="41"/>
      <c r="I888" s="35"/>
      <c r="J888" s="61">
        <f t="shared" si="15"/>
        <v>0</v>
      </c>
      <c r="K888" s="51"/>
      <c r="L888" s="25"/>
      <c r="M888" s="26"/>
      <c r="N888" s="26"/>
      <c r="O888" s="26"/>
    </row>
    <row r="889" spans="1:15" s="27" customFormat="1" ht="15" customHeight="1" x14ac:dyDescent="0.25">
      <c r="A889" s="36"/>
      <c r="B889" s="36"/>
      <c r="C889" s="37"/>
      <c r="D889" s="25"/>
      <c r="E889" s="72"/>
      <c r="F889" s="38"/>
      <c r="G889" s="39"/>
      <c r="H889" s="41"/>
      <c r="I889" s="35"/>
      <c r="J889" s="61">
        <f t="shared" si="15"/>
        <v>0</v>
      </c>
      <c r="K889" s="51"/>
      <c r="L889" s="25"/>
      <c r="M889" s="26"/>
      <c r="N889" s="26"/>
      <c r="O889" s="26"/>
    </row>
    <row r="890" spans="1:15" s="27" customFormat="1" ht="15" customHeight="1" x14ac:dyDescent="0.25">
      <c r="A890" s="36"/>
      <c r="B890" s="36"/>
      <c r="C890" s="37"/>
      <c r="D890" s="25"/>
      <c r="E890" s="71"/>
      <c r="F890" s="38"/>
      <c r="G890" s="39"/>
      <c r="H890" s="41"/>
      <c r="I890" s="35"/>
      <c r="J890" s="61">
        <f t="shared" si="15"/>
        <v>0</v>
      </c>
      <c r="K890" s="51"/>
      <c r="L890" s="25"/>
      <c r="M890" s="26"/>
      <c r="N890" s="26"/>
      <c r="O890" s="26"/>
    </row>
    <row r="891" spans="1:15" s="27" customFormat="1" ht="15" customHeight="1" x14ac:dyDescent="0.25">
      <c r="A891" s="36"/>
      <c r="B891" s="36"/>
      <c r="C891" s="37"/>
      <c r="D891" s="25"/>
      <c r="E891" s="71"/>
      <c r="F891" s="38"/>
      <c r="G891" s="39"/>
      <c r="H891" s="36"/>
      <c r="I891" s="35"/>
      <c r="J891" s="61">
        <f t="shared" si="15"/>
        <v>0</v>
      </c>
      <c r="K891" s="51"/>
      <c r="L891" s="25"/>
      <c r="M891" s="26"/>
      <c r="N891" s="26"/>
      <c r="O891" s="26"/>
    </row>
    <row r="892" spans="1:15" s="27" customFormat="1" ht="15" customHeight="1" x14ac:dyDescent="0.25">
      <c r="A892" s="36"/>
      <c r="B892" s="36"/>
      <c r="C892" s="37"/>
      <c r="D892" s="25"/>
      <c r="E892" s="71"/>
      <c r="F892" s="38"/>
      <c r="G892" s="39"/>
      <c r="H892" s="36"/>
      <c r="I892" s="35"/>
      <c r="J892" s="61">
        <f t="shared" si="15"/>
        <v>0</v>
      </c>
      <c r="K892" s="51"/>
      <c r="L892" s="25"/>
      <c r="M892" s="26"/>
      <c r="N892" s="26"/>
      <c r="O892" s="26"/>
    </row>
    <row r="893" spans="1:15" s="27" customFormat="1" ht="15" customHeight="1" x14ac:dyDescent="0.25">
      <c r="A893" s="36"/>
      <c r="B893" s="36"/>
      <c r="C893" s="37"/>
      <c r="D893" s="25"/>
      <c r="E893" s="71"/>
      <c r="F893" s="38"/>
      <c r="G893" s="39"/>
      <c r="H893" s="41"/>
      <c r="I893" s="35"/>
      <c r="J893" s="61">
        <f t="shared" si="15"/>
        <v>0</v>
      </c>
      <c r="K893" s="51"/>
      <c r="L893" s="25"/>
      <c r="M893" s="26"/>
      <c r="N893" s="26"/>
      <c r="O893" s="26"/>
    </row>
    <row r="894" spans="1:15" s="27" customFormat="1" ht="15" customHeight="1" x14ac:dyDescent="0.25">
      <c r="A894" s="36"/>
      <c r="B894" s="36"/>
      <c r="C894" s="37"/>
      <c r="D894" s="25"/>
      <c r="E894" s="71"/>
      <c r="F894" s="38"/>
      <c r="G894" s="39"/>
      <c r="H894" s="36"/>
      <c r="I894" s="35"/>
      <c r="J894" s="61">
        <f t="shared" si="15"/>
        <v>0</v>
      </c>
      <c r="K894" s="51"/>
      <c r="L894" s="25"/>
      <c r="M894" s="26"/>
      <c r="N894" s="26"/>
      <c r="O894" s="26"/>
    </row>
    <row r="895" spans="1:15" s="27" customFormat="1" ht="15" customHeight="1" x14ac:dyDescent="0.25">
      <c r="A895" s="36"/>
      <c r="B895" s="36"/>
      <c r="C895" s="37"/>
      <c r="D895" s="25"/>
      <c r="E895" s="72"/>
      <c r="F895" s="38"/>
      <c r="G895" s="39"/>
      <c r="H895" s="36"/>
      <c r="I895" s="35"/>
      <c r="J895" s="61">
        <f t="shared" si="15"/>
        <v>0</v>
      </c>
      <c r="K895" s="51"/>
      <c r="L895" s="25"/>
      <c r="M895" s="26"/>
      <c r="N895" s="26"/>
      <c r="O895" s="26"/>
    </row>
    <row r="896" spans="1:15" s="27" customFormat="1" ht="15" customHeight="1" x14ac:dyDescent="0.25">
      <c r="A896" s="36"/>
      <c r="B896" s="36"/>
      <c r="C896" s="37"/>
      <c r="D896" s="25"/>
      <c r="E896" s="72"/>
      <c r="F896" s="38"/>
      <c r="G896" s="39"/>
      <c r="H896" s="41"/>
      <c r="I896" s="35"/>
      <c r="J896" s="61">
        <f t="shared" si="15"/>
        <v>0</v>
      </c>
      <c r="K896" s="51"/>
      <c r="L896" s="25"/>
      <c r="M896" s="26"/>
      <c r="N896" s="26"/>
      <c r="O896" s="26"/>
    </row>
    <row r="897" spans="1:15" s="27" customFormat="1" ht="15" customHeight="1" x14ac:dyDescent="0.25">
      <c r="A897" s="36"/>
      <c r="B897" s="36"/>
      <c r="C897" s="37"/>
      <c r="D897" s="25"/>
      <c r="E897" s="71"/>
      <c r="F897" s="38"/>
      <c r="G897" s="39"/>
      <c r="H897" s="36"/>
      <c r="I897" s="35"/>
      <c r="J897" s="61">
        <f t="shared" ref="J897:J960" si="16">IFERROR(IF(B897="BOLIVARES",(E897/I897),E897),"")</f>
        <v>0</v>
      </c>
      <c r="K897" s="51"/>
      <c r="L897" s="25"/>
      <c r="M897" s="26"/>
      <c r="N897" s="26"/>
      <c r="O897" s="26"/>
    </row>
    <row r="898" spans="1:15" s="27" customFormat="1" ht="15" customHeight="1" x14ac:dyDescent="0.25">
      <c r="A898" s="36"/>
      <c r="B898" s="36"/>
      <c r="C898" s="37"/>
      <c r="D898" s="25"/>
      <c r="E898" s="72"/>
      <c r="F898" s="38"/>
      <c r="G898" s="39"/>
      <c r="H898" s="41"/>
      <c r="I898" s="35"/>
      <c r="J898" s="61">
        <f t="shared" si="16"/>
        <v>0</v>
      </c>
      <c r="K898" s="51"/>
      <c r="L898" s="25"/>
      <c r="M898" s="26"/>
      <c r="N898" s="26"/>
      <c r="O898" s="26"/>
    </row>
    <row r="899" spans="1:15" s="27" customFormat="1" ht="15" customHeight="1" x14ac:dyDescent="0.25">
      <c r="A899" s="36"/>
      <c r="B899" s="36"/>
      <c r="C899" s="37"/>
      <c r="D899" s="25"/>
      <c r="E899" s="72"/>
      <c r="F899" s="38"/>
      <c r="G899" s="39"/>
      <c r="H899" s="41"/>
      <c r="I899" s="35"/>
      <c r="J899" s="61">
        <f t="shared" si="16"/>
        <v>0</v>
      </c>
      <c r="K899" s="51"/>
      <c r="L899" s="25"/>
      <c r="M899" s="26"/>
      <c r="N899" s="26"/>
      <c r="O899" s="26"/>
    </row>
    <row r="900" spans="1:15" s="27" customFormat="1" ht="15" customHeight="1" x14ac:dyDescent="0.25">
      <c r="A900" s="36"/>
      <c r="B900" s="36"/>
      <c r="C900" s="37"/>
      <c r="D900" s="25"/>
      <c r="E900" s="72"/>
      <c r="F900" s="38"/>
      <c r="G900" s="39"/>
      <c r="H900" s="41"/>
      <c r="I900" s="35"/>
      <c r="J900" s="61">
        <f t="shared" si="16"/>
        <v>0</v>
      </c>
      <c r="K900" s="51"/>
      <c r="L900" s="25"/>
      <c r="M900" s="26"/>
      <c r="N900" s="26"/>
      <c r="O900" s="26"/>
    </row>
    <row r="901" spans="1:15" s="27" customFormat="1" ht="15" customHeight="1" x14ac:dyDescent="0.25">
      <c r="A901" s="36"/>
      <c r="B901" s="36"/>
      <c r="C901" s="37"/>
      <c r="D901" s="25"/>
      <c r="E901" s="72"/>
      <c r="F901" s="38"/>
      <c r="G901" s="39"/>
      <c r="H901" s="41"/>
      <c r="I901" s="35"/>
      <c r="J901" s="61">
        <f t="shared" si="16"/>
        <v>0</v>
      </c>
      <c r="K901" s="51"/>
      <c r="L901" s="25"/>
      <c r="M901" s="26"/>
      <c r="N901" s="26"/>
      <c r="O901" s="26"/>
    </row>
    <row r="902" spans="1:15" s="27" customFormat="1" ht="15" customHeight="1" x14ac:dyDescent="0.25">
      <c r="A902" s="36"/>
      <c r="B902" s="36"/>
      <c r="C902" s="37"/>
      <c r="D902" s="25"/>
      <c r="E902" s="71"/>
      <c r="F902" s="38"/>
      <c r="G902" s="39"/>
      <c r="H902" s="36"/>
      <c r="I902" s="35"/>
      <c r="J902" s="61">
        <f t="shared" si="16"/>
        <v>0</v>
      </c>
      <c r="K902" s="51"/>
      <c r="L902" s="25"/>
      <c r="M902" s="26"/>
      <c r="N902" s="26"/>
      <c r="O902" s="26"/>
    </row>
    <row r="903" spans="1:15" s="27" customFormat="1" ht="15" customHeight="1" x14ac:dyDescent="0.25">
      <c r="A903" s="36"/>
      <c r="B903" s="36"/>
      <c r="C903" s="37"/>
      <c r="D903" s="25"/>
      <c r="E903" s="71"/>
      <c r="F903" s="38"/>
      <c r="G903" s="39"/>
      <c r="H903" s="36"/>
      <c r="I903" s="35"/>
      <c r="J903" s="61">
        <f t="shared" si="16"/>
        <v>0</v>
      </c>
      <c r="K903" s="51"/>
      <c r="L903" s="25"/>
      <c r="M903" s="26"/>
      <c r="N903" s="26"/>
      <c r="O903" s="26"/>
    </row>
    <row r="904" spans="1:15" s="27" customFormat="1" ht="15" customHeight="1" x14ac:dyDescent="0.25">
      <c r="A904" s="36"/>
      <c r="B904" s="36"/>
      <c r="C904" s="37"/>
      <c r="D904" s="25"/>
      <c r="E904" s="68"/>
      <c r="F904" s="38"/>
      <c r="G904" s="39"/>
      <c r="H904" s="41"/>
      <c r="I904" s="35"/>
      <c r="J904" s="61">
        <f t="shared" si="16"/>
        <v>0</v>
      </c>
      <c r="K904" s="51"/>
      <c r="L904" s="25"/>
      <c r="M904" s="26"/>
      <c r="N904" s="26"/>
      <c r="O904" s="26"/>
    </row>
    <row r="905" spans="1:15" s="27" customFormat="1" ht="15" customHeight="1" x14ac:dyDescent="0.25">
      <c r="A905" s="36"/>
      <c r="B905" s="36"/>
      <c r="C905" s="37"/>
      <c r="D905" s="25"/>
      <c r="E905" s="68"/>
      <c r="F905" s="38"/>
      <c r="G905" s="39"/>
      <c r="H905" s="36"/>
      <c r="I905" s="35"/>
      <c r="J905" s="61">
        <f t="shared" si="16"/>
        <v>0</v>
      </c>
      <c r="K905" s="51"/>
      <c r="L905" s="25"/>
      <c r="M905" s="26"/>
      <c r="N905" s="26"/>
      <c r="O905" s="26"/>
    </row>
    <row r="906" spans="1:15" s="27" customFormat="1" ht="15" customHeight="1" x14ac:dyDescent="0.25">
      <c r="A906" s="36"/>
      <c r="B906" s="36"/>
      <c r="C906" s="37"/>
      <c r="D906" s="25"/>
      <c r="E906" s="68"/>
      <c r="F906" s="38"/>
      <c r="G906" s="39"/>
      <c r="H906" s="41"/>
      <c r="I906" s="35"/>
      <c r="J906" s="61">
        <f t="shared" si="16"/>
        <v>0</v>
      </c>
      <c r="K906" s="51"/>
      <c r="L906" s="25"/>
      <c r="M906" s="26"/>
      <c r="N906" s="26"/>
      <c r="O906" s="26"/>
    </row>
    <row r="907" spans="1:15" s="27" customFormat="1" ht="15" customHeight="1" x14ac:dyDescent="0.25">
      <c r="A907" s="36"/>
      <c r="B907" s="36"/>
      <c r="C907" s="37"/>
      <c r="D907" s="25"/>
      <c r="E907" s="71"/>
      <c r="F907" s="38"/>
      <c r="G907" s="39"/>
      <c r="H907" s="41"/>
      <c r="I907" s="35"/>
      <c r="J907" s="61">
        <f t="shared" si="16"/>
        <v>0</v>
      </c>
      <c r="K907" s="51"/>
      <c r="L907" s="25"/>
      <c r="M907" s="26"/>
      <c r="N907" s="26"/>
      <c r="O907" s="26"/>
    </row>
    <row r="908" spans="1:15" s="27" customFormat="1" ht="15" customHeight="1" x14ac:dyDescent="0.25">
      <c r="A908" s="36"/>
      <c r="B908" s="36"/>
      <c r="C908" s="37"/>
      <c r="D908" s="25"/>
      <c r="E908" s="71"/>
      <c r="F908" s="38"/>
      <c r="G908" s="39"/>
      <c r="H908" s="41"/>
      <c r="I908" s="35"/>
      <c r="J908" s="61">
        <f t="shared" si="16"/>
        <v>0</v>
      </c>
      <c r="K908" s="51"/>
      <c r="L908" s="25"/>
      <c r="M908" s="26"/>
      <c r="N908" s="26"/>
      <c r="O908" s="26"/>
    </row>
    <row r="909" spans="1:15" s="27" customFormat="1" ht="15" customHeight="1" x14ac:dyDescent="0.25">
      <c r="A909" s="36"/>
      <c r="B909" s="36"/>
      <c r="C909" s="37"/>
      <c r="D909" s="25"/>
      <c r="E909" s="71"/>
      <c r="F909" s="38"/>
      <c r="G909" s="39"/>
      <c r="H909" s="41"/>
      <c r="I909" s="35"/>
      <c r="J909" s="61">
        <f t="shared" si="16"/>
        <v>0</v>
      </c>
      <c r="K909" s="51"/>
      <c r="L909" s="25"/>
      <c r="M909" s="26"/>
      <c r="N909" s="26"/>
      <c r="O909" s="26"/>
    </row>
    <row r="910" spans="1:15" s="27" customFormat="1" ht="15" customHeight="1" x14ac:dyDescent="0.25">
      <c r="A910" s="36"/>
      <c r="B910" s="36"/>
      <c r="C910" s="37"/>
      <c r="D910" s="25"/>
      <c r="E910" s="68"/>
      <c r="F910" s="38"/>
      <c r="G910" s="39"/>
      <c r="H910" s="41"/>
      <c r="I910" s="35"/>
      <c r="J910" s="61">
        <f t="shared" si="16"/>
        <v>0</v>
      </c>
      <c r="K910" s="51"/>
      <c r="L910" s="25"/>
      <c r="M910" s="26"/>
      <c r="N910" s="26"/>
      <c r="O910" s="26"/>
    </row>
    <row r="911" spans="1:15" s="27" customFormat="1" ht="15" customHeight="1" x14ac:dyDescent="0.25">
      <c r="A911" s="36"/>
      <c r="B911" s="36"/>
      <c r="C911" s="37"/>
      <c r="D911" s="25"/>
      <c r="E911" s="71"/>
      <c r="F911" s="38"/>
      <c r="G911" s="39"/>
      <c r="H911" s="41"/>
      <c r="I911" s="35"/>
      <c r="J911" s="61">
        <f t="shared" si="16"/>
        <v>0</v>
      </c>
      <c r="K911" s="51"/>
      <c r="L911" s="25"/>
      <c r="M911" s="26"/>
      <c r="N911" s="26"/>
      <c r="O911" s="26"/>
    </row>
    <row r="912" spans="1:15" s="27" customFormat="1" ht="15" customHeight="1" x14ac:dyDescent="0.25">
      <c r="A912" s="36"/>
      <c r="B912" s="36"/>
      <c r="C912" s="37"/>
      <c r="D912" s="25"/>
      <c r="E912" s="71"/>
      <c r="F912" s="38"/>
      <c r="G912" s="39"/>
      <c r="H912" s="41"/>
      <c r="I912" s="35"/>
      <c r="J912" s="61">
        <f t="shared" si="16"/>
        <v>0</v>
      </c>
      <c r="K912" s="51"/>
      <c r="L912" s="25"/>
      <c r="M912" s="26"/>
      <c r="N912" s="26"/>
      <c r="O912" s="26"/>
    </row>
    <row r="913" spans="1:15" s="27" customFormat="1" ht="15" customHeight="1" x14ac:dyDescent="0.25">
      <c r="A913" s="36"/>
      <c r="B913" s="36"/>
      <c r="C913" s="37"/>
      <c r="D913" s="25"/>
      <c r="E913" s="71"/>
      <c r="F913" s="38"/>
      <c r="G913" s="39"/>
      <c r="H913" s="41"/>
      <c r="I913" s="35"/>
      <c r="J913" s="61">
        <f t="shared" si="16"/>
        <v>0</v>
      </c>
      <c r="K913" s="51"/>
      <c r="L913" s="25"/>
      <c r="M913" s="26"/>
      <c r="N913" s="26"/>
      <c r="O913" s="26"/>
    </row>
    <row r="914" spans="1:15" s="27" customFormat="1" ht="15" customHeight="1" x14ac:dyDescent="0.25">
      <c r="A914" s="36"/>
      <c r="B914" s="36"/>
      <c r="C914" s="37"/>
      <c r="D914" s="25"/>
      <c r="E914" s="71"/>
      <c r="F914" s="38"/>
      <c r="G914" s="39"/>
      <c r="H914" s="36"/>
      <c r="I914" s="35"/>
      <c r="J914" s="61">
        <f t="shared" si="16"/>
        <v>0</v>
      </c>
      <c r="K914" s="51"/>
      <c r="L914" s="25"/>
      <c r="M914" s="26"/>
      <c r="N914" s="26"/>
      <c r="O914" s="26"/>
    </row>
    <row r="915" spans="1:15" s="27" customFormat="1" ht="15" customHeight="1" x14ac:dyDescent="0.25">
      <c r="A915" s="36"/>
      <c r="B915" s="36"/>
      <c r="C915" s="37"/>
      <c r="D915" s="25"/>
      <c r="E915" s="71"/>
      <c r="F915" s="38"/>
      <c r="G915" s="39"/>
      <c r="H915" s="41"/>
      <c r="I915" s="35"/>
      <c r="J915" s="61">
        <f t="shared" si="16"/>
        <v>0</v>
      </c>
      <c r="K915" s="51"/>
      <c r="L915" s="25"/>
      <c r="M915" s="26"/>
      <c r="N915" s="26"/>
      <c r="O915" s="26"/>
    </row>
    <row r="916" spans="1:15" s="27" customFormat="1" ht="15" customHeight="1" x14ac:dyDescent="0.25">
      <c r="A916" s="36"/>
      <c r="B916" s="36"/>
      <c r="C916" s="37"/>
      <c r="D916" s="25"/>
      <c r="E916" s="71"/>
      <c r="F916" s="38"/>
      <c r="G916" s="39"/>
      <c r="H916" s="41"/>
      <c r="I916" s="35"/>
      <c r="J916" s="61">
        <f t="shared" si="16"/>
        <v>0</v>
      </c>
      <c r="K916" s="51"/>
      <c r="L916" s="25"/>
      <c r="M916" s="26"/>
      <c r="N916" s="26"/>
      <c r="O916" s="26"/>
    </row>
    <row r="917" spans="1:15" s="27" customFormat="1" ht="15" customHeight="1" x14ac:dyDescent="0.25">
      <c r="A917" s="36"/>
      <c r="B917" s="36"/>
      <c r="C917" s="37"/>
      <c r="D917" s="25"/>
      <c r="E917" s="71"/>
      <c r="F917" s="38"/>
      <c r="G917" s="39"/>
      <c r="H917" s="41"/>
      <c r="I917" s="35"/>
      <c r="J917" s="61">
        <f t="shared" si="16"/>
        <v>0</v>
      </c>
      <c r="K917" s="51"/>
      <c r="L917" s="25"/>
      <c r="M917" s="26"/>
      <c r="N917" s="26"/>
      <c r="O917" s="26"/>
    </row>
    <row r="918" spans="1:15" s="27" customFormat="1" ht="15" customHeight="1" x14ac:dyDescent="0.25">
      <c r="A918" s="36"/>
      <c r="B918" s="36"/>
      <c r="C918" s="37"/>
      <c r="D918" s="25"/>
      <c r="E918" s="68"/>
      <c r="F918" s="38"/>
      <c r="G918" s="39"/>
      <c r="H918" s="36"/>
      <c r="I918" s="35"/>
      <c r="J918" s="61">
        <f t="shared" si="16"/>
        <v>0</v>
      </c>
      <c r="K918" s="51"/>
      <c r="L918" s="25"/>
      <c r="M918" s="26"/>
      <c r="N918" s="26"/>
      <c r="O918" s="26"/>
    </row>
    <row r="919" spans="1:15" s="27" customFormat="1" ht="15" customHeight="1" x14ac:dyDescent="0.25">
      <c r="A919" s="36"/>
      <c r="B919" s="36"/>
      <c r="C919" s="37"/>
      <c r="D919" s="25"/>
      <c r="E919" s="71"/>
      <c r="F919" s="38"/>
      <c r="G919" s="39"/>
      <c r="H919" s="36"/>
      <c r="I919" s="35"/>
      <c r="J919" s="61">
        <f t="shared" si="16"/>
        <v>0</v>
      </c>
      <c r="K919" s="51"/>
      <c r="L919" s="25"/>
      <c r="M919" s="26"/>
      <c r="N919" s="26"/>
      <c r="O919" s="26"/>
    </row>
    <row r="920" spans="1:15" s="27" customFormat="1" ht="15" customHeight="1" x14ac:dyDescent="0.25">
      <c r="A920" s="36"/>
      <c r="B920" s="36"/>
      <c r="C920" s="37"/>
      <c r="D920" s="25"/>
      <c r="E920" s="71"/>
      <c r="F920" s="38"/>
      <c r="G920" s="39"/>
      <c r="H920" s="41"/>
      <c r="I920" s="35"/>
      <c r="J920" s="61">
        <f t="shared" si="16"/>
        <v>0</v>
      </c>
      <c r="K920" s="51"/>
      <c r="L920" s="25"/>
      <c r="M920" s="26"/>
      <c r="N920" s="26"/>
      <c r="O920" s="26"/>
    </row>
    <row r="921" spans="1:15" s="27" customFormat="1" ht="15" customHeight="1" x14ac:dyDescent="0.25">
      <c r="A921" s="36"/>
      <c r="B921" s="36"/>
      <c r="C921" s="37"/>
      <c r="D921" s="25"/>
      <c r="E921" s="72"/>
      <c r="F921" s="38"/>
      <c r="G921" s="39"/>
      <c r="H921" s="36"/>
      <c r="I921" s="35"/>
      <c r="J921" s="61">
        <f t="shared" si="16"/>
        <v>0</v>
      </c>
      <c r="K921" s="51"/>
      <c r="L921" s="25"/>
      <c r="M921" s="26"/>
      <c r="N921" s="26"/>
      <c r="O921" s="26"/>
    </row>
    <row r="922" spans="1:15" s="27" customFormat="1" ht="15" customHeight="1" x14ac:dyDescent="0.25">
      <c r="A922" s="36"/>
      <c r="B922" s="36"/>
      <c r="C922" s="37"/>
      <c r="D922" s="25"/>
      <c r="E922" s="68"/>
      <c r="F922" s="38"/>
      <c r="G922" s="39"/>
      <c r="H922" s="36"/>
      <c r="I922" s="35"/>
      <c r="J922" s="61">
        <f t="shared" si="16"/>
        <v>0</v>
      </c>
      <c r="K922" s="51"/>
      <c r="L922" s="25"/>
      <c r="M922" s="26"/>
      <c r="N922" s="26"/>
      <c r="O922" s="26"/>
    </row>
    <row r="923" spans="1:15" s="27" customFormat="1" ht="15" customHeight="1" x14ac:dyDescent="0.25">
      <c r="A923" s="36"/>
      <c r="B923" s="36"/>
      <c r="C923" s="37"/>
      <c r="D923" s="25"/>
      <c r="E923" s="71"/>
      <c r="F923" s="38"/>
      <c r="G923" s="39"/>
      <c r="H923" s="36"/>
      <c r="I923" s="35"/>
      <c r="J923" s="61">
        <f t="shared" si="16"/>
        <v>0</v>
      </c>
      <c r="K923" s="51"/>
      <c r="L923" s="25"/>
      <c r="M923" s="26"/>
      <c r="N923" s="26"/>
      <c r="O923" s="26"/>
    </row>
    <row r="924" spans="1:15" s="27" customFormat="1" ht="15" customHeight="1" x14ac:dyDescent="0.25">
      <c r="A924" s="36"/>
      <c r="B924" s="36"/>
      <c r="C924" s="37"/>
      <c r="D924" s="25"/>
      <c r="E924" s="71"/>
      <c r="F924" s="38"/>
      <c r="G924" s="39"/>
      <c r="H924" s="41"/>
      <c r="I924" s="35"/>
      <c r="J924" s="61">
        <f t="shared" si="16"/>
        <v>0</v>
      </c>
      <c r="K924" s="51"/>
      <c r="L924" s="25"/>
      <c r="M924" s="26"/>
      <c r="N924" s="26"/>
      <c r="O924" s="26"/>
    </row>
    <row r="925" spans="1:15" s="27" customFormat="1" ht="15" customHeight="1" x14ac:dyDescent="0.25">
      <c r="A925" s="36"/>
      <c r="B925" s="36"/>
      <c r="C925" s="37"/>
      <c r="D925" s="25"/>
      <c r="E925" s="71"/>
      <c r="F925" s="38"/>
      <c r="G925" s="39"/>
      <c r="H925" s="36"/>
      <c r="I925" s="35"/>
      <c r="J925" s="61">
        <f t="shared" si="16"/>
        <v>0</v>
      </c>
      <c r="K925" s="51"/>
      <c r="L925" s="25"/>
      <c r="M925" s="26"/>
      <c r="N925" s="26"/>
      <c r="O925" s="26"/>
    </row>
    <row r="926" spans="1:15" s="27" customFormat="1" ht="15" customHeight="1" x14ac:dyDescent="0.25">
      <c r="A926" s="36"/>
      <c r="B926" s="36"/>
      <c r="C926" s="37"/>
      <c r="D926" s="25"/>
      <c r="E926" s="68"/>
      <c r="F926" s="38"/>
      <c r="G926" s="39"/>
      <c r="H926" s="36"/>
      <c r="I926" s="35"/>
      <c r="J926" s="61">
        <f t="shared" si="16"/>
        <v>0</v>
      </c>
      <c r="K926" s="51"/>
      <c r="L926" s="25"/>
      <c r="M926" s="26"/>
      <c r="N926" s="26"/>
      <c r="O926" s="26"/>
    </row>
    <row r="927" spans="1:15" s="27" customFormat="1" ht="15" customHeight="1" x14ac:dyDescent="0.25">
      <c r="A927" s="36"/>
      <c r="B927" s="36"/>
      <c r="C927" s="37"/>
      <c r="D927" s="25"/>
      <c r="E927" s="71"/>
      <c r="F927" s="38"/>
      <c r="G927" s="39"/>
      <c r="H927" s="36"/>
      <c r="I927" s="35"/>
      <c r="J927" s="61">
        <f t="shared" si="16"/>
        <v>0</v>
      </c>
      <c r="K927" s="51"/>
      <c r="L927" s="25"/>
      <c r="M927" s="26"/>
      <c r="N927" s="26"/>
      <c r="O927" s="26"/>
    </row>
    <row r="928" spans="1:15" s="27" customFormat="1" ht="15" customHeight="1" x14ac:dyDescent="0.25">
      <c r="A928" s="36"/>
      <c r="B928" s="36"/>
      <c r="C928" s="37"/>
      <c r="D928" s="25"/>
      <c r="E928" s="71"/>
      <c r="F928" s="38"/>
      <c r="G928" s="39"/>
      <c r="H928" s="36"/>
      <c r="I928" s="35"/>
      <c r="J928" s="61">
        <f t="shared" si="16"/>
        <v>0</v>
      </c>
      <c r="K928" s="51"/>
      <c r="L928" s="25"/>
      <c r="M928" s="26"/>
      <c r="N928" s="26"/>
      <c r="O928" s="26"/>
    </row>
    <row r="929" spans="1:15" s="27" customFormat="1" ht="15" customHeight="1" x14ac:dyDescent="0.25">
      <c r="A929" s="36"/>
      <c r="B929" s="36"/>
      <c r="C929" s="37"/>
      <c r="D929" s="25"/>
      <c r="E929" s="71"/>
      <c r="F929" s="38"/>
      <c r="G929" s="39"/>
      <c r="H929" s="41"/>
      <c r="I929" s="35"/>
      <c r="J929" s="61">
        <f t="shared" si="16"/>
        <v>0</v>
      </c>
      <c r="K929" s="51"/>
      <c r="L929" s="25"/>
      <c r="M929" s="26"/>
      <c r="N929" s="26"/>
      <c r="O929" s="26"/>
    </row>
    <row r="930" spans="1:15" s="27" customFormat="1" ht="15" customHeight="1" x14ac:dyDescent="0.25">
      <c r="A930" s="36"/>
      <c r="B930" s="36"/>
      <c r="C930" s="37"/>
      <c r="D930" s="25"/>
      <c r="E930" s="71"/>
      <c r="F930" s="38"/>
      <c r="G930" s="39"/>
      <c r="H930" s="36"/>
      <c r="I930" s="35"/>
      <c r="J930" s="61">
        <f t="shared" si="16"/>
        <v>0</v>
      </c>
      <c r="K930" s="51"/>
      <c r="L930" s="25"/>
      <c r="M930" s="26"/>
      <c r="N930" s="26"/>
      <c r="O930" s="26"/>
    </row>
    <row r="931" spans="1:15" s="27" customFormat="1" ht="15" customHeight="1" x14ac:dyDescent="0.25">
      <c r="A931" s="36"/>
      <c r="B931" s="36"/>
      <c r="C931" s="37"/>
      <c r="D931" s="25"/>
      <c r="E931" s="71"/>
      <c r="F931" s="38"/>
      <c r="G931" s="39"/>
      <c r="H931" s="36"/>
      <c r="I931" s="35"/>
      <c r="J931" s="61">
        <f t="shared" si="16"/>
        <v>0</v>
      </c>
      <c r="K931" s="51"/>
      <c r="L931" s="25"/>
      <c r="M931" s="26"/>
      <c r="N931" s="26"/>
      <c r="O931" s="26"/>
    </row>
    <row r="932" spans="1:15" s="27" customFormat="1" ht="15" customHeight="1" x14ac:dyDescent="0.25">
      <c r="A932" s="36"/>
      <c r="B932" s="36"/>
      <c r="C932" s="37"/>
      <c r="D932" s="25"/>
      <c r="E932" s="71"/>
      <c r="F932" s="38"/>
      <c r="G932" s="39"/>
      <c r="H932" s="36"/>
      <c r="I932" s="35"/>
      <c r="J932" s="61">
        <f t="shared" si="16"/>
        <v>0</v>
      </c>
      <c r="K932" s="51"/>
      <c r="L932" s="25"/>
      <c r="M932" s="26"/>
      <c r="N932" s="26"/>
      <c r="O932" s="26"/>
    </row>
    <row r="933" spans="1:15" s="27" customFormat="1" ht="15" customHeight="1" x14ac:dyDescent="0.25">
      <c r="A933" s="36"/>
      <c r="B933" s="36"/>
      <c r="C933" s="37"/>
      <c r="D933" s="25"/>
      <c r="E933" s="71"/>
      <c r="F933" s="38"/>
      <c r="G933" s="39"/>
      <c r="H933" s="36"/>
      <c r="I933" s="35"/>
      <c r="J933" s="61">
        <f t="shared" si="16"/>
        <v>0</v>
      </c>
      <c r="K933" s="51"/>
      <c r="L933" s="25"/>
      <c r="M933" s="26"/>
      <c r="N933" s="26"/>
      <c r="O933" s="26"/>
    </row>
    <row r="934" spans="1:15" s="27" customFormat="1" ht="15" customHeight="1" x14ac:dyDescent="0.25">
      <c r="A934" s="36"/>
      <c r="B934" s="36"/>
      <c r="C934" s="37"/>
      <c r="D934" s="25"/>
      <c r="E934" s="72"/>
      <c r="F934" s="38"/>
      <c r="G934" s="39"/>
      <c r="H934" s="36"/>
      <c r="I934" s="35"/>
      <c r="J934" s="61">
        <f t="shared" si="16"/>
        <v>0</v>
      </c>
      <c r="K934" s="51"/>
      <c r="L934" s="25"/>
      <c r="M934" s="26"/>
      <c r="N934" s="26"/>
      <c r="O934" s="26"/>
    </row>
    <row r="935" spans="1:15" s="27" customFormat="1" ht="15" customHeight="1" x14ac:dyDescent="0.25">
      <c r="A935" s="36"/>
      <c r="B935" s="36"/>
      <c r="C935" s="37"/>
      <c r="D935" s="25"/>
      <c r="E935" s="71"/>
      <c r="F935" s="38"/>
      <c r="G935" s="39"/>
      <c r="H935" s="41"/>
      <c r="I935" s="35"/>
      <c r="J935" s="61">
        <f t="shared" si="16"/>
        <v>0</v>
      </c>
      <c r="K935" s="51"/>
      <c r="L935" s="25"/>
      <c r="M935" s="26"/>
      <c r="N935" s="26"/>
      <c r="O935" s="26"/>
    </row>
    <row r="936" spans="1:15" s="27" customFormat="1" ht="15" customHeight="1" x14ac:dyDescent="0.25">
      <c r="A936" s="36"/>
      <c r="B936" s="36"/>
      <c r="C936" s="37"/>
      <c r="D936" s="25"/>
      <c r="E936" s="71"/>
      <c r="F936" s="38"/>
      <c r="G936" s="39"/>
      <c r="H936" s="41"/>
      <c r="I936" s="35"/>
      <c r="J936" s="61">
        <f t="shared" si="16"/>
        <v>0</v>
      </c>
      <c r="K936" s="51"/>
      <c r="L936" s="25"/>
      <c r="M936" s="26"/>
      <c r="N936" s="26"/>
      <c r="O936" s="26"/>
    </row>
    <row r="937" spans="1:15" s="27" customFormat="1" ht="15" customHeight="1" x14ac:dyDescent="0.25">
      <c r="A937" s="36"/>
      <c r="B937" s="36"/>
      <c r="C937" s="37"/>
      <c r="D937" s="25"/>
      <c r="E937" s="71"/>
      <c r="F937" s="38"/>
      <c r="G937" s="39"/>
      <c r="H937" s="41"/>
      <c r="I937" s="35"/>
      <c r="J937" s="61">
        <f t="shared" si="16"/>
        <v>0</v>
      </c>
      <c r="K937" s="51"/>
      <c r="L937" s="25"/>
      <c r="M937" s="26"/>
      <c r="N937" s="26"/>
      <c r="O937" s="26"/>
    </row>
    <row r="938" spans="1:15" s="27" customFormat="1" ht="15" customHeight="1" x14ac:dyDescent="0.25">
      <c r="A938" s="36"/>
      <c r="B938" s="36"/>
      <c r="C938" s="37"/>
      <c r="D938" s="25"/>
      <c r="E938" s="71"/>
      <c r="F938" s="38"/>
      <c r="G938" s="39"/>
      <c r="H938" s="41"/>
      <c r="I938" s="35"/>
      <c r="J938" s="61">
        <f t="shared" si="16"/>
        <v>0</v>
      </c>
      <c r="K938" s="51"/>
      <c r="L938" s="25"/>
      <c r="M938" s="26"/>
      <c r="N938" s="26"/>
      <c r="O938" s="26"/>
    </row>
    <row r="939" spans="1:15" s="27" customFormat="1" ht="15" customHeight="1" x14ac:dyDescent="0.25">
      <c r="A939" s="36"/>
      <c r="B939" s="36"/>
      <c r="C939" s="37"/>
      <c r="D939" s="25"/>
      <c r="E939" s="71"/>
      <c r="F939" s="38"/>
      <c r="G939" s="39"/>
      <c r="H939" s="41"/>
      <c r="I939" s="35"/>
      <c r="J939" s="61">
        <f t="shared" si="16"/>
        <v>0</v>
      </c>
      <c r="K939" s="51"/>
      <c r="L939" s="25"/>
      <c r="M939" s="26"/>
      <c r="N939" s="26"/>
      <c r="O939" s="26"/>
    </row>
    <row r="940" spans="1:15" s="27" customFormat="1" ht="15" customHeight="1" x14ac:dyDescent="0.25">
      <c r="A940" s="36"/>
      <c r="B940" s="36"/>
      <c r="C940" s="37"/>
      <c r="D940" s="25"/>
      <c r="E940" s="71"/>
      <c r="F940" s="38"/>
      <c r="G940" s="39"/>
      <c r="H940" s="41"/>
      <c r="I940" s="35"/>
      <c r="J940" s="61">
        <f t="shared" si="16"/>
        <v>0</v>
      </c>
      <c r="K940" s="51"/>
      <c r="L940" s="25"/>
      <c r="M940" s="26"/>
      <c r="N940" s="26"/>
      <c r="O940" s="26"/>
    </row>
    <row r="941" spans="1:15" s="27" customFormat="1" ht="15" customHeight="1" x14ac:dyDescent="0.25">
      <c r="A941" s="36"/>
      <c r="B941" s="36"/>
      <c r="C941" s="37"/>
      <c r="D941" s="25"/>
      <c r="E941" s="71"/>
      <c r="F941" s="38"/>
      <c r="G941" s="39"/>
      <c r="H941" s="41"/>
      <c r="I941" s="35"/>
      <c r="J941" s="61">
        <f t="shared" si="16"/>
        <v>0</v>
      </c>
      <c r="K941" s="51"/>
      <c r="L941" s="25"/>
      <c r="M941" s="26"/>
      <c r="N941" s="26"/>
      <c r="O941" s="26"/>
    </row>
    <row r="942" spans="1:15" s="27" customFormat="1" ht="15" customHeight="1" x14ac:dyDescent="0.25">
      <c r="A942" s="36"/>
      <c r="B942" s="36"/>
      <c r="C942" s="37"/>
      <c r="D942" s="25"/>
      <c r="E942" s="71"/>
      <c r="F942" s="38"/>
      <c r="G942" s="39"/>
      <c r="H942" s="41"/>
      <c r="I942" s="35"/>
      <c r="J942" s="61">
        <f t="shared" si="16"/>
        <v>0</v>
      </c>
      <c r="K942" s="51"/>
      <c r="L942" s="25"/>
      <c r="M942" s="26"/>
      <c r="N942" s="26"/>
      <c r="O942" s="26"/>
    </row>
    <row r="943" spans="1:15" s="27" customFormat="1" ht="15" customHeight="1" x14ac:dyDescent="0.25">
      <c r="A943" s="36"/>
      <c r="B943" s="36"/>
      <c r="C943" s="37"/>
      <c r="D943" s="25"/>
      <c r="E943" s="71"/>
      <c r="F943" s="38"/>
      <c r="G943" s="39"/>
      <c r="H943" s="41"/>
      <c r="I943" s="35"/>
      <c r="J943" s="61">
        <f t="shared" si="16"/>
        <v>0</v>
      </c>
      <c r="K943" s="51"/>
      <c r="L943" s="25"/>
      <c r="M943" s="26"/>
      <c r="N943" s="26"/>
      <c r="O943" s="26"/>
    </row>
    <row r="944" spans="1:15" s="27" customFormat="1" ht="15" customHeight="1" x14ac:dyDescent="0.25">
      <c r="A944" s="36"/>
      <c r="B944" s="36"/>
      <c r="C944" s="37"/>
      <c r="D944" s="25"/>
      <c r="E944" s="71"/>
      <c r="F944" s="38"/>
      <c r="G944" s="39"/>
      <c r="H944" s="41"/>
      <c r="I944" s="35"/>
      <c r="J944" s="61">
        <f t="shared" si="16"/>
        <v>0</v>
      </c>
      <c r="K944" s="51"/>
      <c r="L944" s="25"/>
      <c r="M944" s="26"/>
      <c r="N944" s="26"/>
      <c r="O944" s="26"/>
    </row>
    <row r="945" spans="1:15" s="27" customFormat="1" ht="15" customHeight="1" x14ac:dyDescent="0.25">
      <c r="A945" s="36"/>
      <c r="B945" s="36"/>
      <c r="C945" s="37"/>
      <c r="D945" s="25"/>
      <c r="E945" s="71"/>
      <c r="F945" s="38"/>
      <c r="G945" s="39"/>
      <c r="H945" s="41"/>
      <c r="I945" s="35"/>
      <c r="J945" s="61">
        <f t="shared" si="16"/>
        <v>0</v>
      </c>
      <c r="K945" s="51"/>
      <c r="L945" s="25"/>
      <c r="M945" s="26"/>
      <c r="N945" s="26"/>
      <c r="O945" s="26"/>
    </row>
    <row r="946" spans="1:15" s="27" customFormat="1" ht="15" customHeight="1" x14ac:dyDescent="0.25">
      <c r="A946" s="36"/>
      <c r="B946" s="36"/>
      <c r="C946" s="37"/>
      <c r="D946" s="25"/>
      <c r="E946" s="71"/>
      <c r="F946" s="38"/>
      <c r="G946" s="39"/>
      <c r="H946" s="41"/>
      <c r="I946" s="35"/>
      <c r="J946" s="61">
        <f t="shared" si="16"/>
        <v>0</v>
      </c>
      <c r="K946" s="51"/>
      <c r="L946" s="25"/>
      <c r="M946" s="26"/>
      <c r="N946" s="26"/>
      <c r="O946" s="26"/>
    </row>
    <row r="947" spans="1:15" s="27" customFormat="1" ht="15" customHeight="1" x14ac:dyDescent="0.25">
      <c r="A947" s="36"/>
      <c r="B947" s="36"/>
      <c r="C947" s="37"/>
      <c r="D947" s="25"/>
      <c r="E947" s="71"/>
      <c r="F947" s="38"/>
      <c r="G947" s="39"/>
      <c r="H947" s="41"/>
      <c r="I947" s="35"/>
      <c r="J947" s="61">
        <f t="shared" si="16"/>
        <v>0</v>
      </c>
      <c r="K947" s="51"/>
      <c r="L947" s="25"/>
      <c r="M947" s="26"/>
      <c r="N947" s="26"/>
      <c r="O947" s="26"/>
    </row>
    <row r="948" spans="1:15" s="27" customFormat="1" ht="15" customHeight="1" x14ac:dyDescent="0.25">
      <c r="A948" s="36"/>
      <c r="B948" s="36"/>
      <c r="C948" s="37"/>
      <c r="D948" s="25"/>
      <c r="E948" s="68"/>
      <c r="F948" s="38"/>
      <c r="G948" s="39"/>
      <c r="H948" s="41"/>
      <c r="I948" s="35"/>
      <c r="J948" s="61">
        <f t="shared" si="16"/>
        <v>0</v>
      </c>
      <c r="K948" s="51"/>
      <c r="L948" s="25"/>
      <c r="M948" s="26"/>
      <c r="N948" s="26"/>
      <c r="O948" s="26"/>
    </row>
    <row r="949" spans="1:15" s="27" customFormat="1" ht="15" customHeight="1" x14ac:dyDescent="0.25">
      <c r="A949" s="36"/>
      <c r="B949" s="36"/>
      <c r="C949" s="37"/>
      <c r="D949" s="25"/>
      <c r="E949" s="72"/>
      <c r="F949" s="38"/>
      <c r="G949" s="39"/>
      <c r="H949" s="41"/>
      <c r="I949" s="35"/>
      <c r="J949" s="61">
        <f t="shared" si="16"/>
        <v>0</v>
      </c>
      <c r="K949" s="51"/>
      <c r="L949" s="25"/>
      <c r="M949" s="26"/>
      <c r="N949" s="26"/>
      <c r="O949" s="26"/>
    </row>
    <row r="950" spans="1:15" s="27" customFormat="1" ht="15" customHeight="1" x14ac:dyDescent="0.25">
      <c r="A950" s="36"/>
      <c r="B950" s="36"/>
      <c r="C950" s="37"/>
      <c r="D950" s="25"/>
      <c r="E950" s="72"/>
      <c r="F950" s="38"/>
      <c r="G950" s="39"/>
      <c r="H950" s="41"/>
      <c r="I950" s="35"/>
      <c r="J950" s="61">
        <f t="shared" si="16"/>
        <v>0</v>
      </c>
      <c r="K950" s="51"/>
      <c r="L950" s="25"/>
      <c r="M950" s="26"/>
      <c r="N950" s="26"/>
      <c r="O950" s="26"/>
    </row>
    <row r="951" spans="1:15" s="27" customFormat="1" ht="15" customHeight="1" x14ac:dyDescent="0.25">
      <c r="A951" s="36"/>
      <c r="B951" s="36"/>
      <c r="C951" s="37"/>
      <c r="D951" s="25"/>
      <c r="E951" s="72"/>
      <c r="F951" s="38"/>
      <c r="G951" s="39"/>
      <c r="H951" s="41"/>
      <c r="I951" s="35"/>
      <c r="J951" s="61">
        <f t="shared" si="16"/>
        <v>0</v>
      </c>
      <c r="K951" s="51"/>
      <c r="L951" s="25"/>
      <c r="M951" s="26"/>
      <c r="N951" s="26"/>
      <c r="O951" s="26"/>
    </row>
    <row r="952" spans="1:15" s="27" customFormat="1" ht="15" customHeight="1" x14ac:dyDescent="0.25">
      <c r="A952" s="36"/>
      <c r="B952" s="36"/>
      <c r="C952" s="37"/>
      <c r="D952" s="25"/>
      <c r="E952" s="72"/>
      <c r="F952" s="38"/>
      <c r="G952" s="39"/>
      <c r="H952" s="41"/>
      <c r="I952" s="35"/>
      <c r="J952" s="61">
        <f t="shared" si="16"/>
        <v>0</v>
      </c>
      <c r="K952" s="51"/>
      <c r="L952" s="25"/>
      <c r="M952" s="26"/>
      <c r="N952" s="26"/>
      <c r="O952" s="26"/>
    </row>
    <row r="953" spans="1:15" s="27" customFormat="1" ht="15" customHeight="1" x14ac:dyDescent="0.25">
      <c r="A953" s="36"/>
      <c r="B953" s="36"/>
      <c r="C953" s="37"/>
      <c r="D953" s="25"/>
      <c r="E953" s="71"/>
      <c r="F953" s="38"/>
      <c r="G953" s="39"/>
      <c r="H953" s="41"/>
      <c r="I953" s="35"/>
      <c r="J953" s="61">
        <f t="shared" si="16"/>
        <v>0</v>
      </c>
      <c r="K953" s="51"/>
      <c r="L953" s="25"/>
      <c r="M953" s="26"/>
      <c r="N953" s="26"/>
      <c r="O953" s="26"/>
    </row>
    <row r="954" spans="1:15" s="27" customFormat="1" ht="15" customHeight="1" x14ac:dyDescent="0.25">
      <c r="A954" s="36"/>
      <c r="B954" s="36"/>
      <c r="C954" s="37"/>
      <c r="D954" s="25"/>
      <c r="E954" s="71"/>
      <c r="F954" s="38"/>
      <c r="G954" s="39"/>
      <c r="H954" s="36"/>
      <c r="I954" s="35"/>
      <c r="J954" s="61">
        <f t="shared" si="16"/>
        <v>0</v>
      </c>
      <c r="K954" s="51"/>
      <c r="L954" s="25"/>
      <c r="M954" s="26"/>
      <c r="N954" s="26"/>
      <c r="O954" s="26"/>
    </row>
    <row r="955" spans="1:15" s="27" customFormat="1" ht="15" customHeight="1" x14ac:dyDescent="0.25">
      <c r="A955" s="36"/>
      <c r="B955" s="36"/>
      <c r="C955" s="37"/>
      <c r="D955" s="25"/>
      <c r="E955" s="71"/>
      <c r="F955" s="38"/>
      <c r="G955" s="39"/>
      <c r="H955" s="41"/>
      <c r="I955" s="35"/>
      <c r="J955" s="61">
        <f t="shared" si="16"/>
        <v>0</v>
      </c>
      <c r="K955" s="51"/>
      <c r="L955" s="25"/>
      <c r="M955" s="26"/>
      <c r="N955" s="26"/>
      <c r="O955" s="26"/>
    </row>
    <row r="956" spans="1:15" s="27" customFormat="1" ht="15" customHeight="1" x14ac:dyDescent="0.25">
      <c r="A956" s="36"/>
      <c r="B956" s="36"/>
      <c r="C956" s="37"/>
      <c r="D956" s="25"/>
      <c r="E956" s="71"/>
      <c r="F956" s="38"/>
      <c r="G956" s="39"/>
      <c r="H956" s="41"/>
      <c r="I956" s="35"/>
      <c r="J956" s="61">
        <f t="shared" si="16"/>
        <v>0</v>
      </c>
      <c r="K956" s="51"/>
      <c r="L956" s="25"/>
      <c r="M956" s="26"/>
      <c r="N956" s="26"/>
      <c r="O956" s="26"/>
    </row>
    <row r="957" spans="1:15" s="27" customFormat="1" ht="15" customHeight="1" x14ac:dyDescent="0.25">
      <c r="A957" s="36"/>
      <c r="B957" s="36"/>
      <c r="C957" s="37"/>
      <c r="D957" s="25"/>
      <c r="E957" s="71"/>
      <c r="F957" s="38"/>
      <c r="G957" s="39"/>
      <c r="H957" s="41"/>
      <c r="I957" s="35"/>
      <c r="J957" s="61">
        <f t="shared" si="16"/>
        <v>0</v>
      </c>
      <c r="K957" s="51"/>
      <c r="L957" s="25"/>
      <c r="M957" s="26"/>
      <c r="N957" s="26"/>
      <c r="O957" s="26"/>
    </row>
    <row r="958" spans="1:15" s="27" customFormat="1" ht="15" customHeight="1" x14ac:dyDescent="0.25">
      <c r="A958" s="36"/>
      <c r="B958" s="36"/>
      <c r="C958" s="37"/>
      <c r="D958" s="25"/>
      <c r="E958" s="71"/>
      <c r="F958" s="38"/>
      <c r="G958" s="39"/>
      <c r="H958" s="41"/>
      <c r="I958" s="35"/>
      <c r="J958" s="61">
        <f t="shared" si="16"/>
        <v>0</v>
      </c>
      <c r="K958" s="51"/>
      <c r="L958" s="25"/>
      <c r="M958" s="26"/>
      <c r="N958" s="26"/>
      <c r="O958" s="26"/>
    </row>
    <row r="959" spans="1:15" s="27" customFormat="1" ht="15" customHeight="1" x14ac:dyDescent="0.25">
      <c r="A959" s="36"/>
      <c r="B959" s="36"/>
      <c r="C959" s="37"/>
      <c r="D959" s="25"/>
      <c r="E959" s="71"/>
      <c r="F959" s="38"/>
      <c r="G959" s="39"/>
      <c r="H959" s="41"/>
      <c r="I959" s="35"/>
      <c r="J959" s="61">
        <f t="shared" si="16"/>
        <v>0</v>
      </c>
      <c r="K959" s="51"/>
      <c r="L959" s="25"/>
      <c r="M959" s="26"/>
      <c r="N959" s="26"/>
      <c r="O959" s="26"/>
    </row>
    <row r="960" spans="1:15" s="27" customFormat="1" ht="15" customHeight="1" x14ac:dyDescent="0.25">
      <c r="A960" s="36"/>
      <c r="B960" s="36"/>
      <c r="C960" s="37"/>
      <c r="D960" s="25"/>
      <c r="E960" s="71"/>
      <c r="F960" s="38"/>
      <c r="G960" s="39"/>
      <c r="H960" s="41"/>
      <c r="I960" s="35"/>
      <c r="J960" s="61">
        <f t="shared" si="16"/>
        <v>0</v>
      </c>
      <c r="K960" s="51"/>
      <c r="L960" s="25"/>
      <c r="M960" s="26"/>
      <c r="N960" s="26"/>
      <c r="O960" s="26"/>
    </row>
    <row r="961" spans="1:15" s="27" customFormat="1" ht="15" customHeight="1" x14ac:dyDescent="0.25">
      <c r="A961" s="36"/>
      <c r="B961" s="36"/>
      <c r="C961" s="37"/>
      <c r="D961" s="25"/>
      <c r="E961" s="71"/>
      <c r="F961" s="38"/>
      <c r="G961" s="39"/>
      <c r="H961" s="36"/>
      <c r="I961" s="35"/>
      <c r="J961" s="61">
        <f t="shared" ref="J961:J1024" si="17">IFERROR(IF(B961="BOLIVARES",(E961/I961),E961),"")</f>
        <v>0</v>
      </c>
      <c r="K961" s="51"/>
      <c r="L961" s="25"/>
      <c r="M961" s="26"/>
      <c r="N961" s="26"/>
      <c r="O961" s="26"/>
    </row>
    <row r="962" spans="1:15" s="27" customFormat="1" ht="15" customHeight="1" x14ac:dyDescent="0.25">
      <c r="A962" s="36"/>
      <c r="B962" s="36"/>
      <c r="C962" s="37"/>
      <c r="D962" s="25"/>
      <c r="E962" s="71"/>
      <c r="F962" s="38"/>
      <c r="G962" s="39"/>
      <c r="H962" s="41"/>
      <c r="I962" s="35"/>
      <c r="J962" s="61">
        <f t="shared" si="17"/>
        <v>0</v>
      </c>
      <c r="K962" s="51"/>
      <c r="L962" s="25"/>
      <c r="M962" s="26"/>
      <c r="N962" s="26"/>
      <c r="O962" s="26"/>
    </row>
    <row r="963" spans="1:15" s="27" customFormat="1" ht="15" customHeight="1" x14ac:dyDescent="0.25">
      <c r="A963" s="36"/>
      <c r="B963" s="36"/>
      <c r="C963" s="37"/>
      <c r="D963" s="25"/>
      <c r="E963" s="71"/>
      <c r="F963" s="38"/>
      <c r="G963" s="39"/>
      <c r="H963" s="36"/>
      <c r="I963" s="35"/>
      <c r="J963" s="61">
        <f t="shared" si="17"/>
        <v>0</v>
      </c>
      <c r="K963" s="51"/>
      <c r="L963" s="25"/>
      <c r="M963" s="26"/>
      <c r="N963" s="26"/>
      <c r="O963" s="26"/>
    </row>
    <row r="964" spans="1:15" s="27" customFormat="1" ht="15" customHeight="1" x14ac:dyDescent="0.25">
      <c r="A964" s="36"/>
      <c r="B964" s="36"/>
      <c r="C964" s="37"/>
      <c r="D964" s="25"/>
      <c r="E964" s="71"/>
      <c r="F964" s="38"/>
      <c r="G964" s="39"/>
      <c r="H964" s="36"/>
      <c r="I964" s="35"/>
      <c r="J964" s="61">
        <f t="shared" si="17"/>
        <v>0</v>
      </c>
      <c r="K964" s="51"/>
      <c r="L964" s="25"/>
      <c r="M964" s="26"/>
      <c r="N964" s="26"/>
      <c r="O964" s="26"/>
    </row>
    <row r="965" spans="1:15" s="27" customFormat="1" ht="15" customHeight="1" x14ac:dyDescent="0.25">
      <c r="A965" s="36"/>
      <c r="B965" s="36"/>
      <c r="C965" s="37"/>
      <c r="D965" s="25"/>
      <c r="E965" s="71"/>
      <c r="F965" s="38"/>
      <c r="G965" s="39"/>
      <c r="H965" s="36"/>
      <c r="I965" s="35"/>
      <c r="J965" s="61">
        <f t="shared" si="17"/>
        <v>0</v>
      </c>
      <c r="K965" s="51"/>
      <c r="L965" s="25"/>
      <c r="M965" s="26"/>
      <c r="N965" s="26"/>
      <c r="O965" s="26"/>
    </row>
    <row r="966" spans="1:15" s="27" customFormat="1" ht="15" customHeight="1" x14ac:dyDescent="0.25">
      <c r="A966" s="36"/>
      <c r="B966" s="36"/>
      <c r="C966" s="37"/>
      <c r="D966" s="25"/>
      <c r="E966" s="71"/>
      <c r="F966" s="38"/>
      <c r="G966" s="39"/>
      <c r="H966" s="36"/>
      <c r="I966" s="35"/>
      <c r="J966" s="61">
        <f t="shared" si="17"/>
        <v>0</v>
      </c>
      <c r="K966" s="51"/>
      <c r="L966" s="25"/>
      <c r="M966" s="26"/>
      <c r="N966" s="26"/>
      <c r="O966" s="26"/>
    </row>
    <row r="967" spans="1:15" s="27" customFormat="1" ht="15" customHeight="1" x14ac:dyDescent="0.25">
      <c r="A967" s="36"/>
      <c r="B967" s="36"/>
      <c r="C967" s="37"/>
      <c r="D967" s="25"/>
      <c r="E967" s="71"/>
      <c r="F967" s="38"/>
      <c r="G967" s="39"/>
      <c r="H967" s="36"/>
      <c r="I967" s="35"/>
      <c r="J967" s="61">
        <f t="shared" si="17"/>
        <v>0</v>
      </c>
      <c r="K967" s="51"/>
      <c r="L967" s="25"/>
      <c r="M967" s="26"/>
      <c r="N967" s="26"/>
      <c r="O967" s="26"/>
    </row>
    <row r="968" spans="1:15" s="27" customFormat="1" ht="15" customHeight="1" x14ac:dyDescent="0.25">
      <c r="A968" s="36"/>
      <c r="B968" s="36"/>
      <c r="C968" s="37"/>
      <c r="D968" s="25"/>
      <c r="E968" s="71"/>
      <c r="F968" s="38"/>
      <c r="G968" s="39"/>
      <c r="H968" s="36"/>
      <c r="I968" s="35"/>
      <c r="J968" s="61">
        <f t="shared" si="17"/>
        <v>0</v>
      </c>
      <c r="K968" s="51"/>
      <c r="L968" s="25"/>
      <c r="M968" s="26"/>
      <c r="N968" s="26"/>
      <c r="O968" s="26"/>
    </row>
    <row r="969" spans="1:15" s="27" customFormat="1" ht="15" customHeight="1" x14ac:dyDescent="0.25">
      <c r="A969" s="36"/>
      <c r="B969" s="36"/>
      <c r="C969" s="37"/>
      <c r="D969" s="25"/>
      <c r="E969" s="71"/>
      <c r="F969" s="38"/>
      <c r="G969" s="39"/>
      <c r="H969" s="36"/>
      <c r="I969" s="35"/>
      <c r="J969" s="61">
        <f t="shared" si="17"/>
        <v>0</v>
      </c>
      <c r="K969" s="51"/>
      <c r="L969" s="25"/>
      <c r="M969" s="26"/>
      <c r="N969" s="26"/>
      <c r="O969" s="26"/>
    </row>
    <row r="970" spans="1:15" s="27" customFormat="1" ht="15" customHeight="1" x14ac:dyDescent="0.25">
      <c r="A970" s="36"/>
      <c r="B970" s="36"/>
      <c r="C970" s="37"/>
      <c r="D970" s="25"/>
      <c r="E970" s="71"/>
      <c r="F970" s="38"/>
      <c r="G970" s="39"/>
      <c r="H970" s="36"/>
      <c r="I970" s="35"/>
      <c r="J970" s="61">
        <f t="shared" si="17"/>
        <v>0</v>
      </c>
      <c r="K970" s="51"/>
      <c r="L970" s="25"/>
      <c r="M970" s="26"/>
      <c r="N970" s="26"/>
      <c r="O970" s="26"/>
    </row>
    <row r="971" spans="1:15" s="27" customFormat="1" ht="15" customHeight="1" x14ac:dyDescent="0.25">
      <c r="A971" s="36"/>
      <c r="B971" s="36"/>
      <c r="C971" s="37"/>
      <c r="D971" s="25"/>
      <c r="E971" s="71"/>
      <c r="F971" s="38"/>
      <c r="G971" s="39"/>
      <c r="H971" s="36"/>
      <c r="I971" s="35"/>
      <c r="J971" s="61">
        <f t="shared" si="17"/>
        <v>0</v>
      </c>
      <c r="K971" s="51"/>
      <c r="L971" s="25"/>
      <c r="M971" s="26"/>
      <c r="N971" s="26"/>
      <c r="O971" s="26"/>
    </row>
    <row r="972" spans="1:15" s="27" customFormat="1" ht="15" customHeight="1" x14ac:dyDescent="0.25">
      <c r="A972" s="36"/>
      <c r="B972" s="36"/>
      <c r="C972" s="37"/>
      <c r="D972" s="25"/>
      <c r="E972" s="71"/>
      <c r="F972" s="38"/>
      <c r="G972" s="39"/>
      <c r="H972" s="36"/>
      <c r="I972" s="35"/>
      <c r="J972" s="61">
        <f t="shared" si="17"/>
        <v>0</v>
      </c>
      <c r="K972" s="51"/>
      <c r="L972" s="25"/>
      <c r="M972" s="26"/>
      <c r="N972" s="26"/>
      <c r="O972" s="26"/>
    </row>
    <row r="973" spans="1:15" s="27" customFormat="1" ht="15" customHeight="1" x14ac:dyDescent="0.25">
      <c r="A973" s="36"/>
      <c r="B973" s="36"/>
      <c r="C973" s="37"/>
      <c r="D973" s="25"/>
      <c r="E973" s="71"/>
      <c r="F973" s="38"/>
      <c r="G973" s="39"/>
      <c r="H973" s="36"/>
      <c r="I973" s="35"/>
      <c r="J973" s="61">
        <f t="shared" si="17"/>
        <v>0</v>
      </c>
      <c r="K973" s="51"/>
      <c r="L973" s="25"/>
      <c r="M973" s="26"/>
      <c r="N973" s="26"/>
      <c r="O973" s="26"/>
    </row>
    <row r="974" spans="1:15" s="27" customFormat="1" ht="15" customHeight="1" x14ac:dyDescent="0.25">
      <c r="A974" s="36"/>
      <c r="B974" s="36"/>
      <c r="C974" s="37"/>
      <c r="D974" s="25"/>
      <c r="E974" s="71"/>
      <c r="F974" s="38"/>
      <c r="G974" s="39"/>
      <c r="H974" s="41"/>
      <c r="I974" s="35"/>
      <c r="J974" s="61">
        <f t="shared" si="17"/>
        <v>0</v>
      </c>
      <c r="K974" s="51"/>
      <c r="L974" s="25"/>
      <c r="M974" s="26"/>
      <c r="N974" s="26"/>
      <c r="O974" s="26"/>
    </row>
    <row r="975" spans="1:15" s="27" customFormat="1" ht="15" customHeight="1" x14ac:dyDescent="0.25">
      <c r="A975" s="36"/>
      <c r="B975" s="36"/>
      <c r="C975" s="37"/>
      <c r="D975" s="25"/>
      <c r="E975" s="71"/>
      <c r="F975" s="38"/>
      <c r="G975" s="39"/>
      <c r="H975" s="41"/>
      <c r="I975" s="35"/>
      <c r="J975" s="61">
        <f t="shared" si="17"/>
        <v>0</v>
      </c>
      <c r="K975" s="51"/>
      <c r="L975" s="25"/>
      <c r="M975" s="26"/>
      <c r="N975" s="26"/>
      <c r="O975" s="26"/>
    </row>
    <row r="976" spans="1:15" s="27" customFormat="1" ht="15" customHeight="1" x14ac:dyDescent="0.25">
      <c r="A976" s="36"/>
      <c r="B976" s="36"/>
      <c r="C976" s="37"/>
      <c r="D976" s="25"/>
      <c r="E976" s="71"/>
      <c r="F976" s="38"/>
      <c r="G976" s="39"/>
      <c r="H976" s="41"/>
      <c r="I976" s="35"/>
      <c r="J976" s="61">
        <f t="shared" si="17"/>
        <v>0</v>
      </c>
      <c r="K976" s="51"/>
      <c r="L976" s="25"/>
      <c r="M976" s="26"/>
      <c r="N976" s="26"/>
      <c r="O976" s="26"/>
    </row>
    <row r="977" spans="1:15" s="27" customFormat="1" ht="15" customHeight="1" x14ac:dyDescent="0.25">
      <c r="A977" s="36"/>
      <c r="B977" s="36"/>
      <c r="C977" s="37"/>
      <c r="D977" s="25"/>
      <c r="E977" s="71"/>
      <c r="F977" s="38"/>
      <c r="G977" s="39"/>
      <c r="H977" s="41"/>
      <c r="I977" s="35"/>
      <c r="J977" s="61">
        <f t="shared" si="17"/>
        <v>0</v>
      </c>
      <c r="K977" s="51"/>
      <c r="L977" s="25"/>
      <c r="M977" s="26"/>
      <c r="N977" s="26"/>
      <c r="O977" s="26"/>
    </row>
    <row r="978" spans="1:15" s="27" customFormat="1" ht="15" customHeight="1" x14ac:dyDescent="0.25">
      <c r="A978" s="36"/>
      <c r="B978" s="36"/>
      <c r="C978" s="37"/>
      <c r="D978" s="25"/>
      <c r="E978" s="71"/>
      <c r="F978" s="38"/>
      <c r="G978" s="39"/>
      <c r="H978" s="41"/>
      <c r="I978" s="35"/>
      <c r="J978" s="61">
        <f t="shared" si="17"/>
        <v>0</v>
      </c>
      <c r="K978" s="51"/>
      <c r="L978" s="25"/>
      <c r="M978" s="26"/>
      <c r="N978" s="26"/>
      <c r="O978" s="26"/>
    </row>
    <row r="979" spans="1:15" s="27" customFormat="1" ht="15" customHeight="1" x14ac:dyDescent="0.25">
      <c r="A979" s="36"/>
      <c r="B979" s="36"/>
      <c r="C979" s="37"/>
      <c r="D979" s="25"/>
      <c r="E979" s="71"/>
      <c r="F979" s="38"/>
      <c r="G979" s="39"/>
      <c r="H979" s="41"/>
      <c r="I979" s="35"/>
      <c r="J979" s="61">
        <f t="shared" si="17"/>
        <v>0</v>
      </c>
      <c r="K979" s="51"/>
      <c r="L979" s="25"/>
      <c r="M979" s="26"/>
      <c r="N979" s="26"/>
      <c r="O979" s="26"/>
    </row>
    <row r="980" spans="1:15" s="27" customFormat="1" ht="15" customHeight="1" x14ac:dyDescent="0.25">
      <c r="A980" s="36"/>
      <c r="B980" s="36"/>
      <c r="C980" s="37"/>
      <c r="D980" s="25"/>
      <c r="E980" s="71"/>
      <c r="F980" s="38"/>
      <c r="G980" s="39"/>
      <c r="H980" s="41"/>
      <c r="I980" s="35"/>
      <c r="J980" s="61">
        <f t="shared" si="17"/>
        <v>0</v>
      </c>
      <c r="K980" s="51"/>
      <c r="L980" s="25"/>
      <c r="M980" s="26"/>
      <c r="N980" s="26"/>
      <c r="O980" s="26"/>
    </row>
    <row r="981" spans="1:15" s="27" customFormat="1" ht="15" customHeight="1" x14ac:dyDescent="0.25">
      <c r="A981" s="36"/>
      <c r="B981" s="36"/>
      <c r="C981" s="37"/>
      <c r="D981" s="25"/>
      <c r="E981" s="68"/>
      <c r="F981" s="38"/>
      <c r="G981" s="39"/>
      <c r="H981" s="36"/>
      <c r="I981" s="35"/>
      <c r="J981" s="61">
        <f t="shared" si="17"/>
        <v>0</v>
      </c>
      <c r="K981" s="51"/>
      <c r="L981" s="25"/>
      <c r="M981" s="26"/>
      <c r="N981" s="26"/>
      <c r="O981" s="26"/>
    </row>
    <row r="982" spans="1:15" s="27" customFormat="1" ht="15" customHeight="1" x14ac:dyDescent="0.25">
      <c r="A982" s="36"/>
      <c r="B982" s="36"/>
      <c r="C982" s="37"/>
      <c r="D982" s="25"/>
      <c r="E982" s="71"/>
      <c r="F982" s="38"/>
      <c r="G982" s="39"/>
      <c r="H982" s="41"/>
      <c r="I982" s="35"/>
      <c r="J982" s="61">
        <f t="shared" si="17"/>
        <v>0</v>
      </c>
      <c r="K982" s="51"/>
      <c r="L982" s="25"/>
      <c r="M982" s="26"/>
      <c r="N982" s="26"/>
      <c r="O982" s="26"/>
    </row>
    <row r="983" spans="1:15" s="27" customFormat="1" ht="15" customHeight="1" x14ac:dyDescent="0.25">
      <c r="A983" s="36"/>
      <c r="B983" s="36"/>
      <c r="C983" s="37"/>
      <c r="D983" s="25"/>
      <c r="E983" s="71"/>
      <c r="F983" s="38"/>
      <c r="G983" s="39"/>
      <c r="H983" s="36"/>
      <c r="I983" s="35"/>
      <c r="J983" s="61">
        <f t="shared" si="17"/>
        <v>0</v>
      </c>
      <c r="K983" s="51"/>
      <c r="L983" s="25"/>
      <c r="M983" s="26"/>
      <c r="N983" s="26"/>
      <c r="O983" s="26"/>
    </row>
    <row r="984" spans="1:15" s="27" customFormat="1" ht="15" customHeight="1" x14ac:dyDescent="0.25">
      <c r="A984" s="36"/>
      <c r="B984" s="36"/>
      <c r="C984" s="37"/>
      <c r="D984" s="25"/>
      <c r="E984" s="68"/>
      <c r="F984" s="38"/>
      <c r="G984" s="39"/>
      <c r="H984" s="41"/>
      <c r="I984" s="35"/>
      <c r="J984" s="61">
        <f t="shared" si="17"/>
        <v>0</v>
      </c>
      <c r="K984" s="51"/>
      <c r="L984" s="25"/>
      <c r="M984" s="26"/>
      <c r="N984" s="26"/>
      <c r="O984" s="26"/>
    </row>
    <row r="985" spans="1:15" s="27" customFormat="1" ht="15" customHeight="1" x14ac:dyDescent="0.25">
      <c r="A985" s="36"/>
      <c r="B985" s="36"/>
      <c r="C985" s="37"/>
      <c r="D985" s="25"/>
      <c r="E985" s="68"/>
      <c r="F985" s="38"/>
      <c r="G985" s="39"/>
      <c r="H985" s="41"/>
      <c r="I985" s="35"/>
      <c r="J985" s="61">
        <f t="shared" si="17"/>
        <v>0</v>
      </c>
      <c r="K985" s="51"/>
      <c r="L985" s="25"/>
      <c r="M985" s="26"/>
      <c r="N985" s="26"/>
      <c r="O985" s="26"/>
    </row>
    <row r="986" spans="1:15" s="27" customFormat="1" ht="15" customHeight="1" x14ac:dyDescent="0.25">
      <c r="A986" s="36"/>
      <c r="B986" s="36"/>
      <c r="C986" s="37"/>
      <c r="D986" s="25"/>
      <c r="E986" s="68"/>
      <c r="F986" s="38"/>
      <c r="G986" s="39"/>
      <c r="H986" s="41"/>
      <c r="I986" s="35"/>
      <c r="J986" s="61">
        <f t="shared" si="17"/>
        <v>0</v>
      </c>
      <c r="K986" s="51"/>
      <c r="L986" s="25"/>
      <c r="M986" s="26"/>
      <c r="N986" s="26"/>
      <c r="O986" s="26"/>
    </row>
    <row r="987" spans="1:15" s="27" customFormat="1" ht="15" customHeight="1" x14ac:dyDescent="0.25">
      <c r="A987" s="36"/>
      <c r="B987" s="36"/>
      <c r="C987" s="37"/>
      <c r="D987" s="25"/>
      <c r="E987" s="68"/>
      <c r="F987" s="38"/>
      <c r="G987" s="39"/>
      <c r="H987" s="41"/>
      <c r="I987" s="35"/>
      <c r="J987" s="61">
        <f t="shared" si="17"/>
        <v>0</v>
      </c>
      <c r="K987" s="51"/>
      <c r="L987" s="25"/>
      <c r="M987" s="26"/>
      <c r="N987" s="26"/>
      <c r="O987" s="26"/>
    </row>
    <row r="988" spans="1:15" s="27" customFormat="1" ht="15" customHeight="1" x14ac:dyDescent="0.25">
      <c r="A988" s="36"/>
      <c r="B988" s="36"/>
      <c r="C988" s="37"/>
      <c r="D988" s="25"/>
      <c r="E988" s="68"/>
      <c r="F988" s="38"/>
      <c r="G988" s="39"/>
      <c r="H988" s="36"/>
      <c r="I988" s="35"/>
      <c r="J988" s="61">
        <f t="shared" si="17"/>
        <v>0</v>
      </c>
      <c r="K988" s="51"/>
      <c r="L988" s="25"/>
      <c r="M988" s="26"/>
      <c r="N988" s="26"/>
      <c r="O988" s="26"/>
    </row>
    <row r="989" spans="1:15" s="27" customFormat="1" ht="15" customHeight="1" x14ac:dyDescent="0.25">
      <c r="A989" s="36"/>
      <c r="B989" s="36"/>
      <c r="C989" s="37"/>
      <c r="D989" s="25"/>
      <c r="E989" s="71"/>
      <c r="F989" s="38"/>
      <c r="G989" s="39"/>
      <c r="H989" s="36"/>
      <c r="I989" s="35"/>
      <c r="J989" s="61">
        <f t="shared" si="17"/>
        <v>0</v>
      </c>
      <c r="K989" s="51"/>
      <c r="L989" s="25"/>
      <c r="M989" s="26"/>
      <c r="N989" s="26"/>
      <c r="O989" s="26"/>
    </row>
    <row r="990" spans="1:15" s="27" customFormat="1" ht="15" customHeight="1" x14ac:dyDescent="0.25">
      <c r="A990" s="36"/>
      <c r="B990" s="36"/>
      <c r="C990" s="37"/>
      <c r="D990" s="25"/>
      <c r="E990" s="68"/>
      <c r="F990" s="38"/>
      <c r="G990" s="39"/>
      <c r="H990" s="41"/>
      <c r="I990" s="35"/>
      <c r="J990" s="61">
        <f t="shared" si="17"/>
        <v>0</v>
      </c>
      <c r="K990" s="51"/>
      <c r="L990" s="25"/>
      <c r="M990" s="26"/>
      <c r="N990" s="26"/>
      <c r="O990" s="26"/>
    </row>
    <row r="991" spans="1:15" s="27" customFormat="1" ht="15" customHeight="1" x14ac:dyDescent="0.25">
      <c r="A991" s="36"/>
      <c r="B991" s="36"/>
      <c r="C991" s="37"/>
      <c r="D991" s="25"/>
      <c r="E991" s="71"/>
      <c r="F991" s="38"/>
      <c r="G991" s="39"/>
      <c r="H991" s="41"/>
      <c r="I991" s="35"/>
      <c r="J991" s="61">
        <f t="shared" si="17"/>
        <v>0</v>
      </c>
      <c r="K991" s="51"/>
      <c r="L991" s="25"/>
      <c r="M991" s="26"/>
      <c r="N991" s="26"/>
      <c r="O991" s="26"/>
    </row>
    <row r="992" spans="1:15" s="27" customFormat="1" ht="15" customHeight="1" x14ac:dyDescent="0.25">
      <c r="A992" s="36"/>
      <c r="B992" s="36"/>
      <c r="C992" s="37"/>
      <c r="D992" s="25"/>
      <c r="E992" s="68"/>
      <c r="F992" s="38"/>
      <c r="G992" s="39"/>
      <c r="H992" s="41"/>
      <c r="I992" s="35"/>
      <c r="J992" s="61">
        <f t="shared" si="17"/>
        <v>0</v>
      </c>
      <c r="K992" s="51"/>
      <c r="L992" s="25"/>
      <c r="M992" s="26"/>
      <c r="N992" s="26"/>
      <c r="O992" s="26"/>
    </row>
    <row r="993" spans="1:15" s="27" customFormat="1" ht="15" customHeight="1" x14ac:dyDescent="0.25">
      <c r="A993" s="36"/>
      <c r="B993" s="36"/>
      <c r="C993" s="37"/>
      <c r="D993" s="25"/>
      <c r="E993" s="72"/>
      <c r="F993" s="38"/>
      <c r="G993" s="39"/>
      <c r="H993" s="41"/>
      <c r="I993" s="35"/>
      <c r="J993" s="61">
        <f t="shared" si="17"/>
        <v>0</v>
      </c>
      <c r="K993" s="51"/>
      <c r="L993" s="25"/>
      <c r="M993" s="26"/>
      <c r="N993" s="26"/>
      <c r="O993" s="26"/>
    </row>
    <row r="994" spans="1:15" s="27" customFormat="1" ht="15" customHeight="1" x14ac:dyDescent="0.25">
      <c r="A994" s="36"/>
      <c r="B994" s="36"/>
      <c r="C994" s="37"/>
      <c r="D994" s="25"/>
      <c r="E994" s="72"/>
      <c r="F994" s="38"/>
      <c r="G994" s="39"/>
      <c r="H994" s="41"/>
      <c r="I994" s="35"/>
      <c r="J994" s="61">
        <f t="shared" si="17"/>
        <v>0</v>
      </c>
      <c r="K994" s="51"/>
      <c r="L994" s="25"/>
      <c r="M994" s="26"/>
      <c r="N994" s="26"/>
      <c r="O994" s="26"/>
    </row>
    <row r="995" spans="1:15" s="27" customFormat="1" ht="15" customHeight="1" x14ac:dyDescent="0.25">
      <c r="A995" s="36"/>
      <c r="B995" s="36"/>
      <c r="C995" s="37"/>
      <c r="D995" s="25"/>
      <c r="E995" s="71"/>
      <c r="F995" s="38"/>
      <c r="G995" s="39"/>
      <c r="H995" s="41"/>
      <c r="I995" s="35"/>
      <c r="J995" s="61">
        <f t="shared" si="17"/>
        <v>0</v>
      </c>
      <c r="K995" s="51"/>
      <c r="L995" s="25"/>
      <c r="M995" s="26"/>
      <c r="N995" s="26"/>
      <c r="O995" s="26"/>
    </row>
    <row r="996" spans="1:15" s="27" customFormat="1" ht="15" customHeight="1" x14ac:dyDescent="0.25">
      <c r="A996" s="36"/>
      <c r="B996" s="36"/>
      <c r="C996" s="37"/>
      <c r="D996" s="25"/>
      <c r="E996" s="71"/>
      <c r="F996" s="38"/>
      <c r="G996" s="39"/>
      <c r="H996" s="41"/>
      <c r="I996" s="35"/>
      <c r="J996" s="61">
        <f t="shared" si="17"/>
        <v>0</v>
      </c>
      <c r="K996" s="51"/>
      <c r="L996" s="25"/>
      <c r="M996" s="26"/>
      <c r="N996" s="26"/>
      <c r="O996" s="26"/>
    </row>
    <row r="997" spans="1:15" s="27" customFormat="1" ht="15" customHeight="1" x14ac:dyDescent="0.25">
      <c r="A997" s="36"/>
      <c r="B997" s="36"/>
      <c r="C997" s="37"/>
      <c r="D997" s="25"/>
      <c r="E997" s="71"/>
      <c r="F997" s="38"/>
      <c r="G997" s="39"/>
      <c r="H997" s="41"/>
      <c r="I997" s="35"/>
      <c r="J997" s="61">
        <f t="shared" si="17"/>
        <v>0</v>
      </c>
      <c r="K997" s="51"/>
      <c r="L997" s="25"/>
      <c r="M997" s="26"/>
      <c r="N997" s="26"/>
      <c r="O997" s="26"/>
    </row>
    <row r="998" spans="1:15" s="27" customFormat="1" ht="15" customHeight="1" x14ac:dyDescent="0.25">
      <c r="A998" s="36"/>
      <c r="B998" s="36"/>
      <c r="C998" s="37"/>
      <c r="D998" s="25"/>
      <c r="E998" s="71"/>
      <c r="F998" s="38"/>
      <c r="G998" s="39"/>
      <c r="H998" s="41"/>
      <c r="I998" s="35"/>
      <c r="J998" s="61">
        <f t="shared" si="17"/>
        <v>0</v>
      </c>
      <c r="K998" s="51"/>
      <c r="L998" s="25"/>
      <c r="M998" s="26"/>
      <c r="N998" s="26"/>
      <c r="O998" s="26"/>
    </row>
    <row r="999" spans="1:15" s="27" customFormat="1" ht="15" customHeight="1" x14ac:dyDescent="0.25">
      <c r="A999" s="36"/>
      <c r="B999" s="36"/>
      <c r="C999" s="37"/>
      <c r="D999" s="25"/>
      <c r="E999" s="71"/>
      <c r="F999" s="38"/>
      <c r="G999" s="39"/>
      <c r="H999" s="41"/>
      <c r="I999" s="35"/>
      <c r="J999" s="61">
        <f t="shared" si="17"/>
        <v>0</v>
      </c>
      <c r="K999" s="51"/>
      <c r="L999" s="25"/>
      <c r="M999" s="26"/>
      <c r="N999" s="26"/>
      <c r="O999" s="26"/>
    </row>
    <row r="1000" spans="1:15" s="27" customFormat="1" ht="15" customHeight="1" x14ac:dyDescent="0.25">
      <c r="A1000" s="36"/>
      <c r="B1000" s="36"/>
      <c r="C1000" s="37"/>
      <c r="D1000" s="25"/>
      <c r="E1000" s="71"/>
      <c r="F1000" s="38"/>
      <c r="G1000" s="39"/>
      <c r="H1000" s="41"/>
      <c r="I1000" s="35"/>
      <c r="J1000" s="61">
        <f t="shared" si="17"/>
        <v>0</v>
      </c>
      <c r="K1000" s="51"/>
      <c r="L1000" s="25"/>
      <c r="M1000" s="26"/>
      <c r="N1000" s="26"/>
      <c r="O1000" s="26"/>
    </row>
    <row r="1001" spans="1:15" s="27" customFormat="1" ht="15" customHeight="1" x14ac:dyDescent="0.25">
      <c r="A1001" s="36"/>
      <c r="B1001" s="36"/>
      <c r="C1001" s="37"/>
      <c r="D1001" s="25"/>
      <c r="E1001" s="71"/>
      <c r="F1001" s="38"/>
      <c r="G1001" s="39"/>
      <c r="H1001" s="41"/>
      <c r="I1001" s="35"/>
      <c r="J1001" s="61">
        <f t="shared" si="17"/>
        <v>0</v>
      </c>
      <c r="K1001" s="51"/>
      <c r="L1001" s="25"/>
      <c r="M1001" s="26"/>
      <c r="N1001" s="26"/>
      <c r="O1001" s="26"/>
    </row>
    <row r="1002" spans="1:15" s="27" customFormat="1" ht="15" customHeight="1" x14ac:dyDescent="0.25">
      <c r="A1002" s="36"/>
      <c r="B1002" s="36"/>
      <c r="C1002" s="37"/>
      <c r="D1002" s="25"/>
      <c r="E1002" s="71"/>
      <c r="F1002" s="38"/>
      <c r="G1002" s="39"/>
      <c r="H1002" s="41"/>
      <c r="I1002" s="35"/>
      <c r="J1002" s="61">
        <f t="shared" si="17"/>
        <v>0</v>
      </c>
      <c r="K1002" s="51"/>
      <c r="L1002" s="25"/>
      <c r="M1002" s="26"/>
      <c r="N1002" s="26"/>
      <c r="O1002" s="26"/>
    </row>
    <row r="1003" spans="1:15" s="27" customFormat="1" ht="15" customHeight="1" x14ac:dyDescent="0.25">
      <c r="A1003" s="36"/>
      <c r="B1003" s="36"/>
      <c r="C1003" s="37"/>
      <c r="D1003" s="25"/>
      <c r="E1003" s="71"/>
      <c r="F1003" s="38"/>
      <c r="G1003" s="39"/>
      <c r="H1003" s="36"/>
      <c r="I1003" s="35"/>
      <c r="J1003" s="61">
        <f t="shared" si="17"/>
        <v>0</v>
      </c>
      <c r="K1003" s="51"/>
      <c r="L1003" s="25"/>
      <c r="M1003" s="26"/>
      <c r="N1003" s="26"/>
      <c r="O1003" s="26"/>
    </row>
    <row r="1004" spans="1:15" s="27" customFormat="1" ht="15" customHeight="1" x14ac:dyDescent="0.25">
      <c r="A1004" s="36"/>
      <c r="B1004" s="36"/>
      <c r="C1004" s="37"/>
      <c r="D1004" s="25"/>
      <c r="E1004" s="71"/>
      <c r="F1004" s="38"/>
      <c r="G1004" s="39"/>
      <c r="H1004" s="41"/>
      <c r="I1004" s="35"/>
      <c r="J1004" s="61">
        <f t="shared" si="17"/>
        <v>0</v>
      </c>
      <c r="K1004" s="51"/>
      <c r="L1004" s="25"/>
      <c r="M1004" s="26"/>
      <c r="N1004" s="26"/>
      <c r="O1004" s="26"/>
    </row>
    <row r="1005" spans="1:15" s="27" customFormat="1" ht="15" customHeight="1" x14ac:dyDescent="0.25">
      <c r="A1005" s="36"/>
      <c r="B1005" s="36"/>
      <c r="C1005" s="37"/>
      <c r="D1005" s="25"/>
      <c r="E1005" s="71"/>
      <c r="F1005" s="38"/>
      <c r="G1005" s="39"/>
      <c r="H1005" s="41"/>
      <c r="I1005" s="35"/>
      <c r="J1005" s="61">
        <f t="shared" si="17"/>
        <v>0</v>
      </c>
      <c r="K1005" s="51"/>
      <c r="L1005" s="25"/>
      <c r="M1005" s="26"/>
      <c r="N1005" s="26"/>
      <c r="O1005" s="26"/>
    </row>
    <row r="1006" spans="1:15" s="27" customFormat="1" ht="15" customHeight="1" x14ac:dyDescent="0.25">
      <c r="A1006" s="36"/>
      <c r="B1006" s="36"/>
      <c r="C1006" s="37"/>
      <c r="D1006" s="25"/>
      <c r="E1006" s="71"/>
      <c r="F1006" s="38"/>
      <c r="G1006" s="39"/>
      <c r="H1006" s="41"/>
      <c r="I1006" s="35"/>
      <c r="J1006" s="61">
        <f t="shared" si="17"/>
        <v>0</v>
      </c>
      <c r="K1006" s="51"/>
      <c r="L1006" s="25"/>
      <c r="M1006" s="26"/>
      <c r="N1006" s="26"/>
      <c r="O1006" s="26"/>
    </row>
    <row r="1007" spans="1:15" s="27" customFormat="1" ht="15" customHeight="1" x14ac:dyDescent="0.25">
      <c r="A1007" s="36"/>
      <c r="B1007" s="36"/>
      <c r="C1007" s="37"/>
      <c r="D1007" s="25"/>
      <c r="E1007" s="71"/>
      <c r="F1007" s="38"/>
      <c r="G1007" s="39"/>
      <c r="H1007" s="41"/>
      <c r="I1007" s="35"/>
      <c r="J1007" s="61">
        <f t="shared" si="17"/>
        <v>0</v>
      </c>
      <c r="K1007" s="51"/>
      <c r="L1007" s="25"/>
      <c r="M1007" s="26"/>
      <c r="N1007" s="26"/>
      <c r="O1007" s="26"/>
    </row>
    <row r="1008" spans="1:15" s="27" customFormat="1" ht="15" customHeight="1" x14ac:dyDescent="0.25">
      <c r="A1008" s="36"/>
      <c r="B1008" s="36"/>
      <c r="C1008" s="37"/>
      <c r="D1008" s="25"/>
      <c r="E1008" s="68"/>
      <c r="F1008" s="38"/>
      <c r="G1008" s="39"/>
      <c r="H1008" s="36"/>
      <c r="I1008" s="35"/>
      <c r="J1008" s="61">
        <f t="shared" si="17"/>
        <v>0</v>
      </c>
      <c r="K1008" s="51"/>
      <c r="L1008" s="25"/>
      <c r="M1008" s="26"/>
      <c r="N1008" s="26"/>
      <c r="O1008" s="26"/>
    </row>
    <row r="1009" spans="1:15" s="27" customFormat="1" ht="15" customHeight="1" x14ac:dyDescent="0.25">
      <c r="A1009" s="36"/>
      <c r="B1009" s="36"/>
      <c r="C1009" s="37"/>
      <c r="D1009" s="25"/>
      <c r="E1009" s="72"/>
      <c r="F1009" s="38"/>
      <c r="G1009" s="39"/>
      <c r="H1009" s="36"/>
      <c r="I1009" s="35"/>
      <c r="J1009" s="61">
        <f t="shared" si="17"/>
        <v>0</v>
      </c>
      <c r="K1009" s="51"/>
      <c r="L1009" s="25"/>
      <c r="M1009" s="26"/>
      <c r="N1009" s="26"/>
      <c r="O1009" s="26"/>
    </row>
    <row r="1010" spans="1:15" s="27" customFormat="1" ht="15" customHeight="1" x14ac:dyDescent="0.25">
      <c r="A1010" s="36"/>
      <c r="B1010" s="36"/>
      <c r="C1010" s="37"/>
      <c r="D1010" s="25"/>
      <c r="E1010" s="72"/>
      <c r="F1010" s="38"/>
      <c r="G1010" s="39"/>
      <c r="H1010" s="41"/>
      <c r="I1010" s="35"/>
      <c r="J1010" s="61">
        <f t="shared" si="17"/>
        <v>0</v>
      </c>
      <c r="K1010" s="51"/>
      <c r="L1010" s="25"/>
      <c r="M1010" s="26"/>
      <c r="N1010" s="26"/>
      <c r="O1010" s="26"/>
    </row>
    <row r="1011" spans="1:15" s="27" customFormat="1" ht="15" customHeight="1" x14ac:dyDescent="0.25">
      <c r="A1011" s="36"/>
      <c r="B1011" s="36"/>
      <c r="C1011" s="37"/>
      <c r="D1011" s="25"/>
      <c r="E1011" s="72"/>
      <c r="F1011" s="38"/>
      <c r="G1011" s="39"/>
      <c r="H1011" s="41"/>
      <c r="I1011" s="35"/>
      <c r="J1011" s="61">
        <f t="shared" si="17"/>
        <v>0</v>
      </c>
      <c r="K1011" s="51"/>
      <c r="L1011" s="25"/>
      <c r="M1011" s="26"/>
      <c r="N1011" s="26"/>
      <c r="O1011" s="26"/>
    </row>
    <row r="1012" spans="1:15" s="27" customFormat="1" ht="15" customHeight="1" x14ac:dyDescent="0.25">
      <c r="A1012" s="36"/>
      <c r="B1012" s="36"/>
      <c r="C1012" s="37"/>
      <c r="D1012" s="25"/>
      <c r="E1012" s="72"/>
      <c r="F1012" s="38"/>
      <c r="G1012" s="39"/>
      <c r="H1012" s="41"/>
      <c r="I1012" s="35"/>
      <c r="J1012" s="61">
        <f t="shared" si="17"/>
        <v>0</v>
      </c>
      <c r="K1012" s="51"/>
      <c r="L1012" s="25"/>
      <c r="M1012" s="26"/>
      <c r="N1012" s="26"/>
      <c r="O1012" s="26"/>
    </row>
    <row r="1013" spans="1:15" s="27" customFormat="1" ht="15" customHeight="1" x14ac:dyDescent="0.25">
      <c r="A1013" s="36"/>
      <c r="B1013" s="36"/>
      <c r="C1013" s="37"/>
      <c r="D1013" s="25"/>
      <c r="E1013" s="71"/>
      <c r="F1013" s="38"/>
      <c r="G1013" s="39"/>
      <c r="H1013" s="41"/>
      <c r="I1013" s="35"/>
      <c r="J1013" s="61">
        <f t="shared" si="17"/>
        <v>0</v>
      </c>
      <c r="K1013" s="51"/>
      <c r="L1013" s="25"/>
      <c r="M1013" s="26"/>
      <c r="N1013" s="26"/>
      <c r="O1013" s="26"/>
    </row>
    <row r="1014" spans="1:15" s="27" customFormat="1" ht="15" customHeight="1" x14ac:dyDescent="0.25">
      <c r="A1014" s="36"/>
      <c r="B1014" s="36"/>
      <c r="C1014" s="37"/>
      <c r="D1014" s="25"/>
      <c r="E1014" s="71"/>
      <c r="F1014" s="38"/>
      <c r="G1014" s="39"/>
      <c r="H1014" s="41"/>
      <c r="I1014" s="35"/>
      <c r="J1014" s="61">
        <f t="shared" si="17"/>
        <v>0</v>
      </c>
      <c r="K1014" s="51"/>
      <c r="L1014" s="25"/>
      <c r="M1014" s="26"/>
      <c r="N1014" s="26"/>
      <c r="O1014" s="26"/>
    </row>
    <row r="1015" spans="1:15" s="27" customFormat="1" ht="15" customHeight="1" x14ac:dyDescent="0.25">
      <c r="A1015" s="36"/>
      <c r="B1015" s="36"/>
      <c r="C1015" s="37"/>
      <c r="D1015" s="25"/>
      <c r="E1015" s="71"/>
      <c r="F1015" s="38"/>
      <c r="G1015" s="39"/>
      <c r="H1015" s="41"/>
      <c r="I1015" s="35"/>
      <c r="J1015" s="61">
        <f t="shared" si="17"/>
        <v>0</v>
      </c>
      <c r="K1015" s="51"/>
      <c r="L1015" s="25"/>
      <c r="M1015" s="26"/>
      <c r="N1015" s="26"/>
      <c r="O1015" s="26"/>
    </row>
    <row r="1016" spans="1:15" s="27" customFormat="1" ht="15" customHeight="1" x14ac:dyDescent="0.25">
      <c r="A1016" s="36"/>
      <c r="B1016" s="36"/>
      <c r="C1016" s="37"/>
      <c r="D1016" s="25"/>
      <c r="E1016" s="71"/>
      <c r="F1016" s="38"/>
      <c r="G1016" s="39"/>
      <c r="H1016" s="41"/>
      <c r="I1016" s="35"/>
      <c r="J1016" s="61">
        <f t="shared" si="17"/>
        <v>0</v>
      </c>
      <c r="K1016" s="51"/>
      <c r="L1016" s="25"/>
      <c r="M1016" s="26"/>
      <c r="N1016" s="26"/>
      <c r="O1016" s="26"/>
    </row>
    <row r="1017" spans="1:15" s="27" customFormat="1" ht="15" customHeight="1" x14ac:dyDescent="0.25">
      <c r="A1017" s="36"/>
      <c r="B1017" s="36"/>
      <c r="C1017" s="37"/>
      <c r="D1017" s="25"/>
      <c r="E1017" s="71"/>
      <c r="F1017" s="38"/>
      <c r="G1017" s="39"/>
      <c r="H1017" s="41"/>
      <c r="I1017" s="35"/>
      <c r="J1017" s="61">
        <f t="shared" si="17"/>
        <v>0</v>
      </c>
      <c r="K1017" s="51"/>
      <c r="L1017" s="25"/>
      <c r="M1017" s="26"/>
      <c r="N1017" s="26"/>
      <c r="O1017" s="26"/>
    </row>
    <row r="1018" spans="1:15" s="27" customFormat="1" ht="15" customHeight="1" x14ac:dyDescent="0.25">
      <c r="A1018" s="36"/>
      <c r="B1018" s="36"/>
      <c r="C1018" s="37"/>
      <c r="D1018" s="25"/>
      <c r="E1018" s="71"/>
      <c r="F1018" s="38"/>
      <c r="G1018" s="39"/>
      <c r="H1018" s="41"/>
      <c r="I1018" s="35"/>
      <c r="J1018" s="61">
        <f t="shared" si="17"/>
        <v>0</v>
      </c>
      <c r="K1018" s="51"/>
      <c r="L1018" s="25"/>
      <c r="M1018" s="26"/>
      <c r="N1018" s="26"/>
      <c r="O1018" s="26"/>
    </row>
    <row r="1019" spans="1:15" s="27" customFormat="1" ht="15" customHeight="1" x14ac:dyDescent="0.25">
      <c r="A1019" s="36"/>
      <c r="B1019" s="36"/>
      <c r="C1019" s="37"/>
      <c r="D1019" s="25"/>
      <c r="E1019" s="71"/>
      <c r="F1019" s="38"/>
      <c r="G1019" s="39"/>
      <c r="H1019" s="41"/>
      <c r="I1019" s="35"/>
      <c r="J1019" s="61">
        <f t="shared" si="17"/>
        <v>0</v>
      </c>
      <c r="K1019" s="51"/>
      <c r="L1019" s="25"/>
      <c r="M1019" s="26"/>
      <c r="N1019" s="26"/>
      <c r="O1019" s="26"/>
    </row>
    <row r="1020" spans="1:15" s="27" customFormat="1" ht="15" customHeight="1" x14ac:dyDescent="0.25">
      <c r="A1020" s="36"/>
      <c r="B1020" s="36"/>
      <c r="C1020" s="37"/>
      <c r="D1020" s="25"/>
      <c r="E1020" s="71"/>
      <c r="F1020" s="38"/>
      <c r="G1020" s="39"/>
      <c r="H1020" s="41"/>
      <c r="I1020" s="35"/>
      <c r="J1020" s="61">
        <f t="shared" si="17"/>
        <v>0</v>
      </c>
      <c r="K1020" s="51"/>
      <c r="L1020" s="25"/>
      <c r="M1020" s="26"/>
      <c r="N1020" s="26"/>
      <c r="O1020" s="26"/>
    </row>
    <row r="1021" spans="1:15" s="27" customFormat="1" ht="15" customHeight="1" x14ac:dyDescent="0.25">
      <c r="A1021" s="36"/>
      <c r="B1021" s="36"/>
      <c r="C1021" s="37"/>
      <c r="D1021" s="25"/>
      <c r="E1021" s="71"/>
      <c r="F1021" s="38"/>
      <c r="G1021" s="39"/>
      <c r="H1021" s="41"/>
      <c r="I1021" s="35"/>
      <c r="J1021" s="61">
        <f t="shared" si="17"/>
        <v>0</v>
      </c>
      <c r="K1021" s="51"/>
      <c r="L1021" s="25"/>
      <c r="M1021" s="26"/>
      <c r="N1021" s="26"/>
      <c r="O1021" s="26"/>
    </row>
    <row r="1022" spans="1:15" s="27" customFormat="1" ht="15" customHeight="1" x14ac:dyDescent="0.25">
      <c r="A1022" s="36"/>
      <c r="B1022" s="36"/>
      <c r="C1022" s="37"/>
      <c r="D1022" s="25"/>
      <c r="E1022" s="71"/>
      <c r="F1022" s="38"/>
      <c r="G1022" s="39"/>
      <c r="H1022" s="41"/>
      <c r="I1022" s="35"/>
      <c r="J1022" s="61">
        <f t="shared" si="17"/>
        <v>0</v>
      </c>
      <c r="K1022" s="51"/>
      <c r="L1022" s="25"/>
      <c r="M1022" s="26"/>
      <c r="N1022" s="26"/>
      <c r="O1022" s="26"/>
    </row>
    <row r="1023" spans="1:15" s="27" customFormat="1" ht="15" customHeight="1" x14ac:dyDescent="0.25">
      <c r="A1023" s="36"/>
      <c r="B1023" s="36"/>
      <c r="C1023" s="37"/>
      <c r="D1023" s="25"/>
      <c r="E1023" s="71"/>
      <c r="F1023" s="38"/>
      <c r="G1023" s="39"/>
      <c r="H1023" s="41"/>
      <c r="I1023" s="35"/>
      <c r="J1023" s="61">
        <f t="shared" si="17"/>
        <v>0</v>
      </c>
      <c r="K1023" s="51"/>
      <c r="L1023" s="25"/>
      <c r="M1023" s="26"/>
      <c r="N1023" s="26"/>
      <c r="O1023" s="26"/>
    </row>
    <row r="1024" spans="1:15" s="27" customFormat="1" ht="15" customHeight="1" x14ac:dyDescent="0.25">
      <c r="A1024" s="36"/>
      <c r="B1024" s="36"/>
      <c r="C1024" s="37"/>
      <c r="D1024" s="25"/>
      <c r="E1024" s="71"/>
      <c r="F1024" s="38"/>
      <c r="G1024" s="39"/>
      <c r="H1024" s="41"/>
      <c r="I1024" s="35"/>
      <c r="J1024" s="61">
        <f t="shared" si="17"/>
        <v>0</v>
      </c>
      <c r="K1024" s="51"/>
      <c r="L1024" s="25"/>
      <c r="M1024" s="26"/>
      <c r="N1024" s="26"/>
      <c r="O1024" s="26"/>
    </row>
    <row r="1025" spans="1:15" s="27" customFormat="1" ht="15" customHeight="1" x14ac:dyDescent="0.25">
      <c r="A1025" s="36"/>
      <c r="B1025" s="36"/>
      <c r="C1025" s="37"/>
      <c r="D1025" s="25"/>
      <c r="E1025" s="71"/>
      <c r="F1025" s="38"/>
      <c r="G1025" s="39"/>
      <c r="H1025" s="41"/>
      <c r="I1025" s="35"/>
      <c r="J1025" s="61">
        <f t="shared" ref="J1025:J1088" si="18">IFERROR(IF(B1025="BOLIVARES",(E1025/I1025),E1025),"")</f>
        <v>0</v>
      </c>
      <c r="K1025" s="51"/>
      <c r="L1025" s="25"/>
      <c r="M1025" s="26"/>
      <c r="N1025" s="26"/>
      <c r="O1025" s="26"/>
    </row>
    <row r="1026" spans="1:15" s="27" customFormat="1" ht="15" customHeight="1" x14ac:dyDescent="0.25">
      <c r="A1026" s="36"/>
      <c r="B1026" s="36"/>
      <c r="C1026" s="37"/>
      <c r="D1026" s="25"/>
      <c r="E1026" s="71"/>
      <c r="F1026" s="38"/>
      <c r="G1026" s="39"/>
      <c r="H1026" s="41"/>
      <c r="I1026" s="35"/>
      <c r="J1026" s="61">
        <f t="shared" si="18"/>
        <v>0</v>
      </c>
      <c r="K1026" s="51"/>
      <c r="L1026" s="25"/>
      <c r="M1026" s="26"/>
      <c r="N1026" s="26"/>
      <c r="O1026" s="26"/>
    </row>
    <row r="1027" spans="1:15" s="27" customFormat="1" ht="15" customHeight="1" x14ac:dyDescent="0.25">
      <c r="A1027" s="36"/>
      <c r="B1027" s="36"/>
      <c r="C1027" s="37"/>
      <c r="D1027" s="25"/>
      <c r="E1027" s="71"/>
      <c r="F1027" s="38"/>
      <c r="G1027" s="39"/>
      <c r="H1027" s="41"/>
      <c r="I1027" s="35"/>
      <c r="J1027" s="61">
        <f t="shared" si="18"/>
        <v>0</v>
      </c>
      <c r="K1027" s="51"/>
      <c r="L1027" s="25"/>
      <c r="M1027" s="26"/>
      <c r="N1027" s="26"/>
      <c r="O1027" s="26"/>
    </row>
    <row r="1028" spans="1:15" s="27" customFormat="1" ht="15" customHeight="1" x14ac:dyDescent="0.25">
      <c r="A1028" s="36"/>
      <c r="B1028" s="36"/>
      <c r="C1028" s="37"/>
      <c r="D1028" s="25"/>
      <c r="E1028" s="71"/>
      <c r="F1028" s="38"/>
      <c r="G1028" s="39"/>
      <c r="H1028" s="41"/>
      <c r="I1028" s="35"/>
      <c r="J1028" s="61">
        <f t="shared" si="18"/>
        <v>0</v>
      </c>
      <c r="K1028" s="51"/>
      <c r="L1028" s="25"/>
      <c r="M1028" s="26"/>
      <c r="N1028" s="26"/>
      <c r="O1028" s="26"/>
    </row>
    <row r="1029" spans="1:15" s="27" customFormat="1" ht="15" customHeight="1" x14ac:dyDescent="0.25">
      <c r="A1029" s="36"/>
      <c r="B1029" s="36"/>
      <c r="C1029" s="37"/>
      <c r="D1029" s="25"/>
      <c r="E1029" s="71"/>
      <c r="F1029" s="38"/>
      <c r="G1029" s="39"/>
      <c r="H1029" s="41"/>
      <c r="I1029" s="35"/>
      <c r="J1029" s="61">
        <f t="shared" si="18"/>
        <v>0</v>
      </c>
      <c r="K1029" s="51"/>
      <c r="L1029" s="25"/>
      <c r="M1029" s="26"/>
      <c r="N1029" s="26"/>
      <c r="O1029" s="26"/>
    </row>
    <row r="1030" spans="1:15" s="27" customFormat="1" ht="15" customHeight="1" x14ac:dyDescent="0.25">
      <c r="A1030" s="36"/>
      <c r="B1030" s="36"/>
      <c r="C1030" s="37"/>
      <c r="D1030" s="25"/>
      <c r="E1030" s="71"/>
      <c r="F1030" s="38"/>
      <c r="G1030" s="39"/>
      <c r="H1030" s="41"/>
      <c r="I1030" s="35"/>
      <c r="J1030" s="61">
        <f t="shared" si="18"/>
        <v>0</v>
      </c>
      <c r="K1030" s="51"/>
      <c r="L1030" s="25"/>
      <c r="M1030" s="26"/>
      <c r="N1030" s="26"/>
      <c r="O1030" s="26"/>
    </row>
    <row r="1031" spans="1:15" s="27" customFormat="1" ht="15" customHeight="1" x14ac:dyDescent="0.25">
      <c r="A1031" s="36"/>
      <c r="B1031" s="36"/>
      <c r="C1031" s="37"/>
      <c r="D1031" s="25"/>
      <c r="E1031" s="71"/>
      <c r="F1031" s="38"/>
      <c r="G1031" s="39"/>
      <c r="H1031" s="36"/>
      <c r="I1031" s="35"/>
      <c r="J1031" s="61">
        <f t="shared" si="18"/>
        <v>0</v>
      </c>
      <c r="K1031" s="51"/>
      <c r="L1031" s="25"/>
      <c r="M1031" s="26"/>
      <c r="N1031" s="26"/>
      <c r="O1031" s="26"/>
    </row>
    <row r="1032" spans="1:15" s="27" customFormat="1" ht="15" customHeight="1" x14ac:dyDescent="0.25">
      <c r="A1032" s="36"/>
      <c r="B1032" s="36"/>
      <c r="C1032" s="37"/>
      <c r="D1032" s="25"/>
      <c r="E1032" s="71"/>
      <c r="F1032" s="38"/>
      <c r="G1032" s="39"/>
      <c r="H1032" s="36"/>
      <c r="I1032" s="35"/>
      <c r="J1032" s="61">
        <f t="shared" si="18"/>
        <v>0</v>
      </c>
      <c r="K1032" s="51"/>
      <c r="L1032" s="25"/>
      <c r="M1032" s="26"/>
      <c r="N1032" s="26"/>
      <c r="O1032" s="26"/>
    </row>
    <row r="1033" spans="1:15" s="27" customFormat="1" ht="15" customHeight="1" x14ac:dyDescent="0.25">
      <c r="A1033" s="36"/>
      <c r="B1033" s="36"/>
      <c r="C1033" s="37"/>
      <c r="D1033" s="25"/>
      <c r="E1033" s="71"/>
      <c r="F1033" s="38"/>
      <c r="G1033" s="39"/>
      <c r="H1033" s="41"/>
      <c r="I1033" s="35"/>
      <c r="J1033" s="61">
        <f t="shared" si="18"/>
        <v>0</v>
      </c>
      <c r="K1033" s="51"/>
      <c r="L1033" s="25"/>
      <c r="M1033" s="26"/>
      <c r="N1033" s="26"/>
      <c r="O1033" s="26"/>
    </row>
    <row r="1034" spans="1:15" s="27" customFormat="1" ht="15" customHeight="1" x14ac:dyDescent="0.25">
      <c r="A1034" s="36"/>
      <c r="B1034" s="36"/>
      <c r="C1034" s="37"/>
      <c r="D1034" s="25"/>
      <c r="E1034" s="71"/>
      <c r="F1034" s="38"/>
      <c r="G1034" s="39"/>
      <c r="H1034" s="41"/>
      <c r="I1034" s="35"/>
      <c r="J1034" s="61">
        <f t="shared" si="18"/>
        <v>0</v>
      </c>
      <c r="K1034" s="51"/>
      <c r="L1034" s="25"/>
      <c r="M1034" s="26"/>
      <c r="N1034" s="26"/>
      <c r="O1034" s="26"/>
    </row>
    <row r="1035" spans="1:15" s="27" customFormat="1" ht="15" customHeight="1" x14ac:dyDescent="0.25">
      <c r="A1035" s="36"/>
      <c r="B1035" s="36"/>
      <c r="C1035" s="37"/>
      <c r="D1035" s="25"/>
      <c r="E1035" s="71"/>
      <c r="F1035" s="38"/>
      <c r="G1035" s="39"/>
      <c r="H1035" s="41"/>
      <c r="I1035" s="35"/>
      <c r="J1035" s="61">
        <f t="shared" si="18"/>
        <v>0</v>
      </c>
      <c r="K1035" s="51"/>
      <c r="L1035" s="25"/>
      <c r="M1035" s="26"/>
      <c r="N1035" s="26"/>
      <c r="O1035" s="26"/>
    </row>
    <row r="1036" spans="1:15" s="27" customFormat="1" ht="15" customHeight="1" x14ac:dyDescent="0.25">
      <c r="A1036" s="36"/>
      <c r="B1036" s="36"/>
      <c r="C1036" s="37"/>
      <c r="D1036" s="25"/>
      <c r="E1036" s="71"/>
      <c r="F1036" s="38"/>
      <c r="G1036" s="39"/>
      <c r="H1036" s="41"/>
      <c r="I1036" s="35"/>
      <c r="J1036" s="61">
        <f t="shared" si="18"/>
        <v>0</v>
      </c>
      <c r="K1036" s="51"/>
      <c r="L1036" s="25"/>
      <c r="M1036" s="26"/>
      <c r="N1036" s="26"/>
      <c r="O1036" s="26"/>
    </row>
    <row r="1037" spans="1:15" s="27" customFormat="1" ht="15" customHeight="1" x14ac:dyDescent="0.25">
      <c r="A1037" s="36"/>
      <c r="B1037" s="36"/>
      <c r="C1037" s="37"/>
      <c r="D1037" s="25"/>
      <c r="E1037" s="71"/>
      <c r="F1037" s="38"/>
      <c r="G1037" s="39"/>
      <c r="H1037" s="36"/>
      <c r="I1037" s="35"/>
      <c r="J1037" s="61">
        <f t="shared" si="18"/>
        <v>0</v>
      </c>
      <c r="K1037" s="51"/>
      <c r="L1037" s="25"/>
      <c r="M1037" s="26"/>
      <c r="N1037" s="26"/>
      <c r="O1037" s="26"/>
    </row>
    <row r="1038" spans="1:15" s="27" customFormat="1" ht="15" customHeight="1" x14ac:dyDescent="0.25">
      <c r="A1038" s="36"/>
      <c r="B1038" s="36"/>
      <c r="C1038" s="37"/>
      <c r="D1038" s="25"/>
      <c r="E1038" s="71"/>
      <c r="F1038" s="38"/>
      <c r="G1038" s="39"/>
      <c r="H1038" s="36"/>
      <c r="I1038" s="35"/>
      <c r="J1038" s="61">
        <f t="shared" si="18"/>
        <v>0</v>
      </c>
      <c r="K1038" s="51"/>
      <c r="L1038" s="25"/>
      <c r="M1038" s="26"/>
      <c r="N1038" s="26"/>
      <c r="O1038" s="26"/>
    </row>
    <row r="1039" spans="1:15" s="27" customFormat="1" ht="15" customHeight="1" x14ac:dyDescent="0.25">
      <c r="A1039" s="36"/>
      <c r="B1039" s="36"/>
      <c r="C1039" s="37"/>
      <c r="D1039" s="25"/>
      <c r="E1039" s="71"/>
      <c r="F1039" s="38"/>
      <c r="G1039" s="39"/>
      <c r="H1039" s="41"/>
      <c r="I1039" s="35"/>
      <c r="J1039" s="61">
        <f t="shared" si="18"/>
        <v>0</v>
      </c>
      <c r="K1039" s="51"/>
      <c r="L1039" s="25"/>
      <c r="M1039" s="26"/>
      <c r="N1039" s="26"/>
      <c r="O1039" s="26"/>
    </row>
    <row r="1040" spans="1:15" s="27" customFormat="1" ht="15" customHeight="1" x14ac:dyDescent="0.25">
      <c r="A1040" s="36"/>
      <c r="B1040" s="36"/>
      <c r="C1040" s="37"/>
      <c r="D1040" s="25"/>
      <c r="E1040" s="71"/>
      <c r="F1040" s="38"/>
      <c r="G1040" s="39"/>
      <c r="H1040" s="41"/>
      <c r="I1040" s="35"/>
      <c r="J1040" s="61">
        <f t="shared" si="18"/>
        <v>0</v>
      </c>
      <c r="K1040" s="51"/>
      <c r="L1040" s="25"/>
      <c r="M1040" s="26"/>
      <c r="N1040" s="26"/>
      <c r="O1040" s="26"/>
    </row>
    <row r="1041" spans="1:15" s="27" customFormat="1" ht="15" customHeight="1" x14ac:dyDescent="0.25">
      <c r="A1041" s="36"/>
      <c r="B1041" s="36"/>
      <c r="C1041" s="37"/>
      <c r="D1041" s="25"/>
      <c r="E1041" s="71"/>
      <c r="F1041" s="38"/>
      <c r="G1041" s="39"/>
      <c r="H1041" s="41"/>
      <c r="I1041" s="35"/>
      <c r="J1041" s="61">
        <f t="shared" si="18"/>
        <v>0</v>
      </c>
      <c r="K1041" s="51"/>
      <c r="L1041" s="25"/>
      <c r="M1041" s="26"/>
      <c r="N1041" s="26"/>
      <c r="O1041" s="26"/>
    </row>
    <row r="1042" spans="1:15" s="27" customFormat="1" ht="15" customHeight="1" x14ac:dyDescent="0.25">
      <c r="A1042" s="36"/>
      <c r="B1042" s="36"/>
      <c r="C1042" s="37"/>
      <c r="D1042" s="25"/>
      <c r="E1042" s="71"/>
      <c r="F1042" s="38"/>
      <c r="G1042" s="39"/>
      <c r="H1042" s="41"/>
      <c r="I1042" s="35"/>
      <c r="J1042" s="61">
        <f t="shared" si="18"/>
        <v>0</v>
      </c>
      <c r="K1042" s="51"/>
      <c r="L1042" s="25"/>
      <c r="M1042" s="26"/>
      <c r="N1042" s="26"/>
      <c r="O1042" s="26"/>
    </row>
    <row r="1043" spans="1:15" s="27" customFormat="1" ht="15" customHeight="1" x14ac:dyDescent="0.25">
      <c r="A1043" s="36"/>
      <c r="B1043" s="36"/>
      <c r="C1043" s="37"/>
      <c r="D1043" s="25"/>
      <c r="E1043" s="71"/>
      <c r="F1043" s="38"/>
      <c r="G1043" s="39"/>
      <c r="H1043" s="41"/>
      <c r="I1043" s="35"/>
      <c r="J1043" s="61">
        <f t="shared" si="18"/>
        <v>0</v>
      </c>
      <c r="K1043" s="51"/>
      <c r="L1043" s="25"/>
      <c r="M1043" s="26"/>
      <c r="N1043" s="26"/>
      <c r="O1043" s="26"/>
    </row>
    <row r="1044" spans="1:15" s="27" customFormat="1" ht="15" customHeight="1" x14ac:dyDescent="0.25">
      <c r="A1044" s="36"/>
      <c r="B1044" s="36"/>
      <c r="C1044" s="37"/>
      <c r="D1044" s="25"/>
      <c r="E1044" s="71"/>
      <c r="F1044" s="38"/>
      <c r="G1044" s="39"/>
      <c r="H1044" s="41"/>
      <c r="I1044" s="35"/>
      <c r="J1044" s="61">
        <f t="shared" si="18"/>
        <v>0</v>
      </c>
      <c r="K1044" s="51"/>
      <c r="L1044" s="25"/>
      <c r="M1044" s="26"/>
      <c r="N1044" s="26"/>
      <c r="O1044" s="26"/>
    </row>
    <row r="1045" spans="1:15" s="27" customFormat="1" ht="15" customHeight="1" x14ac:dyDescent="0.25">
      <c r="A1045" s="36"/>
      <c r="B1045" s="36"/>
      <c r="C1045" s="37"/>
      <c r="D1045" s="25"/>
      <c r="E1045" s="71"/>
      <c r="F1045" s="38"/>
      <c r="G1045" s="39"/>
      <c r="H1045" s="41"/>
      <c r="I1045" s="35"/>
      <c r="J1045" s="61">
        <f t="shared" si="18"/>
        <v>0</v>
      </c>
      <c r="K1045" s="51"/>
      <c r="L1045" s="25"/>
      <c r="M1045" s="26"/>
      <c r="N1045" s="26"/>
      <c r="O1045" s="26"/>
    </row>
    <row r="1046" spans="1:15" s="27" customFormat="1" ht="15" customHeight="1" x14ac:dyDescent="0.25">
      <c r="A1046" s="36"/>
      <c r="B1046" s="36"/>
      <c r="C1046" s="37"/>
      <c r="D1046" s="25"/>
      <c r="E1046" s="71"/>
      <c r="F1046" s="38"/>
      <c r="G1046" s="39"/>
      <c r="H1046" s="41"/>
      <c r="I1046" s="35"/>
      <c r="J1046" s="61">
        <f t="shared" si="18"/>
        <v>0</v>
      </c>
      <c r="K1046" s="51"/>
      <c r="L1046" s="25"/>
      <c r="M1046" s="26"/>
      <c r="N1046" s="26"/>
      <c r="O1046" s="26"/>
    </row>
    <row r="1047" spans="1:15" s="27" customFormat="1" ht="15" customHeight="1" x14ac:dyDescent="0.25">
      <c r="A1047" s="36"/>
      <c r="B1047" s="36"/>
      <c r="C1047" s="37"/>
      <c r="D1047" s="25"/>
      <c r="E1047" s="68"/>
      <c r="F1047" s="38"/>
      <c r="G1047" s="39"/>
      <c r="H1047" s="41"/>
      <c r="I1047" s="35"/>
      <c r="J1047" s="61">
        <f t="shared" si="18"/>
        <v>0</v>
      </c>
      <c r="K1047" s="51"/>
      <c r="L1047" s="25"/>
      <c r="M1047" s="26"/>
      <c r="N1047" s="26"/>
      <c r="O1047" s="26"/>
    </row>
    <row r="1048" spans="1:15" s="27" customFormat="1" ht="15" customHeight="1" x14ac:dyDescent="0.25">
      <c r="A1048" s="36"/>
      <c r="B1048" s="36"/>
      <c r="C1048" s="37"/>
      <c r="D1048" s="25"/>
      <c r="E1048" s="68"/>
      <c r="F1048" s="38"/>
      <c r="G1048" s="39"/>
      <c r="H1048" s="41"/>
      <c r="I1048" s="35"/>
      <c r="J1048" s="61">
        <f t="shared" si="18"/>
        <v>0</v>
      </c>
      <c r="K1048" s="51"/>
      <c r="L1048" s="25"/>
      <c r="M1048" s="26"/>
      <c r="N1048" s="26"/>
      <c r="O1048" s="26"/>
    </row>
    <row r="1049" spans="1:15" s="27" customFormat="1" ht="15" customHeight="1" x14ac:dyDescent="0.25">
      <c r="A1049" s="36"/>
      <c r="B1049" s="36"/>
      <c r="C1049" s="37"/>
      <c r="D1049" s="25"/>
      <c r="E1049" s="71"/>
      <c r="F1049" s="38"/>
      <c r="G1049" s="39"/>
      <c r="H1049" s="41"/>
      <c r="I1049" s="35"/>
      <c r="J1049" s="61">
        <f t="shared" si="18"/>
        <v>0</v>
      </c>
      <c r="K1049" s="51"/>
      <c r="L1049" s="25"/>
      <c r="M1049" s="26"/>
      <c r="N1049" s="26"/>
      <c r="O1049" s="26"/>
    </row>
    <row r="1050" spans="1:15" s="27" customFormat="1" ht="15" customHeight="1" x14ac:dyDescent="0.25">
      <c r="A1050" s="36"/>
      <c r="B1050" s="36"/>
      <c r="C1050" s="37"/>
      <c r="D1050" s="25"/>
      <c r="E1050" s="68"/>
      <c r="F1050" s="38"/>
      <c r="G1050" s="39"/>
      <c r="H1050" s="41"/>
      <c r="I1050" s="35"/>
      <c r="J1050" s="61">
        <f t="shared" si="18"/>
        <v>0</v>
      </c>
      <c r="K1050" s="51"/>
      <c r="L1050" s="25"/>
      <c r="M1050" s="26"/>
      <c r="N1050" s="26"/>
      <c r="O1050" s="26"/>
    </row>
    <row r="1051" spans="1:15" s="27" customFormat="1" ht="15" customHeight="1" x14ac:dyDescent="0.25">
      <c r="A1051" s="36"/>
      <c r="B1051" s="36"/>
      <c r="C1051" s="37"/>
      <c r="D1051" s="25"/>
      <c r="E1051" s="71"/>
      <c r="F1051" s="38"/>
      <c r="G1051" s="39"/>
      <c r="H1051" s="41"/>
      <c r="I1051" s="35"/>
      <c r="J1051" s="61">
        <f t="shared" si="18"/>
        <v>0</v>
      </c>
      <c r="K1051" s="51"/>
      <c r="L1051" s="25"/>
      <c r="M1051" s="26"/>
      <c r="N1051" s="26"/>
      <c r="O1051" s="26"/>
    </row>
    <row r="1052" spans="1:15" s="27" customFormat="1" ht="15" customHeight="1" x14ac:dyDescent="0.25">
      <c r="A1052" s="36"/>
      <c r="B1052" s="36"/>
      <c r="C1052" s="37"/>
      <c r="D1052" s="25"/>
      <c r="E1052" s="68"/>
      <c r="F1052" s="38"/>
      <c r="G1052" s="39"/>
      <c r="H1052" s="41"/>
      <c r="I1052" s="35"/>
      <c r="J1052" s="61">
        <f t="shared" si="18"/>
        <v>0</v>
      </c>
      <c r="K1052" s="51"/>
      <c r="L1052" s="25"/>
      <c r="M1052" s="26"/>
      <c r="N1052" s="26"/>
      <c r="O1052" s="26"/>
    </row>
    <row r="1053" spans="1:15" s="27" customFormat="1" ht="15" customHeight="1" x14ac:dyDescent="0.25">
      <c r="A1053" s="36"/>
      <c r="B1053" s="36"/>
      <c r="C1053" s="37"/>
      <c r="D1053" s="25"/>
      <c r="E1053" s="72"/>
      <c r="F1053" s="38"/>
      <c r="G1053" s="39"/>
      <c r="H1053" s="41"/>
      <c r="I1053" s="35"/>
      <c r="J1053" s="61">
        <f t="shared" si="18"/>
        <v>0</v>
      </c>
      <c r="K1053" s="51"/>
      <c r="L1053" s="25"/>
      <c r="M1053" s="26"/>
      <c r="N1053" s="26"/>
      <c r="O1053" s="26"/>
    </row>
    <row r="1054" spans="1:15" s="27" customFormat="1" ht="15" customHeight="1" x14ac:dyDescent="0.25">
      <c r="A1054" s="36"/>
      <c r="B1054" s="36"/>
      <c r="C1054" s="37"/>
      <c r="D1054" s="25"/>
      <c r="E1054" s="72"/>
      <c r="F1054" s="38"/>
      <c r="G1054" s="39"/>
      <c r="H1054" s="41"/>
      <c r="I1054" s="35"/>
      <c r="J1054" s="61">
        <f t="shared" si="18"/>
        <v>0</v>
      </c>
      <c r="K1054" s="51"/>
      <c r="L1054" s="25"/>
      <c r="M1054" s="26"/>
      <c r="N1054" s="26"/>
      <c r="O1054" s="26"/>
    </row>
    <row r="1055" spans="1:15" s="27" customFormat="1" ht="15" customHeight="1" x14ac:dyDescent="0.25">
      <c r="A1055" s="36"/>
      <c r="B1055" s="36"/>
      <c r="C1055" s="37"/>
      <c r="D1055" s="25"/>
      <c r="E1055" s="71"/>
      <c r="F1055" s="38"/>
      <c r="G1055" s="39"/>
      <c r="H1055" s="41"/>
      <c r="I1055" s="35"/>
      <c r="J1055" s="61">
        <f t="shared" si="18"/>
        <v>0</v>
      </c>
      <c r="K1055" s="51"/>
      <c r="L1055" s="25"/>
      <c r="M1055" s="26"/>
      <c r="N1055" s="26"/>
      <c r="O1055" s="26"/>
    </row>
    <row r="1056" spans="1:15" s="27" customFormat="1" ht="15" customHeight="1" x14ac:dyDescent="0.25">
      <c r="A1056" s="36"/>
      <c r="B1056" s="36"/>
      <c r="C1056" s="37"/>
      <c r="D1056" s="25"/>
      <c r="E1056" s="71"/>
      <c r="F1056" s="38"/>
      <c r="G1056" s="39"/>
      <c r="H1056" s="41"/>
      <c r="I1056" s="35"/>
      <c r="J1056" s="61">
        <f t="shared" si="18"/>
        <v>0</v>
      </c>
      <c r="K1056" s="51"/>
      <c r="L1056" s="25"/>
      <c r="M1056" s="26"/>
      <c r="N1056" s="26"/>
      <c r="O1056" s="26"/>
    </row>
    <row r="1057" spans="1:15" s="27" customFormat="1" ht="15" customHeight="1" x14ac:dyDescent="0.25">
      <c r="A1057" s="36"/>
      <c r="B1057" s="36"/>
      <c r="C1057" s="37"/>
      <c r="D1057" s="25"/>
      <c r="E1057" s="71"/>
      <c r="F1057" s="38"/>
      <c r="G1057" s="39"/>
      <c r="H1057" s="41"/>
      <c r="I1057" s="35"/>
      <c r="J1057" s="61">
        <f t="shared" si="18"/>
        <v>0</v>
      </c>
      <c r="K1057" s="51"/>
      <c r="L1057" s="25"/>
      <c r="M1057" s="26"/>
      <c r="N1057" s="26"/>
      <c r="O1057" s="26"/>
    </row>
    <row r="1058" spans="1:15" s="27" customFormat="1" ht="15" customHeight="1" x14ac:dyDescent="0.25">
      <c r="A1058" s="36"/>
      <c r="B1058" s="36"/>
      <c r="C1058" s="37"/>
      <c r="D1058" s="25"/>
      <c r="E1058" s="71"/>
      <c r="F1058" s="38"/>
      <c r="G1058" s="39"/>
      <c r="H1058" s="41"/>
      <c r="I1058" s="35"/>
      <c r="J1058" s="61">
        <f t="shared" si="18"/>
        <v>0</v>
      </c>
      <c r="K1058" s="51"/>
      <c r="L1058" s="25"/>
      <c r="M1058" s="26"/>
      <c r="N1058" s="26"/>
      <c r="O1058" s="26"/>
    </row>
    <row r="1059" spans="1:15" s="27" customFormat="1" ht="15" customHeight="1" x14ac:dyDescent="0.25">
      <c r="A1059" s="36"/>
      <c r="B1059" s="36"/>
      <c r="C1059" s="37"/>
      <c r="D1059" s="25"/>
      <c r="E1059" s="71"/>
      <c r="F1059" s="38"/>
      <c r="G1059" s="39"/>
      <c r="H1059" s="41"/>
      <c r="I1059" s="35"/>
      <c r="J1059" s="61">
        <f t="shared" si="18"/>
        <v>0</v>
      </c>
      <c r="K1059" s="51"/>
      <c r="L1059" s="25"/>
      <c r="M1059" s="26"/>
      <c r="N1059" s="26"/>
      <c r="O1059" s="26"/>
    </row>
    <row r="1060" spans="1:15" s="27" customFormat="1" ht="15" customHeight="1" x14ac:dyDescent="0.25">
      <c r="A1060" s="36"/>
      <c r="B1060" s="36"/>
      <c r="C1060" s="37"/>
      <c r="D1060" s="25"/>
      <c r="E1060" s="71"/>
      <c r="F1060" s="38"/>
      <c r="G1060" s="39"/>
      <c r="H1060" s="41"/>
      <c r="I1060" s="35"/>
      <c r="J1060" s="61">
        <f t="shared" si="18"/>
        <v>0</v>
      </c>
      <c r="K1060" s="51"/>
      <c r="L1060" s="25"/>
      <c r="M1060" s="26"/>
      <c r="N1060" s="26"/>
      <c r="O1060" s="26"/>
    </row>
    <row r="1061" spans="1:15" s="27" customFormat="1" ht="15" customHeight="1" x14ac:dyDescent="0.25">
      <c r="A1061" s="36"/>
      <c r="B1061" s="36"/>
      <c r="C1061" s="37"/>
      <c r="D1061" s="25"/>
      <c r="E1061" s="71"/>
      <c r="F1061" s="38"/>
      <c r="G1061" s="39"/>
      <c r="H1061" s="41"/>
      <c r="I1061" s="35"/>
      <c r="J1061" s="61">
        <f t="shared" si="18"/>
        <v>0</v>
      </c>
      <c r="K1061" s="51"/>
      <c r="L1061" s="25"/>
      <c r="M1061" s="26"/>
      <c r="N1061" s="26"/>
      <c r="O1061" s="26"/>
    </row>
    <row r="1062" spans="1:15" s="27" customFormat="1" ht="15" customHeight="1" x14ac:dyDescent="0.25">
      <c r="A1062" s="36"/>
      <c r="B1062" s="36"/>
      <c r="C1062" s="37"/>
      <c r="D1062" s="25"/>
      <c r="E1062" s="71"/>
      <c r="F1062" s="38"/>
      <c r="G1062" s="39"/>
      <c r="H1062" s="41"/>
      <c r="I1062" s="35"/>
      <c r="J1062" s="61">
        <f t="shared" si="18"/>
        <v>0</v>
      </c>
      <c r="K1062" s="51"/>
      <c r="L1062" s="25"/>
      <c r="M1062" s="26"/>
      <c r="N1062" s="26"/>
      <c r="O1062" s="26"/>
    </row>
    <row r="1063" spans="1:15" s="27" customFormat="1" ht="15" customHeight="1" x14ac:dyDescent="0.25">
      <c r="A1063" s="36"/>
      <c r="B1063" s="36"/>
      <c r="C1063" s="37"/>
      <c r="D1063" s="25"/>
      <c r="E1063" s="71"/>
      <c r="F1063" s="38"/>
      <c r="G1063" s="39"/>
      <c r="H1063" s="41"/>
      <c r="I1063" s="35"/>
      <c r="J1063" s="61">
        <f t="shared" si="18"/>
        <v>0</v>
      </c>
      <c r="K1063" s="51"/>
      <c r="L1063" s="25"/>
      <c r="M1063" s="26"/>
      <c r="N1063" s="26"/>
      <c r="O1063" s="26"/>
    </row>
    <row r="1064" spans="1:15" s="27" customFormat="1" ht="15" customHeight="1" x14ac:dyDescent="0.25">
      <c r="A1064" s="36"/>
      <c r="B1064" s="36"/>
      <c r="C1064" s="37"/>
      <c r="D1064" s="25"/>
      <c r="E1064" s="71"/>
      <c r="F1064" s="38"/>
      <c r="G1064" s="39"/>
      <c r="H1064" s="41"/>
      <c r="I1064" s="35"/>
      <c r="J1064" s="61">
        <f t="shared" si="18"/>
        <v>0</v>
      </c>
      <c r="K1064" s="51"/>
      <c r="L1064" s="25"/>
      <c r="M1064" s="26"/>
      <c r="N1064" s="26"/>
      <c r="O1064" s="26"/>
    </row>
    <row r="1065" spans="1:15" s="27" customFormat="1" ht="15" customHeight="1" x14ac:dyDescent="0.25">
      <c r="A1065" s="36"/>
      <c r="B1065" s="36"/>
      <c r="C1065" s="37"/>
      <c r="D1065" s="25"/>
      <c r="E1065" s="71"/>
      <c r="F1065" s="38"/>
      <c r="G1065" s="39"/>
      <c r="H1065" s="41"/>
      <c r="I1065" s="35"/>
      <c r="J1065" s="61">
        <f t="shared" si="18"/>
        <v>0</v>
      </c>
      <c r="K1065" s="51"/>
      <c r="L1065" s="25"/>
      <c r="M1065" s="26"/>
      <c r="N1065" s="26"/>
      <c r="O1065" s="26"/>
    </row>
    <row r="1066" spans="1:15" s="27" customFormat="1" ht="15" customHeight="1" x14ac:dyDescent="0.25">
      <c r="A1066" s="36"/>
      <c r="B1066" s="36"/>
      <c r="C1066" s="37"/>
      <c r="D1066" s="25"/>
      <c r="E1066" s="71"/>
      <c r="F1066" s="38"/>
      <c r="G1066" s="39"/>
      <c r="H1066" s="41"/>
      <c r="I1066" s="35"/>
      <c r="J1066" s="61">
        <f t="shared" si="18"/>
        <v>0</v>
      </c>
      <c r="K1066" s="51"/>
      <c r="L1066" s="25"/>
      <c r="M1066" s="26"/>
      <c r="N1066" s="26"/>
      <c r="O1066" s="26"/>
    </row>
    <row r="1067" spans="1:15" s="27" customFormat="1" ht="15" customHeight="1" x14ac:dyDescent="0.25">
      <c r="A1067" s="36"/>
      <c r="B1067" s="36"/>
      <c r="C1067" s="37"/>
      <c r="D1067" s="25"/>
      <c r="E1067" s="71"/>
      <c r="F1067" s="38"/>
      <c r="G1067" s="39"/>
      <c r="H1067" s="41"/>
      <c r="I1067" s="35"/>
      <c r="J1067" s="61">
        <f t="shared" si="18"/>
        <v>0</v>
      </c>
      <c r="K1067" s="51"/>
      <c r="L1067" s="25"/>
      <c r="M1067" s="26"/>
      <c r="N1067" s="26"/>
      <c r="O1067" s="26"/>
    </row>
    <row r="1068" spans="1:15" s="27" customFormat="1" ht="15" customHeight="1" x14ac:dyDescent="0.25">
      <c r="A1068" s="36"/>
      <c r="B1068" s="36"/>
      <c r="C1068" s="37"/>
      <c r="D1068" s="25"/>
      <c r="E1068" s="68"/>
      <c r="F1068" s="38"/>
      <c r="G1068" s="39"/>
      <c r="H1068" s="41"/>
      <c r="I1068" s="35"/>
      <c r="J1068" s="61">
        <f t="shared" si="18"/>
        <v>0</v>
      </c>
      <c r="K1068" s="51"/>
      <c r="L1068" s="25"/>
      <c r="M1068" s="26"/>
      <c r="N1068" s="26"/>
      <c r="O1068" s="26"/>
    </row>
    <row r="1069" spans="1:15" s="27" customFormat="1" ht="15" customHeight="1" x14ac:dyDescent="0.25">
      <c r="A1069" s="36"/>
      <c r="B1069" s="36"/>
      <c r="C1069" s="37"/>
      <c r="D1069" s="25"/>
      <c r="E1069" s="72"/>
      <c r="F1069" s="38"/>
      <c r="G1069" s="39"/>
      <c r="H1069" s="41"/>
      <c r="I1069" s="35"/>
      <c r="J1069" s="61">
        <f t="shared" si="18"/>
        <v>0</v>
      </c>
      <c r="K1069" s="51"/>
      <c r="L1069" s="25"/>
      <c r="M1069" s="26"/>
      <c r="N1069" s="26"/>
      <c r="O1069" s="26"/>
    </row>
    <row r="1070" spans="1:15" s="27" customFormat="1" ht="15" customHeight="1" x14ac:dyDescent="0.25">
      <c r="A1070" s="36"/>
      <c r="B1070" s="36"/>
      <c r="C1070" s="37"/>
      <c r="D1070" s="25"/>
      <c r="E1070" s="72"/>
      <c r="F1070" s="38"/>
      <c r="G1070" s="39"/>
      <c r="H1070" s="41"/>
      <c r="I1070" s="35"/>
      <c r="J1070" s="61">
        <f t="shared" si="18"/>
        <v>0</v>
      </c>
      <c r="K1070" s="51"/>
      <c r="L1070" s="25"/>
      <c r="M1070" s="26"/>
      <c r="N1070" s="26"/>
      <c r="O1070" s="26"/>
    </row>
    <row r="1071" spans="1:15" s="27" customFormat="1" ht="15" customHeight="1" x14ac:dyDescent="0.25">
      <c r="A1071" s="36"/>
      <c r="B1071" s="36"/>
      <c r="C1071" s="37"/>
      <c r="D1071" s="25"/>
      <c r="E1071" s="72"/>
      <c r="F1071" s="38"/>
      <c r="G1071" s="39"/>
      <c r="H1071" s="41"/>
      <c r="I1071" s="35"/>
      <c r="J1071" s="61">
        <f t="shared" si="18"/>
        <v>0</v>
      </c>
      <c r="K1071" s="51"/>
      <c r="L1071" s="25"/>
      <c r="M1071" s="26"/>
      <c r="N1071" s="26"/>
      <c r="O1071" s="26"/>
    </row>
    <row r="1072" spans="1:15" s="27" customFormat="1" ht="15" customHeight="1" x14ac:dyDescent="0.25">
      <c r="A1072" s="36"/>
      <c r="B1072" s="36"/>
      <c r="C1072" s="37"/>
      <c r="D1072" s="25"/>
      <c r="E1072" s="72"/>
      <c r="F1072" s="38"/>
      <c r="G1072" s="39"/>
      <c r="H1072" s="41"/>
      <c r="I1072" s="35"/>
      <c r="J1072" s="61">
        <f t="shared" si="18"/>
        <v>0</v>
      </c>
      <c r="K1072" s="51"/>
      <c r="L1072" s="25"/>
      <c r="M1072" s="26"/>
      <c r="N1072" s="26"/>
      <c r="O1072" s="26"/>
    </row>
    <row r="1073" spans="1:15" s="27" customFormat="1" ht="15" customHeight="1" x14ac:dyDescent="0.25">
      <c r="A1073" s="36"/>
      <c r="B1073" s="36"/>
      <c r="C1073" s="37"/>
      <c r="D1073" s="25"/>
      <c r="E1073" s="71"/>
      <c r="F1073" s="38"/>
      <c r="G1073" s="39"/>
      <c r="H1073" s="41"/>
      <c r="I1073" s="35"/>
      <c r="J1073" s="61">
        <f t="shared" si="18"/>
        <v>0</v>
      </c>
      <c r="K1073" s="51"/>
      <c r="L1073" s="25"/>
      <c r="M1073" s="26"/>
      <c r="N1073" s="26"/>
      <c r="O1073" s="26"/>
    </row>
    <row r="1074" spans="1:15" s="27" customFormat="1" ht="15" customHeight="1" x14ac:dyDescent="0.25">
      <c r="A1074" s="36"/>
      <c r="B1074" s="36"/>
      <c r="C1074" s="37"/>
      <c r="D1074" s="25"/>
      <c r="E1074" s="71"/>
      <c r="F1074" s="38"/>
      <c r="G1074" s="39"/>
      <c r="H1074" s="41"/>
      <c r="I1074" s="35"/>
      <c r="J1074" s="61">
        <f t="shared" si="18"/>
        <v>0</v>
      </c>
      <c r="K1074" s="51"/>
      <c r="L1074" s="25"/>
      <c r="M1074" s="26"/>
      <c r="N1074" s="26"/>
      <c r="O1074" s="26"/>
    </row>
    <row r="1075" spans="1:15" s="27" customFormat="1" ht="15" customHeight="1" x14ac:dyDescent="0.25">
      <c r="A1075" s="36"/>
      <c r="B1075" s="36"/>
      <c r="C1075" s="37"/>
      <c r="D1075" s="25"/>
      <c r="E1075" s="71"/>
      <c r="F1075" s="38"/>
      <c r="G1075" s="39"/>
      <c r="H1075" s="41"/>
      <c r="I1075" s="35"/>
      <c r="J1075" s="61">
        <f t="shared" si="18"/>
        <v>0</v>
      </c>
      <c r="K1075" s="51"/>
      <c r="L1075" s="25"/>
      <c r="M1075" s="26"/>
      <c r="N1075" s="26"/>
      <c r="O1075" s="26"/>
    </row>
    <row r="1076" spans="1:15" s="27" customFormat="1" ht="15" customHeight="1" x14ac:dyDescent="0.25">
      <c r="A1076" s="36"/>
      <c r="B1076" s="36"/>
      <c r="C1076" s="37"/>
      <c r="D1076" s="25"/>
      <c r="E1076" s="71"/>
      <c r="F1076" s="38"/>
      <c r="G1076" s="39"/>
      <c r="H1076" s="41"/>
      <c r="I1076" s="35"/>
      <c r="J1076" s="61">
        <f t="shared" si="18"/>
        <v>0</v>
      </c>
      <c r="K1076" s="51"/>
      <c r="L1076" s="25"/>
      <c r="M1076" s="26"/>
      <c r="N1076" s="26"/>
      <c r="O1076" s="26"/>
    </row>
    <row r="1077" spans="1:15" s="27" customFormat="1" ht="15" customHeight="1" x14ac:dyDescent="0.25">
      <c r="A1077" s="36"/>
      <c r="B1077" s="36"/>
      <c r="C1077" s="37"/>
      <c r="D1077" s="25"/>
      <c r="E1077" s="71"/>
      <c r="F1077" s="38"/>
      <c r="G1077" s="39"/>
      <c r="H1077" s="41"/>
      <c r="I1077" s="35"/>
      <c r="J1077" s="61">
        <f t="shared" si="18"/>
        <v>0</v>
      </c>
      <c r="K1077" s="51"/>
      <c r="L1077" s="25"/>
      <c r="M1077" s="26"/>
      <c r="N1077" s="26"/>
      <c r="O1077" s="26"/>
    </row>
    <row r="1078" spans="1:15" s="27" customFormat="1" ht="15" customHeight="1" x14ac:dyDescent="0.25">
      <c r="A1078" s="36"/>
      <c r="B1078" s="36"/>
      <c r="C1078" s="37"/>
      <c r="D1078" s="25"/>
      <c r="E1078" s="71"/>
      <c r="F1078" s="38"/>
      <c r="G1078" s="39"/>
      <c r="H1078" s="41"/>
      <c r="I1078" s="35"/>
      <c r="J1078" s="61">
        <f t="shared" si="18"/>
        <v>0</v>
      </c>
      <c r="K1078" s="51"/>
      <c r="L1078" s="25"/>
      <c r="M1078" s="26"/>
      <c r="N1078" s="26"/>
      <c r="O1078" s="26"/>
    </row>
    <row r="1079" spans="1:15" s="27" customFormat="1" ht="15" customHeight="1" x14ac:dyDescent="0.25">
      <c r="A1079" s="36"/>
      <c r="B1079" s="36"/>
      <c r="C1079" s="37"/>
      <c r="D1079" s="25"/>
      <c r="E1079" s="71"/>
      <c r="F1079" s="38"/>
      <c r="G1079" s="39"/>
      <c r="H1079" s="41"/>
      <c r="I1079" s="35"/>
      <c r="J1079" s="61">
        <f t="shared" si="18"/>
        <v>0</v>
      </c>
      <c r="K1079" s="51"/>
      <c r="L1079" s="25"/>
      <c r="M1079" s="26"/>
      <c r="N1079" s="26"/>
      <c r="O1079" s="26"/>
    </row>
    <row r="1080" spans="1:15" s="27" customFormat="1" ht="15" customHeight="1" x14ac:dyDescent="0.25">
      <c r="A1080" s="36"/>
      <c r="B1080" s="36"/>
      <c r="C1080" s="37"/>
      <c r="D1080" s="25"/>
      <c r="E1080" s="71"/>
      <c r="F1080" s="38"/>
      <c r="G1080" s="39"/>
      <c r="H1080" s="41"/>
      <c r="I1080" s="35"/>
      <c r="J1080" s="61">
        <f t="shared" si="18"/>
        <v>0</v>
      </c>
      <c r="K1080" s="51"/>
      <c r="L1080" s="25"/>
      <c r="M1080" s="26"/>
      <c r="N1080" s="26"/>
      <c r="O1080" s="26"/>
    </row>
    <row r="1081" spans="1:15" s="27" customFormat="1" ht="15" customHeight="1" x14ac:dyDescent="0.25">
      <c r="A1081" s="36"/>
      <c r="B1081" s="36"/>
      <c r="C1081" s="37"/>
      <c r="D1081" s="25"/>
      <c r="E1081" s="71"/>
      <c r="F1081" s="38"/>
      <c r="G1081" s="39"/>
      <c r="H1081" s="41"/>
      <c r="I1081" s="35"/>
      <c r="J1081" s="61">
        <f t="shared" si="18"/>
        <v>0</v>
      </c>
      <c r="K1081" s="51"/>
      <c r="L1081" s="25"/>
      <c r="M1081" s="26"/>
      <c r="N1081" s="26"/>
      <c r="O1081" s="26"/>
    </row>
    <row r="1082" spans="1:15" s="27" customFormat="1" ht="15" customHeight="1" x14ac:dyDescent="0.25">
      <c r="A1082" s="36"/>
      <c r="B1082" s="36"/>
      <c r="C1082" s="37"/>
      <c r="D1082" s="25"/>
      <c r="E1082" s="71"/>
      <c r="F1082" s="38"/>
      <c r="G1082" s="39"/>
      <c r="H1082" s="41"/>
      <c r="I1082" s="35"/>
      <c r="J1082" s="61">
        <f t="shared" si="18"/>
        <v>0</v>
      </c>
      <c r="K1082" s="51"/>
      <c r="L1082" s="25"/>
      <c r="M1082" s="26"/>
      <c r="N1082" s="26"/>
      <c r="O1082" s="26"/>
    </row>
    <row r="1083" spans="1:15" s="27" customFormat="1" ht="15" customHeight="1" x14ac:dyDescent="0.25">
      <c r="A1083" s="36"/>
      <c r="B1083" s="36"/>
      <c r="C1083" s="37"/>
      <c r="D1083" s="25"/>
      <c r="E1083" s="71"/>
      <c r="F1083" s="38"/>
      <c r="G1083" s="39"/>
      <c r="H1083" s="41"/>
      <c r="I1083" s="35"/>
      <c r="J1083" s="61">
        <f t="shared" si="18"/>
        <v>0</v>
      </c>
      <c r="K1083" s="51"/>
      <c r="L1083" s="25"/>
      <c r="M1083" s="26"/>
      <c r="N1083" s="26"/>
      <c r="O1083" s="26"/>
    </row>
    <row r="1084" spans="1:15" s="27" customFormat="1" ht="15" customHeight="1" x14ac:dyDescent="0.25">
      <c r="A1084" s="36"/>
      <c r="B1084" s="36"/>
      <c r="C1084" s="37"/>
      <c r="D1084" s="25"/>
      <c r="E1084" s="71"/>
      <c r="F1084" s="38"/>
      <c r="G1084" s="39"/>
      <c r="H1084" s="41"/>
      <c r="I1084" s="35"/>
      <c r="J1084" s="61">
        <f t="shared" si="18"/>
        <v>0</v>
      </c>
      <c r="K1084" s="51"/>
      <c r="L1084" s="25"/>
      <c r="M1084" s="26"/>
      <c r="N1084" s="26"/>
      <c r="O1084" s="26"/>
    </row>
    <row r="1085" spans="1:15" s="27" customFormat="1" ht="15" customHeight="1" x14ac:dyDescent="0.25">
      <c r="A1085" s="36"/>
      <c r="B1085" s="36"/>
      <c r="C1085" s="37"/>
      <c r="D1085" s="25"/>
      <c r="E1085" s="71"/>
      <c r="F1085" s="38"/>
      <c r="G1085" s="39"/>
      <c r="H1085" s="41"/>
      <c r="I1085" s="35"/>
      <c r="J1085" s="61">
        <f t="shared" si="18"/>
        <v>0</v>
      </c>
      <c r="K1085" s="51"/>
      <c r="L1085" s="25"/>
      <c r="M1085" s="26"/>
      <c r="N1085" s="26"/>
      <c r="O1085" s="26"/>
    </row>
    <row r="1086" spans="1:15" s="27" customFormat="1" ht="15" customHeight="1" x14ac:dyDescent="0.25">
      <c r="A1086" s="36"/>
      <c r="B1086" s="36"/>
      <c r="C1086" s="37"/>
      <c r="D1086" s="25"/>
      <c r="E1086" s="71"/>
      <c r="F1086" s="38"/>
      <c r="G1086" s="39"/>
      <c r="H1086" s="41"/>
      <c r="I1086" s="35"/>
      <c r="J1086" s="61">
        <f t="shared" si="18"/>
        <v>0</v>
      </c>
      <c r="K1086" s="51"/>
      <c r="L1086" s="25"/>
      <c r="M1086" s="26"/>
      <c r="N1086" s="26"/>
      <c r="O1086" s="26"/>
    </row>
    <row r="1087" spans="1:15" s="27" customFormat="1" ht="15" customHeight="1" x14ac:dyDescent="0.25">
      <c r="A1087" s="36"/>
      <c r="B1087" s="36"/>
      <c r="C1087" s="37"/>
      <c r="D1087" s="25"/>
      <c r="E1087" s="71"/>
      <c r="F1087" s="38"/>
      <c r="G1087" s="39"/>
      <c r="H1087" s="41"/>
      <c r="I1087" s="35"/>
      <c r="J1087" s="61">
        <f t="shared" si="18"/>
        <v>0</v>
      </c>
      <c r="K1087" s="51"/>
      <c r="L1087" s="25"/>
      <c r="M1087" s="26"/>
      <c r="N1087" s="26"/>
      <c r="O1087" s="26"/>
    </row>
    <row r="1088" spans="1:15" s="27" customFormat="1" ht="15" customHeight="1" x14ac:dyDescent="0.25">
      <c r="A1088" s="36"/>
      <c r="B1088" s="36"/>
      <c r="C1088" s="37"/>
      <c r="D1088" s="25"/>
      <c r="E1088" s="71"/>
      <c r="F1088" s="38"/>
      <c r="G1088" s="39"/>
      <c r="H1088" s="41"/>
      <c r="I1088" s="35"/>
      <c r="J1088" s="61">
        <f t="shared" si="18"/>
        <v>0</v>
      </c>
      <c r="K1088" s="51"/>
      <c r="L1088" s="25"/>
      <c r="M1088" s="26"/>
      <c r="N1088" s="26"/>
      <c r="O1088" s="26"/>
    </row>
    <row r="1089" spans="1:15" s="27" customFormat="1" ht="15" customHeight="1" x14ac:dyDescent="0.25">
      <c r="A1089" s="36"/>
      <c r="B1089" s="36"/>
      <c r="C1089" s="37"/>
      <c r="D1089" s="25"/>
      <c r="E1089" s="71"/>
      <c r="F1089" s="38"/>
      <c r="G1089" s="39"/>
      <c r="H1089" s="41"/>
      <c r="I1089" s="35"/>
      <c r="J1089" s="61">
        <f t="shared" ref="J1089:J1152" si="19">IFERROR(IF(B1089="BOLIVARES",(E1089/I1089),E1089),"")</f>
        <v>0</v>
      </c>
      <c r="K1089" s="51"/>
      <c r="L1089" s="25"/>
      <c r="M1089" s="26"/>
      <c r="N1089" s="26"/>
      <c r="O1089" s="26"/>
    </row>
    <row r="1090" spans="1:15" s="27" customFormat="1" ht="15" customHeight="1" x14ac:dyDescent="0.25">
      <c r="A1090" s="36"/>
      <c r="B1090" s="36"/>
      <c r="C1090" s="37"/>
      <c r="D1090" s="25"/>
      <c r="E1090" s="71"/>
      <c r="F1090" s="38"/>
      <c r="G1090" s="39"/>
      <c r="H1090" s="41"/>
      <c r="I1090" s="35"/>
      <c r="J1090" s="61">
        <f t="shared" si="19"/>
        <v>0</v>
      </c>
      <c r="K1090" s="51"/>
      <c r="L1090" s="25"/>
      <c r="M1090" s="26"/>
      <c r="N1090" s="26"/>
      <c r="O1090" s="26"/>
    </row>
    <row r="1091" spans="1:15" s="27" customFormat="1" ht="15" customHeight="1" x14ac:dyDescent="0.25">
      <c r="A1091" s="36"/>
      <c r="B1091" s="36"/>
      <c r="C1091" s="37"/>
      <c r="D1091" s="25"/>
      <c r="E1091" s="71"/>
      <c r="F1091" s="38"/>
      <c r="G1091" s="39"/>
      <c r="H1091" s="41"/>
      <c r="I1091" s="35"/>
      <c r="J1091" s="61">
        <f t="shared" si="19"/>
        <v>0</v>
      </c>
      <c r="K1091" s="51"/>
      <c r="L1091" s="25"/>
      <c r="M1091" s="26"/>
      <c r="N1091" s="26"/>
      <c r="O1091" s="26"/>
    </row>
    <row r="1092" spans="1:15" s="27" customFormat="1" ht="15" customHeight="1" x14ac:dyDescent="0.25">
      <c r="A1092" s="36"/>
      <c r="B1092" s="36"/>
      <c r="C1092" s="37"/>
      <c r="D1092" s="25"/>
      <c r="E1092" s="71"/>
      <c r="F1092" s="38"/>
      <c r="G1092" s="39"/>
      <c r="H1092" s="41"/>
      <c r="I1092" s="35"/>
      <c r="J1092" s="61">
        <f t="shared" si="19"/>
        <v>0</v>
      </c>
      <c r="K1092" s="51"/>
      <c r="L1092" s="25"/>
      <c r="M1092" s="26"/>
      <c r="N1092" s="26"/>
      <c r="O1092" s="26"/>
    </row>
    <row r="1093" spans="1:15" s="27" customFormat="1" ht="15" customHeight="1" x14ac:dyDescent="0.25">
      <c r="A1093" s="36"/>
      <c r="B1093" s="36"/>
      <c r="C1093" s="37"/>
      <c r="D1093" s="25"/>
      <c r="E1093" s="71"/>
      <c r="F1093" s="38"/>
      <c r="G1093" s="39"/>
      <c r="H1093" s="41"/>
      <c r="I1093" s="35"/>
      <c r="J1093" s="61">
        <f t="shared" si="19"/>
        <v>0</v>
      </c>
      <c r="K1093" s="51"/>
      <c r="L1093" s="25"/>
      <c r="M1093" s="26"/>
      <c r="N1093" s="26"/>
      <c r="O1093" s="26"/>
    </row>
    <row r="1094" spans="1:15" s="27" customFormat="1" ht="15" customHeight="1" x14ac:dyDescent="0.25">
      <c r="A1094" s="36"/>
      <c r="B1094" s="36"/>
      <c r="C1094" s="37"/>
      <c r="D1094" s="25"/>
      <c r="E1094" s="71"/>
      <c r="F1094" s="38"/>
      <c r="G1094" s="39"/>
      <c r="H1094" s="41"/>
      <c r="I1094" s="35"/>
      <c r="J1094" s="61">
        <f t="shared" si="19"/>
        <v>0</v>
      </c>
      <c r="K1094" s="51"/>
      <c r="L1094" s="25"/>
      <c r="M1094" s="26"/>
      <c r="N1094" s="26"/>
      <c r="O1094" s="26"/>
    </row>
    <row r="1095" spans="1:15" s="27" customFormat="1" ht="15" customHeight="1" x14ac:dyDescent="0.25">
      <c r="A1095" s="36"/>
      <c r="B1095" s="36"/>
      <c r="C1095" s="37"/>
      <c r="D1095" s="25"/>
      <c r="E1095" s="71"/>
      <c r="F1095" s="38"/>
      <c r="G1095" s="39"/>
      <c r="H1095" s="41"/>
      <c r="I1095" s="35"/>
      <c r="J1095" s="61">
        <f t="shared" si="19"/>
        <v>0</v>
      </c>
      <c r="K1095" s="51"/>
      <c r="L1095" s="25"/>
      <c r="M1095" s="26"/>
      <c r="N1095" s="26"/>
      <c r="O1095" s="26"/>
    </row>
    <row r="1096" spans="1:15" s="27" customFormat="1" ht="15" customHeight="1" x14ac:dyDescent="0.25">
      <c r="A1096" s="36"/>
      <c r="B1096" s="36"/>
      <c r="C1096" s="37"/>
      <c r="D1096" s="25"/>
      <c r="E1096" s="71"/>
      <c r="F1096" s="38"/>
      <c r="G1096" s="39"/>
      <c r="H1096" s="41"/>
      <c r="I1096" s="35"/>
      <c r="J1096" s="61">
        <f t="shared" si="19"/>
        <v>0</v>
      </c>
      <c r="K1096" s="51"/>
      <c r="L1096" s="25"/>
      <c r="M1096" s="26"/>
      <c r="N1096" s="26"/>
      <c r="O1096" s="26"/>
    </row>
    <row r="1097" spans="1:15" s="27" customFormat="1" ht="15" customHeight="1" x14ac:dyDescent="0.25">
      <c r="A1097" s="36"/>
      <c r="B1097" s="36"/>
      <c r="C1097" s="37"/>
      <c r="D1097" s="25"/>
      <c r="E1097" s="71"/>
      <c r="F1097" s="38"/>
      <c r="G1097" s="39"/>
      <c r="H1097" s="41"/>
      <c r="I1097" s="35"/>
      <c r="J1097" s="61">
        <f t="shared" si="19"/>
        <v>0</v>
      </c>
      <c r="K1097" s="51"/>
      <c r="L1097" s="25"/>
      <c r="M1097" s="26"/>
      <c r="N1097" s="26"/>
      <c r="O1097" s="26"/>
    </row>
    <row r="1098" spans="1:15" s="27" customFormat="1" ht="15" customHeight="1" x14ac:dyDescent="0.25">
      <c r="A1098" s="36"/>
      <c r="B1098" s="36"/>
      <c r="C1098" s="37"/>
      <c r="D1098" s="25"/>
      <c r="E1098" s="71"/>
      <c r="F1098" s="38"/>
      <c r="G1098" s="39"/>
      <c r="H1098" s="41"/>
      <c r="I1098" s="35"/>
      <c r="J1098" s="61">
        <f t="shared" si="19"/>
        <v>0</v>
      </c>
      <c r="K1098" s="51"/>
      <c r="L1098" s="25"/>
      <c r="M1098" s="26"/>
      <c r="N1098" s="26"/>
      <c r="O1098" s="26"/>
    </row>
    <row r="1099" spans="1:15" s="27" customFormat="1" ht="15.75" customHeight="1" x14ac:dyDescent="0.25">
      <c r="A1099" s="36"/>
      <c r="B1099" s="36"/>
      <c r="C1099" s="37"/>
      <c r="D1099" s="25"/>
      <c r="E1099" s="71"/>
      <c r="F1099" s="38"/>
      <c r="G1099" s="39"/>
      <c r="H1099" s="41"/>
      <c r="I1099" s="35"/>
      <c r="J1099" s="61">
        <f t="shared" si="19"/>
        <v>0</v>
      </c>
      <c r="K1099" s="51"/>
      <c r="L1099" s="25"/>
      <c r="M1099" s="26"/>
      <c r="N1099" s="26"/>
      <c r="O1099" s="26"/>
    </row>
    <row r="1100" spans="1:15" s="27" customFormat="1" ht="15" customHeight="1" x14ac:dyDescent="0.25">
      <c r="A1100" s="36"/>
      <c r="B1100" s="36"/>
      <c r="C1100" s="37"/>
      <c r="D1100" s="25"/>
      <c r="E1100" s="71"/>
      <c r="F1100" s="38"/>
      <c r="G1100" s="39"/>
      <c r="H1100" s="41"/>
      <c r="I1100" s="35"/>
      <c r="J1100" s="61">
        <f t="shared" si="19"/>
        <v>0</v>
      </c>
      <c r="K1100" s="51"/>
      <c r="L1100" s="25"/>
      <c r="M1100" s="26"/>
      <c r="N1100" s="26"/>
      <c r="O1100" s="26"/>
    </row>
    <row r="1101" spans="1:15" s="27" customFormat="1" ht="15" customHeight="1" x14ac:dyDescent="0.25">
      <c r="A1101" s="36"/>
      <c r="B1101" s="36"/>
      <c r="C1101" s="37"/>
      <c r="D1101" s="25"/>
      <c r="E1101" s="71"/>
      <c r="F1101" s="38"/>
      <c r="G1101" s="39"/>
      <c r="H1101" s="41"/>
      <c r="I1101" s="35"/>
      <c r="J1101" s="61">
        <f t="shared" si="19"/>
        <v>0</v>
      </c>
      <c r="K1101" s="51"/>
      <c r="L1101" s="25"/>
      <c r="M1101" s="26"/>
      <c r="N1101" s="26"/>
      <c r="O1101" s="26"/>
    </row>
    <row r="1102" spans="1:15" s="27" customFormat="1" ht="15" customHeight="1" x14ac:dyDescent="0.25">
      <c r="A1102" s="36"/>
      <c r="B1102" s="36"/>
      <c r="C1102" s="37"/>
      <c r="D1102" s="25"/>
      <c r="E1102" s="71"/>
      <c r="F1102" s="38"/>
      <c r="G1102" s="39"/>
      <c r="H1102" s="41"/>
      <c r="I1102" s="35"/>
      <c r="J1102" s="61">
        <f t="shared" si="19"/>
        <v>0</v>
      </c>
      <c r="K1102" s="51"/>
      <c r="L1102" s="25"/>
      <c r="M1102" s="26"/>
      <c r="N1102" s="26"/>
      <c r="O1102" s="26"/>
    </row>
    <row r="1103" spans="1:15" s="27" customFormat="1" ht="15" customHeight="1" x14ac:dyDescent="0.25">
      <c r="A1103" s="36"/>
      <c r="B1103" s="36"/>
      <c r="C1103" s="37"/>
      <c r="D1103" s="25"/>
      <c r="E1103" s="71"/>
      <c r="F1103" s="38"/>
      <c r="G1103" s="39"/>
      <c r="H1103" s="41"/>
      <c r="I1103" s="35"/>
      <c r="J1103" s="61">
        <f t="shared" si="19"/>
        <v>0</v>
      </c>
      <c r="K1103" s="51"/>
      <c r="L1103" s="25"/>
      <c r="M1103" s="26"/>
      <c r="N1103" s="26"/>
      <c r="O1103" s="26"/>
    </row>
    <row r="1104" spans="1:15" s="27" customFormat="1" ht="15" customHeight="1" x14ac:dyDescent="0.25">
      <c r="A1104" s="36"/>
      <c r="B1104" s="36"/>
      <c r="C1104" s="37"/>
      <c r="D1104" s="25"/>
      <c r="E1104" s="71"/>
      <c r="F1104" s="38"/>
      <c r="G1104" s="39"/>
      <c r="H1104" s="41"/>
      <c r="I1104" s="35"/>
      <c r="J1104" s="61">
        <f t="shared" si="19"/>
        <v>0</v>
      </c>
      <c r="K1104" s="51"/>
      <c r="L1104" s="25"/>
      <c r="M1104" s="26"/>
      <c r="N1104" s="26"/>
      <c r="O1104" s="26"/>
    </row>
    <row r="1105" spans="1:15" s="27" customFormat="1" ht="15" customHeight="1" x14ac:dyDescent="0.25">
      <c r="A1105" s="36"/>
      <c r="B1105" s="36"/>
      <c r="C1105" s="37"/>
      <c r="D1105" s="25"/>
      <c r="E1105" s="71"/>
      <c r="F1105" s="38"/>
      <c r="G1105" s="39"/>
      <c r="H1105" s="41"/>
      <c r="I1105" s="35"/>
      <c r="J1105" s="61">
        <f t="shared" si="19"/>
        <v>0</v>
      </c>
      <c r="K1105" s="51"/>
      <c r="L1105" s="25"/>
      <c r="M1105" s="26"/>
      <c r="N1105" s="26"/>
      <c r="O1105" s="26"/>
    </row>
    <row r="1106" spans="1:15" s="27" customFormat="1" ht="15" customHeight="1" x14ac:dyDescent="0.25">
      <c r="A1106" s="36"/>
      <c r="B1106" s="36"/>
      <c r="C1106" s="37"/>
      <c r="D1106" s="25"/>
      <c r="E1106" s="71"/>
      <c r="F1106" s="38"/>
      <c r="G1106" s="39"/>
      <c r="H1106" s="41"/>
      <c r="I1106" s="35"/>
      <c r="J1106" s="61">
        <f t="shared" si="19"/>
        <v>0</v>
      </c>
      <c r="K1106" s="51"/>
      <c r="L1106" s="25"/>
      <c r="M1106" s="26"/>
      <c r="N1106" s="26"/>
      <c r="O1106" s="26"/>
    </row>
    <row r="1107" spans="1:15" s="27" customFormat="1" ht="15" customHeight="1" x14ac:dyDescent="0.25">
      <c r="A1107" s="36"/>
      <c r="B1107" s="36"/>
      <c r="C1107" s="37"/>
      <c r="D1107" s="25"/>
      <c r="E1107" s="68"/>
      <c r="F1107" s="38"/>
      <c r="G1107" s="39"/>
      <c r="H1107" s="41"/>
      <c r="I1107" s="35"/>
      <c r="J1107" s="61">
        <f t="shared" si="19"/>
        <v>0</v>
      </c>
      <c r="K1107" s="51"/>
      <c r="L1107" s="25"/>
      <c r="M1107" s="26"/>
      <c r="N1107" s="26"/>
      <c r="O1107" s="26"/>
    </row>
    <row r="1108" spans="1:15" s="27" customFormat="1" ht="15" customHeight="1" x14ac:dyDescent="0.25">
      <c r="A1108" s="36"/>
      <c r="B1108" s="36"/>
      <c r="C1108" s="37"/>
      <c r="D1108" s="25"/>
      <c r="E1108" s="68"/>
      <c r="F1108" s="38"/>
      <c r="G1108" s="39"/>
      <c r="H1108" s="41"/>
      <c r="I1108" s="35"/>
      <c r="J1108" s="61">
        <f t="shared" si="19"/>
        <v>0</v>
      </c>
      <c r="K1108" s="51"/>
      <c r="L1108" s="25"/>
      <c r="M1108" s="26"/>
      <c r="N1108" s="26"/>
      <c r="O1108" s="26"/>
    </row>
    <row r="1109" spans="1:15" s="27" customFormat="1" ht="15" customHeight="1" x14ac:dyDescent="0.25">
      <c r="A1109" s="36"/>
      <c r="B1109" s="36"/>
      <c r="C1109" s="37"/>
      <c r="D1109" s="25"/>
      <c r="E1109" s="71"/>
      <c r="F1109" s="38"/>
      <c r="G1109" s="39"/>
      <c r="H1109" s="41"/>
      <c r="I1109" s="35"/>
      <c r="J1109" s="61">
        <f t="shared" si="19"/>
        <v>0</v>
      </c>
      <c r="K1109" s="51"/>
      <c r="L1109" s="25"/>
      <c r="M1109" s="26"/>
      <c r="N1109" s="26"/>
      <c r="O1109" s="26"/>
    </row>
    <row r="1110" spans="1:15" s="27" customFormat="1" ht="15" customHeight="1" x14ac:dyDescent="0.25">
      <c r="A1110" s="36"/>
      <c r="B1110" s="36"/>
      <c r="C1110" s="37"/>
      <c r="D1110" s="25"/>
      <c r="E1110" s="68"/>
      <c r="F1110" s="38"/>
      <c r="G1110" s="39"/>
      <c r="H1110" s="41"/>
      <c r="I1110" s="35"/>
      <c r="J1110" s="61">
        <f t="shared" si="19"/>
        <v>0</v>
      </c>
      <c r="K1110" s="51"/>
      <c r="L1110" s="25"/>
      <c r="M1110" s="26"/>
      <c r="N1110" s="26"/>
      <c r="O1110" s="26"/>
    </row>
    <row r="1111" spans="1:15" s="27" customFormat="1" ht="15" customHeight="1" x14ac:dyDescent="0.25">
      <c r="A1111" s="36"/>
      <c r="B1111" s="36"/>
      <c r="C1111" s="37"/>
      <c r="D1111" s="25"/>
      <c r="E1111" s="71"/>
      <c r="F1111" s="38"/>
      <c r="G1111" s="39"/>
      <c r="H1111" s="41"/>
      <c r="I1111" s="35"/>
      <c r="J1111" s="61">
        <f t="shared" si="19"/>
        <v>0</v>
      </c>
      <c r="K1111" s="51"/>
      <c r="L1111" s="25"/>
      <c r="M1111" s="26"/>
      <c r="N1111" s="26"/>
      <c r="O1111" s="26"/>
    </row>
    <row r="1112" spans="1:15" s="27" customFormat="1" ht="15" customHeight="1" x14ac:dyDescent="0.25">
      <c r="A1112" s="36"/>
      <c r="B1112" s="36"/>
      <c r="C1112" s="37"/>
      <c r="D1112" s="25"/>
      <c r="E1112" s="68"/>
      <c r="F1112" s="38"/>
      <c r="G1112" s="39"/>
      <c r="H1112" s="41"/>
      <c r="I1112" s="35"/>
      <c r="J1112" s="61">
        <f t="shared" si="19"/>
        <v>0</v>
      </c>
      <c r="K1112" s="51"/>
      <c r="L1112" s="25"/>
      <c r="M1112" s="26"/>
      <c r="N1112" s="26"/>
      <c r="O1112" s="26"/>
    </row>
    <row r="1113" spans="1:15" s="27" customFormat="1" ht="15" customHeight="1" x14ac:dyDescent="0.25">
      <c r="A1113" s="36"/>
      <c r="B1113" s="36"/>
      <c r="C1113" s="37"/>
      <c r="D1113" s="25"/>
      <c r="E1113" s="72"/>
      <c r="F1113" s="38"/>
      <c r="G1113" s="39"/>
      <c r="H1113" s="41"/>
      <c r="I1113" s="35"/>
      <c r="J1113" s="61">
        <f t="shared" si="19"/>
        <v>0</v>
      </c>
      <c r="K1113" s="51"/>
      <c r="L1113" s="25"/>
      <c r="M1113" s="26"/>
      <c r="N1113" s="26"/>
      <c r="O1113" s="26"/>
    </row>
    <row r="1114" spans="1:15" s="27" customFormat="1" ht="15" customHeight="1" x14ac:dyDescent="0.25">
      <c r="A1114" s="36"/>
      <c r="B1114" s="36"/>
      <c r="C1114" s="37"/>
      <c r="D1114" s="25"/>
      <c r="E1114" s="72"/>
      <c r="F1114" s="38"/>
      <c r="G1114" s="39"/>
      <c r="H1114" s="41"/>
      <c r="I1114" s="35"/>
      <c r="J1114" s="61">
        <f t="shared" si="19"/>
        <v>0</v>
      </c>
      <c r="K1114" s="51"/>
      <c r="L1114" s="25"/>
      <c r="M1114" s="26"/>
      <c r="N1114" s="26"/>
      <c r="O1114" s="26"/>
    </row>
    <row r="1115" spans="1:15" s="27" customFormat="1" ht="15" customHeight="1" x14ac:dyDescent="0.25">
      <c r="A1115" s="36"/>
      <c r="B1115" s="36"/>
      <c r="C1115" s="37"/>
      <c r="D1115" s="25"/>
      <c r="E1115" s="68"/>
      <c r="F1115" s="38"/>
      <c r="G1115" s="41"/>
      <c r="H1115" s="40"/>
      <c r="I1115" s="35"/>
      <c r="J1115" s="61">
        <f t="shared" si="19"/>
        <v>0</v>
      </c>
      <c r="K1115" s="51"/>
      <c r="L1115" s="25"/>
      <c r="M1115" s="26"/>
      <c r="N1115" s="26"/>
      <c r="O1115" s="26"/>
    </row>
    <row r="1116" spans="1:15" s="27" customFormat="1" ht="15" customHeight="1" x14ac:dyDescent="0.25">
      <c r="A1116" s="36"/>
      <c r="B1116" s="36"/>
      <c r="C1116" s="37"/>
      <c r="D1116" s="25"/>
      <c r="E1116" s="74"/>
      <c r="F1116" s="38"/>
      <c r="G1116" s="41"/>
      <c r="H1116" s="40"/>
      <c r="I1116" s="35"/>
      <c r="J1116" s="61">
        <f t="shared" si="19"/>
        <v>0</v>
      </c>
      <c r="K1116" s="51"/>
      <c r="L1116" s="25"/>
      <c r="M1116" s="26"/>
      <c r="N1116" s="26"/>
      <c r="O1116" s="26"/>
    </row>
    <row r="1117" spans="1:15" s="27" customFormat="1" ht="15" customHeight="1" x14ac:dyDescent="0.25">
      <c r="A1117" s="36"/>
      <c r="B1117" s="36"/>
      <c r="C1117" s="37"/>
      <c r="D1117" s="25"/>
      <c r="E1117" s="68"/>
      <c r="F1117" s="38"/>
      <c r="G1117" s="41"/>
      <c r="H1117" s="40"/>
      <c r="I1117" s="35"/>
      <c r="J1117" s="61">
        <f t="shared" si="19"/>
        <v>0</v>
      </c>
      <c r="K1117" s="51"/>
      <c r="L1117" s="25"/>
      <c r="M1117" s="26"/>
      <c r="N1117" s="26"/>
      <c r="O1117" s="26"/>
    </row>
    <row r="1118" spans="1:15" s="27" customFormat="1" ht="15" customHeight="1" x14ac:dyDescent="0.25">
      <c r="A1118" s="36"/>
      <c r="B1118" s="36"/>
      <c r="C1118" s="37"/>
      <c r="D1118" s="25"/>
      <c r="E1118" s="68"/>
      <c r="F1118" s="38"/>
      <c r="G1118" s="41"/>
      <c r="H1118" s="40"/>
      <c r="I1118" s="35"/>
      <c r="J1118" s="61">
        <f t="shared" si="19"/>
        <v>0</v>
      </c>
      <c r="K1118" s="51"/>
      <c r="L1118" s="25"/>
      <c r="M1118" s="26"/>
      <c r="N1118" s="26"/>
      <c r="O1118" s="26"/>
    </row>
    <row r="1119" spans="1:15" s="27" customFormat="1" ht="15" customHeight="1" x14ac:dyDescent="0.25">
      <c r="A1119" s="36"/>
      <c r="B1119" s="36"/>
      <c r="C1119" s="37"/>
      <c r="D1119" s="25"/>
      <c r="E1119" s="68"/>
      <c r="F1119" s="38"/>
      <c r="G1119" s="41"/>
      <c r="H1119" s="40"/>
      <c r="I1119" s="35"/>
      <c r="J1119" s="61">
        <f t="shared" si="19"/>
        <v>0</v>
      </c>
      <c r="K1119" s="51"/>
      <c r="L1119" s="25"/>
      <c r="M1119" s="26"/>
      <c r="N1119" s="26"/>
      <c r="O1119" s="26"/>
    </row>
    <row r="1120" spans="1:15" s="27" customFormat="1" ht="15" customHeight="1" x14ac:dyDescent="0.25">
      <c r="A1120" s="36"/>
      <c r="B1120" s="36"/>
      <c r="C1120" s="37"/>
      <c r="D1120" s="25"/>
      <c r="E1120" s="68"/>
      <c r="F1120" s="38"/>
      <c r="G1120" s="41"/>
      <c r="H1120" s="40"/>
      <c r="I1120" s="35"/>
      <c r="J1120" s="61">
        <f t="shared" si="19"/>
        <v>0</v>
      </c>
      <c r="K1120" s="51"/>
      <c r="L1120" s="25"/>
      <c r="M1120" s="26"/>
      <c r="N1120" s="26"/>
      <c r="O1120" s="26"/>
    </row>
    <row r="1121" spans="1:15" s="27" customFormat="1" ht="15" customHeight="1" x14ac:dyDescent="0.25">
      <c r="A1121" s="36"/>
      <c r="B1121" s="36"/>
      <c r="C1121" s="37"/>
      <c r="D1121" s="25"/>
      <c r="E1121" s="68"/>
      <c r="F1121" s="38"/>
      <c r="G1121" s="41"/>
      <c r="H1121" s="40"/>
      <c r="I1121" s="35"/>
      <c r="J1121" s="61">
        <f t="shared" si="19"/>
        <v>0</v>
      </c>
      <c r="K1121" s="51"/>
      <c r="L1121" s="25"/>
      <c r="M1121" s="26"/>
      <c r="N1121" s="26"/>
      <c r="O1121" s="26"/>
    </row>
    <row r="1122" spans="1:15" s="27" customFormat="1" ht="15" customHeight="1" x14ac:dyDescent="0.25">
      <c r="A1122" s="36"/>
      <c r="B1122" s="36"/>
      <c r="C1122" s="37"/>
      <c r="D1122" s="25"/>
      <c r="E1122" s="68"/>
      <c r="F1122" s="38"/>
      <c r="G1122" s="41"/>
      <c r="H1122" s="40"/>
      <c r="I1122" s="35"/>
      <c r="J1122" s="61">
        <f t="shared" si="19"/>
        <v>0</v>
      </c>
      <c r="K1122" s="51"/>
      <c r="L1122" s="25"/>
      <c r="M1122" s="26"/>
      <c r="N1122" s="26"/>
      <c r="O1122" s="26"/>
    </row>
    <row r="1123" spans="1:15" s="27" customFormat="1" ht="15" customHeight="1" x14ac:dyDescent="0.25">
      <c r="A1123" s="36"/>
      <c r="B1123" s="36"/>
      <c r="C1123" s="37"/>
      <c r="D1123" s="25"/>
      <c r="E1123" s="68"/>
      <c r="F1123" s="38"/>
      <c r="G1123" s="41"/>
      <c r="H1123" s="40"/>
      <c r="I1123" s="35"/>
      <c r="J1123" s="61">
        <f t="shared" si="19"/>
        <v>0</v>
      </c>
      <c r="K1123" s="51"/>
      <c r="L1123" s="25"/>
      <c r="M1123" s="26"/>
      <c r="N1123" s="26"/>
      <c r="O1123" s="26"/>
    </row>
    <row r="1124" spans="1:15" s="27" customFormat="1" ht="15" customHeight="1" x14ac:dyDescent="0.25">
      <c r="A1124" s="36"/>
      <c r="B1124" s="36"/>
      <c r="C1124" s="37"/>
      <c r="D1124" s="25"/>
      <c r="E1124" s="68"/>
      <c r="F1124" s="38"/>
      <c r="G1124" s="41"/>
      <c r="H1124" s="40"/>
      <c r="I1124" s="35"/>
      <c r="J1124" s="61">
        <f t="shared" si="19"/>
        <v>0</v>
      </c>
      <c r="K1124" s="51"/>
      <c r="L1124" s="25"/>
      <c r="M1124" s="26"/>
      <c r="N1124" s="26"/>
      <c r="O1124" s="26"/>
    </row>
    <row r="1125" spans="1:15" s="27" customFormat="1" ht="15" customHeight="1" x14ac:dyDescent="0.25">
      <c r="A1125" s="36"/>
      <c r="B1125" s="36"/>
      <c r="C1125" s="37"/>
      <c r="D1125" s="25"/>
      <c r="E1125" s="68"/>
      <c r="F1125" s="38"/>
      <c r="G1125" s="41"/>
      <c r="H1125" s="40"/>
      <c r="I1125" s="35"/>
      <c r="J1125" s="61">
        <f t="shared" si="19"/>
        <v>0</v>
      </c>
      <c r="K1125" s="51"/>
      <c r="L1125" s="25"/>
      <c r="M1125" s="26"/>
      <c r="N1125" s="26"/>
      <c r="O1125" s="26"/>
    </row>
    <row r="1126" spans="1:15" s="27" customFormat="1" ht="15" customHeight="1" x14ac:dyDescent="0.25">
      <c r="A1126" s="36"/>
      <c r="B1126" s="36"/>
      <c r="C1126" s="37"/>
      <c r="D1126" s="25"/>
      <c r="E1126" s="68"/>
      <c r="F1126" s="38"/>
      <c r="G1126" s="41"/>
      <c r="H1126" s="40"/>
      <c r="I1126" s="35"/>
      <c r="J1126" s="61">
        <f t="shared" si="19"/>
        <v>0</v>
      </c>
      <c r="K1126" s="51"/>
      <c r="L1126" s="25"/>
      <c r="M1126" s="26"/>
      <c r="N1126" s="26"/>
      <c r="O1126" s="26"/>
    </row>
    <row r="1127" spans="1:15" s="27" customFormat="1" ht="15" customHeight="1" x14ac:dyDescent="0.25">
      <c r="A1127" s="36"/>
      <c r="B1127" s="36"/>
      <c r="C1127" s="37"/>
      <c r="D1127" s="25"/>
      <c r="E1127" s="68"/>
      <c r="F1127" s="38"/>
      <c r="G1127" s="41"/>
      <c r="H1127" s="40"/>
      <c r="I1127" s="35"/>
      <c r="J1127" s="61">
        <f t="shared" si="19"/>
        <v>0</v>
      </c>
      <c r="K1127" s="51"/>
      <c r="L1127" s="25"/>
      <c r="M1127" s="26"/>
      <c r="N1127" s="26"/>
      <c r="O1127" s="26"/>
    </row>
    <row r="1128" spans="1:15" s="27" customFormat="1" ht="15" customHeight="1" x14ac:dyDescent="0.25">
      <c r="A1128" s="36"/>
      <c r="B1128" s="36"/>
      <c r="C1128" s="37"/>
      <c r="D1128" s="25"/>
      <c r="E1128" s="68"/>
      <c r="F1128" s="38"/>
      <c r="G1128" s="41"/>
      <c r="H1128" s="40"/>
      <c r="I1128" s="35"/>
      <c r="J1128" s="61">
        <f t="shared" si="19"/>
        <v>0</v>
      </c>
      <c r="K1128" s="51"/>
      <c r="L1128" s="25"/>
      <c r="M1128" s="26"/>
      <c r="N1128" s="26"/>
      <c r="O1128" s="26"/>
    </row>
    <row r="1129" spans="1:15" s="27" customFormat="1" ht="15" customHeight="1" x14ac:dyDescent="0.25">
      <c r="A1129" s="36"/>
      <c r="B1129" s="36"/>
      <c r="C1129" s="37"/>
      <c r="D1129" s="25"/>
      <c r="E1129" s="68"/>
      <c r="F1129" s="38"/>
      <c r="G1129" s="41"/>
      <c r="H1129" s="40"/>
      <c r="I1129" s="35"/>
      <c r="J1129" s="61">
        <f t="shared" si="19"/>
        <v>0</v>
      </c>
      <c r="K1129" s="51"/>
      <c r="L1129" s="25"/>
      <c r="M1129" s="26"/>
      <c r="N1129" s="26"/>
      <c r="O1129" s="26"/>
    </row>
    <row r="1130" spans="1:15" s="27" customFormat="1" ht="15" customHeight="1" x14ac:dyDescent="0.25">
      <c r="A1130" s="36"/>
      <c r="B1130" s="36"/>
      <c r="C1130" s="37"/>
      <c r="D1130" s="25"/>
      <c r="E1130" s="68"/>
      <c r="F1130" s="38"/>
      <c r="G1130" s="41"/>
      <c r="H1130" s="40"/>
      <c r="I1130" s="35"/>
      <c r="J1130" s="61">
        <f t="shared" si="19"/>
        <v>0</v>
      </c>
      <c r="K1130" s="51"/>
      <c r="L1130" s="25"/>
      <c r="M1130" s="26"/>
      <c r="N1130" s="26"/>
      <c r="O1130" s="26"/>
    </row>
    <row r="1131" spans="1:15" s="27" customFormat="1" ht="15" customHeight="1" x14ac:dyDescent="0.25">
      <c r="A1131" s="36"/>
      <c r="B1131" s="36"/>
      <c r="C1131" s="37"/>
      <c r="D1131" s="25"/>
      <c r="E1131" s="68"/>
      <c r="F1131" s="38"/>
      <c r="G1131" s="41"/>
      <c r="H1131" s="40"/>
      <c r="I1131" s="35"/>
      <c r="J1131" s="61">
        <f t="shared" si="19"/>
        <v>0</v>
      </c>
      <c r="K1131" s="51"/>
      <c r="L1131" s="25"/>
      <c r="M1131" s="26"/>
      <c r="N1131" s="26"/>
      <c r="O1131" s="26"/>
    </row>
    <row r="1132" spans="1:15" s="27" customFormat="1" ht="15" customHeight="1" x14ac:dyDescent="0.25">
      <c r="A1132" s="36"/>
      <c r="B1132" s="36"/>
      <c r="C1132" s="37"/>
      <c r="D1132" s="25"/>
      <c r="E1132" s="68"/>
      <c r="F1132" s="38"/>
      <c r="G1132" s="41"/>
      <c r="H1132" s="40"/>
      <c r="I1132" s="35"/>
      <c r="J1132" s="61">
        <f t="shared" si="19"/>
        <v>0</v>
      </c>
      <c r="K1132" s="51"/>
      <c r="L1132" s="25"/>
      <c r="M1132" s="26"/>
      <c r="N1132" s="26"/>
      <c r="O1132" s="26"/>
    </row>
    <row r="1133" spans="1:15" s="27" customFormat="1" ht="15" customHeight="1" x14ac:dyDescent="0.25">
      <c r="A1133" s="36"/>
      <c r="B1133" s="36"/>
      <c r="C1133" s="37"/>
      <c r="D1133" s="25"/>
      <c r="E1133" s="68"/>
      <c r="F1133" s="38"/>
      <c r="G1133" s="41"/>
      <c r="H1133" s="40"/>
      <c r="I1133" s="35"/>
      <c r="J1133" s="61">
        <f t="shared" si="19"/>
        <v>0</v>
      </c>
      <c r="K1133" s="51"/>
      <c r="L1133" s="25"/>
      <c r="M1133" s="26"/>
      <c r="N1133" s="26"/>
      <c r="O1133" s="26"/>
    </row>
    <row r="1134" spans="1:15" s="27" customFormat="1" ht="15" customHeight="1" x14ac:dyDescent="0.25">
      <c r="A1134" s="36"/>
      <c r="B1134" s="36"/>
      <c r="C1134" s="37"/>
      <c r="D1134" s="25"/>
      <c r="E1134" s="74"/>
      <c r="F1134" s="38"/>
      <c r="G1134" s="41"/>
      <c r="H1134" s="40"/>
      <c r="I1134" s="35"/>
      <c r="J1134" s="61">
        <f t="shared" si="19"/>
        <v>0</v>
      </c>
      <c r="K1134" s="51"/>
      <c r="L1134" s="25"/>
      <c r="M1134" s="26"/>
      <c r="N1134" s="26"/>
      <c r="O1134" s="26"/>
    </row>
    <row r="1135" spans="1:15" s="27" customFormat="1" ht="15" customHeight="1" x14ac:dyDescent="0.25">
      <c r="A1135" s="36"/>
      <c r="B1135" s="36"/>
      <c r="C1135" s="37"/>
      <c r="D1135" s="25"/>
      <c r="E1135" s="68"/>
      <c r="F1135" s="38"/>
      <c r="G1135" s="41"/>
      <c r="H1135" s="40"/>
      <c r="I1135" s="35"/>
      <c r="J1135" s="61">
        <f t="shared" si="19"/>
        <v>0</v>
      </c>
      <c r="K1135" s="51"/>
      <c r="L1135" s="25"/>
      <c r="M1135" s="26"/>
      <c r="N1135" s="26"/>
      <c r="O1135" s="26"/>
    </row>
    <row r="1136" spans="1:15" s="27" customFormat="1" ht="15" customHeight="1" x14ac:dyDescent="0.25">
      <c r="A1136" s="36"/>
      <c r="B1136" s="36"/>
      <c r="C1136" s="37"/>
      <c r="D1136" s="25"/>
      <c r="E1136" s="68"/>
      <c r="F1136" s="38"/>
      <c r="G1136" s="41"/>
      <c r="H1136" s="40"/>
      <c r="I1136" s="35"/>
      <c r="J1136" s="61">
        <f t="shared" si="19"/>
        <v>0</v>
      </c>
      <c r="K1136" s="51"/>
      <c r="L1136" s="25"/>
      <c r="M1136" s="26"/>
      <c r="N1136" s="26"/>
      <c r="O1136" s="26"/>
    </row>
    <row r="1137" spans="1:15" s="27" customFormat="1" ht="15" customHeight="1" x14ac:dyDescent="0.25">
      <c r="A1137" s="36"/>
      <c r="B1137" s="36"/>
      <c r="C1137" s="37"/>
      <c r="D1137" s="25"/>
      <c r="E1137" s="68"/>
      <c r="F1137" s="38"/>
      <c r="G1137" s="41"/>
      <c r="H1137" s="40"/>
      <c r="I1137" s="35"/>
      <c r="J1137" s="61">
        <f t="shared" si="19"/>
        <v>0</v>
      </c>
      <c r="K1137" s="51"/>
      <c r="L1137" s="25"/>
      <c r="M1137" s="26"/>
      <c r="N1137" s="26"/>
      <c r="O1137" s="26"/>
    </row>
    <row r="1138" spans="1:15" s="27" customFormat="1" ht="15" customHeight="1" x14ac:dyDescent="0.25">
      <c r="A1138" s="36"/>
      <c r="B1138" s="36"/>
      <c r="C1138" s="37"/>
      <c r="D1138" s="25"/>
      <c r="E1138" s="68"/>
      <c r="F1138" s="38"/>
      <c r="G1138" s="41"/>
      <c r="H1138" s="40"/>
      <c r="I1138" s="35"/>
      <c r="J1138" s="61">
        <f t="shared" si="19"/>
        <v>0</v>
      </c>
      <c r="K1138" s="51"/>
      <c r="L1138" s="25"/>
      <c r="M1138" s="26"/>
      <c r="N1138" s="26"/>
      <c r="O1138" s="26"/>
    </row>
    <row r="1139" spans="1:15" s="27" customFormat="1" ht="15" customHeight="1" x14ac:dyDescent="0.25">
      <c r="A1139" s="36"/>
      <c r="B1139" s="36"/>
      <c r="C1139" s="37"/>
      <c r="D1139" s="25"/>
      <c r="E1139" s="68"/>
      <c r="F1139" s="38"/>
      <c r="G1139" s="41"/>
      <c r="H1139" s="40"/>
      <c r="I1139" s="35"/>
      <c r="J1139" s="61">
        <f t="shared" si="19"/>
        <v>0</v>
      </c>
      <c r="K1139" s="51"/>
      <c r="L1139" s="25"/>
      <c r="M1139" s="26"/>
      <c r="N1139" s="26"/>
      <c r="O1139" s="26"/>
    </row>
    <row r="1140" spans="1:15" s="27" customFormat="1" ht="15" customHeight="1" x14ac:dyDescent="0.25">
      <c r="A1140" s="36"/>
      <c r="B1140" s="36"/>
      <c r="C1140" s="37"/>
      <c r="D1140" s="25"/>
      <c r="E1140" s="68"/>
      <c r="F1140" s="38"/>
      <c r="G1140" s="41"/>
      <c r="H1140" s="40"/>
      <c r="I1140" s="35"/>
      <c r="J1140" s="61">
        <f t="shared" si="19"/>
        <v>0</v>
      </c>
      <c r="K1140" s="51"/>
      <c r="L1140" s="25"/>
      <c r="M1140" s="26"/>
      <c r="N1140" s="26"/>
      <c r="O1140" s="26"/>
    </row>
    <row r="1141" spans="1:15" s="27" customFormat="1" ht="15" customHeight="1" x14ac:dyDescent="0.25">
      <c r="A1141" s="36"/>
      <c r="B1141" s="36"/>
      <c r="C1141" s="37"/>
      <c r="D1141" s="25"/>
      <c r="E1141" s="68"/>
      <c r="F1141" s="38"/>
      <c r="G1141" s="41"/>
      <c r="H1141" s="40"/>
      <c r="I1141" s="35"/>
      <c r="J1141" s="61">
        <f t="shared" si="19"/>
        <v>0</v>
      </c>
      <c r="K1141" s="51"/>
      <c r="L1141" s="25"/>
      <c r="M1141" s="26"/>
      <c r="N1141" s="26"/>
      <c r="O1141" s="26"/>
    </row>
    <row r="1142" spans="1:15" s="27" customFormat="1" ht="15" customHeight="1" x14ac:dyDescent="0.25">
      <c r="A1142" s="36"/>
      <c r="B1142" s="36"/>
      <c r="C1142" s="37"/>
      <c r="D1142" s="25"/>
      <c r="E1142" s="68"/>
      <c r="F1142" s="38"/>
      <c r="G1142" s="41"/>
      <c r="H1142" s="40"/>
      <c r="I1142" s="35"/>
      <c r="J1142" s="61">
        <f t="shared" si="19"/>
        <v>0</v>
      </c>
      <c r="K1142" s="51"/>
      <c r="L1142" s="25"/>
      <c r="M1142" s="26"/>
      <c r="N1142" s="26"/>
      <c r="O1142" s="26"/>
    </row>
    <row r="1143" spans="1:15" s="27" customFormat="1" ht="15" customHeight="1" x14ac:dyDescent="0.25">
      <c r="A1143" s="36"/>
      <c r="B1143" s="36"/>
      <c r="C1143" s="37"/>
      <c r="D1143" s="25"/>
      <c r="E1143" s="68"/>
      <c r="F1143" s="38"/>
      <c r="G1143" s="41"/>
      <c r="H1143" s="40"/>
      <c r="I1143" s="35"/>
      <c r="J1143" s="61">
        <f t="shared" si="19"/>
        <v>0</v>
      </c>
      <c r="K1143" s="51"/>
      <c r="L1143" s="25"/>
      <c r="M1143" s="26"/>
      <c r="N1143" s="26"/>
      <c r="O1143" s="26"/>
    </row>
    <row r="1144" spans="1:15" s="27" customFormat="1" ht="15" customHeight="1" x14ac:dyDescent="0.25">
      <c r="A1144" s="36"/>
      <c r="B1144" s="36"/>
      <c r="C1144" s="37"/>
      <c r="D1144" s="25"/>
      <c r="E1144" s="68"/>
      <c r="F1144" s="38"/>
      <c r="G1144" s="41"/>
      <c r="H1144" s="40"/>
      <c r="I1144" s="35"/>
      <c r="J1144" s="61">
        <f t="shared" si="19"/>
        <v>0</v>
      </c>
      <c r="K1144" s="51"/>
      <c r="L1144" s="25"/>
      <c r="M1144" s="26"/>
      <c r="N1144" s="26"/>
      <c r="O1144" s="26"/>
    </row>
    <row r="1145" spans="1:15" s="27" customFormat="1" ht="15" customHeight="1" x14ac:dyDescent="0.25">
      <c r="A1145" s="36"/>
      <c r="B1145" s="36"/>
      <c r="C1145" s="37"/>
      <c r="D1145" s="25"/>
      <c r="E1145" s="68"/>
      <c r="F1145" s="38"/>
      <c r="G1145" s="41"/>
      <c r="H1145" s="40"/>
      <c r="I1145" s="35"/>
      <c r="J1145" s="61">
        <f t="shared" si="19"/>
        <v>0</v>
      </c>
      <c r="K1145" s="51"/>
      <c r="L1145" s="25"/>
      <c r="M1145" s="26"/>
      <c r="N1145" s="26"/>
      <c r="O1145" s="26"/>
    </row>
    <row r="1146" spans="1:15" s="27" customFormat="1" ht="15" customHeight="1" x14ac:dyDescent="0.25">
      <c r="A1146" s="36"/>
      <c r="B1146" s="36"/>
      <c r="C1146" s="37"/>
      <c r="D1146" s="25"/>
      <c r="E1146" s="68"/>
      <c r="F1146" s="38"/>
      <c r="G1146" s="41"/>
      <c r="H1146" s="40"/>
      <c r="I1146" s="35"/>
      <c r="J1146" s="61">
        <f t="shared" si="19"/>
        <v>0</v>
      </c>
      <c r="K1146" s="51"/>
      <c r="L1146" s="25"/>
      <c r="M1146" s="26"/>
      <c r="N1146" s="26"/>
      <c r="O1146" s="26"/>
    </row>
    <row r="1147" spans="1:15" s="27" customFormat="1" ht="15" customHeight="1" x14ac:dyDescent="0.25">
      <c r="A1147" s="36"/>
      <c r="B1147" s="36"/>
      <c r="C1147" s="37"/>
      <c r="D1147" s="25"/>
      <c r="E1147" s="68"/>
      <c r="F1147" s="38"/>
      <c r="G1147" s="41"/>
      <c r="H1147" s="40"/>
      <c r="I1147" s="35"/>
      <c r="J1147" s="61">
        <f t="shared" si="19"/>
        <v>0</v>
      </c>
      <c r="K1147" s="51"/>
      <c r="L1147" s="25"/>
      <c r="M1147" s="26"/>
      <c r="N1147" s="26"/>
      <c r="O1147" s="26"/>
    </row>
    <row r="1148" spans="1:15" s="27" customFormat="1" ht="15" customHeight="1" x14ac:dyDescent="0.25">
      <c r="A1148" s="36"/>
      <c r="B1148" s="36"/>
      <c r="C1148" s="37"/>
      <c r="D1148" s="25"/>
      <c r="E1148" s="68"/>
      <c r="F1148" s="38"/>
      <c r="G1148" s="41"/>
      <c r="H1148" s="40"/>
      <c r="I1148" s="35"/>
      <c r="J1148" s="61">
        <f t="shared" si="19"/>
        <v>0</v>
      </c>
      <c r="K1148" s="51"/>
      <c r="L1148" s="25"/>
      <c r="M1148" s="26"/>
      <c r="N1148" s="26"/>
      <c r="O1148" s="26"/>
    </row>
    <row r="1149" spans="1:15" s="27" customFormat="1" ht="15" customHeight="1" x14ac:dyDescent="0.25">
      <c r="A1149" s="36"/>
      <c r="B1149" s="36"/>
      <c r="C1149" s="37"/>
      <c r="D1149" s="25"/>
      <c r="E1149" s="68"/>
      <c r="F1149" s="38"/>
      <c r="G1149" s="41"/>
      <c r="H1149" s="40"/>
      <c r="I1149" s="35"/>
      <c r="J1149" s="61">
        <f t="shared" si="19"/>
        <v>0</v>
      </c>
      <c r="K1149" s="51"/>
      <c r="L1149" s="25"/>
      <c r="M1149" s="26"/>
      <c r="N1149" s="26"/>
      <c r="O1149" s="26"/>
    </row>
    <row r="1150" spans="1:15" s="27" customFormat="1" ht="15" customHeight="1" x14ac:dyDescent="0.25">
      <c r="A1150" s="36"/>
      <c r="B1150" s="36"/>
      <c r="C1150" s="37"/>
      <c r="D1150" s="25"/>
      <c r="E1150" s="68"/>
      <c r="F1150" s="38"/>
      <c r="G1150" s="41"/>
      <c r="H1150" s="40"/>
      <c r="I1150" s="35"/>
      <c r="J1150" s="61">
        <f t="shared" si="19"/>
        <v>0</v>
      </c>
      <c r="K1150" s="51"/>
      <c r="L1150" s="25"/>
      <c r="M1150" s="26"/>
      <c r="N1150" s="26"/>
      <c r="O1150" s="26"/>
    </row>
    <row r="1151" spans="1:15" s="27" customFormat="1" ht="15" customHeight="1" x14ac:dyDescent="0.25">
      <c r="A1151" s="36"/>
      <c r="B1151" s="36"/>
      <c r="C1151" s="37"/>
      <c r="D1151" s="25"/>
      <c r="E1151" s="68"/>
      <c r="F1151" s="38"/>
      <c r="G1151" s="41"/>
      <c r="H1151" s="40"/>
      <c r="I1151" s="35"/>
      <c r="J1151" s="61">
        <f t="shared" si="19"/>
        <v>0</v>
      </c>
      <c r="K1151" s="51"/>
      <c r="L1151" s="25"/>
      <c r="M1151" s="26"/>
      <c r="N1151" s="26"/>
      <c r="O1151" s="26"/>
    </row>
    <row r="1152" spans="1:15" s="27" customFormat="1" ht="15" customHeight="1" x14ac:dyDescent="0.25">
      <c r="A1152" s="36"/>
      <c r="B1152" s="36"/>
      <c r="C1152" s="37"/>
      <c r="D1152" s="25"/>
      <c r="E1152" s="68"/>
      <c r="F1152" s="38"/>
      <c r="G1152" s="41"/>
      <c r="H1152" s="40"/>
      <c r="I1152" s="35"/>
      <c r="J1152" s="61">
        <f t="shared" si="19"/>
        <v>0</v>
      </c>
      <c r="K1152" s="51"/>
      <c r="L1152" s="25"/>
      <c r="M1152" s="26"/>
      <c r="N1152" s="26"/>
      <c r="O1152" s="26"/>
    </row>
    <row r="1153" spans="1:15" s="27" customFormat="1" ht="15" customHeight="1" x14ac:dyDescent="0.25">
      <c r="A1153" s="36"/>
      <c r="B1153" s="36"/>
      <c r="C1153" s="37"/>
      <c r="D1153" s="25"/>
      <c r="E1153" s="68"/>
      <c r="F1153" s="38"/>
      <c r="G1153" s="41"/>
      <c r="H1153" s="40"/>
      <c r="I1153" s="35"/>
      <c r="J1153" s="61">
        <f t="shared" ref="J1153:J1216" si="20">IFERROR(IF(B1153="BOLIVARES",(E1153/I1153),E1153),"")</f>
        <v>0</v>
      </c>
      <c r="K1153" s="51"/>
      <c r="L1153" s="25"/>
      <c r="M1153" s="26"/>
      <c r="N1153" s="26"/>
      <c r="O1153" s="26"/>
    </row>
    <row r="1154" spans="1:15" s="27" customFormat="1" ht="15" customHeight="1" x14ac:dyDescent="0.25">
      <c r="A1154" s="36"/>
      <c r="B1154" s="36"/>
      <c r="C1154" s="37"/>
      <c r="D1154" s="25"/>
      <c r="E1154" s="68"/>
      <c r="F1154" s="38"/>
      <c r="G1154" s="41"/>
      <c r="H1154" s="40"/>
      <c r="I1154" s="35"/>
      <c r="J1154" s="61">
        <f t="shared" si="20"/>
        <v>0</v>
      </c>
      <c r="K1154" s="51"/>
      <c r="L1154" s="25"/>
      <c r="M1154" s="26"/>
      <c r="N1154" s="26"/>
      <c r="O1154" s="26"/>
    </row>
    <row r="1155" spans="1:15" s="27" customFormat="1" ht="15" customHeight="1" x14ac:dyDescent="0.25">
      <c r="A1155" s="36"/>
      <c r="B1155" s="36"/>
      <c r="C1155" s="37"/>
      <c r="D1155" s="25"/>
      <c r="E1155" s="68"/>
      <c r="F1155" s="38"/>
      <c r="G1155" s="41"/>
      <c r="H1155" s="40"/>
      <c r="I1155" s="35"/>
      <c r="J1155" s="61">
        <f t="shared" si="20"/>
        <v>0</v>
      </c>
      <c r="K1155" s="51"/>
      <c r="L1155" s="25"/>
      <c r="M1155" s="26"/>
      <c r="N1155" s="26"/>
      <c r="O1155" s="26"/>
    </row>
    <row r="1156" spans="1:15" s="27" customFormat="1" ht="15" customHeight="1" x14ac:dyDescent="0.25">
      <c r="A1156" s="36"/>
      <c r="B1156" s="36"/>
      <c r="C1156" s="37"/>
      <c r="D1156" s="25"/>
      <c r="E1156" s="68"/>
      <c r="F1156" s="38"/>
      <c r="G1156" s="41"/>
      <c r="H1156" s="40"/>
      <c r="I1156" s="35"/>
      <c r="J1156" s="61">
        <f t="shared" si="20"/>
        <v>0</v>
      </c>
      <c r="K1156" s="51"/>
      <c r="L1156" s="25"/>
      <c r="M1156" s="26"/>
      <c r="N1156" s="26"/>
      <c r="O1156" s="26"/>
    </row>
    <row r="1157" spans="1:15" s="27" customFormat="1" ht="15" customHeight="1" x14ac:dyDescent="0.25">
      <c r="A1157" s="36"/>
      <c r="B1157" s="36"/>
      <c r="C1157" s="37"/>
      <c r="D1157" s="25"/>
      <c r="E1157" s="68"/>
      <c r="F1157" s="38"/>
      <c r="G1157" s="41"/>
      <c r="H1157" s="40"/>
      <c r="I1157" s="35"/>
      <c r="J1157" s="61">
        <f t="shared" si="20"/>
        <v>0</v>
      </c>
      <c r="K1157" s="51"/>
      <c r="L1157" s="25"/>
      <c r="M1157" s="26"/>
      <c r="N1157" s="26"/>
      <c r="O1157" s="26"/>
    </row>
    <row r="1158" spans="1:15" s="27" customFormat="1" ht="15" customHeight="1" x14ac:dyDescent="0.25">
      <c r="A1158" s="36"/>
      <c r="B1158" s="36"/>
      <c r="C1158" s="37"/>
      <c r="D1158" s="25"/>
      <c r="E1158" s="68"/>
      <c r="F1158" s="38"/>
      <c r="G1158" s="41"/>
      <c r="H1158" s="40"/>
      <c r="I1158" s="35"/>
      <c r="J1158" s="61">
        <f t="shared" si="20"/>
        <v>0</v>
      </c>
      <c r="K1158" s="51"/>
      <c r="L1158" s="25"/>
      <c r="M1158" s="26"/>
      <c r="N1158" s="26"/>
      <c r="O1158" s="26"/>
    </row>
    <row r="1159" spans="1:15" s="27" customFormat="1" ht="15" customHeight="1" x14ac:dyDescent="0.25">
      <c r="A1159" s="36"/>
      <c r="B1159" s="36"/>
      <c r="C1159" s="37"/>
      <c r="D1159" s="25"/>
      <c r="E1159" s="68"/>
      <c r="F1159" s="38"/>
      <c r="G1159" s="41"/>
      <c r="H1159" s="40"/>
      <c r="I1159" s="35"/>
      <c r="J1159" s="61">
        <f t="shared" si="20"/>
        <v>0</v>
      </c>
      <c r="K1159" s="51"/>
      <c r="L1159" s="25"/>
      <c r="M1159" s="26"/>
      <c r="N1159" s="26"/>
      <c r="O1159" s="26"/>
    </row>
    <row r="1160" spans="1:15" s="27" customFormat="1" ht="15" customHeight="1" x14ac:dyDescent="0.25">
      <c r="A1160" s="36"/>
      <c r="B1160" s="36"/>
      <c r="C1160" s="37"/>
      <c r="D1160" s="25"/>
      <c r="E1160" s="68"/>
      <c r="F1160" s="38"/>
      <c r="G1160" s="41"/>
      <c r="H1160" s="40"/>
      <c r="I1160" s="35"/>
      <c r="J1160" s="61">
        <f t="shared" si="20"/>
        <v>0</v>
      </c>
      <c r="K1160" s="51"/>
      <c r="L1160" s="25"/>
      <c r="M1160" s="26"/>
      <c r="N1160" s="26"/>
      <c r="O1160" s="26"/>
    </row>
    <row r="1161" spans="1:15" s="27" customFormat="1" ht="15" customHeight="1" x14ac:dyDescent="0.25">
      <c r="A1161" s="36"/>
      <c r="B1161" s="36"/>
      <c r="C1161" s="37"/>
      <c r="D1161" s="25"/>
      <c r="E1161" s="68"/>
      <c r="F1161" s="38"/>
      <c r="G1161" s="41"/>
      <c r="H1161" s="40"/>
      <c r="I1161" s="35"/>
      <c r="J1161" s="61">
        <f t="shared" si="20"/>
        <v>0</v>
      </c>
      <c r="K1161" s="51"/>
      <c r="L1161" s="25"/>
      <c r="M1161" s="26"/>
      <c r="N1161" s="26"/>
      <c r="O1161" s="26"/>
    </row>
    <row r="1162" spans="1:15" s="27" customFormat="1" ht="15" customHeight="1" x14ac:dyDescent="0.25">
      <c r="A1162" s="36"/>
      <c r="B1162" s="36"/>
      <c r="C1162" s="37"/>
      <c r="D1162" s="25"/>
      <c r="E1162" s="68"/>
      <c r="F1162" s="38"/>
      <c r="G1162" s="41"/>
      <c r="H1162" s="40"/>
      <c r="I1162" s="35"/>
      <c r="J1162" s="61">
        <f t="shared" si="20"/>
        <v>0</v>
      </c>
      <c r="K1162" s="51"/>
      <c r="L1162" s="25"/>
      <c r="M1162" s="26"/>
      <c r="N1162" s="26"/>
      <c r="O1162" s="26"/>
    </row>
    <row r="1163" spans="1:15" s="27" customFormat="1" ht="15" customHeight="1" x14ac:dyDescent="0.25">
      <c r="A1163" s="36"/>
      <c r="B1163" s="36"/>
      <c r="C1163" s="37"/>
      <c r="D1163" s="25"/>
      <c r="E1163" s="68"/>
      <c r="F1163" s="38"/>
      <c r="G1163" s="41"/>
      <c r="H1163" s="40"/>
      <c r="I1163" s="35"/>
      <c r="J1163" s="61">
        <f t="shared" si="20"/>
        <v>0</v>
      </c>
      <c r="K1163" s="51"/>
      <c r="L1163" s="25"/>
      <c r="M1163" s="26"/>
      <c r="N1163" s="26"/>
      <c r="O1163" s="26"/>
    </row>
    <row r="1164" spans="1:15" s="27" customFormat="1" ht="15" customHeight="1" x14ac:dyDescent="0.25">
      <c r="A1164" s="36"/>
      <c r="B1164" s="36"/>
      <c r="C1164" s="37"/>
      <c r="D1164" s="25"/>
      <c r="E1164" s="68"/>
      <c r="F1164" s="38"/>
      <c r="G1164" s="41"/>
      <c r="H1164" s="40"/>
      <c r="I1164" s="35"/>
      <c r="J1164" s="61">
        <f t="shared" si="20"/>
        <v>0</v>
      </c>
      <c r="K1164" s="51"/>
      <c r="L1164" s="25"/>
      <c r="M1164" s="26"/>
      <c r="N1164" s="26"/>
      <c r="O1164" s="26"/>
    </row>
    <row r="1165" spans="1:15" s="27" customFormat="1" ht="15" customHeight="1" x14ac:dyDescent="0.25">
      <c r="A1165" s="36"/>
      <c r="B1165" s="36"/>
      <c r="C1165" s="37"/>
      <c r="D1165" s="25"/>
      <c r="E1165" s="68"/>
      <c r="F1165" s="38"/>
      <c r="G1165" s="41"/>
      <c r="H1165" s="40"/>
      <c r="I1165" s="35"/>
      <c r="J1165" s="61">
        <f t="shared" si="20"/>
        <v>0</v>
      </c>
      <c r="K1165" s="51"/>
      <c r="L1165" s="25"/>
      <c r="M1165" s="26"/>
      <c r="N1165" s="26"/>
      <c r="O1165" s="26"/>
    </row>
    <row r="1166" spans="1:15" s="27" customFormat="1" ht="15" customHeight="1" x14ac:dyDescent="0.25">
      <c r="A1166" s="36"/>
      <c r="B1166" s="36"/>
      <c r="C1166" s="37"/>
      <c r="D1166" s="25"/>
      <c r="E1166" s="68"/>
      <c r="F1166" s="38"/>
      <c r="G1166" s="41"/>
      <c r="H1166" s="40"/>
      <c r="I1166" s="35"/>
      <c r="J1166" s="61">
        <f t="shared" si="20"/>
        <v>0</v>
      </c>
      <c r="K1166" s="51"/>
      <c r="L1166" s="25"/>
      <c r="M1166" s="26"/>
      <c r="N1166" s="26"/>
      <c r="O1166" s="26"/>
    </row>
    <row r="1167" spans="1:15" s="27" customFormat="1" ht="15" customHeight="1" x14ac:dyDescent="0.25">
      <c r="A1167" s="36"/>
      <c r="B1167" s="36"/>
      <c r="C1167" s="37"/>
      <c r="D1167" s="25"/>
      <c r="E1167" s="68"/>
      <c r="F1167" s="38"/>
      <c r="G1167" s="41"/>
      <c r="H1167" s="40"/>
      <c r="I1167" s="35"/>
      <c r="J1167" s="61">
        <f t="shared" si="20"/>
        <v>0</v>
      </c>
      <c r="K1167" s="51"/>
      <c r="L1167" s="25"/>
      <c r="M1167" s="26"/>
      <c r="N1167" s="26"/>
      <c r="O1167" s="26"/>
    </row>
    <row r="1168" spans="1:15" s="27" customFormat="1" ht="15" customHeight="1" x14ac:dyDescent="0.25">
      <c r="A1168" s="36"/>
      <c r="B1168" s="36"/>
      <c r="C1168" s="37"/>
      <c r="D1168" s="25"/>
      <c r="E1168" s="68"/>
      <c r="F1168" s="38"/>
      <c r="G1168" s="41"/>
      <c r="H1168" s="40"/>
      <c r="I1168" s="35"/>
      <c r="J1168" s="61">
        <f t="shared" si="20"/>
        <v>0</v>
      </c>
      <c r="K1168" s="51"/>
      <c r="L1168" s="25"/>
      <c r="M1168" s="26"/>
      <c r="N1168" s="26"/>
      <c r="O1168" s="26"/>
    </row>
    <row r="1169" spans="1:15" s="27" customFormat="1" ht="15" customHeight="1" x14ac:dyDescent="0.25">
      <c r="A1169" s="36"/>
      <c r="B1169" s="36"/>
      <c r="C1169" s="37"/>
      <c r="D1169" s="25"/>
      <c r="E1169" s="68"/>
      <c r="F1169" s="38"/>
      <c r="G1169" s="41"/>
      <c r="H1169" s="40"/>
      <c r="I1169" s="35"/>
      <c r="J1169" s="61">
        <f t="shared" si="20"/>
        <v>0</v>
      </c>
      <c r="K1169" s="51"/>
      <c r="L1169" s="25"/>
      <c r="M1169" s="26"/>
      <c r="N1169" s="26"/>
      <c r="O1169" s="26"/>
    </row>
    <row r="1170" spans="1:15" s="27" customFormat="1" ht="15" customHeight="1" x14ac:dyDescent="0.25">
      <c r="A1170" s="36"/>
      <c r="B1170" s="36"/>
      <c r="C1170" s="37"/>
      <c r="D1170" s="25"/>
      <c r="E1170" s="68"/>
      <c r="F1170" s="38"/>
      <c r="G1170" s="41"/>
      <c r="H1170" s="40"/>
      <c r="I1170" s="35"/>
      <c r="J1170" s="61">
        <f t="shared" si="20"/>
        <v>0</v>
      </c>
      <c r="K1170" s="51"/>
      <c r="L1170" s="25"/>
      <c r="M1170" s="26"/>
      <c r="N1170" s="26"/>
      <c r="O1170" s="26"/>
    </row>
    <row r="1171" spans="1:15" s="27" customFormat="1" ht="15" customHeight="1" x14ac:dyDescent="0.25">
      <c r="A1171" s="36"/>
      <c r="B1171" s="36"/>
      <c r="C1171" s="37"/>
      <c r="D1171" s="25"/>
      <c r="E1171" s="68"/>
      <c r="F1171" s="38"/>
      <c r="G1171" s="41"/>
      <c r="H1171" s="40"/>
      <c r="I1171" s="35"/>
      <c r="J1171" s="61">
        <f t="shared" si="20"/>
        <v>0</v>
      </c>
      <c r="K1171" s="51"/>
      <c r="L1171" s="25"/>
      <c r="M1171" s="26"/>
      <c r="N1171" s="26"/>
      <c r="O1171" s="26"/>
    </row>
    <row r="1172" spans="1:15" s="27" customFormat="1" ht="15" customHeight="1" x14ac:dyDescent="0.25">
      <c r="A1172" s="36"/>
      <c r="B1172" s="36"/>
      <c r="C1172" s="37"/>
      <c r="D1172" s="25"/>
      <c r="E1172" s="68"/>
      <c r="F1172" s="38"/>
      <c r="G1172" s="41"/>
      <c r="H1172" s="40"/>
      <c r="I1172" s="35"/>
      <c r="J1172" s="61">
        <f t="shared" si="20"/>
        <v>0</v>
      </c>
      <c r="K1172" s="51"/>
      <c r="L1172" s="25"/>
      <c r="M1172" s="26"/>
      <c r="N1172" s="26"/>
      <c r="O1172" s="26"/>
    </row>
    <row r="1173" spans="1:15" s="27" customFormat="1" ht="15" customHeight="1" x14ac:dyDescent="0.25">
      <c r="A1173" s="36"/>
      <c r="B1173" s="36"/>
      <c r="C1173" s="37"/>
      <c r="D1173" s="25"/>
      <c r="E1173" s="68"/>
      <c r="F1173" s="38"/>
      <c r="G1173" s="41"/>
      <c r="H1173" s="40"/>
      <c r="I1173" s="35"/>
      <c r="J1173" s="61">
        <f t="shared" si="20"/>
        <v>0</v>
      </c>
      <c r="K1173" s="51"/>
      <c r="L1173" s="25"/>
      <c r="M1173" s="26"/>
      <c r="N1173" s="26"/>
      <c r="O1173" s="26"/>
    </row>
    <row r="1174" spans="1:15" s="27" customFormat="1" ht="15" customHeight="1" x14ac:dyDescent="0.25">
      <c r="A1174" s="36"/>
      <c r="B1174" s="36"/>
      <c r="C1174" s="37"/>
      <c r="D1174" s="25"/>
      <c r="E1174" s="68"/>
      <c r="F1174" s="38"/>
      <c r="G1174" s="41"/>
      <c r="H1174" s="40"/>
      <c r="I1174" s="35"/>
      <c r="J1174" s="61">
        <f t="shared" si="20"/>
        <v>0</v>
      </c>
      <c r="K1174" s="51"/>
      <c r="L1174" s="25"/>
      <c r="M1174" s="26"/>
      <c r="N1174" s="26"/>
      <c r="O1174" s="26"/>
    </row>
    <row r="1175" spans="1:15" s="27" customFormat="1" ht="15" customHeight="1" x14ac:dyDescent="0.25">
      <c r="A1175" s="36"/>
      <c r="B1175" s="36"/>
      <c r="C1175" s="37"/>
      <c r="D1175" s="25"/>
      <c r="E1175" s="71"/>
      <c r="F1175" s="38"/>
      <c r="G1175" s="39"/>
      <c r="H1175" s="41"/>
      <c r="I1175" s="35"/>
      <c r="J1175" s="61">
        <f t="shared" si="20"/>
        <v>0</v>
      </c>
      <c r="K1175" s="51"/>
      <c r="L1175" s="25"/>
      <c r="M1175" s="26"/>
      <c r="N1175" s="26"/>
      <c r="O1175" s="26"/>
    </row>
    <row r="1176" spans="1:15" s="27" customFormat="1" ht="15" customHeight="1" x14ac:dyDescent="0.25">
      <c r="A1176" s="36"/>
      <c r="B1176" s="36"/>
      <c r="C1176" s="37"/>
      <c r="D1176" s="25"/>
      <c r="E1176" s="71"/>
      <c r="F1176" s="38"/>
      <c r="G1176" s="39"/>
      <c r="H1176" s="41"/>
      <c r="I1176" s="35"/>
      <c r="J1176" s="61">
        <f t="shared" si="20"/>
        <v>0</v>
      </c>
      <c r="K1176" s="51"/>
      <c r="L1176" s="25"/>
      <c r="M1176" s="26"/>
      <c r="N1176" s="26"/>
      <c r="O1176" s="26"/>
    </row>
    <row r="1177" spans="1:15" s="27" customFormat="1" ht="15" customHeight="1" x14ac:dyDescent="0.25">
      <c r="A1177" s="36"/>
      <c r="B1177" s="36"/>
      <c r="C1177" s="37"/>
      <c r="D1177" s="25"/>
      <c r="E1177" s="71"/>
      <c r="F1177" s="38"/>
      <c r="G1177" s="39"/>
      <c r="H1177" s="41"/>
      <c r="I1177" s="35"/>
      <c r="J1177" s="61">
        <f t="shared" si="20"/>
        <v>0</v>
      </c>
      <c r="K1177" s="51"/>
      <c r="L1177" s="25"/>
      <c r="M1177" s="26"/>
      <c r="N1177" s="26"/>
      <c r="O1177" s="26"/>
    </row>
    <row r="1178" spans="1:15" s="27" customFormat="1" ht="15" customHeight="1" x14ac:dyDescent="0.25">
      <c r="A1178" s="36"/>
      <c r="B1178" s="36"/>
      <c r="C1178" s="37"/>
      <c r="D1178" s="25"/>
      <c r="E1178" s="71"/>
      <c r="F1178" s="38"/>
      <c r="G1178" s="39"/>
      <c r="H1178" s="41"/>
      <c r="I1178" s="35"/>
      <c r="J1178" s="61">
        <f t="shared" si="20"/>
        <v>0</v>
      </c>
      <c r="K1178" s="51"/>
      <c r="L1178" s="25"/>
      <c r="M1178" s="26"/>
      <c r="N1178" s="26"/>
      <c r="O1178" s="26"/>
    </row>
    <row r="1179" spans="1:15" s="27" customFormat="1" ht="15" customHeight="1" x14ac:dyDescent="0.25">
      <c r="A1179" s="36"/>
      <c r="B1179" s="36"/>
      <c r="C1179" s="37"/>
      <c r="D1179" s="25"/>
      <c r="E1179" s="71"/>
      <c r="F1179" s="38"/>
      <c r="G1179" s="39"/>
      <c r="H1179" s="41"/>
      <c r="I1179" s="35"/>
      <c r="J1179" s="61">
        <f t="shared" si="20"/>
        <v>0</v>
      </c>
      <c r="K1179" s="51"/>
      <c r="L1179" s="25"/>
      <c r="M1179" s="26"/>
      <c r="N1179" s="26"/>
      <c r="O1179" s="26"/>
    </row>
    <row r="1180" spans="1:15" s="27" customFormat="1" ht="15" customHeight="1" x14ac:dyDescent="0.25">
      <c r="A1180" s="36"/>
      <c r="B1180" s="36"/>
      <c r="C1180" s="37"/>
      <c r="D1180" s="25"/>
      <c r="E1180" s="71"/>
      <c r="F1180" s="38"/>
      <c r="G1180" s="39"/>
      <c r="H1180" s="41"/>
      <c r="I1180" s="35"/>
      <c r="J1180" s="61">
        <f t="shared" si="20"/>
        <v>0</v>
      </c>
      <c r="K1180" s="51"/>
      <c r="L1180" s="25"/>
      <c r="M1180" s="26"/>
      <c r="N1180" s="26"/>
      <c r="O1180" s="26"/>
    </row>
    <row r="1181" spans="1:15" s="27" customFormat="1" ht="15" customHeight="1" x14ac:dyDescent="0.25">
      <c r="A1181" s="36"/>
      <c r="B1181" s="36"/>
      <c r="C1181" s="37"/>
      <c r="D1181" s="25"/>
      <c r="E1181" s="71"/>
      <c r="F1181" s="38"/>
      <c r="G1181" s="39"/>
      <c r="H1181" s="41"/>
      <c r="I1181" s="35"/>
      <c r="J1181" s="61">
        <f t="shared" si="20"/>
        <v>0</v>
      </c>
      <c r="K1181" s="51"/>
      <c r="L1181" s="25"/>
      <c r="M1181" s="26"/>
      <c r="N1181" s="26"/>
      <c r="O1181" s="26"/>
    </row>
    <row r="1182" spans="1:15" s="27" customFormat="1" ht="15" customHeight="1" x14ac:dyDescent="0.25">
      <c r="A1182" s="36"/>
      <c r="B1182" s="36"/>
      <c r="C1182" s="37"/>
      <c r="D1182" s="25"/>
      <c r="E1182" s="71"/>
      <c r="F1182" s="38"/>
      <c r="G1182" s="39"/>
      <c r="H1182" s="41"/>
      <c r="I1182" s="35"/>
      <c r="J1182" s="61">
        <f t="shared" si="20"/>
        <v>0</v>
      </c>
      <c r="K1182" s="51"/>
      <c r="L1182" s="25"/>
      <c r="M1182" s="26"/>
      <c r="N1182" s="26"/>
      <c r="O1182" s="26"/>
    </row>
    <row r="1183" spans="1:15" s="27" customFormat="1" ht="15" customHeight="1" x14ac:dyDescent="0.25">
      <c r="A1183" s="36"/>
      <c r="B1183" s="36"/>
      <c r="C1183" s="37"/>
      <c r="D1183" s="25"/>
      <c r="E1183" s="71"/>
      <c r="F1183" s="38"/>
      <c r="G1183" s="39"/>
      <c r="H1183" s="41"/>
      <c r="I1183" s="35"/>
      <c r="J1183" s="61">
        <f t="shared" si="20"/>
        <v>0</v>
      </c>
      <c r="K1183" s="51"/>
      <c r="L1183" s="25"/>
      <c r="M1183" s="26"/>
      <c r="N1183" s="26"/>
      <c r="O1183" s="26"/>
    </row>
    <row r="1184" spans="1:15" s="27" customFormat="1" ht="15" customHeight="1" x14ac:dyDescent="0.25">
      <c r="A1184" s="36"/>
      <c r="B1184" s="36"/>
      <c r="C1184" s="37"/>
      <c r="D1184" s="25"/>
      <c r="E1184" s="71"/>
      <c r="F1184" s="38"/>
      <c r="G1184" s="39"/>
      <c r="H1184" s="41"/>
      <c r="I1184" s="35"/>
      <c r="J1184" s="61">
        <f t="shared" si="20"/>
        <v>0</v>
      </c>
      <c r="K1184" s="51"/>
      <c r="L1184" s="25"/>
      <c r="M1184" s="26"/>
      <c r="N1184" s="26"/>
      <c r="O1184" s="26"/>
    </row>
    <row r="1185" spans="1:15" s="27" customFormat="1" ht="15" customHeight="1" x14ac:dyDescent="0.25">
      <c r="A1185" s="36"/>
      <c r="B1185" s="36"/>
      <c r="C1185" s="37"/>
      <c r="D1185" s="25"/>
      <c r="E1185" s="71"/>
      <c r="F1185" s="38"/>
      <c r="G1185" s="39"/>
      <c r="H1185" s="41"/>
      <c r="I1185" s="35"/>
      <c r="J1185" s="61">
        <f t="shared" si="20"/>
        <v>0</v>
      </c>
      <c r="K1185" s="51"/>
      <c r="L1185" s="25"/>
      <c r="M1185" s="26"/>
      <c r="N1185" s="26"/>
      <c r="O1185" s="26"/>
    </row>
    <row r="1186" spans="1:15" s="27" customFormat="1" ht="15" customHeight="1" x14ac:dyDescent="0.25">
      <c r="A1186" s="36"/>
      <c r="B1186" s="36"/>
      <c r="C1186" s="37"/>
      <c r="D1186" s="25"/>
      <c r="E1186" s="71"/>
      <c r="F1186" s="38"/>
      <c r="G1186" s="39"/>
      <c r="H1186" s="41"/>
      <c r="I1186" s="35"/>
      <c r="J1186" s="61">
        <f t="shared" si="20"/>
        <v>0</v>
      </c>
      <c r="K1186" s="51"/>
      <c r="L1186" s="25"/>
      <c r="M1186" s="26"/>
      <c r="N1186" s="26"/>
      <c r="O1186" s="26"/>
    </row>
    <row r="1187" spans="1:15" s="27" customFormat="1" ht="15" customHeight="1" x14ac:dyDescent="0.25">
      <c r="A1187" s="36"/>
      <c r="B1187" s="36"/>
      <c r="C1187" s="37"/>
      <c r="D1187" s="25"/>
      <c r="E1187" s="68"/>
      <c r="F1187" s="38"/>
      <c r="G1187" s="39"/>
      <c r="H1187" s="41"/>
      <c r="I1187" s="35"/>
      <c r="J1187" s="61">
        <f t="shared" si="20"/>
        <v>0</v>
      </c>
      <c r="K1187" s="51"/>
      <c r="L1187" s="25"/>
      <c r="M1187" s="26"/>
      <c r="N1187" s="26"/>
      <c r="O1187" s="26"/>
    </row>
    <row r="1188" spans="1:15" s="27" customFormat="1" ht="15" customHeight="1" x14ac:dyDescent="0.25">
      <c r="A1188" s="36"/>
      <c r="B1188" s="36"/>
      <c r="C1188" s="37"/>
      <c r="D1188" s="25"/>
      <c r="E1188" s="71"/>
      <c r="F1188" s="38"/>
      <c r="G1188" s="39"/>
      <c r="H1188" s="41"/>
      <c r="I1188" s="35"/>
      <c r="J1188" s="61">
        <f t="shared" si="20"/>
        <v>0</v>
      </c>
      <c r="K1188" s="51"/>
      <c r="L1188" s="25"/>
      <c r="M1188" s="26"/>
      <c r="N1188" s="26"/>
      <c r="O1188" s="26"/>
    </row>
    <row r="1189" spans="1:15" s="27" customFormat="1" ht="15" customHeight="1" x14ac:dyDescent="0.25">
      <c r="A1189" s="36"/>
      <c r="B1189" s="36"/>
      <c r="C1189" s="37"/>
      <c r="D1189" s="25"/>
      <c r="E1189" s="68"/>
      <c r="F1189" s="38"/>
      <c r="G1189" s="39"/>
      <c r="H1189" s="41"/>
      <c r="I1189" s="35"/>
      <c r="J1189" s="61">
        <f t="shared" si="20"/>
        <v>0</v>
      </c>
      <c r="K1189" s="51"/>
      <c r="L1189" s="25"/>
      <c r="M1189" s="26"/>
      <c r="N1189" s="26"/>
      <c r="O1189" s="26"/>
    </row>
    <row r="1190" spans="1:15" s="27" customFormat="1" ht="15" customHeight="1" x14ac:dyDescent="0.25">
      <c r="A1190" s="36"/>
      <c r="B1190" s="36"/>
      <c r="C1190" s="37"/>
      <c r="D1190" s="25"/>
      <c r="E1190" s="72"/>
      <c r="F1190" s="38"/>
      <c r="G1190" s="39"/>
      <c r="H1190" s="41"/>
      <c r="I1190" s="35"/>
      <c r="J1190" s="61">
        <f t="shared" si="20"/>
        <v>0</v>
      </c>
      <c r="K1190" s="51"/>
      <c r="L1190" s="25"/>
      <c r="M1190" s="26"/>
      <c r="N1190" s="26"/>
      <c r="O1190" s="26"/>
    </row>
    <row r="1191" spans="1:15" s="27" customFormat="1" ht="15" customHeight="1" x14ac:dyDescent="0.25">
      <c r="A1191" s="36"/>
      <c r="B1191" s="36"/>
      <c r="C1191" s="37"/>
      <c r="D1191" s="25"/>
      <c r="E1191" s="72"/>
      <c r="F1191" s="38"/>
      <c r="G1191" s="39"/>
      <c r="H1191" s="41"/>
      <c r="I1191" s="35"/>
      <c r="J1191" s="61">
        <f t="shared" si="20"/>
        <v>0</v>
      </c>
      <c r="K1191" s="51"/>
      <c r="L1191" s="25"/>
      <c r="M1191" s="26"/>
      <c r="N1191" s="26"/>
      <c r="O1191" s="26"/>
    </row>
    <row r="1192" spans="1:15" s="27" customFormat="1" ht="15" customHeight="1" x14ac:dyDescent="0.25">
      <c r="A1192" s="36"/>
      <c r="B1192" s="36"/>
      <c r="C1192" s="37"/>
      <c r="D1192" s="25"/>
      <c r="E1192" s="72"/>
      <c r="F1192" s="38"/>
      <c r="G1192" s="39"/>
      <c r="H1192" s="41"/>
      <c r="I1192" s="35"/>
      <c r="J1192" s="61">
        <f t="shared" si="20"/>
        <v>0</v>
      </c>
      <c r="K1192" s="51"/>
      <c r="L1192" s="25"/>
      <c r="M1192" s="26"/>
      <c r="N1192" s="26"/>
      <c r="O1192" s="26"/>
    </row>
    <row r="1193" spans="1:15" s="27" customFormat="1" ht="15" customHeight="1" x14ac:dyDescent="0.25">
      <c r="A1193" s="36"/>
      <c r="B1193" s="36"/>
      <c r="C1193" s="37"/>
      <c r="D1193" s="25"/>
      <c r="E1193" s="71"/>
      <c r="F1193" s="38"/>
      <c r="G1193" s="39"/>
      <c r="H1193" s="41"/>
      <c r="I1193" s="35"/>
      <c r="J1193" s="61">
        <f t="shared" si="20"/>
        <v>0</v>
      </c>
      <c r="K1193" s="51"/>
      <c r="L1193" s="25"/>
      <c r="M1193" s="26"/>
      <c r="N1193" s="26"/>
      <c r="O1193" s="26"/>
    </row>
    <row r="1194" spans="1:15" s="27" customFormat="1" ht="15" customHeight="1" x14ac:dyDescent="0.25">
      <c r="A1194" s="36"/>
      <c r="B1194" s="36"/>
      <c r="C1194" s="37"/>
      <c r="D1194" s="25"/>
      <c r="E1194" s="71"/>
      <c r="F1194" s="38"/>
      <c r="G1194" s="39"/>
      <c r="H1194" s="41"/>
      <c r="I1194" s="35"/>
      <c r="J1194" s="61">
        <f t="shared" si="20"/>
        <v>0</v>
      </c>
      <c r="K1194" s="51"/>
      <c r="L1194" s="25"/>
      <c r="M1194" s="26"/>
      <c r="N1194" s="26"/>
      <c r="O1194" s="26"/>
    </row>
    <row r="1195" spans="1:15" s="27" customFormat="1" ht="15" customHeight="1" x14ac:dyDescent="0.25">
      <c r="A1195" s="36"/>
      <c r="B1195" s="36"/>
      <c r="C1195" s="37"/>
      <c r="D1195" s="25"/>
      <c r="E1195" s="71"/>
      <c r="F1195" s="38"/>
      <c r="G1195" s="39"/>
      <c r="H1195" s="41"/>
      <c r="I1195" s="35"/>
      <c r="J1195" s="61">
        <f t="shared" si="20"/>
        <v>0</v>
      </c>
      <c r="K1195" s="51"/>
      <c r="L1195" s="25"/>
      <c r="M1195" s="26"/>
      <c r="N1195" s="26"/>
      <c r="O1195" s="26"/>
    </row>
    <row r="1196" spans="1:15" s="27" customFormat="1" ht="15" customHeight="1" x14ac:dyDescent="0.25">
      <c r="A1196" s="36"/>
      <c r="B1196" s="36"/>
      <c r="C1196" s="37"/>
      <c r="D1196" s="25"/>
      <c r="E1196" s="71"/>
      <c r="F1196" s="38"/>
      <c r="G1196" s="39"/>
      <c r="H1196" s="41"/>
      <c r="I1196" s="35"/>
      <c r="J1196" s="61">
        <f t="shared" si="20"/>
        <v>0</v>
      </c>
      <c r="K1196" s="51"/>
      <c r="L1196" s="25"/>
      <c r="M1196" s="26"/>
      <c r="N1196" s="26"/>
      <c r="O1196" s="26"/>
    </row>
    <row r="1197" spans="1:15" s="27" customFormat="1" ht="15" customHeight="1" x14ac:dyDescent="0.25">
      <c r="A1197" s="36"/>
      <c r="B1197" s="36"/>
      <c r="C1197" s="37"/>
      <c r="D1197" s="25"/>
      <c r="E1197" s="71"/>
      <c r="F1197" s="38"/>
      <c r="G1197" s="39"/>
      <c r="H1197" s="41"/>
      <c r="I1197" s="35"/>
      <c r="J1197" s="61">
        <f t="shared" si="20"/>
        <v>0</v>
      </c>
      <c r="K1197" s="51"/>
      <c r="L1197" s="25"/>
      <c r="M1197" s="26"/>
      <c r="N1197" s="26"/>
      <c r="O1197" s="26"/>
    </row>
    <row r="1198" spans="1:15" s="27" customFormat="1" ht="15" customHeight="1" x14ac:dyDescent="0.25">
      <c r="A1198" s="36"/>
      <c r="B1198" s="36"/>
      <c r="C1198" s="37"/>
      <c r="D1198" s="25"/>
      <c r="E1198" s="71"/>
      <c r="F1198" s="38"/>
      <c r="G1198" s="39"/>
      <c r="H1198" s="41"/>
      <c r="I1198" s="35"/>
      <c r="J1198" s="61">
        <f t="shared" si="20"/>
        <v>0</v>
      </c>
      <c r="K1198" s="51"/>
      <c r="L1198" s="25"/>
      <c r="M1198" s="26"/>
      <c r="N1198" s="26"/>
      <c r="O1198" s="26"/>
    </row>
    <row r="1199" spans="1:15" s="27" customFormat="1" ht="15" customHeight="1" x14ac:dyDescent="0.25">
      <c r="A1199" s="36"/>
      <c r="B1199" s="36"/>
      <c r="C1199" s="37"/>
      <c r="D1199" s="25"/>
      <c r="E1199" s="71"/>
      <c r="F1199" s="38"/>
      <c r="G1199" s="39"/>
      <c r="H1199" s="41"/>
      <c r="I1199" s="35"/>
      <c r="J1199" s="61">
        <f t="shared" si="20"/>
        <v>0</v>
      </c>
      <c r="K1199" s="51"/>
      <c r="L1199" s="25"/>
      <c r="M1199" s="26"/>
      <c r="N1199" s="26"/>
      <c r="O1199" s="26"/>
    </row>
    <row r="1200" spans="1:15" s="27" customFormat="1" ht="15" customHeight="1" x14ac:dyDescent="0.25">
      <c r="A1200" s="36"/>
      <c r="B1200" s="36"/>
      <c r="C1200" s="37"/>
      <c r="D1200" s="25"/>
      <c r="E1200" s="71"/>
      <c r="F1200" s="38"/>
      <c r="G1200" s="39"/>
      <c r="H1200" s="41"/>
      <c r="I1200" s="35"/>
      <c r="J1200" s="61">
        <f t="shared" si="20"/>
        <v>0</v>
      </c>
      <c r="K1200" s="51"/>
      <c r="L1200" s="25"/>
      <c r="M1200" s="26"/>
      <c r="N1200" s="26"/>
      <c r="O1200" s="26"/>
    </row>
    <row r="1201" spans="1:15" s="27" customFormat="1" ht="15" customHeight="1" x14ac:dyDescent="0.25">
      <c r="A1201" s="36"/>
      <c r="B1201" s="36"/>
      <c r="C1201" s="37"/>
      <c r="D1201" s="25"/>
      <c r="E1201" s="71"/>
      <c r="F1201" s="38"/>
      <c r="G1201" s="39"/>
      <c r="H1201" s="41"/>
      <c r="I1201" s="35"/>
      <c r="J1201" s="61">
        <f t="shared" si="20"/>
        <v>0</v>
      </c>
      <c r="K1201" s="51"/>
      <c r="L1201" s="25"/>
      <c r="M1201" s="26"/>
      <c r="N1201" s="26"/>
      <c r="O1201" s="26"/>
    </row>
    <row r="1202" spans="1:15" s="27" customFormat="1" ht="15" customHeight="1" x14ac:dyDescent="0.25">
      <c r="A1202" s="36"/>
      <c r="B1202" s="36"/>
      <c r="C1202" s="37"/>
      <c r="D1202" s="25"/>
      <c r="E1202" s="71"/>
      <c r="F1202" s="38"/>
      <c r="G1202" s="39"/>
      <c r="H1202" s="41"/>
      <c r="I1202" s="35"/>
      <c r="J1202" s="61">
        <f t="shared" si="20"/>
        <v>0</v>
      </c>
      <c r="K1202" s="51"/>
      <c r="L1202" s="25"/>
      <c r="M1202" s="26"/>
      <c r="N1202" s="26"/>
      <c r="O1202" s="26"/>
    </row>
    <row r="1203" spans="1:15" s="27" customFormat="1" ht="15" customHeight="1" x14ac:dyDescent="0.25">
      <c r="A1203" s="36"/>
      <c r="B1203" s="36"/>
      <c r="C1203" s="37"/>
      <c r="D1203" s="25"/>
      <c r="E1203" s="71"/>
      <c r="F1203" s="38"/>
      <c r="G1203" s="39"/>
      <c r="H1203" s="41"/>
      <c r="I1203" s="35"/>
      <c r="J1203" s="61">
        <f t="shared" si="20"/>
        <v>0</v>
      </c>
      <c r="K1203" s="51"/>
      <c r="L1203" s="25"/>
      <c r="M1203" s="26"/>
      <c r="N1203" s="26"/>
      <c r="O1203" s="26"/>
    </row>
    <row r="1204" spans="1:15" s="27" customFormat="1" ht="15" customHeight="1" x14ac:dyDescent="0.25">
      <c r="A1204" s="36"/>
      <c r="B1204" s="36"/>
      <c r="C1204" s="37"/>
      <c r="D1204" s="25"/>
      <c r="E1204" s="71"/>
      <c r="F1204" s="38"/>
      <c r="G1204" s="39"/>
      <c r="H1204" s="41"/>
      <c r="I1204" s="35"/>
      <c r="J1204" s="61">
        <f t="shared" si="20"/>
        <v>0</v>
      </c>
      <c r="K1204" s="51"/>
      <c r="L1204" s="25"/>
      <c r="M1204" s="26"/>
      <c r="N1204" s="26"/>
      <c r="O1204" s="26"/>
    </row>
    <row r="1205" spans="1:15" s="27" customFormat="1" ht="15" customHeight="1" x14ac:dyDescent="0.25">
      <c r="A1205" s="36"/>
      <c r="B1205" s="36"/>
      <c r="C1205" s="37"/>
      <c r="D1205" s="25"/>
      <c r="E1205" s="68"/>
      <c r="F1205" s="38"/>
      <c r="G1205" s="39"/>
      <c r="H1205" s="41"/>
      <c r="I1205" s="35"/>
      <c r="J1205" s="61">
        <f t="shared" si="20"/>
        <v>0</v>
      </c>
      <c r="K1205" s="51"/>
      <c r="L1205" s="25"/>
      <c r="M1205" s="26"/>
      <c r="N1205" s="26"/>
      <c r="O1205" s="26"/>
    </row>
    <row r="1206" spans="1:15" s="27" customFormat="1" ht="15" customHeight="1" x14ac:dyDescent="0.25">
      <c r="A1206" s="36"/>
      <c r="B1206" s="36"/>
      <c r="C1206" s="37"/>
      <c r="D1206" s="25"/>
      <c r="E1206" s="71"/>
      <c r="F1206" s="38"/>
      <c r="G1206" s="39"/>
      <c r="H1206" s="41"/>
      <c r="I1206" s="35"/>
      <c r="J1206" s="61">
        <f t="shared" si="20"/>
        <v>0</v>
      </c>
      <c r="K1206" s="51"/>
      <c r="L1206" s="25"/>
      <c r="M1206" s="26"/>
      <c r="N1206" s="26"/>
      <c r="O1206" s="26"/>
    </row>
    <row r="1207" spans="1:15" s="27" customFormat="1" ht="15" customHeight="1" x14ac:dyDescent="0.25">
      <c r="A1207" s="36"/>
      <c r="B1207" s="36"/>
      <c r="C1207" s="37"/>
      <c r="D1207" s="25"/>
      <c r="E1207" s="71"/>
      <c r="F1207" s="38"/>
      <c r="G1207" s="39"/>
      <c r="H1207" s="41"/>
      <c r="I1207" s="35"/>
      <c r="J1207" s="61">
        <f t="shared" si="20"/>
        <v>0</v>
      </c>
      <c r="K1207" s="51"/>
      <c r="L1207" s="25"/>
      <c r="M1207" s="26"/>
      <c r="N1207" s="26"/>
      <c r="O1207" s="26"/>
    </row>
    <row r="1208" spans="1:15" s="27" customFormat="1" ht="15" customHeight="1" x14ac:dyDescent="0.25">
      <c r="A1208" s="36"/>
      <c r="B1208" s="36"/>
      <c r="C1208" s="37"/>
      <c r="D1208" s="25"/>
      <c r="E1208" s="71"/>
      <c r="F1208" s="38"/>
      <c r="G1208" s="39"/>
      <c r="H1208" s="41"/>
      <c r="I1208" s="35"/>
      <c r="J1208" s="61">
        <f t="shared" si="20"/>
        <v>0</v>
      </c>
      <c r="K1208" s="51"/>
      <c r="L1208" s="25"/>
      <c r="M1208" s="26"/>
      <c r="N1208" s="26"/>
      <c r="O1208" s="26"/>
    </row>
    <row r="1209" spans="1:15" s="27" customFormat="1" ht="15" customHeight="1" x14ac:dyDescent="0.25">
      <c r="A1209" s="36"/>
      <c r="B1209" s="36"/>
      <c r="C1209" s="37"/>
      <c r="D1209" s="25"/>
      <c r="E1209" s="71"/>
      <c r="F1209" s="38"/>
      <c r="G1209" s="39"/>
      <c r="H1209" s="41"/>
      <c r="I1209" s="35"/>
      <c r="J1209" s="61">
        <f t="shared" si="20"/>
        <v>0</v>
      </c>
      <c r="K1209" s="51"/>
      <c r="L1209" s="25"/>
      <c r="M1209" s="26"/>
      <c r="N1209" s="26"/>
      <c r="O1209" s="26"/>
    </row>
    <row r="1210" spans="1:15" s="27" customFormat="1" ht="15" customHeight="1" x14ac:dyDescent="0.25">
      <c r="A1210" s="36"/>
      <c r="B1210" s="36"/>
      <c r="C1210" s="37"/>
      <c r="D1210" s="25"/>
      <c r="E1210" s="71"/>
      <c r="F1210" s="38"/>
      <c r="G1210" s="39"/>
      <c r="H1210" s="41"/>
      <c r="I1210" s="35"/>
      <c r="J1210" s="61">
        <f t="shared" si="20"/>
        <v>0</v>
      </c>
      <c r="K1210" s="51"/>
      <c r="L1210" s="25"/>
      <c r="M1210" s="26"/>
      <c r="N1210" s="26"/>
      <c r="O1210" s="26"/>
    </row>
    <row r="1211" spans="1:15" s="27" customFormat="1" ht="15" customHeight="1" x14ac:dyDescent="0.25">
      <c r="A1211" s="36"/>
      <c r="B1211" s="36"/>
      <c r="C1211" s="37"/>
      <c r="D1211" s="25"/>
      <c r="E1211" s="71"/>
      <c r="F1211" s="38"/>
      <c r="G1211" s="39"/>
      <c r="H1211" s="41"/>
      <c r="I1211" s="35"/>
      <c r="J1211" s="61">
        <f t="shared" si="20"/>
        <v>0</v>
      </c>
      <c r="K1211" s="51"/>
      <c r="L1211" s="25"/>
      <c r="M1211" s="26"/>
      <c r="N1211" s="26"/>
      <c r="O1211" s="26"/>
    </row>
    <row r="1212" spans="1:15" s="27" customFormat="1" ht="15" customHeight="1" x14ac:dyDescent="0.25">
      <c r="A1212" s="36"/>
      <c r="B1212" s="36"/>
      <c r="C1212" s="37"/>
      <c r="D1212" s="25"/>
      <c r="E1212" s="71"/>
      <c r="F1212" s="38"/>
      <c r="G1212" s="39"/>
      <c r="H1212" s="41"/>
      <c r="I1212" s="35"/>
      <c r="J1212" s="61">
        <f t="shared" si="20"/>
        <v>0</v>
      </c>
      <c r="K1212" s="51"/>
      <c r="L1212" s="25"/>
      <c r="M1212" s="26"/>
      <c r="N1212" s="26"/>
      <c r="O1212" s="26"/>
    </row>
    <row r="1213" spans="1:15" s="27" customFormat="1" ht="15" customHeight="1" x14ac:dyDescent="0.25">
      <c r="A1213" s="36"/>
      <c r="B1213" s="36"/>
      <c r="C1213" s="37"/>
      <c r="D1213" s="25"/>
      <c r="E1213" s="71"/>
      <c r="F1213" s="38"/>
      <c r="G1213" s="39"/>
      <c r="H1213" s="41"/>
      <c r="I1213" s="35"/>
      <c r="J1213" s="61">
        <f t="shared" si="20"/>
        <v>0</v>
      </c>
      <c r="K1213" s="51"/>
      <c r="L1213" s="25"/>
      <c r="M1213" s="26"/>
      <c r="N1213" s="26"/>
      <c r="O1213" s="26"/>
    </row>
    <row r="1214" spans="1:15" s="27" customFormat="1" ht="15" customHeight="1" x14ac:dyDescent="0.25">
      <c r="A1214" s="36"/>
      <c r="B1214" s="36"/>
      <c r="C1214" s="37"/>
      <c r="D1214" s="25"/>
      <c r="E1214" s="68"/>
      <c r="F1214" s="38"/>
      <c r="G1214" s="39"/>
      <c r="H1214" s="41"/>
      <c r="I1214" s="35"/>
      <c r="J1214" s="61">
        <f t="shared" si="20"/>
        <v>0</v>
      </c>
      <c r="K1214" s="51"/>
      <c r="L1214" s="25"/>
      <c r="M1214" s="26"/>
      <c r="N1214" s="26"/>
      <c r="O1214" s="26"/>
    </row>
    <row r="1215" spans="1:15" s="27" customFormat="1" ht="15" customHeight="1" x14ac:dyDescent="0.25">
      <c r="A1215" s="36"/>
      <c r="B1215" s="36"/>
      <c r="C1215" s="37"/>
      <c r="D1215" s="25"/>
      <c r="E1215" s="71"/>
      <c r="F1215" s="38"/>
      <c r="G1215" s="39"/>
      <c r="H1215" s="41"/>
      <c r="I1215" s="35"/>
      <c r="J1215" s="61">
        <f t="shared" si="20"/>
        <v>0</v>
      </c>
      <c r="K1215" s="51"/>
      <c r="L1215" s="25"/>
      <c r="M1215" s="26"/>
      <c r="N1215" s="26"/>
      <c r="O1215" s="26"/>
    </row>
    <row r="1216" spans="1:15" s="27" customFormat="1" ht="15" customHeight="1" x14ac:dyDescent="0.25">
      <c r="A1216" s="36"/>
      <c r="B1216" s="36"/>
      <c r="C1216" s="37"/>
      <c r="D1216" s="25"/>
      <c r="E1216" s="71"/>
      <c r="F1216" s="38"/>
      <c r="G1216" s="39"/>
      <c r="H1216" s="41"/>
      <c r="I1216" s="35"/>
      <c r="J1216" s="61">
        <f t="shared" si="20"/>
        <v>0</v>
      </c>
      <c r="K1216" s="51"/>
      <c r="L1216" s="25"/>
      <c r="M1216" s="26"/>
      <c r="N1216" s="26"/>
      <c r="O1216" s="26"/>
    </row>
    <row r="1217" spans="1:15" s="27" customFormat="1" ht="15" customHeight="1" x14ac:dyDescent="0.25">
      <c r="A1217" s="36"/>
      <c r="B1217" s="36"/>
      <c r="C1217" s="37"/>
      <c r="D1217" s="25"/>
      <c r="E1217" s="71"/>
      <c r="F1217" s="38"/>
      <c r="G1217" s="39"/>
      <c r="H1217" s="41"/>
      <c r="I1217" s="35"/>
      <c r="J1217" s="61">
        <f t="shared" ref="J1217:J1280" si="21">IFERROR(IF(B1217="BOLIVARES",(E1217/I1217),E1217),"")</f>
        <v>0</v>
      </c>
      <c r="K1217" s="51"/>
      <c r="L1217" s="25"/>
      <c r="M1217" s="26"/>
      <c r="N1217" s="26"/>
      <c r="O1217" s="26"/>
    </row>
    <row r="1218" spans="1:15" s="27" customFormat="1" ht="15" customHeight="1" x14ac:dyDescent="0.25">
      <c r="A1218" s="36"/>
      <c r="B1218" s="36"/>
      <c r="C1218" s="37"/>
      <c r="D1218" s="25"/>
      <c r="E1218" s="71"/>
      <c r="F1218" s="38"/>
      <c r="G1218" s="41"/>
      <c r="H1218" s="39"/>
      <c r="I1218" s="35"/>
      <c r="J1218" s="61">
        <f t="shared" si="21"/>
        <v>0</v>
      </c>
      <c r="K1218" s="51"/>
      <c r="L1218" s="25"/>
      <c r="M1218" s="26"/>
      <c r="N1218" s="26"/>
      <c r="O1218" s="26"/>
    </row>
    <row r="1219" spans="1:15" s="27" customFormat="1" ht="15" customHeight="1" x14ac:dyDescent="0.25">
      <c r="A1219" s="36"/>
      <c r="B1219" s="36"/>
      <c r="C1219" s="37"/>
      <c r="D1219" s="25"/>
      <c r="E1219" s="71"/>
      <c r="F1219" s="38"/>
      <c r="G1219" s="41"/>
      <c r="H1219" s="39"/>
      <c r="I1219" s="35"/>
      <c r="J1219" s="61">
        <f t="shared" si="21"/>
        <v>0</v>
      </c>
      <c r="K1219" s="51"/>
      <c r="L1219" s="25"/>
      <c r="M1219" s="26"/>
      <c r="N1219" s="26"/>
      <c r="O1219" s="26"/>
    </row>
    <row r="1220" spans="1:15" s="27" customFormat="1" ht="15" customHeight="1" x14ac:dyDescent="0.25">
      <c r="A1220" s="36"/>
      <c r="B1220" s="36"/>
      <c r="C1220" s="37"/>
      <c r="D1220" s="25"/>
      <c r="E1220" s="71"/>
      <c r="F1220" s="38"/>
      <c r="G1220" s="41"/>
      <c r="H1220" s="39"/>
      <c r="I1220" s="35"/>
      <c r="J1220" s="61">
        <f t="shared" si="21"/>
        <v>0</v>
      </c>
      <c r="K1220" s="51"/>
      <c r="L1220" s="25"/>
      <c r="M1220" s="26"/>
      <c r="N1220" s="26"/>
      <c r="O1220" s="26"/>
    </row>
    <row r="1221" spans="1:15" s="27" customFormat="1" ht="15" customHeight="1" x14ac:dyDescent="0.25">
      <c r="A1221" s="36"/>
      <c r="B1221" s="36"/>
      <c r="C1221" s="37"/>
      <c r="D1221" s="25"/>
      <c r="E1221" s="71"/>
      <c r="F1221" s="38"/>
      <c r="G1221" s="41"/>
      <c r="H1221" s="39"/>
      <c r="I1221" s="35"/>
      <c r="J1221" s="61">
        <f t="shared" si="21"/>
        <v>0</v>
      </c>
      <c r="K1221" s="51"/>
      <c r="L1221" s="25"/>
      <c r="M1221" s="26"/>
      <c r="N1221" s="26"/>
      <c r="O1221" s="26"/>
    </row>
    <row r="1222" spans="1:15" s="27" customFormat="1" ht="15" customHeight="1" x14ac:dyDescent="0.25">
      <c r="A1222" s="36"/>
      <c r="B1222" s="36"/>
      <c r="C1222" s="37"/>
      <c r="D1222" s="25"/>
      <c r="E1222" s="71"/>
      <c r="F1222" s="38"/>
      <c r="G1222" s="39"/>
      <c r="H1222" s="41"/>
      <c r="I1222" s="35"/>
      <c r="J1222" s="61">
        <f t="shared" si="21"/>
        <v>0</v>
      </c>
      <c r="K1222" s="51"/>
      <c r="L1222" s="25"/>
      <c r="M1222" s="26"/>
      <c r="N1222" s="26"/>
      <c r="O1222" s="26"/>
    </row>
    <row r="1223" spans="1:15" s="27" customFormat="1" ht="15" customHeight="1" x14ac:dyDescent="0.25">
      <c r="A1223" s="36"/>
      <c r="B1223" s="36"/>
      <c r="C1223" s="37"/>
      <c r="D1223" s="25"/>
      <c r="E1223" s="71"/>
      <c r="F1223" s="38"/>
      <c r="G1223" s="39"/>
      <c r="H1223" s="41"/>
      <c r="I1223" s="35"/>
      <c r="J1223" s="61">
        <f t="shared" si="21"/>
        <v>0</v>
      </c>
      <c r="K1223" s="51"/>
      <c r="L1223" s="25"/>
      <c r="M1223" s="26"/>
      <c r="N1223" s="26"/>
      <c r="O1223" s="26"/>
    </row>
    <row r="1224" spans="1:15" s="27" customFormat="1" ht="15" customHeight="1" x14ac:dyDescent="0.25">
      <c r="A1224" s="36"/>
      <c r="B1224" s="36"/>
      <c r="C1224" s="37"/>
      <c r="D1224" s="25"/>
      <c r="E1224" s="71"/>
      <c r="F1224" s="38"/>
      <c r="G1224" s="39"/>
      <c r="H1224" s="41"/>
      <c r="I1224" s="35"/>
      <c r="J1224" s="61">
        <f t="shared" si="21"/>
        <v>0</v>
      </c>
      <c r="K1224" s="51"/>
      <c r="L1224" s="25"/>
      <c r="M1224" s="26"/>
      <c r="N1224" s="26"/>
      <c r="O1224" s="26"/>
    </row>
    <row r="1225" spans="1:15" s="27" customFormat="1" ht="15" customHeight="1" x14ac:dyDescent="0.25">
      <c r="A1225" s="36"/>
      <c r="B1225" s="36"/>
      <c r="C1225" s="37"/>
      <c r="D1225" s="25"/>
      <c r="E1225" s="71"/>
      <c r="F1225" s="38"/>
      <c r="G1225" s="39"/>
      <c r="H1225" s="41"/>
      <c r="I1225" s="35"/>
      <c r="J1225" s="61">
        <f t="shared" si="21"/>
        <v>0</v>
      </c>
      <c r="K1225" s="51"/>
      <c r="L1225" s="25"/>
      <c r="M1225" s="26"/>
      <c r="N1225" s="26"/>
      <c r="O1225" s="26"/>
    </row>
    <row r="1226" spans="1:15" s="27" customFormat="1" ht="15" customHeight="1" x14ac:dyDescent="0.25">
      <c r="A1226" s="36"/>
      <c r="B1226" s="36"/>
      <c r="C1226" s="37"/>
      <c r="D1226" s="25"/>
      <c r="E1226" s="71"/>
      <c r="F1226" s="38"/>
      <c r="G1226" s="39"/>
      <c r="H1226" s="36"/>
      <c r="I1226" s="35"/>
      <c r="J1226" s="61">
        <f t="shared" si="21"/>
        <v>0</v>
      </c>
      <c r="K1226" s="51"/>
      <c r="L1226" s="25"/>
      <c r="M1226" s="26"/>
      <c r="N1226" s="26"/>
      <c r="O1226" s="26"/>
    </row>
    <row r="1227" spans="1:15" s="27" customFormat="1" ht="15" customHeight="1" x14ac:dyDescent="0.25">
      <c r="A1227" s="36"/>
      <c r="B1227" s="36"/>
      <c r="C1227" s="37"/>
      <c r="D1227" s="25"/>
      <c r="E1227" s="71"/>
      <c r="F1227" s="38"/>
      <c r="G1227" s="39"/>
      <c r="H1227" s="36"/>
      <c r="I1227" s="35"/>
      <c r="J1227" s="61">
        <f t="shared" si="21"/>
        <v>0</v>
      </c>
      <c r="K1227" s="51"/>
      <c r="L1227" s="25"/>
      <c r="M1227" s="26"/>
      <c r="N1227" s="26"/>
      <c r="O1227" s="26"/>
    </row>
    <row r="1228" spans="1:15" s="27" customFormat="1" ht="15" customHeight="1" x14ac:dyDescent="0.25">
      <c r="A1228" s="36"/>
      <c r="B1228" s="36"/>
      <c r="C1228" s="37"/>
      <c r="D1228" s="25"/>
      <c r="E1228" s="71"/>
      <c r="F1228" s="38"/>
      <c r="G1228" s="39"/>
      <c r="H1228" s="36"/>
      <c r="I1228" s="35"/>
      <c r="J1228" s="61">
        <f t="shared" si="21"/>
        <v>0</v>
      </c>
      <c r="K1228" s="51"/>
      <c r="L1228" s="25"/>
      <c r="M1228" s="26"/>
      <c r="N1228" s="26"/>
      <c r="O1228" s="26"/>
    </row>
    <row r="1229" spans="1:15" s="27" customFormat="1" ht="15" customHeight="1" x14ac:dyDescent="0.25">
      <c r="A1229" s="36"/>
      <c r="B1229" s="36"/>
      <c r="C1229" s="37"/>
      <c r="D1229" s="25"/>
      <c r="E1229" s="71"/>
      <c r="F1229" s="38"/>
      <c r="G1229" s="39"/>
      <c r="H1229" s="36"/>
      <c r="I1229" s="35"/>
      <c r="J1229" s="61">
        <f t="shared" si="21"/>
        <v>0</v>
      </c>
      <c r="K1229" s="51"/>
      <c r="L1229" s="25"/>
      <c r="M1229" s="26"/>
      <c r="N1229" s="26"/>
      <c r="O1229" s="26"/>
    </row>
    <row r="1230" spans="1:15" s="27" customFormat="1" ht="15" customHeight="1" x14ac:dyDescent="0.25">
      <c r="A1230" s="36"/>
      <c r="B1230" s="36"/>
      <c r="C1230" s="37"/>
      <c r="D1230" s="25"/>
      <c r="E1230" s="71"/>
      <c r="F1230" s="38"/>
      <c r="G1230" s="39"/>
      <c r="H1230" s="36"/>
      <c r="I1230" s="35"/>
      <c r="J1230" s="61">
        <f t="shared" si="21"/>
        <v>0</v>
      </c>
      <c r="K1230" s="51"/>
      <c r="L1230" s="25"/>
      <c r="M1230" s="26"/>
      <c r="N1230" s="26"/>
      <c r="O1230" s="26"/>
    </row>
    <row r="1231" spans="1:15" s="27" customFormat="1" ht="15" customHeight="1" x14ac:dyDescent="0.25">
      <c r="A1231" s="36"/>
      <c r="B1231" s="36"/>
      <c r="C1231" s="37"/>
      <c r="D1231" s="25"/>
      <c r="E1231" s="71"/>
      <c r="F1231" s="38"/>
      <c r="G1231" s="39"/>
      <c r="H1231" s="36"/>
      <c r="I1231" s="35"/>
      <c r="J1231" s="61">
        <f t="shared" si="21"/>
        <v>0</v>
      </c>
      <c r="K1231" s="51"/>
      <c r="L1231" s="25"/>
      <c r="M1231" s="26"/>
      <c r="N1231" s="26"/>
      <c r="O1231" s="26"/>
    </row>
    <row r="1232" spans="1:15" s="27" customFormat="1" ht="15" customHeight="1" x14ac:dyDescent="0.25">
      <c r="A1232" s="36"/>
      <c r="B1232" s="36"/>
      <c r="C1232" s="37"/>
      <c r="D1232" s="25"/>
      <c r="E1232" s="71"/>
      <c r="F1232" s="38"/>
      <c r="G1232" s="39"/>
      <c r="H1232" s="36"/>
      <c r="I1232" s="35"/>
      <c r="J1232" s="61">
        <f t="shared" si="21"/>
        <v>0</v>
      </c>
      <c r="K1232" s="51"/>
      <c r="L1232" s="25"/>
      <c r="M1232" s="26"/>
      <c r="N1232" s="26"/>
      <c r="O1232" s="26"/>
    </row>
    <row r="1233" spans="1:15" s="27" customFormat="1" ht="15" customHeight="1" x14ac:dyDescent="0.25">
      <c r="A1233" s="36"/>
      <c r="B1233" s="36"/>
      <c r="C1233" s="37"/>
      <c r="D1233" s="25"/>
      <c r="E1233" s="71"/>
      <c r="F1233" s="38"/>
      <c r="G1233" s="39"/>
      <c r="H1233" s="36"/>
      <c r="I1233" s="35"/>
      <c r="J1233" s="61">
        <f t="shared" si="21"/>
        <v>0</v>
      </c>
      <c r="K1233" s="51"/>
      <c r="L1233" s="25"/>
      <c r="M1233" s="26"/>
      <c r="N1233" s="26"/>
      <c r="O1233" s="26"/>
    </row>
    <row r="1234" spans="1:15" s="27" customFormat="1" ht="15" customHeight="1" x14ac:dyDescent="0.25">
      <c r="A1234" s="36"/>
      <c r="B1234" s="36"/>
      <c r="C1234" s="37"/>
      <c r="D1234" s="25"/>
      <c r="E1234" s="71"/>
      <c r="F1234" s="38"/>
      <c r="G1234" s="39"/>
      <c r="H1234" s="36"/>
      <c r="I1234" s="35"/>
      <c r="J1234" s="61">
        <f t="shared" si="21"/>
        <v>0</v>
      </c>
      <c r="K1234" s="51"/>
      <c r="L1234" s="25"/>
      <c r="M1234" s="26"/>
      <c r="N1234" s="26"/>
      <c r="O1234" s="26"/>
    </row>
    <row r="1235" spans="1:15" s="27" customFormat="1" ht="15" customHeight="1" x14ac:dyDescent="0.25">
      <c r="A1235" s="36"/>
      <c r="B1235" s="36"/>
      <c r="C1235" s="37"/>
      <c r="D1235" s="25"/>
      <c r="E1235" s="68"/>
      <c r="F1235" s="38"/>
      <c r="G1235" s="39"/>
      <c r="H1235" s="41"/>
      <c r="I1235" s="35"/>
      <c r="J1235" s="61">
        <f t="shared" si="21"/>
        <v>0</v>
      </c>
      <c r="K1235" s="51"/>
      <c r="L1235" s="25"/>
      <c r="M1235" s="26"/>
      <c r="N1235" s="26"/>
      <c r="O1235" s="26"/>
    </row>
    <row r="1236" spans="1:15" s="27" customFormat="1" ht="15" customHeight="1" x14ac:dyDescent="0.25">
      <c r="A1236" s="36"/>
      <c r="B1236" s="36"/>
      <c r="C1236" s="37"/>
      <c r="D1236" s="25"/>
      <c r="E1236" s="71"/>
      <c r="F1236" s="38"/>
      <c r="G1236" s="39"/>
      <c r="H1236" s="41"/>
      <c r="I1236" s="35"/>
      <c r="J1236" s="61">
        <f t="shared" si="21"/>
        <v>0</v>
      </c>
      <c r="K1236" s="51"/>
      <c r="L1236" s="25"/>
      <c r="M1236" s="26"/>
      <c r="N1236" s="26"/>
      <c r="O1236" s="26"/>
    </row>
    <row r="1237" spans="1:15" s="27" customFormat="1" ht="15" customHeight="1" x14ac:dyDescent="0.25">
      <c r="A1237" s="36"/>
      <c r="B1237" s="36"/>
      <c r="C1237" s="37"/>
      <c r="D1237" s="25"/>
      <c r="E1237" s="71"/>
      <c r="F1237" s="38"/>
      <c r="G1237" s="39"/>
      <c r="H1237" s="41"/>
      <c r="I1237" s="35"/>
      <c r="J1237" s="61">
        <f t="shared" si="21"/>
        <v>0</v>
      </c>
      <c r="K1237" s="51"/>
      <c r="L1237" s="25"/>
      <c r="M1237" s="26"/>
      <c r="N1237" s="26"/>
      <c r="O1237" s="26"/>
    </row>
    <row r="1238" spans="1:15" s="27" customFormat="1" ht="15" customHeight="1" x14ac:dyDescent="0.25">
      <c r="A1238" s="36"/>
      <c r="B1238" s="36"/>
      <c r="C1238" s="37"/>
      <c r="D1238" s="25"/>
      <c r="E1238" s="72"/>
      <c r="F1238" s="38"/>
      <c r="G1238" s="39"/>
      <c r="H1238" s="41"/>
      <c r="I1238" s="35"/>
      <c r="J1238" s="61">
        <f t="shared" si="21"/>
        <v>0</v>
      </c>
      <c r="K1238" s="51"/>
      <c r="L1238" s="25"/>
      <c r="M1238" s="26"/>
      <c r="N1238" s="26"/>
      <c r="O1238" s="26"/>
    </row>
    <row r="1239" spans="1:15" s="27" customFormat="1" ht="15" customHeight="1" x14ac:dyDescent="0.25">
      <c r="A1239" s="36"/>
      <c r="B1239" s="36"/>
      <c r="C1239" s="37"/>
      <c r="D1239" s="25"/>
      <c r="E1239" s="68"/>
      <c r="F1239" s="38"/>
      <c r="G1239" s="39"/>
      <c r="H1239" s="41"/>
      <c r="I1239" s="35"/>
      <c r="J1239" s="61">
        <f t="shared" si="21"/>
        <v>0</v>
      </c>
      <c r="K1239" s="51"/>
      <c r="L1239" s="25"/>
      <c r="M1239" s="26"/>
      <c r="N1239" s="26"/>
      <c r="O1239" s="26"/>
    </row>
    <row r="1240" spans="1:15" s="27" customFormat="1" ht="15" customHeight="1" x14ac:dyDescent="0.25">
      <c r="A1240" s="36"/>
      <c r="B1240" s="36"/>
      <c r="C1240" s="37"/>
      <c r="D1240" s="25"/>
      <c r="E1240" s="68"/>
      <c r="F1240" s="38"/>
      <c r="G1240" s="39"/>
      <c r="H1240" s="41"/>
      <c r="I1240" s="35"/>
      <c r="J1240" s="61">
        <f t="shared" si="21"/>
        <v>0</v>
      </c>
      <c r="K1240" s="51"/>
      <c r="L1240" s="25"/>
      <c r="M1240" s="26"/>
      <c r="N1240" s="26"/>
      <c r="O1240" s="26"/>
    </row>
    <row r="1241" spans="1:15" s="27" customFormat="1" ht="15" customHeight="1" x14ac:dyDescent="0.25">
      <c r="A1241" s="36"/>
      <c r="B1241" s="36"/>
      <c r="C1241" s="37"/>
      <c r="D1241" s="25"/>
      <c r="E1241" s="71"/>
      <c r="F1241" s="38"/>
      <c r="G1241" s="39"/>
      <c r="H1241" s="41"/>
      <c r="I1241" s="35"/>
      <c r="J1241" s="61">
        <f t="shared" si="21"/>
        <v>0</v>
      </c>
      <c r="K1241" s="51"/>
      <c r="L1241" s="25"/>
      <c r="M1241" s="26"/>
      <c r="N1241" s="26"/>
      <c r="O1241" s="26"/>
    </row>
    <row r="1242" spans="1:15" s="27" customFormat="1" ht="15" customHeight="1" x14ac:dyDescent="0.25">
      <c r="A1242" s="36"/>
      <c r="B1242" s="36"/>
      <c r="C1242" s="37"/>
      <c r="D1242" s="25"/>
      <c r="E1242" s="71"/>
      <c r="F1242" s="38"/>
      <c r="G1242" s="39"/>
      <c r="H1242" s="41"/>
      <c r="I1242" s="35"/>
      <c r="J1242" s="61">
        <f t="shared" si="21"/>
        <v>0</v>
      </c>
      <c r="K1242" s="51"/>
      <c r="L1242" s="25"/>
      <c r="M1242" s="26"/>
      <c r="N1242" s="26"/>
      <c r="O1242" s="26"/>
    </row>
    <row r="1243" spans="1:15" s="27" customFormat="1" ht="15" customHeight="1" x14ac:dyDescent="0.25">
      <c r="A1243" s="36"/>
      <c r="B1243" s="36"/>
      <c r="C1243" s="37"/>
      <c r="D1243" s="25"/>
      <c r="E1243" s="68"/>
      <c r="F1243" s="38"/>
      <c r="G1243" s="39"/>
      <c r="H1243" s="41"/>
      <c r="I1243" s="35"/>
      <c r="J1243" s="61">
        <f t="shared" si="21"/>
        <v>0</v>
      </c>
      <c r="K1243" s="51"/>
      <c r="L1243" s="25"/>
      <c r="M1243" s="26"/>
      <c r="N1243" s="26"/>
      <c r="O1243" s="26"/>
    </row>
    <row r="1244" spans="1:15" s="27" customFormat="1" ht="15" customHeight="1" x14ac:dyDescent="0.25">
      <c r="A1244" s="36"/>
      <c r="B1244" s="36"/>
      <c r="C1244" s="37"/>
      <c r="D1244" s="25"/>
      <c r="E1244" s="71"/>
      <c r="F1244" s="38"/>
      <c r="G1244" s="39"/>
      <c r="H1244" s="41"/>
      <c r="I1244" s="35"/>
      <c r="J1244" s="61">
        <f t="shared" si="21"/>
        <v>0</v>
      </c>
      <c r="K1244" s="51"/>
      <c r="L1244" s="25"/>
      <c r="M1244" s="26"/>
      <c r="N1244" s="26"/>
      <c r="O1244" s="26"/>
    </row>
    <row r="1245" spans="1:15" s="27" customFormat="1" ht="15" customHeight="1" x14ac:dyDescent="0.25">
      <c r="A1245" s="36"/>
      <c r="B1245" s="36"/>
      <c r="C1245" s="37"/>
      <c r="D1245" s="25"/>
      <c r="E1245" s="71"/>
      <c r="F1245" s="38"/>
      <c r="G1245" s="39"/>
      <c r="H1245" s="41"/>
      <c r="I1245" s="35"/>
      <c r="J1245" s="61">
        <f t="shared" si="21"/>
        <v>0</v>
      </c>
      <c r="K1245" s="51"/>
      <c r="L1245" s="25"/>
      <c r="M1245" s="26"/>
      <c r="N1245" s="26"/>
      <c r="O1245" s="26"/>
    </row>
    <row r="1246" spans="1:15" s="27" customFormat="1" ht="15" customHeight="1" x14ac:dyDescent="0.25">
      <c r="A1246" s="36"/>
      <c r="B1246" s="36"/>
      <c r="C1246" s="37"/>
      <c r="D1246" s="25"/>
      <c r="E1246" s="71"/>
      <c r="F1246" s="38"/>
      <c r="G1246" s="39"/>
      <c r="H1246" s="41"/>
      <c r="I1246" s="35"/>
      <c r="J1246" s="61">
        <f t="shared" si="21"/>
        <v>0</v>
      </c>
      <c r="K1246" s="51"/>
      <c r="L1246" s="25"/>
      <c r="M1246" s="26"/>
      <c r="N1246" s="26"/>
      <c r="O1246" s="26"/>
    </row>
    <row r="1247" spans="1:15" s="27" customFormat="1" ht="15" customHeight="1" x14ac:dyDescent="0.25">
      <c r="A1247" s="36"/>
      <c r="B1247" s="36"/>
      <c r="C1247" s="37"/>
      <c r="D1247" s="25"/>
      <c r="E1247" s="71"/>
      <c r="F1247" s="38"/>
      <c r="G1247" s="39"/>
      <c r="H1247" s="41"/>
      <c r="I1247" s="35"/>
      <c r="J1247" s="61">
        <f t="shared" si="21"/>
        <v>0</v>
      </c>
      <c r="K1247" s="51"/>
      <c r="L1247" s="25"/>
      <c r="M1247" s="26"/>
      <c r="N1247" s="26"/>
      <c r="O1247" s="26"/>
    </row>
    <row r="1248" spans="1:15" s="27" customFormat="1" ht="15" customHeight="1" x14ac:dyDescent="0.25">
      <c r="A1248" s="36"/>
      <c r="B1248" s="36"/>
      <c r="C1248" s="37"/>
      <c r="D1248" s="25"/>
      <c r="E1248" s="71"/>
      <c r="F1248" s="38"/>
      <c r="G1248" s="39"/>
      <c r="H1248" s="41"/>
      <c r="I1248" s="35"/>
      <c r="J1248" s="61">
        <f t="shared" si="21"/>
        <v>0</v>
      </c>
      <c r="K1248" s="51"/>
      <c r="L1248" s="25"/>
      <c r="M1248" s="26"/>
      <c r="N1248" s="26"/>
      <c r="O1248" s="26"/>
    </row>
    <row r="1249" spans="1:15" s="27" customFormat="1" ht="15" customHeight="1" x14ac:dyDescent="0.25">
      <c r="A1249" s="36"/>
      <c r="B1249" s="36"/>
      <c r="C1249" s="37"/>
      <c r="D1249" s="25"/>
      <c r="E1249" s="71"/>
      <c r="F1249" s="38"/>
      <c r="G1249" s="39"/>
      <c r="H1249" s="41"/>
      <c r="I1249" s="35"/>
      <c r="J1249" s="61">
        <f t="shared" si="21"/>
        <v>0</v>
      </c>
      <c r="K1249" s="51"/>
      <c r="L1249" s="25"/>
      <c r="M1249" s="26"/>
      <c r="N1249" s="26"/>
      <c r="O1249" s="26"/>
    </row>
    <row r="1250" spans="1:15" s="27" customFormat="1" ht="15" customHeight="1" x14ac:dyDescent="0.25">
      <c r="A1250" s="36"/>
      <c r="B1250" s="36"/>
      <c r="C1250" s="37"/>
      <c r="D1250" s="25"/>
      <c r="E1250" s="71"/>
      <c r="F1250" s="38"/>
      <c r="G1250" s="39"/>
      <c r="H1250" s="41"/>
      <c r="I1250" s="35"/>
      <c r="J1250" s="61">
        <f t="shared" si="21"/>
        <v>0</v>
      </c>
      <c r="K1250" s="51"/>
      <c r="L1250" s="25"/>
      <c r="M1250" s="26"/>
      <c r="N1250" s="26"/>
      <c r="O1250" s="26"/>
    </row>
    <row r="1251" spans="1:15" s="27" customFormat="1" ht="15" customHeight="1" x14ac:dyDescent="0.25">
      <c r="A1251" s="36"/>
      <c r="B1251" s="36"/>
      <c r="C1251" s="37"/>
      <c r="D1251" s="25"/>
      <c r="E1251" s="71"/>
      <c r="F1251" s="38"/>
      <c r="G1251" s="39"/>
      <c r="H1251" s="41"/>
      <c r="I1251" s="35"/>
      <c r="J1251" s="61">
        <f t="shared" si="21"/>
        <v>0</v>
      </c>
      <c r="K1251" s="51"/>
      <c r="L1251" s="25"/>
      <c r="M1251" s="26"/>
      <c r="N1251" s="26"/>
      <c r="O1251" s="26"/>
    </row>
    <row r="1252" spans="1:15" s="27" customFormat="1" ht="15" customHeight="1" x14ac:dyDescent="0.25">
      <c r="A1252" s="36"/>
      <c r="B1252" s="36"/>
      <c r="C1252" s="37"/>
      <c r="D1252" s="25"/>
      <c r="E1252" s="71"/>
      <c r="F1252" s="38"/>
      <c r="G1252" s="39"/>
      <c r="H1252" s="41"/>
      <c r="I1252" s="35"/>
      <c r="J1252" s="61">
        <f t="shared" si="21"/>
        <v>0</v>
      </c>
      <c r="K1252" s="51"/>
      <c r="L1252" s="25"/>
      <c r="M1252" s="26"/>
      <c r="N1252" s="26"/>
      <c r="O1252" s="26"/>
    </row>
    <row r="1253" spans="1:15" s="27" customFormat="1" ht="15" customHeight="1" x14ac:dyDescent="0.25">
      <c r="A1253" s="36"/>
      <c r="B1253" s="36"/>
      <c r="C1253" s="37"/>
      <c r="D1253" s="25"/>
      <c r="E1253" s="71"/>
      <c r="F1253" s="38"/>
      <c r="G1253" s="39"/>
      <c r="H1253" s="41"/>
      <c r="I1253" s="35"/>
      <c r="J1253" s="61">
        <f t="shared" si="21"/>
        <v>0</v>
      </c>
      <c r="K1253" s="51"/>
      <c r="L1253" s="25"/>
      <c r="M1253" s="26"/>
      <c r="N1253" s="26"/>
      <c r="O1253" s="26"/>
    </row>
    <row r="1254" spans="1:15" s="27" customFormat="1" ht="15" customHeight="1" x14ac:dyDescent="0.25">
      <c r="A1254" s="36"/>
      <c r="B1254" s="36"/>
      <c r="C1254" s="37"/>
      <c r="D1254" s="25"/>
      <c r="E1254" s="71"/>
      <c r="F1254" s="38"/>
      <c r="G1254" s="39"/>
      <c r="H1254" s="41"/>
      <c r="I1254" s="35"/>
      <c r="J1254" s="61">
        <f t="shared" si="21"/>
        <v>0</v>
      </c>
      <c r="K1254" s="51"/>
      <c r="L1254" s="25"/>
      <c r="M1254" s="26"/>
      <c r="N1254" s="26"/>
      <c r="O1254" s="26"/>
    </row>
    <row r="1255" spans="1:15" s="27" customFormat="1" ht="15" customHeight="1" x14ac:dyDescent="0.25">
      <c r="A1255" s="36"/>
      <c r="B1255" s="36"/>
      <c r="C1255" s="37"/>
      <c r="D1255" s="25"/>
      <c r="E1255" s="71"/>
      <c r="F1255" s="38"/>
      <c r="G1255" s="39"/>
      <c r="H1255" s="41"/>
      <c r="I1255" s="35"/>
      <c r="J1255" s="61">
        <f t="shared" si="21"/>
        <v>0</v>
      </c>
      <c r="K1255" s="51"/>
      <c r="L1255" s="25"/>
      <c r="M1255" s="26"/>
      <c r="N1255" s="26"/>
      <c r="O1255" s="26"/>
    </row>
    <row r="1256" spans="1:15" s="27" customFormat="1" ht="15" customHeight="1" x14ac:dyDescent="0.25">
      <c r="A1256" s="36"/>
      <c r="B1256" s="36"/>
      <c r="C1256" s="37"/>
      <c r="D1256" s="25"/>
      <c r="E1256" s="71"/>
      <c r="F1256" s="38"/>
      <c r="G1256" s="39"/>
      <c r="H1256" s="41"/>
      <c r="I1256" s="35"/>
      <c r="J1256" s="61">
        <f t="shared" si="21"/>
        <v>0</v>
      </c>
      <c r="K1256" s="51"/>
      <c r="L1256" s="25"/>
      <c r="M1256" s="26"/>
      <c r="N1256" s="26"/>
      <c r="O1256" s="26"/>
    </row>
    <row r="1257" spans="1:15" s="27" customFormat="1" ht="15" customHeight="1" x14ac:dyDescent="0.25">
      <c r="A1257" s="36"/>
      <c r="B1257" s="36"/>
      <c r="C1257" s="37"/>
      <c r="D1257" s="25"/>
      <c r="E1257" s="71"/>
      <c r="F1257" s="38"/>
      <c r="G1257" s="39"/>
      <c r="H1257" s="41"/>
      <c r="I1257" s="35"/>
      <c r="J1257" s="61">
        <f t="shared" si="21"/>
        <v>0</v>
      </c>
      <c r="K1257" s="51"/>
      <c r="L1257" s="25"/>
      <c r="M1257" s="26"/>
      <c r="N1257" s="26"/>
      <c r="O1257" s="26"/>
    </row>
    <row r="1258" spans="1:15" s="27" customFormat="1" ht="15" customHeight="1" x14ac:dyDescent="0.25">
      <c r="A1258" s="36"/>
      <c r="B1258" s="36"/>
      <c r="C1258" s="37"/>
      <c r="D1258" s="25"/>
      <c r="E1258" s="71"/>
      <c r="F1258" s="38"/>
      <c r="G1258" s="39"/>
      <c r="H1258" s="41"/>
      <c r="I1258" s="35"/>
      <c r="J1258" s="61">
        <f t="shared" si="21"/>
        <v>0</v>
      </c>
      <c r="K1258" s="51"/>
      <c r="L1258" s="25"/>
      <c r="M1258" s="26"/>
      <c r="N1258" s="26"/>
      <c r="O1258" s="26"/>
    </row>
    <row r="1259" spans="1:15" s="27" customFormat="1" ht="15" customHeight="1" x14ac:dyDescent="0.25">
      <c r="A1259" s="36"/>
      <c r="B1259" s="36"/>
      <c r="C1259" s="37"/>
      <c r="D1259" s="25"/>
      <c r="E1259" s="71"/>
      <c r="F1259" s="38"/>
      <c r="G1259" s="39"/>
      <c r="H1259" s="41"/>
      <c r="I1259" s="35"/>
      <c r="J1259" s="61">
        <f t="shared" si="21"/>
        <v>0</v>
      </c>
      <c r="K1259" s="51"/>
      <c r="L1259" s="25"/>
      <c r="M1259" s="26"/>
      <c r="N1259" s="26"/>
      <c r="O1259" s="26"/>
    </row>
    <row r="1260" spans="1:15" s="27" customFormat="1" ht="15" customHeight="1" x14ac:dyDescent="0.25">
      <c r="A1260" s="36"/>
      <c r="B1260" s="36"/>
      <c r="C1260" s="37"/>
      <c r="D1260" s="25"/>
      <c r="E1260" s="71"/>
      <c r="F1260" s="38"/>
      <c r="G1260" s="39"/>
      <c r="H1260" s="41"/>
      <c r="I1260" s="35"/>
      <c r="J1260" s="61">
        <f t="shared" si="21"/>
        <v>0</v>
      </c>
      <c r="K1260" s="51"/>
      <c r="L1260" s="25"/>
      <c r="M1260" s="26"/>
      <c r="N1260" s="26"/>
      <c r="O1260" s="26"/>
    </row>
    <row r="1261" spans="1:15" s="27" customFormat="1" ht="15" customHeight="1" x14ac:dyDescent="0.25">
      <c r="A1261" s="36"/>
      <c r="B1261" s="36"/>
      <c r="C1261" s="37"/>
      <c r="D1261" s="25"/>
      <c r="E1261" s="71"/>
      <c r="F1261" s="38"/>
      <c r="G1261" s="39"/>
      <c r="H1261" s="41"/>
      <c r="I1261" s="35"/>
      <c r="J1261" s="61">
        <f t="shared" si="21"/>
        <v>0</v>
      </c>
      <c r="K1261" s="51"/>
      <c r="L1261" s="25"/>
      <c r="M1261" s="26"/>
      <c r="N1261" s="26"/>
      <c r="O1261" s="26"/>
    </row>
    <row r="1262" spans="1:15" s="27" customFormat="1" ht="15" customHeight="1" x14ac:dyDescent="0.25">
      <c r="A1262" s="36"/>
      <c r="B1262" s="36"/>
      <c r="C1262" s="37"/>
      <c r="D1262" s="25"/>
      <c r="E1262" s="71"/>
      <c r="F1262" s="38"/>
      <c r="G1262" s="39"/>
      <c r="H1262" s="41"/>
      <c r="I1262" s="35"/>
      <c r="J1262" s="61">
        <f t="shared" si="21"/>
        <v>0</v>
      </c>
      <c r="K1262" s="51"/>
      <c r="L1262" s="25"/>
      <c r="M1262" s="26"/>
      <c r="N1262" s="26"/>
      <c r="O1262" s="26"/>
    </row>
    <row r="1263" spans="1:15" s="27" customFormat="1" ht="15" customHeight="1" x14ac:dyDescent="0.25">
      <c r="A1263" s="36"/>
      <c r="B1263" s="36"/>
      <c r="C1263" s="37"/>
      <c r="D1263" s="25"/>
      <c r="E1263" s="71"/>
      <c r="F1263" s="38"/>
      <c r="G1263" s="39"/>
      <c r="H1263" s="41"/>
      <c r="I1263" s="35"/>
      <c r="J1263" s="61">
        <f t="shared" si="21"/>
        <v>0</v>
      </c>
      <c r="K1263" s="51"/>
      <c r="L1263" s="25"/>
      <c r="M1263" s="26"/>
      <c r="N1263" s="26"/>
      <c r="O1263" s="26"/>
    </row>
    <row r="1264" spans="1:15" s="27" customFormat="1" ht="15" customHeight="1" x14ac:dyDescent="0.25">
      <c r="A1264" s="36"/>
      <c r="B1264" s="36"/>
      <c r="C1264" s="37"/>
      <c r="D1264" s="25"/>
      <c r="E1264" s="71"/>
      <c r="F1264" s="38"/>
      <c r="G1264" s="39"/>
      <c r="H1264" s="41"/>
      <c r="I1264" s="35"/>
      <c r="J1264" s="61">
        <f t="shared" si="21"/>
        <v>0</v>
      </c>
      <c r="K1264" s="51"/>
      <c r="L1264" s="25"/>
      <c r="M1264" s="26"/>
      <c r="N1264" s="26"/>
      <c r="O1264" s="26"/>
    </row>
    <row r="1265" spans="1:15" s="27" customFormat="1" ht="15" customHeight="1" x14ac:dyDescent="0.25">
      <c r="A1265" s="36"/>
      <c r="B1265" s="36"/>
      <c r="C1265" s="37"/>
      <c r="D1265" s="25"/>
      <c r="E1265" s="68"/>
      <c r="F1265" s="38"/>
      <c r="G1265" s="39"/>
      <c r="H1265" s="41"/>
      <c r="I1265" s="35"/>
      <c r="J1265" s="61">
        <f t="shared" si="21"/>
        <v>0</v>
      </c>
      <c r="K1265" s="51"/>
      <c r="L1265" s="25"/>
      <c r="M1265" s="26"/>
      <c r="N1265" s="26"/>
      <c r="O1265" s="26"/>
    </row>
    <row r="1266" spans="1:15" s="27" customFormat="1" ht="15" customHeight="1" x14ac:dyDescent="0.25">
      <c r="A1266" s="36"/>
      <c r="B1266" s="36"/>
      <c r="C1266" s="37"/>
      <c r="D1266" s="25"/>
      <c r="E1266" s="71"/>
      <c r="F1266" s="38"/>
      <c r="G1266" s="39"/>
      <c r="H1266" s="41"/>
      <c r="I1266" s="35"/>
      <c r="J1266" s="61">
        <f t="shared" si="21"/>
        <v>0</v>
      </c>
      <c r="K1266" s="51"/>
      <c r="L1266" s="25"/>
      <c r="M1266" s="26"/>
      <c r="N1266" s="26"/>
      <c r="O1266" s="26"/>
    </row>
    <row r="1267" spans="1:15" s="27" customFormat="1" ht="15" customHeight="1" x14ac:dyDescent="0.25">
      <c r="A1267" s="36"/>
      <c r="B1267" s="36"/>
      <c r="C1267" s="37"/>
      <c r="D1267" s="25"/>
      <c r="E1267" s="71"/>
      <c r="F1267" s="38"/>
      <c r="G1267" s="39"/>
      <c r="H1267" s="41"/>
      <c r="I1267" s="35"/>
      <c r="J1267" s="61">
        <f t="shared" si="21"/>
        <v>0</v>
      </c>
      <c r="K1267" s="51"/>
      <c r="L1267" s="25"/>
      <c r="M1267" s="26"/>
      <c r="N1267" s="26"/>
      <c r="O1267" s="26"/>
    </row>
    <row r="1268" spans="1:15" s="27" customFormat="1" ht="15" customHeight="1" x14ac:dyDescent="0.25">
      <c r="A1268" s="36"/>
      <c r="B1268" s="36"/>
      <c r="C1268" s="37"/>
      <c r="D1268" s="25"/>
      <c r="E1268" s="71"/>
      <c r="F1268" s="38"/>
      <c r="G1268" s="39"/>
      <c r="H1268" s="41"/>
      <c r="I1268" s="35"/>
      <c r="J1268" s="61">
        <f t="shared" si="21"/>
        <v>0</v>
      </c>
      <c r="K1268" s="51"/>
      <c r="L1268" s="25"/>
      <c r="M1268" s="26"/>
      <c r="N1268" s="26"/>
      <c r="O1268" s="26"/>
    </row>
    <row r="1269" spans="1:15" s="27" customFormat="1" ht="15" customHeight="1" x14ac:dyDescent="0.25">
      <c r="A1269" s="36"/>
      <c r="B1269" s="36"/>
      <c r="C1269" s="37"/>
      <c r="D1269" s="25"/>
      <c r="E1269" s="71"/>
      <c r="F1269" s="38"/>
      <c r="G1269" s="39"/>
      <c r="H1269" s="41"/>
      <c r="I1269" s="35"/>
      <c r="J1269" s="61">
        <f t="shared" si="21"/>
        <v>0</v>
      </c>
      <c r="K1269" s="51"/>
      <c r="L1269" s="25"/>
      <c r="M1269" s="26"/>
      <c r="N1269" s="26"/>
      <c r="O1269" s="26"/>
    </row>
    <row r="1270" spans="1:15" s="27" customFormat="1" ht="15" customHeight="1" x14ac:dyDescent="0.25">
      <c r="A1270" s="36"/>
      <c r="B1270" s="36"/>
      <c r="C1270" s="37"/>
      <c r="D1270" s="25"/>
      <c r="E1270" s="71"/>
      <c r="F1270" s="38"/>
      <c r="G1270" s="39"/>
      <c r="H1270" s="41"/>
      <c r="I1270" s="35"/>
      <c r="J1270" s="61">
        <f t="shared" si="21"/>
        <v>0</v>
      </c>
      <c r="K1270" s="51"/>
      <c r="L1270" s="25"/>
      <c r="M1270" s="26"/>
      <c r="N1270" s="26"/>
      <c r="O1270" s="26"/>
    </row>
    <row r="1271" spans="1:15" s="27" customFormat="1" ht="15" customHeight="1" x14ac:dyDescent="0.25">
      <c r="A1271" s="36"/>
      <c r="B1271" s="36"/>
      <c r="C1271" s="37"/>
      <c r="D1271" s="25"/>
      <c r="E1271" s="71"/>
      <c r="F1271" s="38"/>
      <c r="G1271" s="39"/>
      <c r="H1271" s="41"/>
      <c r="I1271" s="35"/>
      <c r="J1271" s="61">
        <f t="shared" si="21"/>
        <v>0</v>
      </c>
      <c r="K1271" s="51"/>
      <c r="L1271" s="25"/>
      <c r="M1271" s="26"/>
      <c r="N1271" s="26"/>
      <c r="O1271" s="26"/>
    </row>
    <row r="1272" spans="1:15" s="27" customFormat="1" ht="15" customHeight="1" x14ac:dyDescent="0.25">
      <c r="A1272" s="36"/>
      <c r="B1272" s="36"/>
      <c r="C1272" s="37"/>
      <c r="D1272" s="25"/>
      <c r="E1272" s="71"/>
      <c r="F1272" s="38"/>
      <c r="G1272" s="39"/>
      <c r="H1272" s="41"/>
      <c r="I1272" s="35"/>
      <c r="J1272" s="61">
        <f t="shared" si="21"/>
        <v>0</v>
      </c>
      <c r="K1272" s="51"/>
      <c r="L1272" s="25"/>
      <c r="M1272" s="26"/>
      <c r="N1272" s="26"/>
      <c r="O1272" s="26"/>
    </row>
    <row r="1273" spans="1:15" s="27" customFormat="1" ht="15" customHeight="1" x14ac:dyDescent="0.25">
      <c r="A1273" s="36"/>
      <c r="B1273" s="36"/>
      <c r="C1273" s="37"/>
      <c r="D1273" s="25"/>
      <c r="E1273" s="71"/>
      <c r="F1273" s="38"/>
      <c r="G1273" s="39"/>
      <c r="H1273" s="41"/>
      <c r="I1273" s="35"/>
      <c r="J1273" s="61">
        <f t="shared" si="21"/>
        <v>0</v>
      </c>
      <c r="K1273" s="51"/>
      <c r="L1273" s="25"/>
      <c r="M1273" s="26"/>
      <c r="N1273" s="26"/>
      <c r="O1273" s="26"/>
    </row>
    <row r="1274" spans="1:15" s="27" customFormat="1" ht="15" customHeight="1" x14ac:dyDescent="0.25">
      <c r="A1274" s="36"/>
      <c r="B1274" s="36"/>
      <c r="C1274" s="37"/>
      <c r="D1274" s="25"/>
      <c r="E1274" s="68"/>
      <c r="F1274" s="38"/>
      <c r="G1274" s="39"/>
      <c r="H1274" s="41"/>
      <c r="I1274" s="35"/>
      <c r="J1274" s="61">
        <f t="shared" si="21"/>
        <v>0</v>
      </c>
      <c r="K1274" s="51"/>
      <c r="L1274" s="25"/>
      <c r="M1274" s="26"/>
      <c r="N1274" s="26"/>
      <c r="O1274" s="26"/>
    </row>
    <row r="1275" spans="1:15" s="27" customFormat="1" ht="15" customHeight="1" x14ac:dyDescent="0.25">
      <c r="A1275" s="36"/>
      <c r="B1275" s="36"/>
      <c r="C1275" s="37"/>
      <c r="D1275" s="25"/>
      <c r="E1275" s="71"/>
      <c r="F1275" s="38"/>
      <c r="G1275" s="39"/>
      <c r="H1275" s="41"/>
      <c r="I1275" s="35"/>
      <c r="J1275" s="61">
        <f t="shared" si="21"/>
        <v>0</v>
      </c>
      <c r="K1275" s="51"/>
      <c r="L1275" s="25"/>
      <c r="M1275" s="26"/>
      <c r="N1275" s="26"/>
      <c r="O1275" s="26"/>
    </row>
    <row r="1276" spans="1:15" s="27" customFormat="1" ht="15" customHeight="1" x14ac:dyDescent="0.25">
      <c r="A1276" s="36"/>
      <c r="B1276" s="36"/>
      <c r="C1276" s="37"/>
      <c r="D1276" s="25"/>
      <c r="E1276" s="71"/>
      <c r="F1276" s="38"/>
      <c r="G1276" s="39"/>
      <c r="H1276" s="41"/>
      <c r="I1276" s="35"/>
      <c r="J1276" s="61">
        <f t="shared" si="21"/>
        <v>0</v>
      </c>
      <c r="K1276" s="51"/>
      <c r="L1276" s="25"/>
      <c r="M1276" s="26"/>
      <c r="N1276" s="26"/>
      <c r="O1276" s="26"/>
    </row>
    <row r="1277" spans="1:15" s="27" customFormat="1" ht="15" customHeight="1" x14ac:dyDescent="0.25">
      <c r="A1277" s="36"/>
      <c r="B1277" s="36"/>
      <c r="C1277" s="37"/>
      <c r="D1277" s="25"/>
      <c r="E1277" s="71"/>
      <c r="F1277" s="38"/>
      <c r="G1277" s="39"/>
      <c r="H1277" s="41"/>
      <c r="I1277" s="35"/>
      <c r="J1277" s="61">
        <f t="shared" si="21"/>
        <v>0</v>
      </c>
      <c r="K1277" s="51"/>
      <c r="L1277" s="25"/>
      <c r="M1277" s="26"/>
      <c r="N1277" s="26"/>
      <c r="O1277" s="26"/>
    </row>
    <row r="1278" spans="1:15" s="27" customFormat="1" ht="15" customHeight="1" x14ac:dyDescent="0.25">
      <c r="A1278" s="36"/>
      <c r="B1278" s="36"/>
      <c r="C1278" s="37"/>
      <c r="D1278" s="25"/>
      <c r="E1278" s="71"/>
      <c r="F1278" s="38"/>
      <c r="G1278" s="41"/>
      <c r="H1278" s="39"/>
      <c r="I1278" s="35"/>
      <c r="J1278" s="61">
        <f t="shared" si="21"/>
        <v>0</v>
      </c>
      <c r="K1278" s="51"/>
      <c r="L1278" s="25"/>
      <c r="M1278" s="26"/>
      <c r="N1278" s="26"/>
      <c r="O1278" s="26"/>
    </row>
    <row r="1279" spans="1:15" s="27" customFormat="1" ht="15" customHeight="1" x14ac:dyDescent="0.25">
      <c r="A1279" s="36"/>
      <c r="B1279" s="36"/>
      <c r="C1279" s="37"/>
      <c r="D1279" s="25"/>
      <c r="E1279" s="71"/>
      <c r="F1279" s="38"/>
      <c r="G1279" s="41"/>
      <c r="H1279" s="39"/>
      <c r="I1279" s="35"/>
      <c r="J1279" s="61">
        <f t="shared" si="21"/>
        <v>0</v>
      </c>
      <c r="K1279" s="51"/>
      <c r="L1279" s="25"/>
      <c r="M1279" s="26"/>
      <c r="N1279" s="26"/>
      <c r="O1279" s="26"/>
    </row>
    <row r="1280" spans="1:15" s="27" customFormat="1" ht="15" customHeight="1" x14ac:dyDescent="0.25">
      <c r="A1280" s="36"/>
      <c r="B1280" s="36"/>
      <c r="C1280" s="37"/>
      <c r="D1280" s="25"/>
      <c r="E1280" s="71"/>
      <c r="F1280" s="38"/>
      <c r="G1280" s="41"/>
      <c r="H1280" s="39"/>
      <c r="I1280" s="35"/>
      <c r="J1280" s="61">
        <f t="shared" si="21"/>
        <v>0</v>
      </c>
      <c r="K1280" s="51"/>
      <c r="L1280" s="25"/>
      <c r="M1280" s="26"/>
      <c r="N1280" s="26"/>
      <c r="O1280" s="26"/>
    </row>
    <row r="1281" spans="1:15" s="27" customFormat="1" ht="15" customHeight="1" x14ac:dyDescent="0.25">
      <c r="A1281" s="36"/>
      <c r="B1281" s="36"/>
      <c r="C1281" s="37"/>
      <c r="D1281" s="25"/>
      <c r="E1281" s="71"/>
      <c r="F1281" s="38"/>
      <c r="G1281" s="41"/>
      <c r="H1281" s="39"/>
      <c r="I1281" s="35"/>
      <c r="J1281" s="61">
        <f t="shared" ref="J1281:J1344" si="22">IFERROR(IF(B1281="BOLIVARES",(E1281/I1281),E1281),"")</f>
        <v>0</v>
      </c>
      <c r="K1281" s="51"/>
      <c r="L1281" s="25"/>
      <c r="M1281" s="26"/>
      <c r="N1281" s="26"/>
      <c r="O1281" s="26"/>
    </row>
    <row r="1282" spans="1:15" s="27" customFormat="1" ht="15" customHeight="1" x14ac:dyDescent="0.25">
      <c r="A1282" s="36"/>
      <c r="B1282" s="36"/>
      <c r="C1282" s="37"/>
      <c r="D1282" s="25"/>
      <c r="E1282" s="71"/>
      <c r="F1282" s="38"/>
      <c r="G1282" s="39"/>
      <c r="H1282" s="41"/>
      <c r="I1282" s="35"/>
      <c r="J1282" s="61">
        <f t="shared" si="22"/>
        <v>0</v>
      </c>
      <c r="K1282" s="51"/>
      <c r="L1282" s="25"/>
      <c r="M1282" s="26"/>
      <c r="N1282" s="26"/>
      <c r="O1282" s="26"/>
    </row>
    <row r="1283" spans="1:15" s="27" customFormat="1" ht="15" customHeight="1" x14ac:dyDescent="0.25">
      <c r="A1283" s="36"/>
      <c r="B1283" s="36"/>
      <c r="C1283" s="37"/>
      <c r="D1283" s="25"/>
      <c r="E1283" s="71"/>
      <c r="F1283" s="38"/>
      <c r="G1283" s="39"/>
      <c r="H1283" s="41"/>
      <c r="I1283" s="35"/>
      <c r="J1283" s="61">
        <f t="shared" si="22"/>
        <v>0</v>
      </c>
      <c r="K1283" s="51"/>
      <c r="L1283" s="25"/>
      <c r="M1283" s="26"/>
      <c r="N1283" s="26"/>
      <c r="O1283" s="26"/>
    </row>
    <row r="1284" spans="1:15" s="27" customFormat="1" ht="15" customHeight="1" x14ac:dyDescent="0.25">
      <c r="A1284" s="36"/>
      <c r="B1284" s="36"/>
      <c r="C1284" s="37"/>
      <c r="D1284" s="25"/>
      <c r="E1284" s="71"/>
      <c r="F1284" s="38"/>
      <c r="G1284" s="39"/>
      <c r="H1284" s="41"/>
      <c r="I1284" s="35"/>
      <c r="J1284" s="61">
        <f t="shared" si="22"/>
        <v>0</v>
      </c>
      <c r="K1284" s="51"/>
      <c r="L1284" s="25"/>
      <c r="M1284" s="26"/>
      <c r="N1284" s="26"/>
      <c r="O1284" s="26"/>
    </row>
    <row r="1285" spans="1:15" s="27" customFormat="1" ht="15" customHeight="1" x14ac:dyDescent="0.25">
      <c r="A1285" s="36"/>
      <c r="B1285" s="36"/>
      <c r="C1285" s="37"/>
      <c r="D1285" s="25"/>
      <c r="E1285" s="71"/>
      <c r="F1285" s="38"/>
      <c r="G1285" s="39"/>
      <c r="H1285" s="41"/>
      <c r="I1285" s="35"/>
      <c r="J1285" s="61">
        <f t="shared" si="22"/>
        <v>0</v>
      </c>
      <c r="K1285" s="51"/>
      <c r="L1285" s="25"/>
      <c r="M1285" s="26"/>
      <c r="N1285" s="26"/>
      <c r="O1285" s="26"/>
    </row>
    <row r="1286" spans="1:15" s="27" customFormat="1" ht="15" customHeight="1" x14ac:dyDescent="0.25">
      <c r="A1286" s="36"/>
      <c r="B1286" s="36"/>
      <c r="C1286" s="37"/>
      <c r="D1286" s="25"/>
      <c r="E1286" s="71"/>
      <c r="F1286" s="38"/>
      <c r="G1286" s="39"/>
      <c r="H1286" s="36"/>
      <c r="I1286" s="35"/>
      <c r="J1286" s="61">
        <f t="shared" si="22"/>
        <v>0</v>
      </c>
      <c r="K1286" s="51"/>
      <c r="L1286" s="25"/>
      <c r="M1286" s="26"/>
      <c r="N1286" s="26"/>
      <c r="O1286" s="26"/>
    </row>
    <row r="1287" spans="1:15" s="27" customFormat="1" ht="15" customHeight="1" x14ac:dyDescent="0.25">
      <c r="A1287" s="36"/>
      <c r="B1287" s="36"/>
      <c r="C1287" s="37"/>
      <c r="D1287" s="25"/>
      <c r="E1287" s="71"/>
      <c r="F1287" s="38"/>
      <c r="G1287" s="39"/>
      <c r="H1287" s="36"/>
      <c r="I1287" s="35"/>
      <c r="J1287" s="61">
        <f t="shared" si="22"/>
        <v>0</v>
      </c>
      <c r="K1287" s="51"/>
      <c r="L1287" s="25"/>
      <c r="M1287" s="26"/>
      <c r="N1287" s="26"/>
      <c r="O1287" s="26"/>
    </row>
    <row r="1288" spans="1:15" s="27" customFormat="1" ht="15" customHeight="1" x14ac:dyDescent="0.25">
      <c r="A1288" s="36"/>
      <c r="B1288" s="36"/>
      <c r="C1288" s="37"/>
      <c r="D1288" s="25"/>
      <c r="E1288" s="71"/>
      <c r="F1288" s="38"/>
      <c r="G1288" s="39"/>
      <c r="H1288" s="36"/>
      <c r="I1288" s="35"/>
      <c r="J1288" s="61">
        <f t="shared" si="22"/>
        <v>0</v>
      </c>
      <c r="K1288" s="51"/>
      <c r="L1288" s="25"/>
      <c r="M1288" s="26"/>
      <c r="N1288" s="26"/>
      <c r="O1288" s="26"/>
    </row>
    <row r="1289" spans="1:15" s="27" customFormat="1" ht="15" customHeight="1" x14ac:dyDescent="0.25">
      <c r="A1289" s="36"/>
      <c r="B1289" s="36"/>
      <c r="C1289" s="37"/>
      <c r="D1289" s="25"/>
      <c r="E1289" s="68"/>
      <c r="F1289" s="38"/>
      <c r="G1289" s="39"/>
      <c r="H1289" s="36"/>
      <c r="I1289" s="35"/>
      <c r="J1289" s="61">
        <f t="shared" si="22"/>
        <v>0</v>
      </c>
      <c r="K1289" s="51"/>
      <c r="L1289" s="25"/>
      <c r="M1289" s="26"/>
      <c r="N1289" s="26"/>
      <c r="O1289" s="26"/>
    </row>
    <row r="1290" spans="1:15" s="27" customFormat="1" ht="15" customHeight="1" x14ac:dyDescent="0.25">
      <c r="A1290" s="36"/>
      <c r="B1290" s="36"/>
      <c r="C1290" s="37"/>
      <c r="D1290" s="25"/>
      <c r="E1290" s="71"/>
      <c r="F1290" s="38"/>
      <c r="G1290" s="39"/>
      <c r="H1290" s="36"/>
      <c r="I1290" s="35"/>
      <c r="J1290" s="61">
        <f t="shared" si="22"/>
        <v>0</v>
      </c>
      <c r="K1290" s="51"/>
      <c r="L1290" s="25"/>
      <c r="M1290" s="26"/>
      <c r="N1290" s="26"/>
      <c r="O1290" s="26"/>
    </row>
    <row r="1291" spans="1:15" s="27" customFormat="1" ht="15" customHeight="1" x14ac:dyDescent="0.25">
      <c r="A1291" s="36"/>
      <c r="B1291" s="36"/>
      <c r="C1291" s="37"/>
      <c r="D1291" s="25"/>
      <c r="E1291" s="68"/>
      <c r="F1291" s="38"/>
      <c r="G1291" s="39"/>
      <c r="H1291" s="36"/>
      <c r="I1291" s="35"/>
      <c r="J1291" s="61">
        <f t="shared" si="22"/>
        <v>0</v>
      </c>
      <c r="K1291" s="51"/>
      <c r="L1291" s="25"/>
      <c r="M1291" s="26"/>
      <c r="N1291" s="26"/>
      <c r="O1291" s="26"/>
    </row>
    <row r="1292" spans="1:15" s="27" customFormat="1" ht="15" customHeight="1" x14ac:dyDescent="0.25">
      <c r="A1292" s="36"/>
      <c r="B1292" s="36"/>
      <c r="C1292" s="37"/>
      <c r="D1292" s="25"/>
      <c r="E1292" s="72"/>
      <c r="F1292" s="38"/>
      <c r="G1292" s="39"/>
      <c r="H1292" s="36"/>
      <c r="I1292" s="35"/>
      <c r="J1292" s="61">
        <f t="shared" si="22"/>
        <v>0</v>
      </c>
      <c r="K1292" s="51"/>
      <c r="L1292" s="25"/>
      <c r="M1292" s="26"/>
      <c r="N1292" s="26"/>
      <c r="O1292" s="26"/>
    </row>
    <row r="1293" spans="1:15" s="27" customFormat="1" ht="15" customHeight="1" x14ac:dyDescent="0.25">
      <c r="A1293" s="36"/>
      <c r="B1293" s="36"/>
      <c r="C1293" s="37"/>
      <c r="D1293" s="25"/>
      <c r="E1293" s="72"/>
      <c r="F1293" s="38"/>
      <c r="G1293" s="39"/>
      <c r="H1293" s="36"/>
      <c r="I1293" s="35"/>
      <c r="J1293" s="61">
        <f t="shared" si="22"/>
        <v>0</v>
      </c>
      <c r="K1293" s="51"/>
      <c r="L1293" s="25"/>
      <c r="M1293" s="26"/>
      <c r="N1293" s="26"/>
      <c r="O1293" s="26"/>
    </row>
    <row r="1294" spans="1:15" s="27" customFormat="1" ht="15" customHeight="1" x14ac:dyDescent="0.25">
      <c r="A1294" s="36"/>
      <c r="B1294" s="36"/>
      <c r="C1294" s="37"/>
      <c r="D1294" s="25"/>
      <c r="E1294" s="72"/>
      <c r="F1294" s="38"/>
      <c r="G1294" s="39"/>
      <c r="H1294" s="36"/>
      <c r="I1294" s="35"/>
      <c r="J1294" s="61">
        <f t="shared" si="22"/>
        <v>0</v>
      </c>
      <c r="K1294" s="51"/>
      <c r="L1294" s="25"/>
      <c r="M1294" s="26"/>
      <c r="N1294" s="26"/>
      <c r="O1294" s="26"/>
    </row>
    <row r="1295" spans="1:15" s="27" customFormat="1" ht="15" customHeight="1" x14ac:dyDescent="0.25">
      <c r="A1295" s="36"/>
      <c r="B1295" s="36"/>
      <c r="C1295" s="37"/>
      <c r="D1295" s="25"/>
      <c r="E1295" s="71"/>
      <c r="F1295" s="38"/>
      <c r="G1295" s="39"/>
      <c r="H1295" s="41"/>
      <c r="I1295" s="35"/>
      <c r="J1295" s="61">
        <f t="shared" si="22"/>
        <v>0</v>
      </c>
      <c r="K1295" s="51"/>
      <c r="L1295" s="25"/>
      <c r="M1295" s="26"/>
      <c r="N1295" s="26"/>
      <c r="O1295" s="26"/>
    </row>
    <row r="1296" spans="1:15" s="27" customFormat="1" ht="15" customHeight="1" x14ac:dyDescent="0.25">
      <c r="A1296" s="36"/>
      <c r="B1296" s="36"/>
      <c r="C1296" s="37"/>
      <c r="D1296" s="25"/>
      <c r="E1296" s="71"/>
      <c r="F1296" s="38"/>
      <c r="G1296" s="39"/>
      <c r="H1296" s="41"/>
      <c r="I1296" s="35"/>
      <c r="J1296" s="61">
        <f t="shared" si="22"/>
        <v>0</v>
      </c>
      <c r="K1296" s="51"/>
      <c r="L1296" s="25"/>
      <c r="M1296" s="26"/>
      <c r="N1296" s="26"/>
      <c r="O1296" s="26"/>
    </row>
    <row r="1297" spans="1:20" s="27" customFormat="1" ht="15" customHeight="1" x14ac:dyDescent="0.25">
      <c r="A1297" s="36"/>
      <c r="B1297" s="36"/>
      <c r="C1297" s="37"/>
      <c r="D1297" s="25"/>
      <c r="E1297" s="71"/>
      <c r="F1297" s="38"/>
      <c r="G1297" s="39"/>
      <c r="H1297" s="41"/>
      <c r="I1297" s="35"/>
      <c r="J1297" s="61">
        <f t="shared" si="22"/>
        <v>0</v>
      </c>
      <c r="K1297" s="51"/>
      <c r="L1297" s="25"/>
      <c r="M1297" s="26"/>
      <c r="N1297" s="26"/>
      <c r="O1297" s="26"/>
    </row>
    <row r="1298" spans="1:20" s="27" customFormat="1" ht="15" customHeight="1" x14ac:dyDescent="0.25">
      <c r="A1298" s="36"/>
      <c r="B1298" s="36"/>
      <c r="C1298" s="37"/>
      <c r="D1298" s="25"/>
      <c r="E1298" s="71"/>
      <c r="F1298" s="38"/>
      <c r="G1298" s="39"/>
      <c r="H1298" s="41"/>
      <c r="I1298" s="35"/>
      <c r="J1298" s="61">
        <f t="shared" si="22"/>
        <v>0</v>
      </c>
      <c r="K1298" s="51"/>
      <c r="L1298" s="25"/>
      <c r="M1298" s="26"/>
      <c r="N1298" s="26"/>
      <c r="O1298" s="26"/>
    </row>
    <row r="1299" spans="1:20" s="27" customFormat="1" ht="15" customHeight="1" x14ac:dyDescent="0.25">
      <c r="A1299" s="36"/>
      <c r="B1299" s="36"/>
      <c r="C1299" s="37"/>
      <c r="D1299" s="25"/>
      <c r="E1299" s="71"/>
      <c r="F1299" s="38"/>
      <c r="G1299" s="41"/>
      <c r="H1299" s="40"/>
      <c r="I1299" s="35"/>
      <c r="J1299" s="61">
        <f t="shared" si="22"/>
        <v>0</v>
      </c>
      <c r="K1299" s="51"/>
      <c r="L1299" s="25"/>
      <c r="M1299" s="26"/>
      <c r="N1299" s="26"/>
      <c r="O1299" s="26"/>
      <c r="P1299" s="26"/>
      <c r="Q1299" s="26"/>
    </row>
    <row r="1300" spans="1:20" s="27" customFormat="1" ht="15" customHeight="1" x14ac:dyDescent="0.25">
      <c r="A1300" s="36"/>
      <c r="B1300" s="36"/>
      <c r="C1300" s="37"/>
      <c r="D1300" s="25"/>
      <c r="E1300" s="71"/>
      <c r="F1300" s="38"/>
      <c r="G1300" s="41"/>
      <c r="H1300" s="40"/>
      <c r="I1300" s="35"/>
      <c r="J1300" s="61">
        <f t="shared" si="22"/>
        <v>0</v>
      </c>
      <c r="K1300" s="51"/>
      <c r="L1300" s="25"/>
      <c r="M1300" s="26"/>
      <c r="N1300" s="26"/>
      <c r="O1300" s="26"/>
      <c r="P1300" s="26"/>
      <c r="Q1300" s="26"/>
    </row>
    <row r="1301" spans="1:20" s="27" customFormat="1" ht="15" customHeight="1" x14ac:dyDescent="0.25">
      <c r="A1301" s="36"/>
      <c r="B1301" s="36"/>
      <c r="C1301" s="37"/>
      <c r="D1301" s="25"/>
      <c r="E1301" s="71"/>
      <c r="F1301" s="38"/>
      <c r="G1301" s="41"/>
      <c r="H1301" s="40"/>
      <c r="I1301" s="35"/>
      <c r="J1301" s="61">
        <f t="shared" si="22"/>
        <v>0</v>
      </c>
      <c r="K1301" s="51"/>
      <c r="L1301" s="25"/>
      <c r="M1301" s="26"/>
      <c r="N1301" s="26"/>
      <c r="O1301" s="26"/>
      <c r="P1301" s="26"/>
      <c r="Q1301" s="26"/>
    </row>
    <row r="1302" spans="1:20" s="27" customFormat="1" ht="15" customHeight="1" x14ac:dyDescent="0.25">
      <c r="A1302" s="36"/>
      <c r="B1302" s="36"/>
      <c r="C1302" s="37"/>
      <c r="D1302" s="25"/>
      <c r="E1302" s="71"/>
      <c r="F1302" s="38"/>
      <c r="G1302" s="41"/>
      <c r="H1302" s="40"/>
      <c r="I1302" s="35"/>
      <c r="J1302" s="61">
        <f t="shared" si="22"/>
        <v>0</v>
      </c>
      <c r="K1302" s="51"/>
      <c r="L1302" s="25"/>
      <c r="M1302" s="26"/>
      <c r="N1302" s="26"/>
      <c r="O1302" s="26"/>
      <c r="P1302" s="26"/>
      <c r="Q1302" s="26"/>
    </row>
    <row r="1303" spans="1:20" s="27" customFormat="1" ht="15" customHeight="1" x14ac:dyDescent="0.25">
      <c r="A1303" s="36"/>
      <c r="B1303" s="36"/>
      <c r="C1303" s="37"/>
      <c r="D1303" s="25"/>
      <c r="E1303" s="68"/>
      <c r="F1303" s="38"/>
      <c r="G1303" s="41"/>
      <c r="H1303" s="40"/>
      <c r="I1303" s="35"/>
      <c r="J1303" s="61">
        <f t="shared" si="22"/>
        <v>0</v>
      </c>
      <c r="K1303" s="51"/>
      <c r="L1303" s="25"/>
      <c r="M1303" s="26"/>
      <c r="N1303" s="26"/>
      <c r="O1303" s="26"/>
      <c r="P1303" s="26"/>
      <c r="Q1303" s="26"/>
    </row>
    <row r="1304" spans="1:20" s="27" customFormat="1" ht="15" customHeight="1" x14ac:dyDescent="0.25">
      <c r="A1304" s="36"/>
      <c r="B1304" s="36"/>
      <c r="C1304" s="37"/>
      <c r="D1304" s="25"/>
      <c r="E1304" s="71"/>
      <c r="F1304" s="38"/>
      <c r="G1304" s="41"/>
      <c r="H1304" s="40"/>
      <c r="I1304" s="35"/>
      <c r="J1304" s="61">
        <f t="shared" si="22"/>
        <v>0</v>
      </c>
      <c r="K1304" s="51"/>
      <c r="L1304" s="25"/>
      <c r="M1304" s="26"/>
      <c r="N1304" s="26"/>
      <c r="O1304" s="26"/>
      <c r="P1304" s="26"/>
      <c r="Q1304" s="26"/>
    </row>
    <row r="1305" spans="1:20" s="27" customFormat="1" ht="15" customHeight="1" x14ac:dyDescent="0.25">
      <c r="A1305" s="36"/>
      <c r="B1305" s="36"/>
      <c r="C1305" s="37"/>
      <c r="D1305" s="25"/>
      <c r="E1305" s="71"/>
      <c r="F1305" s="38"/>
      <c r="G1305" s="41"/>
      <c r="H1305" s="40"/>
      <c r="I1305" s="35"/>
      <c r="J1305" s="61">
        <f t="shared" si="22"/>
        <v>0</v>
      </c>
      <c r="K1305" s="51"/>
      <c r="L1305" s="25"/>
      <c r="M1305" s="26"/>
      <c r="N1305" s="26"/>
      <c r="O1305" s="26"/>
      <c r="P1305" s="26"/>
      <c r="Q1305" s="26"/>
    </row>
    <row r="1306" spans="1:20" s="27" customFormat="1" ht="15" customHeight="1" x14ac:dyDescent="0.25">
      <c r="A1306" s="36"/>
      <c r="B1306" s="36"/>
      <c r="C1306" s="37"/>
      <c r="D1306" s="25"/>
      <c r="E1306" s="71"/>
      <c r="F1306" s="38"/>
      <c r="G1306" s="25"/>
      <c r="H1306" s="25"/>
      <c r="I1306" s="35"/>
      <c r="J1306" s="61">
        <f t="shared" si="22"/>
        <v>0</v>
      </c>
      <c r="K1306" s="51"/>
      <c r="L1306" s="25"/>
      <c r="M1306" s="26"/>
      <c r="N1306" s="26"/>
      <c r="O1306" s="26"/>
      <c r="P1306" s="26"/>
      <c r="Q1306" s="26"/>
      <c r="R1306" s="26"/>
      <c r="S1306" s="26"/>
      <c r="T1306" s="26"/>
    </row>
    <row r="1307" spans="1:20" s="27" customFormat="1" ht="15" customHeight="1" x14ac:dyDescent="0.25">
      <c r="A1307" s="36"/>
      <c r="B1307" s="36"/>
      <c r="C1307" s="37"/>
      <c r="D1307" s="25"/>
      <c r="E1307" s="68"/>
      <c r="F1307" s="38"/>
      <c r="G1307" s="25"/>
      <c r="H1307" s="25"/>
      <c r="I1307" s="35"/>
      <c r="J1307" s="61">
        <f t="shared" si="22"/>
        <v>0</v>
      </c>
      <c r="K1307" s="51"/>
      <c r="L1307" s="25"/>
      <c r="M1307" s="26"/>
      <c r="N1307" s="26"/>
      <c r="O1307" s="26"/>
      <c r="P1307" s="26"/>
      <c r="Q1307" s="26"/>
      <c r="R1307" s="26"/>
      <c r="S1307" s="26"/>
      <c r="T1307" s="26"/>
    </row>
    <row r="1308" spans="1:20" s="27" customFormat="1" ht="15" customHeight="1" x14ac:dyDescent="0.25">
      <c r="A1308" s="36"/>
      <c r="B1308" s="36"/>
      <c r="C1308" s="37"/>
      <c r="D1308" s="25"/>
      <c r="E1308" s="71"/>
      <c r="F1308" s="38"/>
      <c r="G1308" s="25"/>
      <c r="H1308" s="25"/>
      <c r="I1308" s="35"/>
      <c r="J1308" s="61">
        <f t="shared" si="22"/>
        <v>0</v>
      </c>
      <c r="K1308" s="51"/>
      <c r="L1308" s="25"/>
      <c r="M1308" s="26"/>
      <c r="N1308" s="26"/>
      <c r="O1308" s="26"/>
      <c r="P1308" s="26"/>
      <c r="Q1308" s="26"/>
      <c r="R1308" s="26"/>
      <c r="S1308" s="26"/>
      <c r="T1308" s="26"/>
    </row>
    <row r="1309" spans="1:20" s="27" customFormat="1" ht="15" customHeight="1" x14ac:dyDescent="0.25">
      <c r="A1309" s="36"/>
      <c r="B1309" s="36"/>
      <c r="C1309" s="37"/>
      <c r="D1309" s="25"/>
      <c r="E1309" s="68"/>
      <c r="F1309" s="38"/>
      <c r="G1309" s="25"/>
      <c r="H1309" s="25"/>
      <c r="I1309" s="35"/>
      <c r="J1309" s="61">
        <f t="shared" si="22"/>
        <v>0</v>
      </c>
      <c r="K1309" s="51"/>
      <c r="L1309" s="25"/>
      <c r="M1309" s="26"/>
      <c r="N1309" s="26"/>
      <c r="O1309" s="26"/>
      <c r="P1309" s="26"/>
      <c r="Q1309" s="26"/>
      <c r="R1309" s="26"/>
      <c r="S1309" s="26"/>
      <c r="T1309" s="26"/>
    </row>
    <row r="1310" spans="1:20" s="27" customFormat="1" ht="15" customHeight="1" x14ac:dyDescent="0.25">
      <c r="A1310" s="36"/>
      <c r="B1310" s="36"/>
      <c r="C1310" s="37"/>
      <c r="D1310" s="25"/>
      <c r="E1310" s="72"/>
      <c r="F1310" s="38"/>
      <c r="G1310" s="25"/>
      <c r="H1310" s="25"/>
      <c r="I1310" s="35"/>
      <c r="J1310" s="61">
        <f t="shared" si="22"/>
        <v>0</v>
      </c>
      <c r="K1310" s="51"/>
      <c r="L1310" s="25"/>
      <c r="M1310" s="26"/>
      <c r="N1310" s="26"/>
      <c r="O1310" s="26"/>
      <c r="P1310" s="26"/>
      <c r="Q1310" s="26"/>
      <c r="R1310" s="26"/>
      <c r="S1310" s="26"/>
      <c r="T1310" s="26"/>
    </row>
    <row r="1311" spans="1:20" s="27" customFormat="1" ht="15" customHeight="1" x14ac:dyDescent="0.25">
      <c r="A1311" s="36"/>
      <c r="B1311" s="36"/>
      <c r="C1311" s="37"/>
      <c r="D1311" s="25"/>
      <c r="E1311" s="72"/>
      <c r="F1311" s="38"/>
      <c r="G1311" s="25"/>
      <c r="H1311" s="25"/>
      <c r="I1311" s="35"/>
      <c r="J1311" s="61">
        <f t="shared" si="22"/>
        <v>0</v>
      </c>
      <c r="K1311" s="51"/>
      <c r="L1311" s="25"/>
      <c r="M1311" s="26"/>
      <c r="N1311" s="26"/>
      <c r="O1311" s="26"/>
      <c r="P1311" s="26"/>
      <c r="Q1311" s="26"/>
      <c r="R1311" s="26"/>
      <c r="S1311" s="26"/>
      <c r="T1311" s="26"/>
    </row>
    <row r="1312" spans="1:20" s="27" customFormat="1" ht="15" customHeight="1" x14ac:dyDescent="0.25">
      <c r="A1312" s="36"/>
      <c r="B1312" s="36"/>
      <c r="C1312" s="37"/>
      <c r="D1312" s="25"/>
      <c r="E1312" s="72"/>
      <c r="F1312" s="38"/>
      <c r="G1312" s="25"/>
      <c r="H1312" s="25"/>
      <c r="I1312" s="35"/>
      <c r="J1312" s="61">
        <f t="shared" si="22"/>
        <v>0</v>
      </c>
      <c r="K1312" s="51"/>
      <c r="L1312" s="25"/>
      <c r="M1312" s="26"/>
      <c r="N1312" s="26"/>
      <c r="O1312" s="26"/>
      <c r="P1312" s="26"/>
      <c r="Q1312" s="26"/>
      <c r="R1312" s="26"/>
      <c r="S1312" s="26"/>
      <c r="T1312" s="26"/>
    </row>
    <row r="1313" spans="1:20" s="27" customFormat="1" ht="15" customHeight="1" x14ac:dyDescent="0.25">
      <c r="A1313" s="36"/>
      <c r="B1313" s="36"/>
      <c r="C1313" s="37"/>
      <c r="D1313" s="25"/>
      <c r="E1313" s="71"/>
      <c r="F1313" s="38"/>
      <c r="G1313" s="25"/>
      <c r="H1313" s="25"/>
      <c r="I1313" s="35"/>
      <c r="J1313" s="61">
        <f t="shared" si="22"/>
        <v>0</v>
      </c>
      <c r="K1313" s="51"/>
      <c r="L1313" s="25"/>
      <c r="M1313" s="26"/>
      <c r="N1313" s="26"/>
      <c r="O1313" s="26"/>
      <c r="P1313" s="26"/>
      <c r="Q1313" s="26"/>
      <c r="R1313" s="26"/>
      <c r="S1313" s="26"/>
      <c r="T1313" s="26"/>
    </row>
    <row r="1314" spans="1:20" s="27" customFormat="1" ht="15" customHeight="1" x14ac:dyDescent="0.25">
      <c r="A1314" s="36"/>
      <c r="B1314" s="36"/>
      <c r="C1314" s="37"/>
      <c r="D1314" s="25"/>
      <c r="E1314" s="71"/>
      <c r="F1314" s="38"/>
      <c r="G1314" s="25"/>
      <c r="H1314" s="25"/>
      <c r="I1314" s="35"/>
      <c r="J1314" s="61">
        <f t="shared" si="22"/>
        <v>0</v>
      </c>
      <c r="K1314" s="51"/>
      <c r="L1314" s="25"/>
      <c r="M1314" s="26"/>
      <c r="N1314" s="26"/>
      <c r="O1314" s="26"/>
      <c r="P1314" s="26"/>
      <c r="Q1314" s="26"/>
      <c r="R1314" s="26"/>
      <c r="S1314" s="26"/>
      <c r="T1314" s="26"/>
    </row>
    <row r="1315" spans="1:20" s="27" customFormat="1" ht="15" customHeight="1" x14ac:dyDescent="0.25">
      <c r="A1315" s="36"/>
      <c r="B1315" s="36"/>
      <c r="C1315" s="37"/>
      <c r="D1315" s="25"/>
      <c r="E1315" s="71"/>
      <c r="F1315" s="38"/>
      <c r="G1315" s="25"/>
      <c r="H1315" s="25"/>
      <c r="I1315" s="35"/>
      <c r="J1315" s="61">
        <f t="shared" si="22"/>
        <v>0</v>
      </c>
      <c r="K1315" s="51"/>
      <c r="L1315" s="25"/>
      <c r="M1315" s="26"/>
      <c r="N1315" s="26"/>
      <c r="O1315" s="26"/>
      <c r="P1315" s="26"/>
      <c r="Q1315" s="26"/>
      <c r="R1315" s="26"/>
      <c r="S1315" s="26"/>
      <c r="T1315" s="26"/>
    </row>
    <row r="1316" spans="1:20" s="27" customFormat="1" ht="15" customHeight="1" x14ac:dyDescent="0.25">
      <c r="A1316" s="36"/>
      <c r="B1316" s="36"/>
      <c r="C1316" s="37"/>
      <c r="D1316" s="25"/>
      <c r="E1316" s="71"/>
      <c r="F1316" s="38"/>
      <c r="G1316" s="25"/>
      <c r="H1316" s="25"/>
      <c r="I1316" s="35"/>
      <c r="J1316" s="61">
        <f t="shared" si="22"/>
        <v>0</v>
      </c>
      <c r="K1316" s="51"/>
      <c r="L1316" s="25"/>
      <c r="M1316" s="26"/>
      <c r="N1316" s="26"/>
      <c r="O1316" s="26"/>
      <c r="P1316" s="26"/>
      <c r="Q1316" s="26"/>
      <c r="R1316" s="26"/>
      <c r="S1316" s="26"/>
      <c r="T1316" s="26"/>
    </row>
    <row r="1317" spans="1:20" s="27" customFormat="1" ht="15" customHeight="1" x14ac:dyDescent="0.25">
      <c r="A1317" s="36"/>
      <c r="B1317" s="36"/>
      <c r="C1317" s="37"/>
      <c r="D1317" s="25"/>
      <c r="E1317" s="71"/>
      <c r="F1317" s="38"/>
      <c r="G1317" s="25"/>
      <c r="H1317" s="25"/>
      <c r="I1317" s="35"/>
      <c r="J1317" s="61">
        <f t="shared" si="22"/>
        <v>0</v>
      </c>
      <c r="K1317" s="51"/>
      <c r="L1317" s="25"/>
      <c r="M1317" s="26"/>
      <c r="N1317" s="26"/>
      <c r="O1317" s="26"/>
      <c r="P1317" s="26"/>
      <c r="Q1317" s="26"/>
      <c r="R1317" s="26"/>
      <c r="S1317" s="26"/>
      <c r="T1317" s="26"/>
    </row>
    <row r="1318" spans="1:20" s="27" customFormat="1" ht="15" customHeight="1" x14ac:dyDescent="0.25">
      <c r="A1318" s="36"/>
      <c r="B1318" s="36"/>
      <c r="C1318" s="37"/>
      <c r="D1318" s="25"/>
      <c r="E1318" s="71"/>
      <c r="F1318" s="38"/>
      <c r="G1318" s="25"/>
      <c r="H1318" s="25"/>
      <c r="I1318" s="35"/>
      <c r="J1318" s="61">
        <f t="shared" si="22"/>
        <v>0</v>
      </c>
      <c r="K1318" s="51"/>
      <c r="L1318" s="25"/>
      <c r="M1318" s="26"/>
      <c r="N1318" s="26"/>
      <c r="O1318" s="26"/>
      <c r="P1318" s="26"/>
      <c r="Q1318" s="26"/>
      <c r="R1318" s="26"/>
      <c r="S1318" s="26"/>
      <c r="T1318" s="26"/>
    </row>
    <row r="1319" spans="1:20" s="27" customFormat="1" ht="15" customHeight="1" x14ac:dyDescent="0.25">
      <c r="A1319" s="36"/>
      <c r="B1319" s="36"/>
      <c r="C1319" s="37"/>
      <c r="D1319" s="25"/>
      <c r="E1319" s="71"/>
      <c r="F1319" s="38"/>
      <c r="G1319" s="25"/>
      <c r="H1319" s="25"/>
      <c r="I1319" s="35"/>
      <c r="J1319" s="61">
        <f t="shared" si="22"/>
        <v>0</v>
      </c>
      <c r="K1319" s="51"/>
      <c r="L1319" s="25"/>
      <c r="M1319" s="26"/>
      <c r="N1319" s="26"/>
      <c r="O1319" s="26"/>
      <c r="P1319" s="26"/>
      <c r="Q1319" s="26"/>
      <c r="R1319" s="26"/>
      <c r="S1319" s="26"/>
      <c r="T1319" s="26"/>
    </row>
    <row r="1320" spans="1:20" s="27" customFormat="1" ht="15" customHeight="1" x14ac:dyDescent="0.25">
      <c r="A1320" s="36"/>
      <c r="B1320" s="36"/>
      <c r="C1320" s="37"/>
      <c r="D1320" s="25"/>
      <c r="E1320" s="71"/>
      <c r="F1320" s="38"/>
      <c r="G1320" s="25"/>
      <c r="H1320" s="25"/>
      <c r="I1320" s="35"/>
      <c r="J1320" s="61">
        <f t="shared" si="22"/>
        <v>0</v>
      </c>
      <c r="K1320" s="51"/>
      <c r="L1320" s="25"/>
      <c r="M1320" s="26"/>
      <c r="N1320" s="26"/>
      <c r="O1320" s="26"/>
      <c r="P1320" s="26"/>
      <c r="Q1320" s="26"/>
      <c r="R1320" s="26"/>
      <c r="S1320" s="26"/>
      <c r="T1320" s="26"/>
    </row>
    <row r="1321" spans="1:20" s="27" customFormat="1" ht="15" customHeight="1" x14ac:dyDescent="0.25">
      <c r="A1321" s="36"/>
      <c r="B1321" s="36"/>
      <c r="C1321" s="37"/>
      <c r="D1321" s="25"/>
      <c r="E1321" s="71"/>
      <c r="F1321" s="38"/>
      <c r="G1321" s="25"/>
      <c r="H1321" s="25"/>
      <c r="I1321" s="35"/>
      <c r="J1321" s="61">
        <f t="shared" si="22"/>
        <v>0</v>
      </c>
      <c r="K1321" s="51"/>
      <c r="L1321" s="25"/>
      <c r="M1321" s="26"/>
      <c r="N1321" s="26"/>
      <c r="O1321" s="26"/>
      <c r="P1321" s="26"/>
      <c r="Q1321" s="26"/>
      <c r="R1321" s="26"/>
      <c r="S1321" s="26"/>
      <c r="T1321" s="26"/>
    </row>
    <row r="1322" spans="1:20" s="27" customFormat="1" ht="15" customHeight="1" x14ac:dyDescent="0.25">
      <c r="A1322" s="36"/>
      <c r="B1322" s="36"/>
      <c r="C1322" s="37"/>
      <c r="D1322" s="25"/>
      <c r="E1322" s="71"/>
      <c r="F1322" s="38"/>
      <c r="G1322" s="25"/>
      <c r="H1322" s="25"/>
      <c r="I1322" s="35"/>
      <c r="J1322" s="61">
        <f t="shared" si="22"/>
        <v>0</v>
      </c>
      <c r="K1322" s="51"/>
      <c r="L1322" s="25"/>
      <c r="M1322" s="26"/>
      <c r="N1322" s="26"/>
      <c r="O1322" s="26"/>
      <c r="P1322" s="26"/>
      <c r="Q1322" s="26"/>
      <c r="R1322" s="26"/>
      <c r="S1322" s="26"/>
      <c r="T1322" s="26"/>
    </row>
    <row r="1323" spans="1:20" s="27" customFormat="1" ht="15" customHeight="1" x14ac:dyDescent="0.25">
      <c r="A1323" s="36"/>
      <c r="B1323" s="36"/>
      <c r="C1323" s="37"/>
      <c r="D1323" s="25"/>
      <c r="E1323" s="71"/>
      <c r="F1323" s="38"/>
      <c r="G1323" s="25"/>
      <c r="H1323" s="25"/>
      <c r="I1323" s="35"/>
      <c r="J1323" s="61">
        <f t="shared" si="22"/>
        <v>0</v>
      </c>
      <c r="K1323" s="51"/>
      <c r="L1323" s="25"/>
      <c r="M1323" s="26"/>
      <c r="N1323" s="26"/>
      <c r="O1323" s="26"/>
      <c r="P1323" s="26"/>
      <c r="Q1323" s="26"/>
      <c r="R1323" s="26"/>
      <c r="S1323" s="26"/>
      <c r="T1323" s="26"/>
    </row>
    <row r="1324" spans="1:20" s="27" customFormat="1" ht="15" customHeight="1" x14ac:dyDescent="0.25">
      <c r="A1324" s="36"/>
      <c r="B1324" s="36"/>
      <c r="C1324" s="37"/>
      <c r="D1324" s="25"/>
      <c r="E1324" s="71"/>
      <c r="F1324" s="38"/>
      <c r="G1324" s="25"/>
      <c r="H1324" s="25"/>
      <c r="I1324" s="35"/>
      <c r="J1324" s="61">
        <f t="shared" si="22"/>
        <v>0</v>
      </c>
      <c r="K1324" s="51"/>
      <c r="L1324" s="25"/>
      <c r="M1324" s="26"/>
      <c r="N1324" s="26"/>
      <c r="O1324" s="26"/>
      <c r="P1324" s="26"/>
      <c r="Q1324" s="26"/>
      <c r="R1324" s="26"/>
      <c r="S1324" s="26"/>
      <c r="T1324" s="26"/>
    </row>
    <row r="1325" spans="1:20" s="27" customFormat="1" ht="15" customHeight="1" x14ac:dyDescent="0.25">
      <c r="A1325" s="36"/>
      <c r="B1325" s="36"/>
      <c r="C1325" s="37"/>
      <c r="D1325" s="25"/>
      <c r="E1325" s="68"/>
      <c r="F1325" s="38"/>
      <c r="G1325" s="25"/>
      <c r="H1325" s="25"/>
      <c r="I1325" s="35"/>
      <c r="J1325" s="61">
        <f t="shared" si="22"/>
        <v>0</v>
      </c>
      <c r="K1325" s="51"/>
      <c r="L1325" s="25"/>
      <c r="M1325" s="26"/>
      <c r="N1325" s="26"/>
      <c r="O1325" s="26"/>
      <c r="P1325" s="26"/>
      <c r="Q1325" s="26"/>
      <c r="R1325" s="26"/>
      <c r="S1325" s="26"/>
      <c r="T1325" s="26"/>
    </row>
    <row r="1326" spans="1:20" s="27" customFormat="1" ht="15" customHeight="1" x14ac:dyDescent="0.25">
      <c r="A1326" s="36"/>
      <c r="B1326" s="36"/>
      <c r="C1326" s="37"/>
      <c r="D1326" s="25"/>
      <c r="E1326" s="71"/>
      <c r="F1326" s="38"/>
      <c r="G1326" s="25"/>
      <c r="H1326" s="25"/>
      <c r="I1326" s="35"/>
      <c r="J1326" s="61">
        <f t="shared" si="22"/>
        <v>0</v>
      </c>
      <c r="K1326" s="51"/>
      <c r="L1326" s="25"/>
      <c r="M1326" s="26"/>
      <c r="N1326" s="26"/>
      <c r="O1326" s="26"/>
      <c r="P1326" s="26"/>
      <c r="Q1326" s="26"/>
      <c r="R1326" s="26"/>
      <c r="S1326" s="26"/>
      <c r="T1326" s="26"/>
    </row>
    <row r="1327" spans="1:20" s="27" customFormat="1" ht="15" customHeight="1" x14ac:dyDescent="0.25">
      <c r="A1327" s="36"/>
      <c r="B1327" s="36"/>
      <c r="C1327" s="37"/>
      <c r="D1327" s="25"/>
      <c r="E1327" s="71"/>
      <c r="F1327" s="38"/>
      <c r="G1327" s="25"/>
      <c r="H1327" s="25"/>
      <c r="I1327" s="35"/>
      <c r="J1327" s="61">
        <f t="shared" si="22"/>
        <v>0</v>
      </c>
      <c r="K1327" s="51"/>
      <c r="L1327" s="25"/>
      <c r="M1327" s="26"/>
      <c r="N1327" s="26"/>
      <c r="O1327" s="26"/>
      <c r="P1327" s="26"/>
      <c r="Q1327" s="26"/>
      <c r="R1327" s="26"/>
      <c r="S1327" s="26"/>
      <c r="T1327" s="26"/>
    </row>
    <row r="1328" spans="1:20" s="27" customFormat="1" ht="15" customHeight="1" x14ac:dyDescent="0.25">
      <c r="A1328" s="36"/>
      <c r="B1328" s="36"/>
      <c r="C1328" s="37"/>
      <c r="D1328" s="25"/>
      <c r="E1328" s="71"/>
      <c r="F1328" s="38"/>
      <c r="G1328" s="25"/>
      <c r="H1328" s="25"/>
      <c r="I1328" s="35"/>
      <c r="J1328" s="61">
        <f t="shared" si="22"/>
        <v>0</v>
      </c>
      <c r="K1328" s="51"/>
      <c r="L1328" s="25"/>
      <c r="M1328" s="26"/>
      <c r="N1328" s="26"/>
      <c r="O1328" s="26"/>
      <c r="P1328" s="26"/>
      <c r="Q1328" s="26"/>
      <c r="R1328" s="26"/>
      <c r="S1328" s="26"/>
      <c r="T1328" s="26"/>
    </row>
    <row r="1329" spans="1:20" s="27" customFormat="1" ht="15" customHeight="1" x14ac:dyDescent="0.25">
      <c r="A1329" s="36"/>
      <c r="B1329" s="36"/>
      <c r="C1329" s="37"/>
      <c r="D1329" s="25"/>
      <c r="E1329" s="71"/>
      <c r="F1329" s="38"/>
      <c r="G1329" s="25"/>
      <c r="H1329" s="25"/>
      <c r="I1329" s="35"/>
      <c r="J1329" s="61">
        <f t="shared" si="22"/>
        <v>0</v>
      </c>
      <c r="K1329" s="51"/>
      <c r="L1329" s="25"/>
      <c r="M1329" s="26"/>
      <c r="N1329" s="26"/>
      <c r="O1329" s="26"/>
      <c r="P1329" s="26"/>
      <c r="Q1329" s="26"/>
      <c r="R1329" s="26"/>
      <c r="S1329" s="26"/>
      <c r="T1329" s="26"/>
    </row>
    <row r="1330" spans="1:20" s="27" customFormat="1" ht="15" customHeight="1" x14ac:dyDescent="0.25">
      <c r="A1330" s="36"/>
      <c r="B1330" s="36"/>
      <c r="C1330" s="37"/>
      <c r="D1330" s="25"/>
      <c r="E1330" s="71"/>
      <c r="F1330" s="38"/>
      <c r="G1330" s="25"/>
      <c r="H1330" s="25"/>
      <c r="I1330" s="35"/>
      <c r="J1330" s="61">
        <f t="shared" si="22"/>
        <v>0</v>
      </c>
      <c r="K1330" s="51"/>
      <c r="L1330" s="25"/>
      <c r="M1330" s="26"/>
      <c r="N1330" s="26"/>
      <c r="O1330" s="26"/>
      <c r="P1330" s="26"/>
      <c r="Q1330" s="26"/>
      <c r="R1330" s="26"/>
      <c r="S1330" s="26"/>
      <c r="T1330" s="26"/>
    </row>
    <row r="1331" spans="1:20" s="27" customFormat="1" ht="15" customHeight="1" x14ac:dyDescent="0.25">
      <c r="A1331" s="36"/>
      <c r="B1331" s="36"/>
      <c r="C1331" s="37"/>
      <c r="D1331" s="25"/>
      <c r="E1331" s="71"/>
      <c r="F1331" s="38"/>
      <c r="G1331" s="25"/>
      <c r="H1331" s="25"/>
      <c r="I1331" s="35"/>
      <c r="J1331" s="61">
        <f t="shared" si="22"/>
        <v>0</v>
      </c>
      <c r="K1331" s="51"/>
      <c r="L1331" s="25"/>
      <c r="M1331" s="26"/>
      <c r="N1331" s="26"/>
      <c r="O1331" s="26"/>
      <c r="P1331" s="26"/>
      <c r="Q1331" s="26"/>
      <c r="R1331" s="26"/>
      <c r="S1331" s="26"/>
      <c r="T1331" s="26"/>
    </row>
    <row r="1332" spans="1:20" s="27" customFormat="1" ht="15" customHeight="1" x14ac:dyDescent="0.25">
      <c r="A1332" s="36"/>
      <c r="B1332" s="36"/>
      <c r="C1332" s="37"/>
      <c r="D1332" s="25"/>
      <c r="E1332" s="71"/>
      <c r="F1332" s="38"/>
      <c r="G1332" s="25"/>
      <c r="H1332" s="25"/>
      <c r="I1332" s="35"/>
      <c r="J1332" s="61">
        <f t="shared" si="22"/>
        <v>0</v>
      </c>
      <c r="K1332" s="51"/>
      <c r="L1332" s="25"/>
      <c r="M1332" s="26"/>
      <c r="N1332" s="26"/>
      <c r="O1332" s="26"/>
      <c r="P1332" s="26"/>
      <c r="Q1332" s="26"/>
      <c r="R1332" s="26"/>
      <c r="S1332" s="26"/>
      <c r="T1332" s="26"/>
    </row>
    <row r="1333" spans="1:20" s="27" customFormat="1" ht="15" customHeight="1" x14ac:dyDescent="0.25">
      <c r="A1333" s="36"/>
      <c r="B1333" s="36"/>
      <c r="C1333" s="37"/>
      <c r="D1333" s="25"/>
      <c r="E1333" s="71"/>
      <c r="F1333" s="38"/>
      <c r="G1333" s="25"/>
      <c r="H1333" s="25"/>
      <c r="I1333" s="35"/>
      <c r="J1333" s="61">
        <f t="shared" si="22"/>
        <v>0</v>
      </c>
      <c r="K1333" s="51"/>
      <c r="L1333" s="25"/>
      <c r="M1333" s="26"/>
      <c r="N1333" s="26"/>
      <c r="O1333" s="26"/>
      <c r="P1333" s="26"/>
      <c r="Q1333" s="26"/>
      <c r="R1333" s="26"/>
      <c r="S1333" s="26"/>
      <c r="T1333" s="26"/>
    </row>
    <row r="1334" spans="1:20" s="27" customFormat="1" ht="15" customHeight="1" x14ac:dyDescent="0.25">
      <c r="A1334" s="36"/>
      <c r="B1334" s="36"/>
      <c r="C1334" s="37"/>
      <c r="D1334" s="25"/>
      <c r="E1334" s="68"/>
      <c r="F1334" s="38"/>
      <c r="G1334" s="25"/>
      <c r="H1334" s="25"/>
      <c r="I1334" s="35"/>
      <c r="J1334" s="61">
        <f t="shared" si="22"/>
        <v>0</v>
      </c>
      <c r="K1334" s="51"/>
      <c r="L1334" s="25"/>
      <c r="M1334" s="26"/>
      <c r="N1334" s="26"/>
      <c r="O1334" s="26"/>
      <c r="P1334" s="26"/>
      <c r="Q1334" s="26"/>
      <c r="R1334" s="26"/>
      <c r="S1334" s="26"/>
      <c r="T1334" s="26"/>
    </row>
    <row r="1335" spans="1:20" s="27" customFormat="1" ht="15" customHeight="1" x14ac:dyDescent="0.25">
      <c r="A1335" s="36"/>
      <c r="B1335" s="36"/>
      <c r="C1335" s="37"/>
      <c r="D1335" s="25"/>
      <c r="E1335" s="71"/>
      <c r="F1335" s="38"/>
      <c r="G1335" s="25"/>
      <c r="H1335" s="25"/>
      <c r="I1335" s="35"/>
      <c r="J1335" s="61">
        <f t="shared" si="22"/>
        <v>0</v>
      </c>
      <c r="K1335" s="51"/>
      <c r="L1335" s="25"/>
      <c r="M1335" s="26"/>
      <c r="N1335" s="26"/>
      <c r="O1335" s="26"/>
      <c r="P1335" s="26"/>
      <c r="Q1335" s="26"/>
      <c r="R1335" s="26"/>
      <c r="S1335" s="26"/>
      <c r="T1335" s="26"/>
    </row>
    <row r="1336" spans="1:20" s="27" customFormat="1" ht="15" customHeight="1" x14ac:dyDescent="0.25">
      <c r="A1336" s="36"/>
      <c r="B1336" s="36"/>
      <c r="C1336" s="37"/>
      <c r="D1336" s="25"/>
      <c r="E1336" s="71"/>
      <c r="F1336" s="38"/>
      <c r="G1336" s="25"/>
      <c r="H1336" s="25"/>
      <c r="I1336" s="35"/>
      <c r="J1336" s="61">
        <f t="shared" si="22"/>
        <v>0</v>
      </c>
      <c r="K1336" s="51"/>
      <c r="L1336" s="25"/>
      <c r="M1336" s="26"/>
      <c r="N1336" s="26"/>
      <c r="O1336" s="26"/>
      <c r="P1336" s="26"/>
      <c r="Q1336" s="26"/>
      <c r="R1336" s="26"/>
      <c r="S1336" s="26"/>
      <c r="T1336" s="26"/>
    </row>
    <row r="1337" spans="1:20" s="27" customFormat="1" ht="15" customHeight="1" x14ac:dyDescent="0.25">
      <c r="A1337" s="36"/>
      <c r="B1337" s="36"/>
      <c r="C1337" s="37"/>
      <c r="D1337" s="25"/>
      <c r="E1337" s="71"/>
      <c r="F1337" s="38"/>
      <c r="G1337" s="25"/>
      <c r="H1337" s="25"/>
      <c r="I1337" s="35"/>
      <c r="J1337" s="61">
        <f t="shared" si="22"/>
        <v>0</v>
      </c>
      <c r="K1337" s="51"/>
      <c r="L1337" s="25"/>
      <c r="M1337" s="26"/>
      <c r="N1337" s="26"/>
      <c r="O1337" s="26"/>
      <c r="P1337" s="26"/>
      <c r="Q1337" s="26"/>
      <c r="R1337" s="26"/>
      <c r="S1337" s="26"/>
      <c r="T1337" s="26"/>
    </row>
    <row r="1338" spans="1:20" s="27" customFormat="1" ht="15" customHeight="1" x14ac:dyDescent="0.25">
      <c r="A1338" s="36"/>
      <c r="B1338" s="36"/>
      <c r="C1338" s="37"/>
      <c r="D1338" s="25"/>
      <c r="E1338" s="71"/>
      <c r="F1338" s="38"/>
      <c r="G1338" s="25"/>
      <c r="H1338" s="25"/>
      <c r="I1338" s="35"/>
      <c r="J1338" s="61">
        <f t="shared" si="22"/>
        <v>0</v>
      </c>
      <c r="K1338" s="51"/>
      <c r="L1338" s="25"/>
      <c r="M1338" s="26"/>
      <c r="N1338" s="26"/>
      <c r="O1338" s="26"/>
      <c r="P1338" s="26"/>
      <c r="Q1338" s="26"/>
      <c r="R1338" s="26"/>
      <c r="S1338" s="26"/>
      <c r="T1338" s="26"/>
    </row>
    <row r="1339" spans="1:20" s="27" customFormat="1" ht="15" customHeight="1" x14ac:dyDescent="0.25">
      <c r="A1339" s="36"/>
      <c r="B1339" s="36"/>
      <c r="C1339" s="37"/>
      <c r="D1339" s="25"/>
      <c r="E1339" s="71"/>
      <c r="F1339" s="38"/>
      <c r="G1339" s="25"/>
      <c r="H1339" s="25"/>
      <c r="I1339" s="35"/>
      <c r="J1339" s="61">
        <f t="shared" si="22"/>
        <v>0</v>
      </c>
      <c r="K1339" s="51"/>
      <c r="L1339" s="25"/>
      <c r="M1339" s="26"/>
      <c r="N1339" s="26"/>
      <c r="O1339" s="26"/>
      <c r="P1339" s="26"/>
      <c r="Q1339" s="26"/>
      <c r="R1339" s="26"/>
      <c r="S1339" s="26"/>
      <c r="T1339" s="26"/>
    </row>
    <row r="1340" spans="1:20" s="27" customFormat="1" ht="15" customHeight="1" x14ac:dyDescent="0.25">
      <c r="A1340" s="36"/>
      <c r="B1340" s="36"/>
      <c r="C1340" s="37"/>
      <c r="D1340" s="25"/>
      <c r="E1340" s="72"/>
      <c r="F1340" s="38"/>
      <c r="G1340" s="25"/>
      <c r="H1340" s="25"/>
      <c r="I1340" s="35"/>
      <c r="J1340" s="61">
        <f t="shared" si="22"/>
        <v>0</v>
      </c>
      <c r="K1340" s="51"/>
      <c r="L1340" s="25"/>
      <c r="M1340" s="26"/>
      <c r="N1340" s="26"/>
      <c r="O1340" s="26"/>
      <c r="P1340" s="26"/>
      <c r="Q1340" s="26"/>
      <c r="R1340" s="26"/>
      <c r="S1340" s="26"/>
      <c r="T1340" s="26"/>
    </row>
    <row r="1341" spans="1:20" s="27" customFormat="1" ht="15" customHeight="1" x14ac:dyDescent="0.25">
      <c r="A1341" s="36"/>
      <c r="B1341" s="36"/>
      <c r="C1341" s="37"/>
      <c r="D1341" s="25"/>
      <c r="E1341" s="68"/>
      <c r="F1341" s="38"/>
      <c r="G1341" s="25"/>
      <c r="H1341" s="25"/>
      <c r="I1341" s="35"/>
      <c r="J1341" s="61">
        <f t="shared" si="22"/>
        <v>0</v>
      </c>
      <c r="K1341" s="51"/>
      <c r="L1341" s="25"/>
      <c r="M1341" s="26"/>
      <c r="N1341" s="26"/>
      <c r="O1341" s="26"/>
      <c r="P1341" s="26"/>
      <c r="Q1341" s="26"/>
      <c r="R1341" s="26"/>
      <c r="S1341" s="26"/>
      <c r="T1341" s="26"/>
    </row>
    <row r="1342" spans="1:20" s="27" customFormat="1" ht="15" customHeight="1" x14ac:dyDescent="0.25">
      <c r="A1342" s="36"/>
      <c r="B1342" s="36"/>
      <c r="C1342" s="37"/>
      <c r="D1342" s="25"/>
      <c r="E1342" s="68"/>
      <c r="F1342" s="38"/>
      <c r="G1342" s="25"/>
      <c r="H1342" s="25"/>
      <c r="I1342" s="35"/>
      <c r="J1342" s="61">
        <f t="shared" si="22"/>
        <v>0</v>
      </c>
      <c r="K1342" s="51"/>
      <c r="L1342" s="25"/>
      <c r="M1342" s="26"/>
      <c r="N1342" s="26"/>
      <c r="O1342" s="26"/>
      <c r="P1342" s="26"/>
      <c r="Q1342" s="26"/>
      <c r="R1342" s="26"/>
      <c r="S1342" s="26"/>
      <c r="T1342" s="26"/>
    </row>
    <row r="1343" spans="1:20" s="27" customFormat="1" ht="15" customHeight="1" x14ac:dyDescent="0.25">
      <c r="A1343" s="36"/>
      <c r="B1343" s="36"/>
      <c r="C1343" s="37"/>
      <c r="D1343" s="25"/>
      <c r="E1343" s="71"/>
      <c r="F1343" s="38"/>
      <c r="G1343" s="25"/>
      <c r="H1343" s="25"/>
      <c r="I1343" s="35"/>
      <c r="J1343" s="61">
        <f t="shared" si="22"/>
        <v>0</v>
      </c>
      <c r="K1343" s="51"/>
      <c r="L1343" s="25"/>
      <c r="M1343" s="26"/>
      <c r="N1343" s="26"/>
      <c r="O1343" s="26"/>
      <c r="P1343" s="26"/>
      <c r="Q1343" s="26"/>
      <c r="R1343" s="26"/>
      <c r="S1343" s="26"/>
      <c r="T1343" s="26"/>
    </row>
    <row r="1344" spans="1:20" s="27" customFormat="1" ht="15" customHeight="1" x14ac:dyDescent="0.25">
      <c r="A1344" s="36"/>
      <c r="B1344" s="36"/>
      <c r="C1344" s="37"/>
      <c r="D1344" s="25"/>
      <c r="E1344" s="71"/>
      <c r="F1344" s="38"/>
      <c r="G1344" s="25"/>
      <c r="H1344" s="25"/>
      <c r="I1344" s="35"/>
      <c r="J1344" s="61">
        <f t="shared" si="22"/>
        <v>0</v>
      </c>
      <c r="K1344" s="51"/>
      <c r="L1344" s="25"/>
      <c r="M1344" s="26"/>
      <c r="N1344" s="26"/>
      <c r="O1344" s="26"/>
      <c r="P1344" s="26"/>
      <c r="Q1344" s="26"/>
      <c r="R1344" s="26"/>
      <c r="S1344" s="26"/>
      <c r="T1344" s="26"/>
    </row>
    <row r="1345" spans="1:20" s="27" customFormat="1" ht="15" customHeight="1" x14ac:dyDescent="0.25">
      <c r="A1345" s="36"/>
      <c r="B1345" s="36"/>
      <c r="C1345" s="37"/>
      <c r="D1345" s="25"/>
      <c r="E1345" s="68"/>
      <c r="F1345" s="38"/>
      <c r="G1345" s="35"/>
      <c r="H1345" s="25"/>
      <c r="I1345" s="35"/>
      <c r="J1345" s="61">
        <f t="shared" ref="J1345:J1408" si="23">IFERROR(IF(B1345="BOLIVARES",(E1345/I1345),E1345),"")</f>
        <v>0</v>
      </c>
      <c r="K1345" s="51"/>
      <c r="L1345" s="25"/>
      <c r="M1345" s="26"/>
      <c r="N1345" s="26"/>
      <c r="O1345" s="26"/>
      <c r="P1345" s="26"/>
      <c r="Q1345" s="26"/>
      <c r="R1345" s="26"/>
      <c r="S1345" s="26"/>
      <c r="T1345" s="26"/>
    </row>
    <row r="1346" spans="1:20" s="27" customFormat="1" ht="15" customHeight="1" x14ac:dyDescent="0.25">
      <c r="A1346" s="36"/>
      <c r="B1346" s="36"/>
      <c r="C1346" s="37"/>
      <c r="D1346" s="25"/>
      <c r="E1346" s="71"/>
      <c r="F1346" s="38"/>
      <c r="G1346" s="35"/>
      <c r="H1346" s="25"/>
      <c r="I1346" s="35"/>
      <c r="J1346" s="61">
        <f t="shared" si="23"/>
        <v>0</v>
      </c>
      <c r="K1346" s="51"/>
      <c r="L1346" s="25"/>
      <c r="M1346" s="26"/>
      <c r="N1346" s="26"/>
      <c r="O1346" s="26"/>
      <c r="P1346" s="26"/>
      <c r="Q1346" s="26"/>
      <c r="R1346" s="26"/>
      <c r="S1346" s="26"/>
      <c r="T1346" s="26"/>
    </row>
    <row r="1347" spans="1:20" s="27" customFormat="1" ht="15" customHeight="1" x14ac:dyDescent="0.25">
      <c r="A1347" s="36"/>
      <c r="B1347" s="36"/>
      <c r="C1347" s="37"/>
      <c r="D1347" s="25"/>
      <c r="E1347" s="71"/>
      <c r="F1347" s="38"/>
      <c r="G1347" s="25"/>
      <c r="H1347" s="25"/>
      <c r="I1347" s="35"/>
      <c r="J1347" s="61">
        <f t="shared" si="23"/>
        <v>0</v>
      </c>
      <c r="K1347" s="51"/>
      <c r="L1347" s="25"/>
      <c r="M1347" s="26"/>
      <c r="N1347" s="26"/>
      <c r="O1347" s="26"/>
      <c r="P1347" s="26"/>
      <c r="Q1347" s="26"/>
      <c r="R1347" s="26"/>
      <c r="S1347" s="26"/>
      <c r="T1347" s="26"/>
    </row>
    <row r="1348" spans="1:20" s="27" customFormat="1" ht="15" customHeight="1" x14ac:dyDescent="0.25">
      <c r="A1348" s="36"/>
      <c r="B1348" s="36"/>
      <c r="C1348" s="37"/>
      <c r="D1348" s="25"/>
      <c r="E1348" s="71"/>
      <c r="F1348" s="38"/>
      <c r="G1348" s="25"/>
      <c r="H1348" s="25"/>
      <c r="I1348" s="35"/>
      <c r="J1348" s="61">
        <f t="shared" si="23"/>
        <v>0</v>
      </c>
      <c r="K1348" s="51"/>
      <c r="L1348" s="25"/>
      <c r="M1348" s="26"/>
      <c r="N1348" s="26"/>
      <c r="O1348" s="26"/>
      <c r="P1348" s="26"/>
      <c r="Q1348" s="26"/>
      <c r="R1348" s="26"/>
      <c r="S1348" s="26"/>
      <c r="T1348" s="26"/>
    </row>
    <row r="1349" spans="1:20" s="27" customFormat="1" ht="15" customHeight="1" x14ac:dyDescent="0.25">
      <c r="A1349" s="36"/>
      <c r="B1349" s="36"/>
      <c r="C1349" s="37"/>
      <c r="D1349" s="25"/>
      <c r="E1349" s="68"/>
      <c r="F1349" s="38"/>
      <c r="G1349" s="25"/>
      <c r="H1349" s="25"/>
      <c r="I1349" s="35"/>
      <c r="J1349" s="61">
        <f t="shared" si="23"/>
        <v>0</v>
      </c>
      <c r="K1349" s="51"/>
      <c r="L1349" s="25"/>
      <c r="M1349" s="26"/>
      <c r="N1349" s="26"/>
      <c r="O1349" s="26"/>
      <c r="P1349" s="26"/>
      <c r="Q1349" s="26"/>
      <c r="R1349" s="26"/>
      <c r="S1349" s="26"/>
      <c r="T1349" s="26"/>
    </row>
    <row r="1350" spans="1:20" s="27" customFormat="1" ht="15" customHeight="1" x14ac:dyDescent="0.25">
      <c r="A1350" s="36"/>
      <c r="B1350" s="36"/>
      <c r="C1350" s="37"/>
      <c r="D1350" s="25"/>
      <c r="E1350" s="71"/>
      <c r="F1350" s="38"/>
      <c r="G1350" s="25"/>
      <c r="H1350" s="25"/>
      <c r="I1350" s="35"/>
      <c r="J1350" s="61">
        <f t="shared" si="23"/>
        <v>0</v>
      </c>
      <c r="K1350" s="51"/>
      <c r="L1350" s="25"/>
      <c r="M1350" s="26"/>
      <c r="N1350" s="26"/>
      <c r="O1350" s="26"/>
      <c r="P1350" s="26"/>
      <c r="Q1350" s="26"/>
      <c r="R1350" s="26"/>
      <c r="S1350" s="26"/>
      <c r="T1350" s="26"/>
    </row>
    <row r="1351" spans="1:20" s="27" customFormat="1" ht="15" customHeight="1" x14ac:dyDescent="0.25">
      <c r="A1351" s="36"/>
      <c r="B1351" s="36"/>
      <c r="C1351" s="37"/>
      <c r="D1351" s="25"/>
      <c r="E1351" s="68"/>
      <c r="F1351" s="38"/>
      <c r="G1351" s="25"/>
      <c r="H1351" s="25"/>
      <c r="I1351" s="35"/>
      <c r="J1351" s="61">
        <f t="shared" si="23"/>
        <v>0</v>
      </c>
      <c r="K1351" s="51"/>
      <c r="L1351" s="25"/>
      <c r="M1351" s="26"/>
      <c r="N1351" s="26"/>
      <c r="O1351" s="26"/>
      <c r="P1351" s="26"/>
      <c r="Q1351" s="26"/>
      <c r="R1351" s="26"/>
      <c r="S1351" s="26"/>
      <c r="T1351" s="26"/>
    </row>
    <row r="1352" spans="1:20" s="27" customFormat="1" ht="15" customHeight="1" x14ac:dyDescent="0.25">
      <c r="A1352" s="36"/>
      <c r="B1352" s="36"/>
      <c r="C1352" s="37"/>
      <c r="D1352" s="25"/>
      <c r="E1352" s="72"/>
      <c r="F1352" s="38"/>
      <c r="G1352" s="25"/>
      <c r="H1352" s="25"/>
      <c r="I1352" s="35"/>
      <c r="J1352" s="61">
        <f t="shared" si="23"/>
        <v>0</v>
      </c>
      <c r="K1352" s="51"/>
      <c r="L1352" s="25"/>
      <c r="M1352" s="26"/>
      <c r="N1352" s="26"/>
      <c r="O1352" s="26"/>
      <c r="P1352" s="26"/>
      <c r="Q1352" s="26"/>
      <c r="R1352" s="26"/>
      <c r="S1352" s="26"/>
      <c r="T1352" s="26"/>
    </row>
    <row r="1353" spans="1:20" s="27" customFormat="1" ht="15" customHeight="1" x14ac:dyDescent="0.25">
      <c r="A1353" s="36"/>
      <c r="B1353" s="36"/>
      <c r="C1353" s="37"/>
      <c r="D1353" s="25"/>
      <c r="E1353" s="72"/>
      <c r="F1353" s="38"/>
      <c r="G1353" s="25"/>
      <c r="H1353" s="25"/>
      <c r="I1353" s="35"/>
      <c r="J1353" s="61">
        <f t="shared" si="23"/>
        <v>0</v>
      </c>
      <c r="K1353" s="51"/>
      <c r="L1353" s="25"/>
      <c r="M1353" s="26"/>
      <c r="N1353" s="26"/>
      <c r="O1353" s="26"/>
      <c r="P1353" s="26"/>
      <c r="Q1353" s="26"/>
      <c r="R1353" s="26"/>
      <c r="S1353" s="26"/>
      <c r="T1353" s="26"/>
    </row>
    <row r="1354" spans="1:20" s="27" customFormat="1" ht="15" customHeight="1" x14ac:dyDescent="0.25">
      <c r="A1354" s="36"/>
      <c r="B1354" s="36"/>
      <c r="C1354" s="37"/>
      <c r="D1354" s="25"/>
      <c r="E1354" s="72"/>
      <c r="F1354" s="38"/>
      <c r="G1354" s="25"/>
      <c r="H1354" s="25"/>
      <c r="I1354" s="35"/>
      <c r="J1354" s="61">
        <f t="shared" si="23"/>
        <v>0</v>
      </c>
      <c r="K1354" s="51"/>
      <c r="L1354" s="25"/>
      <c r="M1354" s="26"/>
      <c r="N1354" s="26"/>
      <c r="O1354" s="26"/>
      <c r="P1354" s="26"/>
      <c r="Q1354" s="26"/>
      <c r="R1354" s="26"/>
      <c r="S1354" s="26"/>
      <c r="T1354" s="26"/>
    </row>
    <row r="1355" spans="1:20" s="27" customFormat="1" ht="15" customHeight="1" x14ac:dyDescent="0.25">
      <c r="A1355" s="36"/>
      <c r="B1355" s="36"/>
      <c r="C1355" s="37"/>
      <c r="D1355" s="25"/>
      <c r="E1355" s="72"/>
      <c r="F1355" s="38"/>
      <c r="G1355" s="35"/>
      <c r="H1355" s="25"/>
      <c r="I1355" s="35"/>
      <c r="J1355" s="61">
        <f t="shared" si="23"/>
        <v>0</v>
      </c>
      <c r="K1355" s="51"/>
      <c r="L1355" s="25"/>
      <c r="M1355" s="26"/>
      <c r="N1355" s="26"/>
      <c r="O1355" s="26"/>
      <c r="P1355" s="26"/>
      <c r="Q1355" s="26"/>
      <c r="R1355" s="26"/>
      <c r="S1355" s="26"/>
      <c r="T1355" s="26"/>
    </row>
    <row r="1356" spans="1:20" s="27" customFormat="1" ht="15" customHeight="1" x14ac:dyDescent="0.25">
      <c r="A1356" s="36"/>
      <c r="B1356" s="36"/>
      <c r="C1356" s="37"/>
      <c r="D1356" s="25"/>
      <c r="E1356" s="72"/>
      <c r="F1356" s="38"/>
      <c r="G1356" s="35"/>
      <c r="H1356" s="25"/>
      <c r="I1356" s="35"/>
      <c r="J1356" s="61">
        <f t="shared" si="23"/>
        <v>0</v>
      </c>
      <c r="K1356" s="51"/>
      <c r="L1356" s="25"/>
      <c r="M1356" s="26"/>
      <c r="N1356" s="26"/>
      <c r="O1356" s="26"/>
      <c r="P1356" s="26"/>
      <c r="Q1356" s="26"/>
      <c r="R1356" s="26"/>
      <c r="S1356" s="26"/>
      <c r="T1356" s="26"/>
    </row>
    <row r="1357" spans="1:20" s="27" customFormat="1" ht="15" customHeight="1" x14ac:dyDescent="0.25">
      <c r="A1357" s="36"/>
      <c r="B1357" s="36"/>
      <c r="C1357" s="37"/>
      <c r="D1357" s="25"/>
      <c r="E1357" s="72"/>
      <c r="F1357" s="38"/>
      <c r="G1357" s="35"/>
      <c r="H1357" s="25"/>
      <c r="I1357" s="35"/>
      <c r="J1357" s="61">
        <f t="shared" si="23"/>
        <v>0</v>
      </c>
      <c r="K1357" s="51"/>
      <c r="L1357" s="25"/>
      <c r="M1357" s="26"/>
      <c r="N1357" s="26"/>
      <c r="O1357" s="26"/>
      <c r="P1357" s="26"/>
      <c r="Q1357" s="26"/>
      <c r="R1357" s="26"/>
      <c r="S1357" s="26"/>
      <c r="T1357" s="26"/>
    </row>
    <row r="1358" spans="1:20" s="27" customFormat="1" ht="15" customHeight="1" x14ac:dyDescent="0.25">
      <c r="A1358" s="36"/>
      <c r="B1358" s="36"/>
      <c r="C1358" s="37"/>
      <c r="D1358" s="25"/>
      <c r="E1358" s="72"/>
      <c r="F1358" s="38"/>
      <c r="G1358" s="35"/>
      <c r="H1358" s="25"/>
      <c r="I1358" s="35"/>
      <c r="J1358" s="61">
        <f t="shared" si="23"/>
        <v>0</v>
      </c>
      <c r="K1358" s="51"/>
      <c r="L1358" s="25"/>
      <c r="M1358" s="26"/>
      <c r="N1358" s="26"/>
      <c r="O1358" s="26"/>
      <c r="P1358" s="26"/>
      <c r="Q1358" s="26"/>
      <c r="R1358" s="26"/>
      <c r="S1358" s="26"/>
      <c r="T1358" s="26"/>
    </row>
    <row r="1359" spans="1:20" s="27" customFormat="1" ht="15" customHeight="1" x14ac:dyDescent="0.25">
      <c r="A1359" s="36"/>
      <c r="B1359" s="36"/>
      <c r="C1359" s="37"/>
      <c r="D1359" s="25"/>
      <c r="E1359" s="68"/>
      <c r="F1359" s="38"/>
      <c r="G1359" s="35"/>
      <c r="H1359" s="25"/>
      <c r="I1359" s="35"/>
      <c r="J1359" s="61">
        <f t="shared" si="23"/>
        <v>0</v>
      </c>
      <c r="K1359" s="51"/>
      <c r="L1359" s="25"/>
      <c r="M1359" s="26"/>
      <c r="N1359" s="26"/>
      <c r="O1359" s="26"/>
      <c r="P1359" s="26"/>
      <c r="Q1359" s="26"/>
      <c r="R1359" s="26"/>
      <c r="S1359" s="26"/>
      <c r="T1359" s="26"/>
    </row>
    <row r="1360" spans="1:20" s="27" customFormat="1" ht="15" customHeight="1" x14ac:dyDescent="0.25">
      <c r="A1360" s="36"/>
      <c r="B1360" s="36"/>
      <c r="C1360" s="37"/>
      <c r="D1360" s="25"/>
      <c r="E1360" s="68"/>
      <c r="F1360" s="38"/>
      <c r="G1360" s="35"/>
      <c r="H1360" s="25"/>
      <c r="I1360" s="35"/>
      <c r="J1360" s="61">
        <f t="shared" si="23"/>
        <v>0</v>
      </c>
      <c r="K1360" s="51"/>
      <c r="L1360" s="25"/>
      <c r="M1360" s="26"/>
      <c r="N1360" s="26"/>
      <c r="O1360" s="26"/>
      <c r="P1360" s="26"/>
      <c r="Q1360" s="26"/>
      <c r="R1360" s="26"/>
      <c r="S1360" s="26"/>
      <c r="T1360" s="26"/>
    </row>
    <row r="1361" spans="1:20" s="27" customFormat="1" ht="15" customHeight="1" x14ac:dyDescent="0.25">
      <c r="A1361" s="36"/>
      <c r="B1361" s="36"/>
      <c r="C1361" s="37"/>
      <c r="D1361" s="25"/>
      <c r="E1361" s="71"/>
      <c r="F1361" s="38"/>
      <c r="G1361" s="35"/>
      <c r="H1361" s="25"/>
      <c r="I1361" s="35"/>
      <c r="J1361" s="61">
        <f t="shared" si="23"/>
        <v>0</v>
      </c>
      <c r="K1361" s="51"/>
      <c r="L1361" s="25"/>
      <c r="M1361" s="26"/>
      <c r="N1361" s="26"/>
      <c r="O1361" s="26"/>
      <c r="P1361" s="26"/>
      <c r="Q1361" s="26"/>
      <c r="R1361" s="26"/>
      <c r="S1361" s="26"/>
      <c r="T1361" s="26"/>
    </row>
    <row r="1362" spans="1:20" s="27" customFormat="1" ht="15" customHeight="1" x14ac:dyDescent="0.25">
      <c r="A1362" s="36"/>
      <c r="B1362" s="36"/>
      <c r="C1362" s="37"/>
      <c r="D1362" s="25"/>
      <c r="E1362" s="71"/>
      <c r="F1362" s="38"/>
      <c r="G1362" s="35"/>
      <c r="H1362" s="25"/>
      <c r="I1362" s="35"/>
      <c r="J1362" s="61">
        <f t="shared" si="23"/>
        <v>0</v>
      </c>
      <c r="K1362" s="51"/>
      <c r="L1362" s="25"/>
      <c r="M1362" s="26"/>
      <c r="N1362" s="26"/>
      <c r="O1362" s="26"/>
      <c r="P1362" s="26"/>
      <c r="Q1362" s="26"/>
      <c r="R1362" s="26"/>
      <c r="S1362" s="26"/>
      <c r="T1362" s="26"/>
    </row>
    <row r="1363" spans="1:20" s="27" customFormat="1" ht="15" customHeight="1" x14ac:dyDescent="0.25">
      <c r="A1363" s="36"/>
      <c r="B1363" s="36"/>
      <c r="C1363" s="37"/>
      <c r="D1363" s="25"/>
      <c r="E1363" s="68"/>
      <c r="F1363" s="38"/>
      <c r="G1363" s="35"/>
      <c r="H1363" s="25"/>
      <c r="I1363" s="35"/>
      <c r="J1363" s="61">
        <f t="shared" si="23"/>
        <v>0</v>
      </c>
      <c r="K1363" s="51"/>
      <c r="L1363" s="25"/>
      <c r="M1363" s="26"/>
      <c r="N1363" s="26"/>
      <c r="O1363" s="26"/>
      <c r="P1363" s="26"/>
      <c r="Q1363" s="26"/>
      <c r="R1363" s="26"/>
      <c r="S1363" s="26"/>
      <c r="T1363" s="26"/>
    </row>
    <row r="1364" spans="1:20" s="27" customFormat="1" ht="15" customHeight="1" x14ac:dyDescent="0.25">
      <c r="A1364" s="36"/>
      <c r="B1364" s="36"/>
      <c r="C1364" s="37"/>
      <c r="D1364" s="25"/>
      <c r="E1364" s="71"/>
      <c r="F1364" s="38"/>
      <c r="G1364" s="35"/>
      <c r="H1364" s="25"/>
      <c r="I1364" s="35"/>
      <c r="J1364" s="61">
        <f t="shared" si="23"/>
        <v>0</v>
      </c>
      <c r="K1364" s="51"/>
      <c r="L1364" s="25"/>
      <c r="M1364" s="26"/>
      <c r="N1364" s="26"/>
      <c r="O1364" s="26"/>
      <c r="P1364" s="26"/>
      <c r="Q1364" s="26"/>
      <c r="R1364" s="26"/>
      <c r="S1364" s="26"/>
      <c r="T1364" s="26"/>
    </row>
    <row r="1365" spans="1:20" s="27" customFormat="1" ht="15" customHeight="1" x14ac:dyDescent="0.25">
      <c r="A1365" s="36"/>
      <c r="B1365" s="36"/>
      <c r="C1365" s="37"/>
      <c r="D1365" s="25"/>
      <c r="E1365" s="71"/>
      <c r="F1365" s="38"/>
      <c r="G1365" s="35"/>
      <c r="H1365" s="25"/>
      <c r="I1365" s="35"/>
      <c r="J1365" s="61">
        <f t="shared" si="23"/>
        <v>0</v>
      </c>
      <c r="K1365" s="51"/>
      <c r="L1365" s="25"/>
      <c r="M1365" s="26"/>
      <c r="N1365" s="26"/>
      <c r="O1365" s="26"/>
      <c r="P1365" s="26"/>
      <c r="Q1365" s="26"/>
      <c r="R1365" s="26"/>
      <c r="S1365" s="26"/>
      <c r="T1365" s="26"/>
    </row>
    <row r="1366" spans="1:20" s="27" customFormat="1" ht="15" customHeight="1" x14ac:dyDescent="0.25">
      <c r="A1366" s="36"/>
      <c r="B1366" s="36"/>
      <c r="C1366" s="37"/>
      <c r="D1366" s="25"/>
      <c r="E1366" s="71"/>
      <c r="F1366" s="38"/>
      <c r="G1366" s="35"/>
      <c r="H1366" s="25"/>
      <c r="I1366" s="35"/>
      <c r="J1366" s="61">
        <f t="shared" si="23"/>
        <v>0</v>
      </c>
      <c r="K1366" s="51"/>
      <c r="L1366" s="25"/>
      <c r="M1366" s="26"/>
      <c r="N1366" s="26"/>
      <c r="O1366" s="26"/>
      <c r="P1366" s="26"/>
      <c r="Q1366" s="26"/>
      <c r="R1366" s="26"/>
      <c r="S1366" s="26"/>
      <c r="T1366" s="26"/>
    </row>
    <row r="1367" spans="1:20" s="27" customFormat="1" ht="15" customHeight="1" x14ac:dyDescent="0.25">
      <c r="A1367" s="36"/>
      <c r="B1367" s="36"/>
      <c r="C1367" s="37"/>
      <c r="D1367" s="25"/>
      <c r="E1367" s="68"/>
      <c r="F1367" s="38"/>
      <c r="G1367" s="25"/>
      <c r="H1367" s="25"/>
      <c r="I1367" s="35"/>
      <c r="J1367" s="61">
        <f t="shared" si="23"/>
        <v>0</v>
      </c>
      <c r="K1367" s="51"/>
      <c r="L1367" s="25"/>
      <c r="M1367" s="26"/>
      <c r="N1367" s="26"/>
      <c r="O1367" s="26"/>
      <c r="P1367" s="26"/>
      <c r="Q1367" s="26"/>
      <c r="R1367" s="26"/>
      <c r="S1367" s="26"/>
      <c r="T1367" s="26"/>
    </row>
    <row r="1368" spans="1:20" s="27" customFormat="1" ht="15" customHeight="1" x14ac:dyDescent="0.25">
      <c r="A1368" s="36"/>
      <c r="B1368" s="36"/>
      <c r="C1368" s="37"/>
      <c r="D1368" s="25"/>
      <c r="E1368" s="71"/>
      <c r="F1368" s="38"/>
      <c r="G1368" s="25"/>
      <c r="H1368" s="25"/>
      <c r="I1368" s="35"/>
      <c r="J1368" s="61">
        <f t="shared" si="23"/>
        <v>0</v>
      </c>
      <c r="K1368" s="51"/>
      <c r="L1368" s="25"/>
      <c r="M1368" s="26"/>
      <c r="N1368" s="26"/>
      <c r="O1368" s="26"/>
      <c r="P1368" s="26"/>
      <c r="Q1368" s="26"/>
      <c r="R1368" s="26"/>
      <c r="S1368" s="26"/>
      <c r="T1368" s="26"/>
    </row>
    <row r="1369" spans="1:20" s="27" customFormat="1" ht="15" customHeight="1" x14ac:dyDescent="0.25">
      <c r="A1369" s="36"/>
      <c r="B1369" s="36"/>
      <c r="C1369" s="37"/>
      <c r="D1369" s="25"/>
      <c r="E1369" s="68"/>
      <c r="F1369" s="38"/>
      <c r="G1369" s="25"/>
      <c r="H1369" s="25"/>
      <c r="I1369" s="35"/>
      <c r="J1369" s="61">
        <f t="shared" si="23"/>
        <v>0</v>
      </c>
      <c r="K1369" s="51"/>
      <c r="L1369" s="25"/>
      <c r="M1369" s="26"/>
      <c r="N1369" s="26"/>
      <c r="O1369" s="26"/>
      <c r="P1369" s="26"/>
      <c r="Q1369" s="26"/>
      <c r="R1369" s="26"/>
      <c r="S1369" s="26"/>
      <c r="T1369" s="26"/>
    </row>
    <row r="1370" spans="1:20" s="27" customFormat="1" ht="15" customHeight="1" x14ac:dyDescent="0.25">
      <c r="A1370" s="36"/>
      <c r="B1370" s="36"/>
      <c r="C1370" s="37"/>
      <c r="D1370" s="25"/>
      <c r="E1370" s="72"/>
      <c r="F1370" s="38"/>
      <c r="G1370" s="25"/>
      <c r="H1370" s="25"/>
      <c r="I1370" s="35"/>
      <c r="J1370" s="61">
        <f t="shared" si="23"/>
        <v>0</v>
      </c>
      <c r="K1370" s="51"/>
      <c r="L1370" s="25"/>
      <c r="M1370" s="26"/>
      <c r="N1370" s="26"/>
      <c r="O1370" s="26"/>
      <c r="P1370" s="26"/>
      <c r="Q1370" s="26"/>
      <c r="R1370" s="26"/>
      <c r="S1370" s="26"/>
      <c r="T1370" s="26"/>
    </row>
    <row r="1371" spans="1:20" s="27" customFormat="1" ht="15" customHeight="1" x14ac:dyDescent="0.25">
      <c r="A1371" s="36"/>
      <c r="B1371" s="36"/>
      <c r="C1371" s="37"/>
      <c r="D1371" s="25"/>
      <c r="E1371" s="72"/>
      <c r="F1371" s="38"/>
      <c r="G1371" s="25"/>
      <c r="H1371" s="25"/>
      <c r="I1371" s="35"/>
      <c r="J1371" s="61">
        <f t="shared" si="23"/>
        <v>0</v>
      </c>
      <c r="K1371" s="51"/>
      <c r="L1371" s="25"/>
      <c r="M1371" s="26"/>
      <c r="N1371" s="26"/>
      <c r="O1371" s="26"/>
      <c r="P1371" s="26"/>
      <c r="Q1371" s="26"/>
      <c r="R1371" s="26"/>
      <c r="S1371" s="26"/>
      <c r="T1371" s="26"/>
    </row>
    <row r="1372" spans="1:20" s="27" customFormat="1" ht="15" customHeight="1" x14ac:dyDescent="0.25">
      <c r="A1372" s="36"/>
      <c r="B1372" s="36"/>
      <c r="C1372" s="37"/>
      <c r="D1372" s="25"/>
      <c r="E1372" s="72"/>
      <c r="F1372" s="38"/>
      <c r="G1372" s="25"/>
      <c r="H1372" s="25"/>
      <c r="I1372" s="35"/>
      <c r="J1372" s="61">
        <f t="shared" si="23"/>
        <v>0</v>
      </c>
      <c r="K1372" s="51"/>
      <c r="L1372" s="25"/>
      <c r="M1372" s="26"/>
      <c r="N1372" s="26"/>
      <c r="O1372" s="26"/>
      <c r="P1372" s="26"/>
      <c r="Q1372" s="26"/>
      <c r="R1372" s="26"/>
      <c r="S1372" s="26"/>
      <c r="T1372" s="26"/>
    </row>
    <row r="1373" spans="1:20" s="27" customFormat="1" ht="15" customHeight="1" x14ac:dyDescent="0.25">
      <c r="A1373" s="36"/>
      <c r="B1373" s="36"/>
      <c r="C1373" s="37"/>
      <c r="D1373" s="25"/>
      <c r="E1373" s="72"/>
      <c r="F1373" s="38"/>
      <c r="G1373" s="25"/>
      <c r="H1373" s="25"/>
      <c r="I1373" s="35"/>
      <c r="J1373" s="61">
        <f t="shared" si="23"/>
        <v>0</v>
      </c>
      <c r="K1373" s="51"/>
      <c r="L1373" s="25"/>
      <c r="M1373" s="26"/>
      <c r="N1373" s="26"/>
      <c r="O1373" s="26"/>
      <c r="P1373" s="26"/>
      <c r="Q1373" s="26"/>
      <c r="R1373" s="26"/>
      <c r="S1373" s="26"/>
      <c r="T1373" s="26"/>
    </row>
    <row r="1374" spans="1:20" s="27" customFormat="1" ht="15" customHeight="1" x14ac:dyDescent="0.25">
      <c r="A1374" s="36"/>
      <c r="B1374" s="36"/>
      <c r="C1374" s="37"/>
      <c r="D1374" s="25"/>
      <c r="E1374" s="72"/>
      <c r="F1374" s="38"/>
      <c r="G1374" s="25"/>
      <c r="H1374" s="25"/>
      <c r="I1374" s="35"/>
      <c r="J1374" s="61">
        <f t="shared" si="23"/>
        <v>0</v>
      </c>
      <c r="K1374" s="51"/>
      <c r="L1374" s="25"/>
      <c r="M1374" s="26"/>
      <c r="N1374" s="26"/>
      <c r="O1374" s="26"/>
      <c r="P1374" s="26"/>
      <c r="Q1374" s="26"/>
      <c r="R1374" s="26"/>
      <c r="S1374" s="26"/>
      <c r="T1374" s="26"/>
    </row>
    <row r="1375" spans="1:20" s="27" customFormat="1" ht="15" customHeight="1" x14ac:dyDescent="0.25">
      <c r="A1375" s="36"/>
      <c r="B1375" s="36"/>
      <c r="C1375" s="37"/>
      <c r="D1375" s="25"/>
      <c r="E1375" s="72"/>
      <c r="F1375" s="38"/>
      <c r="G1375" s="25"/>
      <c r="H1375" s="25"/>
      <c r="I1375" s="35"/>
      <c r="J1375" s="61">
        <f t="shared" si="23"/>
        <v>0</v>
      </c>
      <c r="K1375" s="51"/>
      <c r="L1375" s="25"/>
      <c r="M1375" s="26"/>
      <c r="N1375" s="26"/>
      <c r="O1375" s="26"/>
      <c r="P1375" s="26"/>
      <c r="Q1375" s="26"/>
      <c r="R1375" s="26"/>
      <c r="S1375" s="26"/>
      <c r="T1375" s="26"/>
    </row>
    <row r="1376" spans="1:20" s="27" customFormat="1" ht="15" customHeight="1" x14ac:dyDescent="0.25">
      <c r="A1376" s="36"/>
      <c r="B1376" s="36"/>
      <c r="C1376" s="37"/>
      <c r="D1376" s="25"/>
      <c r="E1376" s="71"/>
      <c r="F1376" s="38"/>
      <c r="G1376" s="25"/>
      <c r="H1376" s="25"/>
      <c r="I1376" s="35"/>
      <c r="J1376" s="61">
        <f t="shared" si="23"/>
        <v>0</v>
      </c>
      <c r="K1376" s="51"/>
      <c r="L1376" s="25"/>
      <c r="M1376" s="26"/>
      <c r="N1376" s="26"/>
      <c r="O1376" s="26"/>
      <c r="P1376" s="26"/>
      <c r="Q1376" s="26"/>
      <c r="R1376" s="26"/>
      <c r="S1376" s="26"/>
      <c r="T1376" s="26"/>
    </row>
    <row r="1377" spans="1:20" s="27" customFormat="1" ht="15" customHeight="1" x14ac:dyDescent="0.25">
      <c r="A1377" s="36"/>
      <c r="B1377" s="36"/>
      <c r="C1377" s="37"/>
      <c r="D1377" s="25"/>
      <c r="E1377" s="71"/>
      <c r="F1377" s="38"/>
      <c r="G1377" s="25"/>
      <c r="H1377" s="25"/>
      <c r="I1377" s="35"/>
      <c r="J1377" s="61">
        <f t="shared" si="23"/>
        <v>0</v>
      </c>
      <c r="K1377" s="51"/>
      <c r="L1377" s="25"/>
      <c r="M1377" s="26"/>
      <c r="N1377" s="26"/>
      <c r="O1377" s="26"/>
      <c r="P1377" s="26"/>
      <c r="Q1377" s="26"/>
      <c r="R1377" s="26"/>
      <c r="S1377" s="26"/>
      <c r="T1377" s="26"/>
    </row>
    <row r="1378" spans="1:20" s="27" customFormat="1" ht="15" customHeight="1" x14ac:dyDescent="0.25">
      <c r="A1378" s="36"/>
      <c r="B1378" s="36"/>
      <c r="C1378" s="37"/>
      <c r="D1378" s="25"/>
      <c r="E1378" s="72"/>
      <c r="F1378" s="38"/>
      <c r="G1378" s="25"/>
      <c r="H1378" s="25"/>
      <c r="I1378" s="35"/>
      <c r="J1378" s="61">
        <f t="shared" si="23"/>
        <v>0</v>
      </c>
      <c r="K1378" s="51"/>
      <c r="L1378" s="25"/>
      <c r="M1378" s="26"/>
      <c r="N1378" s="26"/>
      <c r="O1378" s="26"/>
      <c r="P1378" s="26"/>
      <c r="Q1378" s="26"/>
      <c r="R1378" s="26"/>
      <c r="S1378" s="26"/>
      <c r="T1378" s="26"/>
    </row>
    <row r="1379" spans="1:20" s="27" customFormat="1" ht="15" customHeight="1" x14ac:dyDescent="0.25">
      <c r="A1379" s="36"/>
      <c r="B1379" s="36"/>
      <c r="C1379" s="37"/>
      <c r="D1379" s="25"/>
      <c r="E1379" s="68"/>
      <c r="F1379" s="38"/>
      <c r="G1379" s="35"/>
      <c r="H1379" s="25"/>
      <c r="I1379" s="35"/>
      <c r="J1379" s="61">
        <f t="shared" si="23"/>
        <v>0</v>
      </c>
      <c r="K1379" s="51"/>
      <c r="L1379" s="25"/>
      <c r="M1379" s="26"/>
      <c r="N1379" s="26"/>
      <c r="O1379" s="26"/>
      <c r="P1379" s="26"/>
      <c r="Q1379" s="26"/>
      <c r="R1379" s="26"/>
      <c r="S1379" s="26"/>
      <c r="T1379" s="26"/>
    </row>
    <row r="1380" spans="1:20" s="27" customFormat="1" ht="15" customHeight="1" x14ac:dyDescent="0.25">
      <c r="A1380" s="36"/>
      <c r="B1380" s="36"/>
      <c r="C1380" s="37"/>
      <c r="D1380" s="25"/>
      <c r="E1380" s="71"/>
      <c r="F1380" s="38"/>
      <c r="G1380" s="35"/>
      <c r="H1380" s="25"/>
      <c r="I1380" s="35"/>
      <c r="J1380" s="61">
        <f t="shared" si="23"/>
        <v>0</v>
      </c>
      <c r="K1380" s="51"/>
      <c r="L1380" s="25"/>
      <c r="M1380" s="26"/>
      <c r="N1380" s="26"/>
      <c r="O1380" s="26"/>
      <c r="P1380" s="26"/>
      <c r="Q1380" s="26"/>
      <c r="R1380" s="26"/>
      <c r="S1380" s="26"/>
      <c r="T1380" s="26"/>
    </row>
    <row r="1381" spans="1:20" s="27" customFormat="1" ht="15" customHeight="1" x14ac:dyDescent="0.25">
      <c r="A1381" s="36"/>
      <c r="B1381" s="36"/>
      <c r="C1381" s="37"/>
      <c r="D1381" s="25"/>
      <c r="E1381" s="71"/>
      <c r="F1381" s="38"/>
      <c r="G1381" s="35"/>
      <c r="H1381" s="25"/>
      <c r="I1381" s="35"/>
      <c r="J1381" s="61">
        <f t="shared" si="23"/>
        <v>0</v>
      </c>
      <c r="K1381" s="51"/>
      <c r="L1381" s="25"/>
      <c r="M1381" s="26"/>
      <c r="N1381" s="26"/>
      <c r="O1381" s="26"/>
      <c r="P1381" s="26"/>
      <c r="Q1381" s="26"/>
      <c r="R1381" s="26"/>
      <c r="S1381" s="26"/>
      <c r="T1381" s="26"/>
    </row>
    <row r="1382" spans="1:20" s="27" customFormat="1" ht="15" customHeight="1" x14ac:dyDescent="0.25">
      <c r="A1382" s="36"/>
      <c r="B1382" s="36"/>
      <c r="C1382" s="37"/>
      <c r="D1382" s="25"/>
      <c r="E1382" s="71"/>
      <c r="F1382" s="38"/>
      <c r="G1382" s="35"/>
      <c r="H1382" s="25"/>
      <c r="I1382" s="35"/>
      <c r="J1382" s="61">
        <f t="shared" si="23"/>
        <v>0</v>
      </c>
      <c r="K1382" s="51"/>
      <c r="L1382" s="25"/>
      <c r="M1382" s="26"/>
      <c r="N1382" s="26"/>
      <c r="O1382" s="26"/>
      <c r="P1382" s="26"/>
      <c r="Q1382" s="26"/>
      <c r="R1382" s="26"/>
      <c r="S1382" s="26"/>
      <c r="T1382" s="26"/>
    </row>
    <row r="1383" spans="1:20" s="27" customFormat="1" ht="15" customHeight="1" x14ac:dyDescent="0.25">
      <c r="A1383" s="36"/>
      <c r="B1383" s="36"/>
      <c r="C1383" s="37"/>
      <c r="D1383" s="25"/>
      <c r="E1383" s="68"/>
      <c r="F1383" s="38"/>
      <c r="G1383" s="35"/>
      <c r="H1383" s="25"/>
      <c r="I1383" s="35"/>
      <c r="J1383" s="61">
        <f t="shared" si="23"/>
        <v>0</v>
      </c>
      <c r="K1383" s="51"/>
      <c r="L1383" s="25"/>
      <c r="M1383" s="26"/>
      <c r="N1383" s="26"/>
      <c r="O1383" s="26"/>
      <c r="P1383" s="26"/>
      <c r="Q1383" s="26"/>
      <c r="R1383" s="26"/>
      <c r="S1383" s="26"/>
      <c r="T1383" s="26"/>
    </row>
    <row r="1384" spans="1:20" s="27" customFormat="1" ht="15" customHeight="1" x14ac:dyDescent="0.25">
      <c r="A1384" s="36"/>
      <c r="B1384" s="36"/>
      <c r="C1384" s="37"/>
      <c r="D1384" s="25"/>
      <c r="E1384" s="68"/>
      <c r="F1384" s="38"/>
      <c r="G1384" s="35"/>
      <c r="H1384" s="25"/>
      <c r="I1384" s="35"/>
      <c r="J1384" s="61">
        <f t="shared" si="23"/>
        <v>0</v>
      </c>
      <c r="K1384" s="51"/>
      <c r="L1384" s="25"/>
      <c r="M1384" s="26"/>
      <c r="N1384" s="26"/>
      <c r="O1384" s="26"/>
      <c r="P1384" s="26"/>
      <c r="Q1384" s="26"/>
      <c r="R1384" s="26"/>
      <c r="S1384" s="26"/>
      <c r="T1384" s="26"/>
    </row>
    <row r="1385" spans="1:20" s="27" customFormat="1" ht="15" customHeight="1" x14ac:dyDescent="0.25">
      <c r="A1385" s="36"/>
      <c r="B1385" s="36"/>
      <c r="C1385" s="37"/>
      <c r="D1385" s="25"/>
      <c r="E1385" s="68"/>
      <c r="F1385" s="38"/>
      <c r="G1385" s="35"/>
      <c r="H1385" s="25"/>
      <c r="I1385" s="35"/>
      <c r="J1385" s="61">
        <f t="shared" si="23"/>
        <v>0</v>
      </c>
      <c r="K1385" s="51"/>
      <c r="L1385" s="25"/>
      <c r="M1385" s="26"/>
      <c r="N1385" s="26"/>
      <c r="O1385" s="26"/>
      <c r="P1385" s="26"/>
      <c r="Q1385" s="26"/>
      <c r="R1385" s="26"/>
      <c r="S1385" s="26"/>
      <c r="T1385" s="26"/>
    </row>
    <row r="1386" spans="1:20" s="27" customFormat="1" ht="15" customHeight="1" x14ac:dyDescent="0.25">
      <c r="A1386" s="36"/>
      <c r="B1386" s="36"/>
      <c r="C1386" s="37"/>
      <c r="D1386" s="25"/>
      <c r="E1386" s="71"/>
      <c r="F1386" s="38"/>
      <c r="G1386" s="35"/>
      <c r="H1386" s="25"/>
      <c r="I1386" s="35"/>
      <c r="J1386" s="61">
        <f t="shared" si="23"/>
        <v>0</v>
      </c>
      <c r="K1386" s="51"/>
      <c r="L1386" s="25"/>
      <c r="M1386" s="26"/>
      <c r="N1386" s="26"/>
      <c r="O1386" s="26"/>
      <c r="P1386" s="26"/>
      <c r="Q1386" s="26"/>
      <c r="R1386" s="26"/>
      <c r="S1386" s="26"/>
      <c r="T1386" s="26"/>
    </row>
    <row r="1387" spans="1:20" s="27" customFormat="1" ht="15" customHeight="1" x14ac:dyDescent="0.25">
      <c r="A1387" s="36"/>
      <c r="B1387" s="36"/>
      <c r="C1387" s="37"/>
      <c r="D1387" s="25"/>
      <c r="E1387" s="71"/>
      <c r="F1387" s="38"/>
      <c r="G1387" s="25"/>
      <c r="H1387" s="25"/>
      <c r="I1387" s="35"/>
      <c r="J1387" s="61">
        <f t="shared" si="23"/>
        <v>0</v>
      </c>
      <c r="K1387" s="51"/>
      <c r="L1387" s="25"/>
      <c r="M1387" s="26"/>
      <c r="N1387" s="26"/>
      <c r="O1387" s="26"/>
      <c r="P1387" s="26"/>
      <c r="Q1387" s="26"/>
      <c r="R1387" s="26"/>
      <c r="S1387" s="26"/>
      <c r="T1387" s="26"/>
    </row>
    <row r="1388" spans="1:20" s="27" customFormat="1" ht="15" customHeight="1" x14ac:dyDescent="0.25">
      <c r="A1388" s="36"/>
      <c r="B1388" s="36"/>
      <c r="C1388" s="37"/>
      <c r="D1388" s="25"/>
      <c r="E1388" s="71"/>
      <c r="F1388" s="38"/>
      <c r="G1388" s="25"/>
      <c r="H1388" s="25"/>
      <c r="I1388" s="35"/>
      <c r="J1388" s="61">
        <f t="shared" si="23"/>
        <v>0</v>
      </c>
      <c r="K1388" s="51"/>
      <c r="L1388" s="25"/>
      <c r="M1388" s="26"/>
      <c r="N1388" s="26"/>
      <c r="O1388" s="26"/>
      <c r="P1388" s="26"/>
      <c r="Q1388" s="26"/>
      <c r="R1388" s="26"/>
      <c r="S1388" s="26"/>
      <c r="T1388" s="26"/>
    </row>
    <row r="1389" spans="1:20" s="27" customFormat="1" ht="15" customHeight="1" x14ac:dyDescent="0.25">
      <c r="A1389" s="36"/>
      <c r="B1389" s="36"/>
      <c r="C1389" s="37"/>
      <c r="D1389" s="25"/>
      <c r="E1389" s="68"/>
      <c r="F1389" s="38"/>
      <c r="G1389" s="25"/>
      <c r="H1389" s="25"/>
      <c r="I1389" s="35"/>
      <c r="J1389" s="61">
        <f t="shared" si="23"/>
        <v>0</v>
      </c>
      <c r="K1389" s="51"/>
      <c r="L1389" s="25"/>
      <c r="M1389" s="26"/>
      <c r="N1389" s="26"/>
      <c r="O1389" s="26"/>
      <c r="P1389" s="26"/>
      <c r="Q1389" s="26"/>
      <c r="R1389" s="26"/>
      <c r="S1389" s="26"/>
      <c r="T1389" s="26"/>
    </row>
    <row r="1390" spans="1:20" s="27" customFormat="1" ht="15" customHeight="1" x14ac:dyDescent="0.25">
      <c r="A1390" s="36"/>
      <c r="B1390" s="36"/>
      <c r="C1390" s="37"/>
      <c r="D1390" s="25"/>
      <c r="E1390" s="71"/>
      <c r="F1390" s="38"/>
      <c r="G1390" s="25"/>
      <c r="H1390" s="25"/>
      <c r="I1390" s="35"/>
      <c r="J1390" s="61">
        <f t="shared" si="23"/>
        <v>0</v>
      </c>
      <c r="K1390" s="51"/>
      <c r="L1390" s="25"/>
      <c r="M1390" s="26"/>
      <c r="N1390" s="26"/>
      <c r="O1390" s="26"/>
      <c r="P1390" s="26"/>
      <c r="Q1390" s="26"/>
      <c r="R1390" s="26"/>
      <c r="S1390" s="26"/>
      <c r="T1390" s="26"/>
    </row>
    <row r="1391" spans="1:20" s="27" customFormat="1" ht="15" customHeight="1" x14ac:dyDescent="0.25">
      <c r="A1391" s="36"/>
      <c r="B1391" s="36"/>
      <c r="C1391" s="37"/>
      <c r="D1391" s="25"/>
      <c r="E1391" s="72"/>
      <c r="F1391" s="38"/>
      <c r="G1391" s="25"/>
      <c r="H1391" s="25"/>
      <c r="I1391" s="35"/>
      <c r="J1391" s="61">
        <f t="shared" si="23"/>
        <v>0</v>
      </c>
      <c r="K1391" s="51"/>
      <c r="L1391" s="25"/>
      <c r="M1391" s="26"/>
      <c r="N1391" s="26"/>
      <c r="O1391" s="26"/>
      <c r="P1391" s="26"/>
      <c r="Q1391" s="26"/>
      <c r="R1391" s="26"/>
      <c r="S1391" s="26"/>
      <c r="T1391" s="26"/>
    </row>
    <row r="1392" spans="1:20" s="27" customFormat="1" ht="15" customHeight="1" x14ac:dyDescent="0.25">
      <c r="A1392" s="36"/>
      <c r="B1392" s="36"/>
      <c r="C1392" s="37"/>
      <c r="D1392" s="25"/>
      <c r="E1392" s="72"/>
      <c r="F1392" s="38"/>
      <c r="G1392" s="25"/>
      <c r="H1392" s="25"/>
      <c r="I1392" s="35"/>
      <c r="J1392" s="61">
        <f t="shared" si="23"/>
        <v>0</v>
      </c>
      <c r="K1392" s="51"/>
      <c r="L1392" s="25"/>
      <c r="M1392" s="26"/>
      <c r="N1392" s="26"/>
      <c r="O1392" s="26"/>
      <c r="P1392" s="26"/>
      <c r="Q1392" s="26"/>
      <c r="R1392" s="26"/>
      <c r="S1392" s="26"/>
      <c r="T1392" s="26"/>
    </row>
    <row r="1393" spans="1:20" s="27" customFormat="1" ht="15" customHeight="1" x14ac:dyDescent="0.25">
      <c r="A1393" s="36"/>
      <c r="B1393" s="36"/>
      <c r="C1393" s="37"/>
      <c r="D1393" s="25"/>
      <c r="E1393" s="71"/>
      <c r="F1393" s="38"/>
      <c r="G1393" s="25"/>
      <c r="H1393" s="25"/>
      <c r="I1393" s="35"/>
      <c r="J1393" s="61">
        <f t="shared" si="23"/>
        <v>0</v>
      </c>
      <c r="K1393" s="51"/>
      <c r="L1393" s="25"/>
      <c r="M1393" s="26"/>
      <c r="N1393" s="26"/>
      <c r="O1393" s="26"/>
      <c r="P1393" s="26"/>
      <c r="Q1393" s="26"/>
      <c r="R1393" s="26"/>
      <c r="S1393" s="26"/>
      <c r="T1393" s="26"/>
    </row>
    <row r="1394" spans="1:20" s="27" customFormat="1" ht="15" customHeight="1" x14ac:dyDescent="0.25">
      <c r="A1394" s="36"/>
      <c r="B1394" s="36"/>
      <c r="C1394" s="37"/>
      <c r="D1394" s="25"/>
      <c r="E1394" s="68"/>
      <c r="F1394" s="38"/>
      <c r="G1394" s="25"/>
      <c r="H1394" s="25"/>
      <c r="I1394" s="35"/>
      <c r="J1394" s="61">
        <f t="shared" si="23"/>
        <v>0</v>
      </c>
      <c r="K1394" s="51"/>
      <c r="L1394" s="25"/>
      <c r="M1394" s="26"/>
      <c r="N1394" s="26"/>
      <c r="O1394" s="26"/>
      <c r="P1394" s="26"/>
      <c r="Q1394" s="26"/>
      <c r="R1394" s="26"/>
      <c r="S1394" s="26"/>
      <c r="T1394" s="26"/>
    </row>
    <row r="1395" spans="1:20" s="27" customFormat="1" ht="15" customHeight="1" x14ac:dyDescent="0.25">
      <c r="A1395" s="36"/>
      <c r="B1395" s="36"/>
      <c r="C1395" s="37"/>
      <c r="D1395" s="25"/>
      <c r="E1395" s="71"/>
      <c r="F1395" s="38"/>
      <c r="G1395" s="35"/>
      <c r="H1395" s="25"/>
      <c r="I1395" s="35"/>
      <c r="J1395" s="61">
        <f t="shared" si="23"/>
        <v>0</v>
      </c>
      <c r="K1395" s="51"/>
      <c r="L1395" s="25"/>
      <c r="M1395" s="26"/>
      <c r="N1395" s="26"/>
      <c r="O1395" s="26"/>
      <c r="P1395" s="26"/>
      <c r="Q1395" s="26"/>
      <c r="R1395" s="26"/>
      <c r="S1395" s="26"/>
      <c r="T1395" s="26"/>
    </row>
    <row r="1396" spans="1:20" s="27" customFormat="1" ht="15" customHeight="1" x14ac:dyDescent="0.25">
      <c r="A1396" s="36"/>
      <c r="B1396" s="36"/>
      <c r="C1396" s="37"/>
      <c r="D1396" s="25"/>
      <c r="E1396" s="71"/>
      <c r="F1396" s="38"/>
      <c r="G1396" s="35"/>
      <c r="H1396" s="25"/>
      <c r="I1396" s="35"/>
      <c r="J1396" s="61">
        <f t="shared" si="23"/>
        <v>0</v>
      </c>
      <c r="K1396" s="51"/>
      <c r="L1396" s="25"/>
      <c r="M1396" s="26"/>
      <c r="N1396" s="26"/>
      <c r="O1396" s="26"/>
      <c r="P1396" s="26"/>
      <c r="Q1396" s="26"/>
      <c r="R1396" s="26"/>
      <c r="S1396" s="26"/>
      <c r="T1396" s="26"/>
    </row>
    <row r="1397" spans="1:20" s="27" customFormat="1" ht="15" customHeight="1" x14ac:dyDescent="0.25">
      <c r="A1397" s="36"/>
      <c r="B1397" s="36"/>
      <c r="C1397" s="37"/>
      <c r="D1397" s="25"/>
      <c r="E1397" s="71"/>
      <c r="F1397" s="38"/>
      <c r="G1397" s="35"/>
      <c r="H1397" s="25"/>
      <c r="I1397" s="35"/>
      <c r="J1397" s="61">
        <f t="shared" si="23"/>
        <v>0</v>
      </c>
      <c r="K1397" s="51"/>
      <c r="L1397" s="25"/>
      <c r="M1397" s="26"/>
      <c r="N1397" s="26"/>
      <c r="O1397" s="26"/>
      <c r="P1397" s="26"/>
      <c r="Q1397" s="26"/>
      <c r="R1397" s="26"/>
      <c r="S1397" s="26"/>
      <c r="T1397" s="26"/>
    </row>
    <row r="1398" spans="1:20" s="27" customFormat="1" ht="15" customHeight="1" x14ac:dyDescent="0.25">
      <c r="A1398" s="36"/>
      <c r="B1398" s="36"/>
      <c r="C1398" s="37"/>
      <c r="D1398" s="25"/>
      <c r="E1398" s="71"/>
      <c r="F1398" s="38"/>
      <c r="G1398" s="35"/>
      <c r="H1398" s="25"/>
      <c r="I1398" s="35"/>
      <c r="J1398" s="61">
        <f t="shared" si="23"/>
        <v>0</v>
      </c>
      <c r="K1398" s="51"/>
      <c r="L1398" s="25"/>
      <c r="M1398" s="26"/>
      <c r="N1398" s="26"/>
      <c r="O1398" s="26"/>
      <c r="P1398" s="26"/>
      <c r="Q1398" s="26"/>
      <c r="R1398" s="26"/>
      <c r="S1398" s="26"/>
      <c r="T1398" s="26"/>
    </row>
    <row r="1399" spans="1:20" s="27" customFormat="1" ht="15" customHeight="1" x14ac:dyDescent="0.25">
      <c r="A1399" s="36"/>
      <c r="B1399" s="36"/>
      <c r="C1399" s="37"/>
      <c r="D1399" s="25"/>
      <c r="E1399" s="71"/>
      <c r="F1399" s="38"/>
      <c r="G1399" s="35"/>
      <c r="H1399" s="25"/>
      <c r="I1399" s="35"/>
      <c r="J1399" s="61">
        <f t="shared" si="23"/>
        <v>0</v>
      </c>
      <c r="K1399" s="51"/>
      <c r="L1399" s="25"/>
      <c r="M1399" s="26"/>
      <c r="N1399" s="26"/>
      <c r="O1399" s="26"/>
      <c r="P1399" s="26"/>
      <c r="Q1399" s="26"/>
      <c r="R1399" s="26"/>
      <c r="S1399" s="26"/>
      <c r="T1399" s="26"/>
    </row>
    <row r="1400" spans="1:20" s="27" customFormat="1" ht="15" customHeight="1" x14ac:dyDescent="0.25">
      <c r="A1400" s="36"/>
      <c r="B1400" s="36"/>
      <c r="C1400" s="37"/>
      <c r="D1400" s="25"/>
      <c r="E1400" s="72"/>
      <c r="F1400" s="38"/>
      <c r="G1400" s="35"/>
      <c r="H1400" s="25"/>
      <c r="I1400" s="35"/>
      <c r="J1400" s="61">
        <f t="shared" si="23"/>
        <v>0</v>
      </c>
      <c r="K1400" s="51"/>
      <c r="L1400" s="25"/>
      <c r="M1400" s="26"/>
      <c r="N1400" s="26"/>
      <c r="O1400" s="26"/>
      <c r="P1400" s="26"/>
      <c r="Q1400" s="26"/>
      <c r="R1400" s="26"/>
      <c r="S1400" s="26"/>
      <c r="T1400" s="26"/>
    </row>
    <row r="1401" spans="1:20" s="27" customFormat="1" ht="15" customHeight="1" x14ac:dyDescent="0.25">
      <c r="A1401" s="36"/>
      <c r="B1401" s="36"/>
      <c r="C1401" s="37"/>
      <c r="D1401" s="25"/>
      <c r="E1401" s="68"/>
      <c r="F1401" s="38"/>
      <c r="G1401" s="35"/>
      <c r="H1401" s="25"/>
      <c r="I1401" s="35"/>
      <c r="J1401" s="61">
        <f t="shared" si="23"/>
        <v>0</v>
      </c>
      <c r="K1401" s="51"/>
      <c r="L1401" s="25"/>
      <c r="M1401" s="26"/>
      <c r="N1401" s="26"/>
      <c r="O1401" s="26"/>
      <c r="P1401" s="26"/>
      <c r="Q1401" s="26"/>
      <c r="R1401" s="26"/>
      <c r="S1401" s="26"/>
      <c r="T1401" s="26"/>
    </row>
    <row r="1402" spans="1:20" s="27" customFormat="1" ht="15" customHeight="1" x14ac:dyDescent="0.25">
      <c r="A1402" s="36"/>
      <c r="B1402" s="36"/>
      <c r="C1402" s="37"/>
      <c r="D1402" s="25"/>
      <c r="E1402" s="68"/>
      <c r="F1402" s="38"/>
      <c r="G1402" s="35"/>
      <c r="H1402" s="25"/>
      <c r="I1402" s="35"/>
      <c r="J1402" s="61">
        <f t="shared" si="23"/>
        <v>0</v>
      </c>
      <c r="K1402" s="51"/>
      <c r="L1402" s="25"/>
      <c r="M1402" s="26"/>
      <c r="N1402" s="26"/>
      <c r="O1402" s="26"/>
      <c r="P1402" s="26"/>
      <c r="Q1402" s="26"/>
      <c r="R1402" s="26"/>
      <c r="S1402" s="26"/>
      <c r="T1402" s="26"/>
    </row>
    <row r="1403" spans="1:20" s="27" customFormat="1" ht="15" customHeight="1" x14ac:dyDescent="0.25">
      <c r="A1403" s="36"/>
      <c r="B1403" s="36"/>
      <c r="C1403" s="37"/>
      <c r="D1403" s="25"/>
      <c r="E1403" s="71"/>
      <c r="F1403" s="38"/>
      <c r="G1403" s="35"/>
      <c r="H1403" s="25"/>
      <c r="I1403" s="35"/>
      <c r="J1403" s="61">
        <f t="shared" si="23"/>
        <v>0</v>
      </c>
      <c r="K1403" s="51"/>
      <c r="L1403" s="25"/>
      <c r="M1403" s="26"/>
      <c r="N1403" s="26"/>
      <c r="O1403" s="26"/>
      <c r="P1403" s="26"/>
      <c r="Q1403" s="26"/>
      <c r="R1403" s="26"/>
      <c r="S1403" s="26"/>
      <c r="T1403" s="26"/>
    </row>
    <row r="1404" spans="1:20" s="27" customFormat="1" ht="15" customHeight="1" x14ac:dyDescent="0.25">
      <c r="A1404" s="36"/>
      <c r="B1404" s="36"/>
      <c r="C1404" s="37"/>
      <c r="D1404" s="25"/>
      <c r="E1404" s="71"/>
      <c r="F1404" s="38"/>
      <c r="G1404" s="35"/>
      <c r="H1404" s="25"/>
      <c r="I1404" s="35"/>
      <c r="J1404" s="61">
        <f t="shared" si="23"/>
        <v>0</v>
      </c>
      <c r="K1404" s="51"/>
      <c r="L1404" s="25"/>
      <c r="M1404" s="26"/>
      <c r="N1404" s="26"/>
      <c r="O1404" s="26"/>
      <c r="P1404" s="26"/>
      <c r="Q1404" s="26"/>
      <c r="R1404" s="26"/>
      <c r="S1404" s="26"/>
      <c r="T1404" s="26"/>
    </row>
    <row r="1405" spans="1:20" s="27" customFormat="1" ht="15" customHeight="1" x14ac:dyDescent="0.25">
      <c r="A1405" s="36"/>
      <c r="B1405" s="36"/>
      <c r="C1405" s="37"/>
      <c r="D1405" s="25"/>
      <c r="E1405" s="68"/>
      <c r="F1405" s="38"/>
      <c r="G1405" s="35"/>
      <c r="H1405" s="25"/>
      <c r="I1405" s="35"/>
      <c r="J1405" s="61">
        <f t="shared" si="23"/>
        <v>0</v>
      </c>
      <c r="K1405" s="51"/>
      <c r="L1405" s="25"/>
      <c r="M1405" s="26"/>
      <c r="N1405" s="26"/>
      <c r="O1405" s="26"/>
      <c r="P1405" s="26"/>
      <c r="Q1405" s="26"/>
      <c r="R1405" s="26"/>
      <c r="S1405" s="26"/>
      <c r="T1405" s="26"/>
    </row>
    <row r="1406" spans="1:20" s="27" customFormat="1" ht="15" customHeight="1" x14ac:dyDescent="0.25">
      <c r="A1406" s="36"/>
      <c r="B1406" s="36"/>
      <c r="C1406" s="37"/>
      <c r="D1406" s="25"/>
      <c r="E1406" s="71"/>
      <c r="F1406" s="38"/>
      <c r="G1406" s="35"/>
      <c r="H1406" s="25"/>
      <c r="I1406" s="35"/>
      <c r="J1406" s="61">
        <f t="shared" si="23"/>
        <v>0</v>
      </c>
      <c r="K1406" s="51"/>
      <c r="L1406" s="25"/>
      <c r="M1406" s="26"/>
      <c r="N1406" s="26"/>
      <c r="O1406" s="26"/>
      <c r="P1406" s="26"/>
      <c r="Q1406" s="26"/>
      <c r="R1406" s="26"/>
      <c r="S1406" s="26"/>
      <c r="T1406" s="26"/>
    </row>
    <row r="1407" spans="1:20" s="27" customFormat="1" ht="15" customHeight="1" x14ac:dyDescent="0.25">
      <c r="A1407" s="36"/>
      <c r="B1407" s="36"/>
      <c r="C1407" s="37"/>
      <c r="D1407" s="25"/>
      <c r="E1407" s="71"/>
      <c r="F1407" s="38"/>
      <c r="G1407" s="35"/>
      <c r="H1407" s="25"/>
      <c r="I1407" s="35"/>
      <c r="J1407" s="61">
        <f t="shared" si="23"/>
        <v>0</v>
      </c>
      <c r="K1407" s="51"/>
      <c r="L1407" s="25"/>
      <c r="M1407" s="26"/>
      <c r="N1407" s="26"/>
      <c r="O1407" s="26"/>
      <c r="P1407" s="26"/>
      <c r="Q1407" s="26"/>
      <c r="R1407" s="26"/>
      <c r="S1407" s="26"/>
      <c r="T1407" s="26"/>
    </row>
    <row r="1408" spans="1:20" s="27" customFormat="1" ht="15" customHeight="1" x14ac:dyDescent="0.25">
      <c r="A1408" s="36"/>
      <c r="B1408" s="36"/>
      <c r="C1408" s="37"/>
      <c r="D1408" s="25"/>
      <c r="E1408" s="71"/>
      <c r="F1408" s="38"/>
      <c r="G1408" s="35"/>
      <c r="H1408" s="25"/>
      <c r="I1408" s="35"/>
      <c r="J1408" s="61">
        <f t="shared" si="23"/>
        <v>0</v>
      </c>
      <c r="K1408" s="51"/>
      <c r="L1408" s="25"/>
      <c r="M1408" s="26"/>
      <c r="N1408" s="26"/>
      <c r="O1408" s="26"/>
      <c r="P1408" s="26"/>
      <c r="Q1408" s="26"/>
      <c r="R1408" s="26"/>
      <c r="S1408" s="26"/>
      <c r="T1408" s="26"/>
    </row>
    <row r="1409" spans="1:20" s="27" customFormat="1" ht="15" customHeight="1" x14ac:dyDescent="0.25">
      <c r="A1409" s="36"/>
      <c r="B1409" s="36"/>
      <c r="C1409" s="37"/>
      <c r="D1409" s="25"/>
      <c r="E1409" s="68"/>
      <c r="F1409" s="38"/>
      <c r="G1409" s="35"/>
      <c r="H1409" s="25"/>
      <c r="I1409" s="35"/>
      <c r="J1409" s="61">
        <f t="shared" ref="J1409:J1472" si="24">IFERROR(IF(B1409="BOLIVARES",(E1409/I1409),E1409),"")</f>
        <v>0</v>
      </c>
      <c r="K1409" s="51"/>
      <c r="L1409" s="25"/>
      <c r="M1409" s="26"/>
      <c r="N1409" s="26"/>
      <c r="O1409" s="26"/>
      <c r="P1409" s="26"/>
      <c r="Q1409" s="26"/>
      <c r="R1409" s="26"/>
      <c r="S1409" s="26"/>
      <c r="T1409" s="26"/>
    </row>
    <row r="1410" spans="1:20" s="27" customFormat="1" ht="15" customHeight="1" x14ac:dyDescent="0.25">
      <c r="A1410" s="36"/>
      <c r="B1410" s="36"/>
      <c r="C1410" s="37"/>
      <c r="D1410" s="25"/>
      <c r="E1410" s="71"/>
      <c r="F1410" s="38"/>
      <c r="G1410" s="35"/>
      <c r="H1410" s="25"/>
      <c r="I1410" s="35"/>
      <c r="J1410" s="61">
        <f t="shared" si="24"/>
        <v>0</v>
      </c>
      <c r="K1410" s="51"/>
      <c r="L1410" s="25"/>
      <c r="M1410" s="26"/>
      <c r="N1410" s="26"/>
      <c r="O1410" s="26"/>
      <c r="P1410" s="26"/>
      <c r="Q1410" s="26"/>
      <c r="R1410" s="26"/>
      <c r="S1410" s="26"/>
      <c r="T1410" s="26"/>
    </row>
    <row r="1411" spans="1:20" s="27" customFormat="1" ht="15" customHeight="1" x14ac:dyDescent="0.25">
      <c r="A1411" s="36"/>
      <c r="B1411" s="36"/>
      <c r="C1411" s="37"/>
      <c r="D1411" s="25"/>
      <c r="E1411" s="68"/>
      <c r="F1411" s="38"/>
      <c r="G1411" s="35"/>
      <c r="H1411" s="25"/>
      <c r="I1411" s="35"/>
      <c r="J1411" s="61">
        <f t="shared" si="24"/>
        <v>0</v>
      </c>
      <c r="K1411" s="51"/>
      <c r="L1411" s="25"/>
      <c r="M1411" s="26"/>
      <c r="N1411" s="26"/>
      <c r="O1411" s="26"/>
      <c r="P1411" s="26"/>
      <c r="Q1411" s="26"/>
      <c r="R1411" s="26"/>
      <c r="S1411" s="26"/>
      <c r="T1411" s="26"/>
    </row>
    <row r="1412" spans="1:20" s="27" customFormat="1" ht="15" customHeight="1" x14ac:dyDescent="0.25">
      <c r="A1412" s="36"/>
      <c r="B1412" s="36"/>
      <c r="C1412" s="37"/>
      <c r="D1412" s="25"/>
      <c r="E1412" s="72"/>
      <c r="F1412" s="38"/>
      <c r="G1412" s="35"/>
      <c r="H1412" s="25"/>
      <c r="I1412" s="35"/>
      <c r="J1412" s="61">
        <f t="shared" si="24"/>
        <v>0</v>
      </c>
      <c r="K1412" s="51"/>
      <c r="L1412" s="25"/>
      <c r="M1412" s="26"/>
      <c r="N1412" s="26"/>
      <c r="O1412" s="26"/>
      <c r="P1412" s="26"/>
      <c r="Q1412" s="26"/>
      <c r="R1412" s="26"/>
      <c r="S1412" s="26"/>
      <c r="T1412" s="26"/>
    </row>
    <row r="1413" spans="1:20" s="27" customFormat="1" ht="15" customHeight="1" x14ac:dyDescent="0.25">
      <c r="A1413" s="36"/>
      <c r="B1413" s="36"/>
      <c r="C1413" s="37"/>
      <c r="D1413" s="25"/>
      <c r="E1413" s="72"/>
      <c r="F1413" s="38"/>
      <c r="G1413" s="35"/>
      <c r="H1413" s="25"/>
      <c r="I1413" s="35"/>
      <c r="J1413" s="61">
        <f t="shared" si="24"/>
        <v>0</v>
      </c>
      <c r="K1413" s="51"/>
      <c r="L1413" s="25"/>
      <c r="M1413" s="26"/>
      <c r="N1413" s="26"/>
      <c r="O1413" s="26"/>
      <c r="P1413" s="26"/>
      <c r="Q1413" s="26"/>
      <c r="R1413" s="26"/>
      <c r="S1413" s="26"/>
      <c r="T1413" s="26"/>
    </row>
    <row r="1414" spans="1:20" s="27" customFormat="1" ht="15" customHeight="1" x14ac:dyDescent="0.25">
      <c r="A1414" s="36"/>
      <c r="B1414" s="36"/>
      <c r="C1414" s="37"/>
      <c r="D1414" s="25"/>
      <c r="E1414" s="72"/>
      <c r="F1414" s="38"/>
      <c r="G1414" s="35"/>
      <c r="H1414" s="25"/>
      <c r="I1414" s="35"/>
      <c r="J1414" s="61">
        <f t="shared" si="24"/>
        <v>0</v>
      </c>
      <c r="K1414" s="51"/>
      <c r="L1414" s="25"/>
      <c r="M1414" s="26"/>
      <c r="N1414" s="26"/>
      <c r="O1414" s="26"/>
      <c r="P1414" s="26"/>
      <c r="Q1414" s="26"/>
      <c r="R1414" s="26"/>
      <c r="S1414" s="26"/>
      <c r="T1414" s="26"/>
    </row>
    <row r="1415" spans="1:20" s="27" customFormat="1" ht="15" customHeight="1" x14ac:dyDescent="0.25">
      <c r="A1415" s="36"/>
      <c r="B1415" s="36"/>
      <c r="C1415" s="37"/>
      <c r="D1415" s="25"/>
      <c r="E1415" s="68"/>
      <c r="F1415" s="38"/>
      <c r="G1415" s="25"/>
      <c r="H1415" s="25"/>
      <c r="I1415" s="35"/>
      <c r="J1415" s="61">
        <f t="shared" si="24"/>
        <v>0</v>
      </c>
      <c r="K1415" s="51"/>
      <c r="L1415" s="25"/>
      <c r="M1415" s="26"/>
      <c r="N1415" s="26"/>
      <c r="O1415" s="26"/>
      <c r="P1415" s="26"/>
      <c r="Q1415" s="26"/>
      <c r="R1415" s="26"/>
      <c r="S1415" s="26"/>
      <c r="T1415" s="26"/>
    </row>
    <row r="1416" spans="1:20" s="27" customFormat="1" ht="15" customHeight="1" x14ac:dyDescent="0.25">
      <c r="A1416" s="36"/>
      <c r="B1416" s="36"/>
      <c r="C1416" s="37"/>
      <c r="D1416" s="25"/>
      <c r="E1416" s="71"/>
      <c r="F1416" s="38"/>
      <c r="G1416" s="25"/>
      <c r="H1416" s="25"/>
      <c r="I1416" s="35"/>
      <c r="J1416" s="61">
        <f t="shared" si="24"/>
        <v>0</v>
      </c>
      <c r="K1416" s="51"/>
      <c r="L1416" s="25"/>
      <c r="M1416" s="26"/>
      <c r="N1416" s="26"/>
      <c r="O1416" s="26"/>
      <c r="P1416" s="26"/>
      <c r="Q1416" s="26"/>
      <c r="R1416" s="26"/>
      <c r="S1416" s="26"/>
      <c r="T1416" s="26"/>
    </row>
    <row r="1417" spans="1:20" s="27" customFormat="1" ht="15" customHeight="1" x14ac:dyDescent="0.25">
      <c r="A1417" s="36"/>
      <c r="B1417" s="36"/>
      <c r="C1417" s="37"/>
      <c r="D1417" s="25"/>
      <c r="E1417" s="71"/>
      <c r="F1417" s="38"/>
      <c r="G1417" s="25"/>
      <c r="H1417" s="25"/>
      <c r="I1417" s="35"/>
      <c r="J1417" s="61">
        <f t="shared" si="24"/>
        <v>0</v>
      </c>
      <c r="K1417" s="51"/>
      <c r="L1417" s="25"/>
      <c r="M1417" s="26"/>
      <c r="N1417" s="26"/>
      <c r="O1417" s="26"/>
      <c r="P1417" s="26"/>
      <c r="Q1417" s="26"/>
      <c r="R1417" s="26"/>
      <c r="S1417" s="26"/>
      <c r="T1417" s="26"/>
    </row>
    <row r="1418" spans="1:20" s="27" customFormat="1" ht="15" customHeight="1" x14ac:dyDescent="0.25">
      <c r="A1418" s="36"/>
      <c r="B1418" s="36"/>
      <c r="C1418" s="37"/>
      <c r="D1418" s="25"/>
      <c r="E1418" s="72"/>
      <c r="F1418" s="38"/>
      <c r="G1418" s="25"/>
      <c r="H1418" s="25"/>
      <c r="I1418" s="35"/>
      <c r="J1418" s="61">
        <f t="shared" si="24"/>
        <v>0</v>
      </c>
      <c r="K1418" s="51"/>
      <c r="L1418" s="25"/>
      <c r="M1418" s="26"/>
      <c r="N1418" s="26"/>
      <c r="O1418" s="26"/>
      <c r="P1418" s="26"/>
      <c r="Q1418" s="26"/>
      <c r="R1418" s="26"/>
      <c r="S1418" s="26"/>
      <c r="T1418" s="26"/>
    </row>
    <row r="1419" spans="1:20" s="27" customFormat="1" ht="15" customHeight="1" x14ac:dyDescent="0.25">
      <c r="A1419" s="36"/>
      <c r="B1419" s="36"/>
      <c r="C1419" s="37"/>
      <c r="D1419" s="25"/>
      <c r="E1419" s="68"/>
      <c r="F1419" s="38"/>
      <c r="G1419" s="25"/>
      <c r="H1419" s="25"/>
      <c r="I1419" s="35"/>
      <c r="J1419" s="61">
        <f t="shared" si="24"/>
        <v>0</v>
      </c>
      <c r="K1419" s="51"/>
      <c r="L1419" s="25"/>
      <c r="M1419" s="26"/>
      <c r="N1419" s="26"/>
      <c r="O1419" s="26"/>
      <c r="P1419" s="26"/>
      <c r="Q1419" s="26"/>
      <c r="R1419" s="26"/>
      <c r="S1419" s="26"/>
      <c r="T1419" s="26"/>
    </row>
    <row r="1420" spans="1:20" s="27" customFormat="1" ht="15" customHeight="1" x14ac:dyDescent="0.25">
      <c r="A1420" s="36"/>
      <c r="B1420" s="36"/>
      <c r="C1420" s="37"/>
      <c r="D1420" s="25"/>
      <c r="E1420" s="68"/>
      <c r="F1420" s="38"/>
      <c r="G1420" s="25"/>
      <c r="H1420" s="25"/>
      <c r="I1420" s="35"/>
      <c r="J1420" s="61">
        <f t="shared" si="24"/>
        <v>0</v>
      </c>
      <c r="K1420" s="51"/>
      <c r="L1420" s="25"/>
      <c r="M1420" s="26"/>
      <c r="N1420" s="26"/>
      <c r="O1420" s="26"/>
      <c r="P1420" s="26"/>
      <c r="Q1420" s="26"/>
      <c r="R1420" s="26"/>
      <c r="S1420" s="26"/>
      <c r="T1420" s="26"/>
    </row>
    <row r="1421" spans="1:20" s="27" customFormat="1" ht="15" customHeight="1" x14ac:dyDescent="0.25">
      <c r="A1421" s="36"/>
      <c r="B1421" s="36"/>
      <c r="C1421" s="37"/>
      <c r="D1421" s="25"/>
      <c r="E1421" s="71"/>
      <c r="F1421" s="38"/>
      <c r="G1421" s="25"/>
      <c r="H1421" s="25"/>
      <c r="I1421" s="35"/>
      <c r="J1421" s="61">
        <f t="shared" si="24"/>
        <v>0</v>
      </c>
      <c r="K1421" s="51"/>
      <c r="L1421" s="25"/>
      <c r="M1421" s="26"/>
      <c r="N1421" s="26"/>
      <c r="O1421" s="26"/>
      <c r="P1421" s="26"/>
      <c r="Q1421" s="26"/>
      <c r="R1421" s="26"/>
      <c r="S1421" s="26"/>
      <c r="T1421" s="26"/>
    </row>
    <row r="1422" spans="1:20" s="27" customFormat="1" ht="15" customHeight="1" x14ac:dyDescent="0.25">
      <c r="A1422" s="36"/>
      <c r="B1422" s="36"/>
      <c r="C1422" s="37"/>
      <c r="D1422" s="25"/>
      <c r="E1422" s="71"/>
      <c r="F1422" s="38"/>
      <c r="G1422" s="25"/>
      <c r="H1422" s="25"/>
      <c r="I1422" s="35"/>
      <c r="J1422" s="61">
        <f t="shared" si="24"/>
        <v>0</v>
      </c>
      <c r="K1422" s="51"/>
      <c r="L1422" s="25"/>
      <c r="M1422" s="26"/>
      <c r="N1422" s="26"/>
      <c r="O1422" s="26"/>
      <c r="P1422" s="26"/>
      <c r="Q1422" s="26"/>
      <c r="R1422" s="26"/>
      <c r="S1422" s="26"/>
      <c r="T1422" s="26"/>
    </row>
    <row r="1423" spans="1:20" s="27" customFormat="1" ht="15" customHeight="1" x14ac:dyDescent="0.25">
      <c r="A1423" s="36"/>
      <c r="B1423" s="36"/>
      <c r="C1423" s="37"/>
      <c r="D1423" s="25"/>
      <c r="E1423" s="68"/>
      <c r="F1423" s="38"/>
      <c r="G1423" s="25"/>
      <c r="H1423" s="25"/>
      <c r="I1423" s="35"/>
      <c r="J1423" s="61">
        <f t="shared" si="24"/>
        <v>0</v>
      </c>
      <c r="K1423" s="51"/>
      <c r="L1423" s="25"/>
      <c r="M1423" s="26"/>
      <c r="N1423" s="26"/>
      <c r="O1423" s="26"/>
      <c r="P1423" s="26"/>
      <c r="Q1423" s="26"/>
      <c r="R1423" s="26"/>
      <c r="S1423" s="26"/>
      <c r="T1423" s="26"/>
    </row>
    <row r="1424" spans="1:20" s="27" customFormat="1" ht="15" customHeight="1" x14ac:dyDescent="0.25">
      <c r="A1424" s="36"/>
      <c r="B1424" s="36"/>
      <c r="C1424" s="37"/>
      <c r="D1424" s="25"/>
      <c r="E1424" s="71"/>
      <c r="F1424" s="38"/>
      <c r="G1424" s="25"/>
      <c r="H1424" s="25"/>
      <c r="I1424" s="35"/>
      <c r="J1424" s="61">
        <f t="shared" si="24"/>
        <v>0</v>
      </c>
      <c r="K1424" s="51"/>
      <c r="L1424" s="25"/>
      <c r="M1424" s="26"/>
      <c r="N1424" s="26"/>
      <c r="O1424" s="26"/>
      <c r="P1424" s="26"/>
      <c r="Q1424" s="26"/>
      <c r="R1424" s="26"/>
      <c r="S1424" s="26"/>
      <c r="T1424" s="26"/>
    </row>
    <row r="1425" spans="1:20" s="27" customFormat="1" ht="15" customHeight="1" x14ac:dyDescent="0.25">
      <c r="A1425" s="36"/>
      <c r="B1425" s="36"/>
      <c r="C1425" s="37"/>
      <c r="D1425" s="25"/>
      <c r="E1425" s="71"/>
      <c r="F1425" s="38"/>
      <c r="G1425" s="25"/>
      <c r="H1425" s="25"/>
      <c r="I1425" s="35"/>
      <c r="J1425" s="61">
        <f t="shared" si="24"/>
        <v>0</v>
      </c>
      <c r="K1425" s="51"/>
      <c r="L1425" s="25"/>
      <c r="M1425" s="26"/>
      <c r="N1425" s="26"/>
      <c r="O1425" s="26"/>
      <c r="P1425" s="26"/>
      <c r="Q1425" s="26"/>
      <c r="R1425" s="26"/>
      <c r="S1425" s="26"/>
      <c r="T1425" s="26"/>
    </row>
    <row r="1426" spans="1:20" s="27" customFormat="1" ht="15" customHeight="1" x14ac:dyDescent="0.25">
      <c r="A1426" s="36"/>
      <c r="B1426" s="36"/>
      <c r="C1426" s="37"/>
      <c r="D1426" s="25"/>
      <c r="E1426" s="71"/>
      <c r="F1426" s="38"/>
      <c r="G1426" s="25"/>
      <c r="H1426" s="25"/>
      <c r="I1426" s="35"/>
      <c r="J1426" s="61">
        <f t="shared" si="24"/>
        <v>0</v>
      </c>
      <c r="K1426" s="51"/>
      <c r="L1426" s="25"/>
      <c r="M1426" s="26"/>
      <c r="N1426" s="26"/>
      <c r="O1426" s="26"/>
      <c r="P1426" s="26"/>
      <c r="Q1426" s="26"/>
      <c r="R1426" s="26"/>
      <c r="S1426" s="26"/>
      <c r="T1426" s="26"/>
    </row>
    <row r="1427" spans="1:20" s="27" customFormat="1" ht="15" customHeight="1" x14ac:dyDescent="0.25">
      <c r="A1427" s="36"/>
      <c r="B1427" s="36"/>
      <c r="C1427" s="37"/>
      <c r="D1427" s="25"/>
      <c r="E1427" s="68"/>
      <c r="F1427" s="38"/>
      <c r="G1427" s="25"/>
      <c r="H1427" s="25"/>
      <c r="I1427" s="35"/>
      <c r="J1427" s="61">
        <f t="shared" si="24"/>
        <v>0</v>
      </c>
      <c r="K1427" s="51"/>
      <c r="L1427" s="25"/>
      <c r="M1427" s="26"/>
      <c r="N1427" s="26"/>
      <c r="O1427" s="26"/>
      <c r="P1427" s="26"/>
      <c r="Q1427" s="26"/>
      <c r="R1427" s="26"/>
      <c r="S1427" s="26"/>
      <c r="T1427" s="26"/>
    </row>
    <row r="1428" spans="1:20" s="27" customFormat="1" ht="15" customHeight="1" x14ac:dyDescent="0.25">
      <c r="A1428" s="36"/>
      <c r="B1428" s="36"/>
      <c r="C1428" s="37"/>
      <c r="D1428" s="25"/>
      <c r="E1428" s="71"/>
      <c r="F1428" s="38"/>
      <c r="G1428" s="25"/>
      <c r="H1428" s="25"/>
      <c r="I1428" s="35"/>
      <c r="J1428" s="61">
        <f t="shared" si="24"/>
        <v>0</v>
      </c>
      <c r="K1428" s="51"/>
      <c r="L1428" s="25"/>
      <c r="M1428" s="26"/>
      <c r="N1428" s="26"/>
      <c r="O1428" s="26"/>
      <c r="P1428" s="26"/>
      <c r="Q1428" s="26"/>
      <c r="R1428" s="26"/>
      <c r="S1428" s="26"/>
      <c r="T1428" s="26"/>
    </row>
    <row r="1429" spans="1:20" s="27" customFormat="1" ht="15" customHeight="1" x14ac:dyDescent="0.25">
      <c r="A1429" s="36"/>
      <c r="B1429" s="36"/>
      <c r="C1429" s="37"/>
      <c r="D1429" s="25"/>
      <c r="E1429" s="68"/>
      <c r="F1429" s="38"/>
      <c r="G1429" s="25"/>
      <c r="H1429" s="25"/>
      <c r="I1429" s="35"/>
      <c r="J1429" s="61">
        <f t="shared" si="24"/>
        <v>0</v>
      </c>
      <c r="K1429" s="51"/>
      <c r="L1429" s="25"/>
      <c r="M1429" s="26"/>
      <c r="N1429" s="26"/>
      <c r="O1429" s="26"/>
      <c r="P1429" s="26"/>
      <c r="Q1429" s="26"/>
      <c r="R1429" s="26"/>
      <c r="S1429" s="26"/>
      <c r="T1429" s="26"/>
    </row>
    <row r="1430" spans="1:20" s="27" customFormat="1" ht="15" customHeight="1" x14ac:dyDescent="0.25">
      <c r="A1430" s="36"/>
      <c r="B1430" s="36"/>
      <c r="C1430" s="37"/>
      <c r="D1430" s="25"/>
      <c r="E1430" s="72"/>
      <c r="F1430" s="38"/>
      <c r="G1430" s="25"/>
      <c r="H1430" s="25"/>
      <c r="I1430" s="35"/>
      <c r="J1430" s="61">
        <f t="shared" si="24"/>
        <v>0</v>
      </c>
      <c r="K1430" s="51"/>
      <c r="L1430" s="25"/>
      <c r="M1430" s="26"/>
      <c r="N1430" s="26"/>
      <c r="O1430" s="26"/>
      <c r="P1430" s="26"/>
      <c r="Q1430" s="26"/>
      <c r="R1430" s="26"/>
      <c r="S1430" s="26"/>
      <c r="T1430" s="26"/>
    </row>
    <row r="1431" spans="1:20" s="27" customFormat="1" ht="15" customHeight="1" x14ac:dyDescent="0.25">
      <c r="A1431" s="36"/>
      <c r="B1431" s="36"/>
      <c r="C1431" s="37"/>
      <c r="D1431" s="25"/>
      <c r="E1431" s="72"/>
      <c r="F1431" s="38"/>
      <c r="G1431" s="25"/>
      <c r="H1431" s="25"/>
      <c r="I1431" s="35"/>
      <c r="J1431" s="61">
        <f t="shared" si="24"/>
        <v>0</v>
      </c>
      <c r="K1431" s="51"/>
      <c r="L1431" s="25"/>
      <c r="M1431" s="26"/>
      <c r="N1431" s="26"/>
      <c r="O1431" s="26"/>
      <c r="P1431" s="26"/>
      <c r="Q1431" s="26"/>
      <c r="R1431" s="26"/>
      <c r="S1431" s="26"/>
      <c r="T1431" s="26"/>
    </row>
    <row r="1432" spans="1:20" s="27" customFormat="1" ht="15" customHeight="1" x14ac:dyDescent="0.25">
      <c r="A1432" s="36"/>
      <c r="B1432" s="36"/>
      <c r="C1432" s="37"/>
      <c r="D1432" s="25"/>
      <c r="E1432" s="72"/>
      <c r="F1432" s="38"/>
      <c r="G1432" s="25"/>
      <c r="H1432" s="25"/>
      <c r="I1432" s="35"/>
      <c r="J1432" s="61">
        <f t="shared" si="24"/>
        <v>0</v>
      </c>
      <c r="K1432" s="51"/>
      <c r="L1432" s="25"/>
      <c r="M1432" s="26"/>
      <c r="N1432" s="26"/>
      <c r="O1432" s="26"/>
      <c r="P1432" s="26"/>
      <c r="Q1432" s="26"/>
      <c r="R1432" s="26"/>
      <c r="S1432" s="26"/>
      <c r="T1432" s="26"/>
    </row>
    <row r="1433" spans="1:20" s="27" customFormat="1" ht="15" customHeight="1" x14ac:dyDescent="0.25">
      <c r="A1433" s="36"/>
      <c r="B1433" s="36"/>
      <c r="C1433" s="37"/>
      <c r="D1433" s="25"/>
      <c r="E1433" s="72"/>
      <c r="F1433" s="38"/>
      <c r="G1433" s="25"/>
      <c r="H1433" s="25"/>
      <c r="I1433" s="35"/>
      <c r="J1433" s="61">
        <f t="shared" si="24"/>
        <v>0</v>
      </c>
      <c r="K1433" s="51"/>
      <c r="L1433" s="25"/>
      <c r="M1433" s="26"/>
      <c r="N1433" s="26"/>
      <c r="O1433" s="26"/>
      <c r="P1433" s="26"/>
      <c r="Q1433" s="26"/>
      <c r="R1433" s="26"/>
      <c r="S1433" s="26"/>
      <c r="T1433" s="26"/>
    </row>
    <row r="1434" spans="1:20" s="27" customFormat="1" ht="15" customHeight="1" x14ac:dyDescent="0.25">
      <c r="A1434" s="36"/>
      <c r="B1434" s="36"/>
      <c r="C1434" s="37"/>
      <c r="D1434" s="25"/>
      <c r="E1434" s="72"/>
      <c r="F1434" s="38"/>
      <c r="G1434" s="25"/>
      <c r="H1434" s="25"/>
      <c r="I1434" s="35"/>
      <c r="J1434" s="61">
        <f t="shared" si="24"/>
        <v>0</v>
      </c>
      <c r="K1434" s="51"/>
      <c r="L1434" s="25"/>
      <c r="M1434" s="26"/>
      <c r="N1434" s="26"/>
      <c r="O1434" s="26"/>
      <c r="P1434" s="26"/>
      <c r="Q1434" s="26"/>
      <c r="R1434" s="26"/>
      <c r="S1434" s="26"/>
      <c r="T1434" s="26"/>
    </row>
    <row r="1435" spans="1:20" s="27" customFormat="1" ht="15" customHeight="1" x14ac:dyDescent="0.25">
      <c r="A1435" s="36"/>
      <c r="B1435" s="36"/>
      <c r="C1435" s="37"/>
      <c r="D1435" s="25"/>
      <c r="E1435" s="72"/>
      <c r="F1435" s="38"/>
      <c r="G1435" s="25"/>
      <c r="H1435" s="25"/>
      <c r="I1435" s="35"/>
      <c r="J1435" s="61">
        <f t="shared" si="24"/>
        <v>0</v>
      </c>
      <c r="K1435" s="51"/>
      <c r="L1435" s="25"/>
      <c r="M1435" s="26"/>
      <c r="N1435" s="26"/>
      <c r="O1435" s="26"/>
      <c r="P1435" s="26"/>
      <c r="Q1435" s="26"/>
      <c r="R1435" s="26"/>
      <c r="S1435" s="26"/>
      <c r="T1435" s="26"/>
    </row>
    <row r="1436" spans="1:20" s="27" customFormat="1" ht="15" customHeight="1" x14ac:dyDescent="0.25">
      <c r="A1436" s="36"/>
      <c r="B1436" s="36"/>
      <c r="C1436" s="37"/>
      <c r="D1436" s="25"/>
      <c r="E1436" s="71"/>
      <c r="F1436" s="38"/>
      <c r="G1436" s="25"/>
      <c r="H1436" s="25"/>
      <c r="I1436" s="35"/>
      <c r="J1436" s="61">
        <f t="shared" si="24"/>
        <v>0</v>
      </c>
      <c r="K1436" s="51"/>
      <c r="L1436" s="25"/>
      <c r="M1436" s="26"/>
      <c r="N1436" s="26"/>
      <c r="O1436" s="26"/>
      <c r="P1436" s="26"/>
      <c r="Q1436" s="26"/>
      <c r="R1436" s="26"/>
      <c r="S1436" s="26"/>
      <c r="T1436" s="26"/>
    </row>
    <row r="1437" spans="1:20" s="27" customFormat="1" ht="15" customHeight="1" x14ac:dyDescent="0.25">
      <c r="A1437" s="36"/>
      <c r="B1437" s="36"/>
      <c r="C1437" s="37"/>
      <c r="D1437" s="25"/>
      <c r="E1437" s="71"/>
      <c r="F1437" s="38"/>
      <c r="G1437" s="25"/>
      <c r="H1437" s="25"/>
      <c r="I1437" s="35"/>
      <c r="J1437" s="61">
        <f t="shared" si="24"/>
        <v>0</v>
      </c>
      <c r="K1437" s="51"/>
      <c r="L1437" s="25"/>
      <c r="M1437" s="26"/>
      <c r="N1437" s="26"/>
      <c r="O1437" s="26"/>
      <c r="P1437" s="26"/>
      <c r="Q1437" s="26"/>
      <c r="R1437" s="26"/>
      <c r="S1437" s="26"/>
      <c r="T1437" s="26"/>
    </row>
    <row r="1438" spans="1:20" s="27" customFormat="1" ht="15" customHeight="1" x14ac:dyDescent="0.25">
      <c r="A1438" s="36"/>
      <c r="B1438" s="36"/>
      <c r="C1438" s="37"/>
      <c r="D1438" s="25"/>
      <c r="E1438" s="72"/>
      <c r="F1438" s="38"/>
      <c r="G1438" s="25"/>
      <c r="H1438" s="25"/>
      <c r="I1438" s="35"/>
      <c r="J1438" s="61">
        <f t="shared" si="24"/>
        <v>0</v>
      </c>
      <c r="K1438" s="51"/>
      <c r="L1438" s="25"/>
      <c r="M1438" s="26"/>
      <c r="N1438" s="26"/>
      <c r="O1438" s="26"/>
      <c r="P1438" s="26"/>
      <c r="Q1438" s="26"/>
      <c r="R1438" s="26"/>
      <c r="S1438" s="26"/>
      <c r="T1438" s="26"/>
    </row>
    <row r="1439" spans="1:20" s="27" customFormat="1" ht="15" customHeight="1" x14ac:dyDescent="0.25">
      <c r="A1439" s="36"/>
      <c r="B1439" s="36"/>
      <c r="C1439" s="37"/>
      <c r="D1439" s="25"/>
      <c r="E1439" s="68"/>
      <c r="F1439" s="38"/>
      <c r="G1439" s="25"/>
      <c r="H1439" s="25"/>
      <c r="I1439" s="35"/>
      <c r="J1439" s="61">
        <f t="shared" si="24"/>
        <v>0</v>
      </c>
      <c r="K1439" s="51"/>
      <c r="L1439" s="25"/>
      <c r="M1439" s="26"/>
      <c r="N1439" s="26"/>
      <c r="O1439" s="26"/>
      <c r="P1439" s="26"/>
      <c r="Q1439" s="26"/>
      <c r="R1439" s="26"/>
      <c r="S1439" s="26"/>
      <c r="T1439" s="26"/>
    </row>
    <row r="1440" spans="1:20" s="27" customFormat="1" ht="15" customHeight="1" x14ac:dyDescent="0.25">
      <c r="A1440" s="36"/>
      <c r="B1440" s="36"/>
      <c r="C1440" s="37"/>
      <c r="D1440" s="25"/>
      <c r="E1440" s="71"/>
      <c r="F1440" s="38"/>
      <c r="G1440" s="25"/>
      <c r="H1440" s="25"/>
      <c r="I1440" s="35"/>
      <c r="J1440" s="61">
        <f t="shared" si="24"/>
        <v>0</v>
      </c>
      <c r="K1440" s="51"/>
      <c r="L1440" s="25"/>
      <c r="M1440" s="26"/>
      <c r="N1440" s="26"/>
      <c r="O1440" s="26"/>
      <c r="P1440" s="26"/>
      <c r="Q1440" s="26"/>
      <c r="R1440" s="26"/>
      <c r="S1440" s="26"/>
      <c r="T1440" s="26"/>
    </row>
    <row r="1441" spans="1:20" s="27" customFormat="1" ht="15" customHeight="1" x14ac:dyDescent="0.25">
      <c r="A1441" s="36"/>
      <c r="B1441" s="36"/>
      <c r="C1441" s="37"/>
      <c r="D1441" s="25"/>
      <c r="E1441" s="71"/>
      <c r="F1441" s="38"/>
      <c r="G1441" s="25"/>
      <c r="H1441" s="25"/>
      <c r="I1441" s="35"/>
      <c r="J1441" s="61">
        <f t="shared" si="24"/>
        <v>0</v>
      </c>
      <c r="K1441" s="51"/>
      <c r="L1441" s="25"/>
      <c r="M1441" s="26"/>
      <c r="N1441" s="26"/>
      <c r="O1441" s="26"/>
      <c r="P1441" s="26"/>
      <c r="Q1441" s="26"/>
      <c r="R1441" s="26"/>
      <c r="S1441" s="26"/>
      <c r="T1441" s="26"/>
    </row>
    <row r="1442" spans="1:20" s="27" customFormat="1" ht="15" customHeight="1" x14ac:dyDescent="0.25">
      <c r="A1442" s="36"/>
      <c r="B1442" s="36"/>
      <c r="C1442" s="37"/>
      <c r="D1442" s="25"/>
      <c r="E1442" s="71"/>
      <c r="F1442" s="38"/>
      <c r="G1442" s="25"/>
      <c r="H1442" s="25"/>
      <c r="I1442" s="35"/>
      <c r="J1442" s="61">
        <f t="shared" si="24"/>
        <v>0</v>
      </c>
      <c r="K1442" s="51"/>
      <c r="L1442" s="25"/>
      <c r="M1442" s="26"/>
      <c r="N1442" s="26"/>
      <c r="O1442" s="26"/>
      <c r="P1442" s="26"/>
      <c r="Q1442" s="26"/>
      <c r="R1442" s="26"/>
      <c r="S1442" s="26"/>
      <c r="T1442" s="26"/>
    </row>
    <row r="1443" spans="1:20" s="27" customFormat="1" ht="15" customHeight="1" x14ac:dyDescent="0.25">
      <c r="A1443" s="36"/>
      <c r="B1443" s="36"/>
      <c r="C1443" s="37"/>
      <c r="D1443" s="25"/>
      <c r="E1443" s="68"/>
      <c r="F1443" s="38"/>
      <c r="G1443" s="25"/>
      <c r="H1443" s="25"/>
      <c r="I1443" s="35"/>
      <c r="J1443" s="61">
        <f t="shared" si="24"/>
        <v>0</v>
      </c>
      <c r="K1443" s="51"/>
      <c r="L1443" s="25"/>
      <c r="M1443" s="26"/>
      <c r="N1443" s="26"/>
      <c r="O1443" s="26"/>
      <c r="P1443" s="26"/>
      <c r="Q1443" s="26"/>
      <c r="R1443" s="26"/>
      <c r="S1443" s="26"/>
      <c r="T1443" s="26"/>
    </row>
    <row r="1444" spans="1:20" s="27" customFormat="1" ht="15" customHeight="1" x14ac:dyDescent="0.25">
      <c r="A1444" s="36"/>
      <c r="B1444" s="36"/>
      <c r="C1444" s="37"/>
      <c r="D1444" s="25"/>
      <c r="E1444" s="68"/>
      <c r="F1444" s="38"/>
      <c r="G1444" s="25"/>
      <c r="H1444" s="25"/>
      <c r="I1444" s="35"/>
      <c r="J1444" s="61">
        <f t="shared" si="24"/>
        <v>0</v>
      </c>
      <c r="K1444" s="51"/>
      <c r="L1444" s="25"/>
      <c r="M1444" s="26"/>
      <c r="N1444" s="26"/>
      <c r="O1444" s="26"/>
      <c r="P1444" s="26"/>
      <c r="Q1444" s="26"/>
      <c r="R1444" s="26"/>
      <c r="S1444" s="26"/>
      <c r="T1444" s="26"/>
    </row>
    <row r="1445" spans="1:20" s="27" customFormat="1" ht="15" customHeight="1" x14ac:dyDescent="0.25">
      <c r="A1445" s="36"/>
      <c r="B1445" s="36"/>
      <c r="C1445" s="37"/>
      <c r="D1445" s="25"/>
      <c r="E1445" s="68"/>
      <c r="F1445" s="38"/>
      <c r="G1445" s="25"/>
      <c r="H1445" s="25"/>
      <c r="I1445" s="35"/>
      <c r="J1445" s="61">
        <f t="shared" si="24"/>
        <v>0</v>
      </c>
      <c r="K1445" s="51"/>
      <c r="L1445" s="25"/>
      <c r="M1445" s="26"/>
      <c r="N1445" s="26"/>
      <c r="O1445" s="26"/>
      <c r="P1445" s="26"/>
      <c r="Q1445" s="26"/>
      <c r="R1445" s="26"/>
      <c r="S1445" s="26"/>
      <c r="T1445" s="26"/>
    </row>
    <row r="1446" spans="1:20" s="27" customFormat="1" ht="15" customHeight="1" x14ac:dyDescent="0.25">
      <c r="A1446" s="36"/>
      <c r="B1446" s="36"/>
      <c r="C1446" s="37"/>
      <c r="D1446" s="25"/>
      <c r="E1446" s="71"/>
      <c r="F1446" s="38"/>
      <c r="G1446" s="25"/>
      <c r="H1446" s="25"/>
      <c r="I1446" s="35"/>
      <c r="J1446" s="61">
        <f t="shared" si="24"/>
        <v>0</v>
      </c>
      <c r="K1446" s="51"/>
      <c r="L1446" s="25"/>
      <c r="M1446" s="26"/>
      <c r="N1446" s="26"/>
      <c r="O1446" s="26"/>
      <c r="P1446" s="26"/>
      <c r="Q1446" s="26"/>
      <c r="R1446" s="26"/>
      <c r="S1446" s="26"/>
      <c r="T1446" s="26"/>
    </row>
    <row r="1447" spans="1:20" s="27" customFormat="1" ht="15" customHeight="1" x14ac:dyDescent="0.25">
      <c r="A1447" s="36"/>
      <c r="B1447" s="36"/>
      <c r="C1447" s="37"/>
      <c r="D1447" s="25"/>
      <c r="E1447" s="72"/>
      <c r="F1447" s="38"/>
      <c r="G1447" s="25"/>
      <c r="H1447" s="25"/>
      <c r="I1447" s="35"/>
      <c r="J1447" s="61">
        <f t="shared" si="24"/>
        <v>0</v>
      </c>
      <c r="K1447" s="51"/>
      <c r="L1447" s="25"/>
      <c r="M1447" s="26"/>
      <c r="N1447" s="26"/>
      <c r="O1447" s="26"/>
      <c r="P1447" s="26"/>
      <c r="Q1447" s="26"/>
      <c r="R1447" s="26"/>
      <c r="S1447" s="26"/>
      <c r="T1447" s="26"/>
    </row>
    <row r="1448" spans="1:20" s="27" customFormat="1" ht="15" customHeight="1" x14ac:dyDescent="0.25">
      <c r="A1448" s="36"/>
      <c r="B1448" s="36"/>
      <c r="C1448" s="37"/>
      <c r="D1448" s="25"/>
      <c r="E1448" s="72"/>
      <c r="F1448" s="38"/>
      <c r="G1448" s="25"/>
      <c r="H1448" s="25"/>
      <c r="I1448" s="35"/>
      <c r="J1448" s="61">
        <f t="shared" si="24"/>
        <v>0</v>
      </c>
      <c r="K1448" s="51"/>
      <c r="L1448" s="25"/>
      <c r="M1448" s="26"/>
      <c r="N1448" s="26"/>
      <c r="O1448" s="26"/>
      <c r="P1448" s="26"/>
      <c r="Q1448" s="26"/>
      <c r="R1448" s="26"/>
      <c r="S1448" s="26"/>
      <c r="T1448" s="26"/>
    </row>
    <row r="1449" spans="1:20" s="27" customFormat="1" ht="15" customHeight="1" x14ac:dyDescent="0.25">
      <c r="A1449" s="36"/>
      <c r="B1449" s="36"/>
      <c r="C1449" s="37"/>
      <c r="D1449" s="25"/>
      <c r="E1449" s="72"/>
      <c r="F1449" s="38"/>
      <c r="G1449" s="25"/>
      <c r="H1449" s="25"/>
      <c r="I1449" s="35"/>
      <c r="J1449" s="61">
        <f t="shared" si="24"/>
        <v>0</v>
      </c>
      <c r="K1449" s="51"/>
      <c r="L1449" s="25"/>
      <c r="M1449" s="26"/>
      <c r="N1449" s="26"/>
      <c r="O1449" s="26"/>
      <c r="P1449" s="26"/>
      <c r="Q1449" s="26"/>
      <c r="R1449" s="26"/>
      <c r="S1449" s="26"/>
      <c r="T1449" s="26"/>
    </row>
    <row r="1450" spans="1:20" s="27" customFormat="1" ht="15" customHeight="1" x14ac:dyDescent="0.25">
      <c r="A1450" s="36"/>
      <c r="B1450" s="36"/>
      <c r="C1450" s="37"/>
      <c r="D1450" s="25"/>
      <c r="E1450" s="72"/>
      <c r="F1450" s="38"/>
      <c r="G1450" s="25"/>
      <c r="H1450" s="25"/>
      <c r="I1450" s="35"/>
      <c r="J1450" s="61">
        <f t="shared" si="24"/>
        <v>0</v>
      </c>
      <c r="K1450" s="51"/>
      <c r="L1450" s="25"/>
      <c r="M1450" s="26"/>
      <c r="N1450" s="26"/>
      <c r="O1450" s="26"/>
      <c r="P1450" s="26"/>
      <c r="Q1450" s="26"/>
      <c r="R1450" s="26"/>
      <c r="S1450" s="26"/>
      <c r="T1450" s="26"/>
    </row>
    <row r="1451" spans="1:20" s="27" customFormat="1" ht="15" customHeight="1" x14ac:dyDescent="0.25">
      <c r="A1451" s="36"/>
      <c r="B1451" s="36"/>
      <c r="C1451" s="37"/>
      <c r="D1451" s="25"/>
      <c r="E1451" s="72"/>
      <c r="F1451" s="38"/>
      <c r="G1451" s="25"/>
      <c r="H1451" s="25"/>
      <c r="I1451" s="35"/>
      <c r="J1451" s="61">
        <f t="shared" si="24"/>
        <v>0</v>
      </c>
      <c r="K1451" s="51"/>
      <c r="L1451" s="25"/>
      <c r="M1451" s="26"/>
      <c r="N1451" s="26"/>
      <c r="O1451" s="26"/>
      <c r="P1451" s="26"/>
      <c r="Q1451" s="26"/>
      <c r="R1451" s="26"/>
      <c r="S1451" s="26"/>
      <c r="T1451" s="26"/>
    </row>
    <row r="1452" spans="1:20" s="27" customFormat="1" ht="15" customHeight="1" x14ac:dyDescent="0.25">
      <c r="A1452" s="36"/>
      <c r="B1452" s="36"/>
      <c r="C1452" s="37"/>
      <c r="D1452" s="25"/>
      <c r="E1452" s="72"/>
      <c r="F1452" s="38"/>
      <c r="G1452" s="25"/>
      <c r="H1452" s="25"/>
      <c r="I1452" s="35"/>
      <c r="J1452" s="61">
        <f t="shared" si="24"/>
        <v>0</v>
      </c>
      <c r="K1452" s="51"/>
      <c r="L1452" s="25"/>
      <c r="M1452" s="26"/>
      <c r="N1452" s="26"/>
      <c r="O1452" s="26"/>
      <c r="P1452" s="26"/>
      <c r="Q1452" s="26"/>
      <c r="R1452" s="26"/>
      <c r="S1452" s="26"/>
      <c r="T1452" s="26"/>
    </row>
    <row r="1453" spans="1:20" s="27" customFormat="1" ht="15" customHeight="1" x14ac:dyDescent="0.25">
      <c r="A1453" s="36"/>
      <c r="B1453" s="36"/>
      <c r="C1453" s="37"/>
      <c r="D1453" s="25"/>
      <c r="E1453" s="71"/>
      <c r="F1453" s="38"/>
      <c r="G1453" s="25"/>
      <c r="H1453" s="25"/>
      <c r="I1453" s="35"/>
      <c r="J1453" s="61">
        <f t="shared" si="24"/>
        <v>0</v>
      </c>
      <c r="K1453" s="51"/>
      <c r="L1453" s="25"/>
      <c r="M1453" s="26"/>
      <c r="N1453" s="26"/>
      <c r="O1453" s="26"/>
      <c r="P1453" s="26"/>
      <c r="Q1453" s="26"/>
      <c r="R1453" s="26"/>
      <c r="S1453" s="26"/>
      <c r="T1453" s="26"/>
    </row>
    <row r="1454" spans="1:20" s="27" customFormat="1" ht="15" customHeight="1" x14ac:dyDescent="0.25">
      <c r="A1454" s="36"/>
      <c r="B1454" s="36"/>
      <c r="C1454" s="37"/>
      <c r="D1454" s="25"/>
      <c r="E1454" s="68"/>
      <c r="F1454" s="38"/>
      <c r="G1454" s="25"/>
      <c r="H1454" s="25"/>
      <c r="I1454" s="35"/>
      <c r="J1454" s="61">
        <f t="shared" si="24"/>
        <v>0</v>
      </c>
      <c r="K1454" s="51"/>
      <c r="L1454" s="25"/>
      <c r="M1454" s="26"/>
      <c r="N1454" s="26"/>
      <c r="O1454" s="26"/>
      <c r="P1454" s="26"/>
      <c r="Q1454" s="26"/>
      <c r="R1454" s="26"/>
      <c r="S1454" s="26"/>
      <c r="T1454" s="26"/>
    </row>
    <row r="1455" spans="1:20" s="27" customFormat="1" ht="15" customHeight="1" x14ac:dyDescent="0.25">
      <c r="A1455" s="36"/>
      <c r="B1455" s="36"/>
      <c r="C1455" s="37"/>
      <c r="D1455" s="25"/>
      <c r="E1455" s="71"/>
      <c r="F1455" s="38"/>
      <c r="G1455" s="25"/>
      <c r="H1455" s="25"/>
      <c r="I1455" s="35"/>
      <c r="J1455" s="61">
        <f t="shared" si="24"/>
        <v>0</v>
      </c>
      <c r="K1455" s="51"/>
      <c r="L1455" s="25"/>
      <c r="M1455" s="26"/>
      <c r="N1455" s="26"/>
      <c r="O1455" s="26"/>
      <c r="P1455" s="26"/>
      <c r="Q1455" s="26"/>
      <c r="R1455" s="26"/>
      <c r="S1455" s="26"/>
      <c r="T1455" s="26"/>
    </row>
    <row r="1456" spans="1:20" s="27" customFormat="1" ht="15" customHeight="1" x14ac:dyDescent="0.25">
      <c r="A1456" s="36"/>
      <c r="B1456" s="36"/>
      <c r="C1456" s="37"/>
      <c r="D1456" s="25"/>
      <c r="E1456" s="71"/>
      <c r="F1456" s="38"/>
      <c r="G1456" s="25"/>
      <c r="H1456" s="25"/>
      <c r="I1456" s="35"/>
      <c r="J1456" s="61">
        <f t="shared" si="24"/>
        <v>0</v>
      </c>
      <c r="K1456" s="51"/>
      <c r="L1456" s="25"/>
      <c r="M1456" s="26"/>
      <c r="N1456" s="26"/>
      <c r="O1456" s="26"/>
      <c r="P1456" s="26"/>
      <c r="Q1456" s="26"/>
      <c r="R1456" s="26"/>
      <c r="S1456" s="26"/>
      <c r="T1456" s="26"/>
    </row>
    <row r="1457" spans="1:20" s="27" customFormat="1" ht="15" customHeight="1" x14ac:dyDescent="0.25">
      <c r="A1457" s="36"/>
      <c r="B1457" s="36"/>
      <c r="C1457" s="37"/>
      <c r="D1457" s="25"/>
      <c r="E1457" s="71"/>
      <c r="F1457" s="38"/>
      <c r="G1457" s="25"/>
      <c r="H1457" s="25"/>
      <c r="I1457" s="35"/>
      <c r="J1457" s="61">
        <f t="shared" si="24"/>
        <v>0</v>
      </c>
      <c r="K1457" s="51"/>
      <c r="L1457" s="25"/>
      <c r="M1457" s="26"/>
      <c r="N1457" s="26"/>
      <c r="O1457" s="26"/>
      <c r="P1457" s="26"/>
      <c r="Q1457" s="26"/>
      <c r="R1457" s="26"/>
      <c r="S1457" s="26"/>
      <c r="T1457" s="26"/>
    </row>
    <row r="1458" spans="1:20" s="27" customFormat="1" ht="15" customHeight="1" x14ac:dyDescent="0.25">
      <c r="A1458" s="36"/>
      <c r="B1458" s="36"/>
      <c r="C1458" s="37"/>
      <c r="D1458" s="25"/>
      <c r="E1458" s="71"/>
      <c r="F1458" s="38"/>
      <c r="G1458" s="35"/>
      <c r="H1458" s="25"/>
      <c r="I1458" s="35"/>
      <c r="J1458" s="61">
        <f t="shared" si="24"/>
        <v>0</v>
      </c>
      <c r="K1458" s="51"/>
      <c r="L1458" s="25"/>
      <c r="M1458" s="26"/>
      <c r="N1458" s="26"/>
      <c r="O1458" s="26"/>
      <c r="P1458" s="26"/>
      <c r="Q1458" s="26"/>
      <c r="R1458" s="26"/>
      <c r="S1458" s="26"/>
      <c r="T1458" s="26"/>
    </row>
    <row r="1459" spans="1:20" s="27" customFormat="1" ht="15" customHeight="1" x14ac:dyDescent="0.25">
      <c r="A1459" s="36"/>
      <c r="B1459" s="36"/>
      <c r="C1459" s="37"/>
      <c r="D1459" s="25"/>
      <c r="E1459" s="71"/>
      <c r="F1459" s="38"/>
      <c r="G1459" s="35"/>
      <c r="H1459" s="25"/>
      <c r="I1459" s="35"/>
      <c r="J1459" s="61">
        <f t="shared" si="24"/>
        <v>0</v>
      </c>
      <c r="K1459" s="51"/>
      <c r="L1459" s="25"/>
      <c r="M1459" s="26"/>
      <c r="N1459" s="26"/>
      <c r="O1459" s="26"/>
      <c r="P1459" s="26"/>
      <c r="Q1459" s="26"/>
      <c r="R1459" s="26"/>
      <c r="S1459" s="26"/>
      <c r="T1459" s="26"/>
    </row>
    <row r="1460" spans="1:20" s="27" customFormat="1" ht="15" customHeight="1" x14ac:dyDescent="0.25">
      <c r="A1460" s="36"/>
      <c r="B1460" s="36"/>
      <c r="C1460" s="37"/>
      <c r="D1460" s="25"/>
      <c r="E1460" s="72"/>
      <c r="F1460" s="38"/>
      <c r="G1460" s="35"/>
      <c r="H1460" s="25"/>
      <c r="I1460" s="35"/>
      <c r="J1460" s="61">
        <f t="shared" si="24"/>
        <v>0</v>
      </c>
      <c r="K1460" s="51"/>
      <c r="L1460" s="25"/>
      <c r="M1460" s="26"/>
      <c r="N1460" s="26"/>
      <c r="O1460" s="26"/>
      <c r="P1460" s="26"/>
      <c r="Q1460" s="26"/>
      <c r="R1460" s="26"/>
      <c r="S1460" s="26"/>
      <c r="T1460" s="26"/>
    </row>
    <row r="1461" spans="1:20" s="27" customFormat="1" ht="15" customHeight="1" x14ac:dyDescent="0.25">
      <c r="A1461" s="36"/>
      <c r="B1461" s="36"/>
      <c r="C1461" s="37"/>
      <c r="D1461" s="25"/>
      <c r="E1461" s="68"/>
      <c r="F1461" s="38"/>
      <c r="G1461" s="25"/>
      <c r="H1461" s="25"/>
      <c r="I1461" s="35"/>
      <c r="J1461" s="61">
        <f t="shared" si="24"/>
        <v>0</v>
      </c>
      <c r="K1461" s="51"/>
      <c r="L1461" s="25"/>
      <c r="M1461" s="26"/>
      <c r="N1461" s="26"/>
      <c r="O1461" s="26"/>
      <c r="P1461" s="26"/>
      <c r="Q1461" s="26"/>
      <c r="R1461" s="26"/>
      <c r="S1461" s="26"/>
      <c r="T1461" s="26"/>
    </row>
    <row r="1462" spans="1:20" s="27" customFormat="1" ht="15" customHeight="1" x14ac:dyDescent="0.25">
      <c r="A1462" s="36"/>
      <c r="B1462" s="36"/>
      <c r="C1462" s="37"/>
      <c r="D1462" s="25"/>
      <c r="E1462" s="68"/>
      <c r="F1462" s="38"/>
      <c r="G1462" s="25"/>
      <c r="H1462" s="25"/>
      <c r="I1462" s="35"/>
      <c r="J1462" s="61">
        <f t="shared" si="24"/>
        <v>0</v>
      </c>
      <c r="K1462" s="51"/>
      <c r="L1462" s="25"/>
      <c r="M1462" s="26"/>
      <c r="N1462" s="26"/>
      <c r="O1462" s="26"/>
      <c r="P1462" s="26"/>
      <c r="Q1462" s="26"/>
      <c r="R1462" s="26"/>
      <c r="S1462" s="26"/>
      <c r="T1462" s="26"/>
    </row>
    <row r="1463" spans="1:20" s="27" customFormat="1" ht="15" customHeight="1" x14ac:dyDescent="0.25">
      <c r="A1463" s="36"/>
      <c r="B1463" s="36"/>
      <c r="C1463" s="37"/>
      <c r="D1463" s="25"/>
      <c r="E1463" s="71"/>
      <c r="F1463" s="38"/>
      <c r="G1463" s="25"/>
      <c r="H1463" s="25"/>
      <c r="I1463" s="35"/>
      <c r="J1463" s="61">
        <f t="shared" si="24"/>
        <v>0</v>
      </c>
      <c r="K1463" s="51"/>
      <c r="L1463" s="25"/>
      <c r="M1463" s="26"/>
      <c r="N1463" s="26"/>
      <c r="O1463" s="26"/>
      <c r="P1463" s="26"/>
      <c r="Q1463" s="26"/>
      <c r="R1463" s="26"/>
      <c r="S1463" s="26"/>
      <c r="T1463" s="26"/>
    </row>
    <row r="1464" spans="1:20" s="27" customFormat="1" ht="15" customHeight="1" x14ac:dyDescent="0.25">
      <c r="A1464" s="36"/>
      <c r="B1464" s="36"/>
      <c r="C1464" s="37"/>
      <c r="D1464" s="25"/>
      <c r="E1464" s="71"/>
      <c r="F1464" s="38"/>
      <c r="G1464" s="25"/>
      <c r="H1464" s="25"/>
      <c r="I1464" s="35"/>
      <c r="J1464" s="61">
        <f t="shared" si="24"/>
        <v>0</v>
      </c>
      <c r="K1464" s="51"/>
      <c r="L1464" s="25"/>
      <c r="M1464" s="26"/>
      <c r="N1464" s="26"/>
      <c r="O1464" s="26"/>
      <c r="P1464" s="26"/>
      <c r="Q1464" s="26"/>
      <c r="R1464" s="26"/>
      <c r="S1464" s="26"/>
      <c r="T1464" s="26"/>
    </row>
    <row r="1465" spans="1:20" s="27" customFormat="1" ht="15" customHeight="1" x14ac:dyDescent="0.25">
      <c r="A1465" s="36"/>
      <c r="B1465" s="36"/>
      <c r="C1465" s="37"/>
      <c r="D1465" s="25"/>
      <c r="E1465" s="68"/>
      <c r="F1465" s="38"/>
      <c r="G1465" s="25"/>
      <c r="H1465" s="25"/>
      <c r="I1465" s="35"/>
      <c r="J1465" s="61">
        <f t="shared" si="24"/>
        <v>0</v>
      </c>
      <c r="K1465" s="51"/>
      <c r="L1465" s="25"/>
      <c r="M1465" s="26"/>
      <c r="N1465" s="26"/>
      <c r="O1465" s="26"/>
      <c r="P1465" s="26"/>
      <c r="Q1465" s="26"/>
      <c r="R1465" s="26"/>
      <c r="S1465" s="26"/>
      <c r="T1465" s="26"/>
    </row>
    <row r="1466" spans="1:20" s="27" customFormat="1" ht="15" customHeight="1" x14ac:dyDescent="0.25">
      <c r="A1466" s="36"/>
      <c r="B1466" s="36"/>
      <c r="C1466" s="37"/>
      <c r="D1466" s="25"/>
      <c r="E1466" s="71"/>
      <c r="F1466" s="38"/>
      <c r="G1466" s="25"/>
      <c r="H1466" s="25"/>
      <c r="I1466" s="35"/>
      <c r="J1466" s="61">
        <f t="shared" si="24"/>
        <v>0</v>
      </c>
      <c r="K1466" s="51"/>
      <c r="L1466" s="25"/>
      <c r="M1466" s="26"/>
      <c r="N1466" s="26"/>
      <c r="O1466" s="26"/>
      <c r="P1466" s="26"/>
      <c r="Q1466" s="26"/>
      <c r="R1466" s="26"/>
      <c r="S1466" s="26"/>
      <c r="T1466" s="26"/>
    </row>
    <row r="1467" spans="1:20" s="27" customFormat="1" ht="15" customHeight="1" x14ac:dyDescent="0.25">
      <c r="A1467" s="36"/>
      <c r="B1467" s="36"/>
      <c r="C1467" s="37"/>
      <c r="D1467" s="25"/>
      <c r="E1467" s="71"/>
      <c r="F1467" s="38"/>
      <c r="G1467" s="25"/>
      <c r="H1467" s="25"/>
      <c r="I1467" s="35"/>
      <c r="J1467" s="61">
        <f t="shared" si="24"/>
        <v>0</v>
      </c>
      <c r="K1467" s="51"/>
      <c r="L1467" s="25"/>
      <c r="M1467" s="26"/>
      <c r="N1467" s="26"/>
      <c r="O1467" s="26"/>
      <c r="P1467" s="26"/>
      <c r="Q1467" s="26"/>
      <c r="R1467" s="26"/>
      <c r="S1467" s="26"/>
      <c r="T1467" s="26"/>
    </row>
    <row r="1468" spans="1:20" s="27" customFormat="1" ht="15" customHeight="1" x14ac:dyDescent="0.25">
      <c r="A1468" s="36"/>
      <c r="B1468" s="36"/>
      <c r="C1468" s="37"/>
      <c r="D1468" s="25"/>
      <c r="E1468" s="71"/>
      <c r="F1468" s="38"/>
      <c r="G1468" s="25"/>
      <c r="H1468" s="25"/>
      <c r="I1468" s="35"/>
      <c r="J1468" s="61">
        <f t="shared" si="24"/>
        <v>0</v>
      </c>
      <c r="K1468" s="51"/>
      <c r="L1468" s="25"/>
      <c r="M1468" s="26"/>
      <c r="N1468" s="26"/>
      <c r="O1468" s="26"/>
      <c r="P1468" s="26"/>
      <c r="Q1468" s="26"/>
      <c r="R1468" s="26"/>
      <c r="S1468" s="26"/>
      <c r="T1468" s="26"/>
    </row>
    <row r="1469" spans="1:20" s="27" customFormat="1" ht="15" customHeight="1" x14ac:dyDescent="0.25">
      <c r="A1469" s="36"/>
      <c r="B1469" s="36"/>
      <c r="C1469" s="37"/>
      <c r="D1469" s="25"/>
      <c r="E1469" s="68"/>
      <c r="F1469" s="38"/>
      <c r="G1469" s="25"/>
      <c r="H1469" s="25"/>
      <c r="I1469" s="35"/>
      <c r="J1469" s="61">
        <f t="shared" si="24"/>
        <v>0</v>
      </c>
      <c r="K1469" s="51"/>
      <c r="L1469" s="25"/>
      <c r="M1469" s="26"/>
      <c r="N1469" s="26"/>
      <c r="O1469" s="26"/>
      <c r="P1469" s="26"/>
      <c r="Q1469" s="26"/>
      <c r="R1469" s="26"/>
      <c r="S1469" s="26"/>
      <c r="T1469" s="26"/>
    </row>
    <row r="1470" spans="1:20" s="27" customFormat="1" ht="15" customHeight="1" x14ac:dyDescent="0.25">
      <c r="A1470" s="36"/>
      <c r="B1470" s="36"/>
      <c r="C1470" s="37"/>
      <c r="D1470" s="25"/>
      <c r="E1470" s="71"/>
      <c r="F1470" s="38"/>
      <c r="G1470" s="25"/>
      <c r="H1470" s="25"/>
      <c r="I1470" s="35"/>
      <c r="J1470" s="61">
        <f t="shared" si="24"/>
        <v>0</v>
      </c>
      <c r="K1470" s="51"/>
      <c r="L1470" s="25"/>
      <c r="M1470" s="26"/>
      <c r="N1470" s="26"/>
      <c r="O1470" s="26"/>
      <c r="P1470" s="26"/>
      <c r="Q1470" s="26"/>
      <c r="R1470" s="26"/>
      <c r="S1470" s="26"/>
      <c r="T1470" s="26"/>
    </row>
    <row r="1471" spans="1:20" s="27" customFormat="1" ht="15" customHeight="1" x14ac:dyDescent="0.25">
      <c r="A1471" s="36"/>
      <c r="B1471" s="36"/>
      <c r="C1471" s="37"/>
      <c r="D1471" s="25"/>
      <c r="E1471" s="68"/>
      <c r="F1471" s="38"/>
      <c r="G1471" s="25"/>
      <c r="H1471" s="25"/>
      <c r="I1471" s="35"/>
      <c r="J1471" s="61">
        <f t="shared" si="24"/>
        <v>0</v>
      </c>
      <c r="K1471" s="51"/>
      <c r="L1471" s="25"/>
      <c r="M1471" s="26"/>
      <c r="N1471" s="26"/>
      <c r="O1471" s="26"/>
      <c r="P1471" s="26"/>
      <c r="Q1471" s="26"/>
      <c r="R1471" s="26"/>
      <c r="S1471" s="26"/>
      <c r="T1471" s="26"/>
    </row>
    <row r="1472" spans="1:20" s="27" customFormat="1" ht="15" customHeight="1" x14ac:dyDescent="0.25">
      <c r="A1472" s="36"/>
      <c r="B1472" s="36"/>
      <c r="C1472" s="37"/>
      <c r="D1472" s="25"/>
      <c r="E1472" s="72"/>
      <c r="F1472" s="38"/>
      <c r="G1472" s="25"/>
      <c r="H1472" s="25"/>
      <c r="I1472" s="35"/>
      <c r="J1472" s="61">
        <f t="shared" si="24"/>
        <v>0</v>
      </c>
      <c r="K1472" s="51"/>
      <c r="L1472" s="25"/>
      <c r="M1472" s="26"/>
      <c r="N1472" s="26"/>
      <c r="O1472" s="26"/>
      <c r="P1472" s="26"/>
      <c r="Q1472" s="26"/>
      <c r="R1472" s="26"/>
      <c r="S1472" s="26"/>
      <c r="T1472" s="26"/>
    </row>
    <row r="1473" spans="1:20" s="27" customFormat="1" ht="15" customHeight="1" x14ac:dyDescent="0.25">
      <c r="A1473" s="36"/>
      <c r="B1473" s="36"/>
      <c r="C1473" s="37"/>
      <c r="D1473" s="25"/>
      <c r="E1473" s="72"/>
      <c r="F1473" s="38"/>
      <c r="G1473" s="25"/>
      <c r="H1473" s="25"/>
      <c r="I1473" s="35"/>
      <c r="J1473" s="61">
        <f t="shared" ref="J1473:J1536" si="25">IFERROR(IF(B1473="BOLIVARES",(E1473/I1473),E1473),"")</f>
        <v>0</v>
      </c>
      <c r="K1473" s="51"/>
      <c r="L1473" s="25"/>
      <c r="M1473" s="26"/>
      <c r="N1473" s="26"/>
      <c r="O1473" s="26"/>
      <c r="P1473" s="26"/>
      <c r="Q1473" s="26"/>
      <c r="R1473" s="26"/>
      <c r="S1473" s="26"/>
      <c r="T1473" s="26"/>
    </row>
    <row r="1474" spans="1:20" s="27" customFormat="1" ht="15" customHeight="1" x14ac:dyDescent="0.25">
      <c r="A1474" s="36"/>
      <c r="B1474" s="36"/>
      <c r="C1474" s="37"/>
      <c r="D1474" s="25"/>
      <c r="E1474" s="72"/>
      <c r="F1474" s="38"/>
      <c r="G1474" s="25"/>
      <c r="H1474" s="25"/>
      <c r="I1474" s="35"/>
      <c r="J1474" s="61">
        <f t="shared" si="25"/>
        <v>0</v>
      </c>
      <c r="K1474" s="51"/>
      <c r="L1474" s="25"/>
      <c r="M1474" s="26"/>
      <c r="N1474" s="26"/>
      <c r="O1474" s="26"/>
      <c r="P1474" s="26"/>
      <c r="Q1474" s="26"/>
      <c r="R1474" s="26"/>
      <c r="S1474" s="26"/>
      <c r="T1474" s="26"/>
    </row>
    <row r="1475" spans="1:20" s="27" customFormat="1" ht="15" customHeight="1" x14ac:dyDescent="0.25">
      <c r="A1475" s="36"/>
      <c r="B1475" s="36"/>
      <c r="C1475" s="37"/>
      <c r="D1475" s="25"/>
      <c r="E1475" s="68"/>
      <c r="F1475" s="38"/>
      <c r="G1475" s="25"/>
      <c r="H1475" s="25"/>
      <c r="I1475" s="35"/>
      <c r="J1475" s="61">
        <f t="shared" si="25"/>
        <v>0</v>
      </c>
      <c r="K1475" s="51"/>
      <c r="L1475" s="25"/>
      <c r="M1475" s="26"/>
      <c r="N1475" s="26"/>
      <c r="O1475" s="26"/>
      <c r="P1475" s="26"/>
      <c r="Q1475" s="26"/>
      <c r="R1475" s="26"/>
      <c r="S1475" s="26"/>
      <c r="T1475" s="26"/>
    </row>
    <row r="1476" spans="1:20" s="27" customFormat="1" ht="15" customHeight="1" x14ac:dyDescent="0.25">
      <c r="A1476" s="36"/>
      <c r="B1476" s="36"/>
      <c r="C1476" s="37"/>
      <c r="D1476" s="25"/>
      <c r="E1476" s="71"/>
      <c r="F1476" s="38"/>
      <c r="G1476" s="25"/>
      <c r="H1476" s="25"/>
      <c r="I1476" s="35"/>
      <c r="J1476" s="61">
        <f t="shared" si="25"/>
        <v>0</v>
      </c>
      <c r="K1476" s="51"/>
      <c r="L1476" s="25"/>
      <c r="M1476" s="26"/>
      <c r="N1476" s="26"/>
      <c r="O1476" s="26"/>
      <c r="P1476" s="26"/>
      <c r="Q1476" s="26"/>
      <c r="R1476" s="26"/>
      <c r="S1476" s="26"/>
      <c r="T1476" s="26"/>
    </row>
    <row r="1477" spans="1:20" s="27" customFormat="1" ht="15" customHeight="1" x14ac:dyDescent="0.25">
      <c r="A1477" s="36"/>
      <c r="B1477" s="36"/>
      <c r="C1477" s="37"/>
      <c r="D1477" s="25"/>
      <c r="E1477" s="71"/>
      <c r="F1477" s="38"/>
      <c r="G1477" s="25"/>
      <c r="H1477" s="25"/>
      <c r="I1477" s="35"/>
      <c r="J1477" s="61">
        <f t="shared" si="25"/>
        <v>0</v>
      </c>
      <c r="K1477" s="51"/>
      <c r="L1477" s="25"/>
      <c r="M1477" s="26"/>
      <c r="N1477" s="26"/>
      <c r="O1477" s="26"/>
      <c r="P1477" s="26"/>
      <c r="Q1477" s="26"/>
      <c r="R1477" s="26"/>
      <c r="S1477" s="26"/>
      <c r="T1477" s="26"/>
    </row>
    <row r="1478" spans="1:20" s="27" customFormat="1" ht="15" customHeight="1" x14ac:dyDescent="0.25">
      <c r="A1478" s="36"/>
      <c r="B1478" s="36"/>
      <c r="C1478" s="37"/>
      <c r="D1478" s="25"/>
      <c r="E1478" s="72"/>
      <c r="F1478" s="38"/>
      <c r="G1478" s="25"/>
      <c r="H1478" s="25"/>
      <c r="I1478" s="35"/>
      <c r="J1478" s="61">
        <f t="shared" si="25"/>
        <v>0</v>
      </c>
      <c r="K1478" s="51"/>
      <c r="L1478" s="25"/>
      <c r="M1478" s="26"/>
      <c r="N1478" s="26"/>
      <c r="O1478" s="26"/>
      <c r="P1478" s="26"/>
      <c r="Q1478" s="26"/>
      <c r="R1478" s="26"/>
      <c r="S1478" s="26"/>
      <c r="T1478" s="26"/>
    </row>
    <row r="1479" spans="1:20" s="27" customFormat="1" ht="15" customHeight="1" x14ac:dyDescent="0.25">
      <c r="A1479" s="36"/>
      <c r="B1479" s="36"/>
      <c r="C1479" s="37"/>
      <c r="D1479" s="25"/>
      <c r="E1479" s="68"/>
      <c r="F1479" s="38"/>
      <c r="G1479" s="25"/>
      <c r="H1479" s="25"/>
      <c r="I1479" s="35"/>
      <c r="J1479" s="61">
        <f t="shared" si="25"/>
        <v>0</v>
      </c>
      <c r="K1479" s="51"/>
      <c r="L1479" s="25"/>
      <c r="M1479" s="26"/>
      <c r="N1479" s="26"/>
      <c r="O1479" s="26"/>
      <c r="P1479" s="26"/>
      <c r="Q1479" s="26"/>
      <c r="R1479" s="26"/>
      <c r="S1479" s="26"/>
      <c r="T1479" s="26"/>
    </row>
    <row r="1480" spans="1:20" s="27" customFormat="1" ht="15" customHeight="1" x14ac:dyDescent="0.25">
      <c r="A1480" s="36"/>
      <c r="B1480" s="36"/>
      <c r="C1480" s="37"/>
      <c r="D1480" s="25"/>
      <c r="E1480" s="68"/>
      <c r="F1480" s="38"/>
      <c r="G1480" s="25"/>
      <c r="H1480" s="25"/>
      <c r="I1480" s="35"/>
      <c r="J1480" s="61">
        <f t="shared" si="25"/>
        <v>0</v>
      </c>
      <c r="K1480" s="51"/>
      <c r="L1480" s="25"/>
      <c r="M1480" s="26"/>
      <c r="N1480" s="26"/>
      <c r="O1480" s="26"/>
      <c r="P1480" s="26"/>
      <c r="Q1480" s="26"/>
      <c r="R1480" s="26"/>
      <c r="S1480" s="26"/>
      <c r="T1480" s="26"/>
    </row>
    <row r="1481" spans="1:20" s="27" customFormat="1" ht="15" customHeight="1" x14ac:dyDescent="0.25">
      <c r="A1481" s="36"/>
      <c r="B1481" s="36"/>
      <c r="C1481" s="37"/>
      <c r="D1481" s="25"/>
      <c r="E1481" s="71"/>
      <c r="F1481" s="38"/>
      <c r="G1481" s="25"/>
      <c r="H1481" s="25"/>
      <c r="I1481" s="35"/>
      <c r="J1481" s="61">
        <f t="shared" si="25"/>
        <v>0</v>
      </c>
      <c r="K1481" s="51"/>
      <c r="L1481" s="25"/>
      <c r="M1481" s="26"/>
      <c r="N1481" s="26"/>
      <c r="O1481" s="26"/>
      <c r="P1481" s="26"/>
      <c r="Q1481" s="26"/>
      <c r="R1481" s="26"/>
      <c r="S1481" s="26"/>
      <c r="T1481" s="26"/>
    </row>
    <row r="1482" spans="1:20" s="27" customFormat="1" ht="15" customHeight="1" x14ac:dyDescent="0.25">
      <c r="A1482" s="36"/>
      <c r="B1482" s="36"/>
      <c r="C1482" s="37"/>
      <c r="D1482" s="25"/>
      <c r="E1482" s="71"/>
      <c r="F1482" s="38"/>
      <c r="G1482" s="25"/>
      <c r="H1482" s="25"/>
      <c r="I1482" s="35"/>
      <c r="J1482" s="61">
        <f t="shared" si="25"/>
        <v>0</v>
      </c>
      <c r="K1482" s="51"/>
      <c r="L1482" s="25"/>
      <c r="M1482" s="26"/>
      <c r="N1482" s="26"/>
      <c r="O1482" s="26"/>
      <c r="P1482" s="26"/>
      <c r="Q1482" s="26"/>
      <c r="R1482" s="26"/>
      <c r="S1482" s="26"/>
      <c r="T1482" s="26"/>
    </row>
    <row r="1483" spans="1:20" s="27" customFormat="1" ht="15" customHeight="1" x14ac:dyDescent="0.25">
      <c r="A1483" s="36"/>
      <c r="B1483" s="36"/>
      <c r="C1483" s="37"/>
      <c r="D1483" s="25"/>
      <c r="E1483" s="68"/>
      <c r="F1483" s="38"/>
      <c r="G1483" s="25"/>
      <c r="H1483" s="25"/>
      <c r="I1483" s="35"/>
      <c r="J1483" s="61">
        <f t="shared" si="25"/>
        <v>0</v>
      </c>
      <c r="K1483" s="51"/>
      <c r="L1483" s="25"/>
      <c r="M1483" s="26"/>
      <c r="N1483" s="26"/>
      <c r="O1483" s="26"/>
      <c r="P1483" s="26"/>
      <c r="Q1483" s="26"/>
      <c r="R1483" s="26"/>
      <c r="S1483" s="26"/>
      <c r="T1483" s="26"/>
    </row>
    <row r="1484" spans="1:20" s="27" customFormat="1" ht="15" customHeight="1" x14ac:dyDescent="0.25">
      <c r="A1484" s="36"/>
      <c r="B1484" s="36"/>
      <c r="C1484" s="37"/>
      <c r="D1484" s="25"/>
      <c r="E1484" s="71"/>
      <c r="F1484" s="38"/>
      <c r="G1484" s="25"/>
      <c r="H1484" s="25"/>
      <c r="I1484" s="35"/>
      <c r="J1484" s="61">
        <f t="shared" si="25"/>
        <v>0</v>
      </c>
      <c r="K1484" s="51"/>
      <c r="L1484" s="25"/>
      <c r="M1484" s="26"/>
      <c r="N1484" s="26"/>
      <c r="O1484" s="26"/>
      <c r="P1484" s="26"/>
      <c r="Q1484" s="26"/>
      <c r="R1484" s="26"/>
      <c r="S1484" s="26"/>
      <c r="T1484" s="26"/>
    </row>
    <row r="1485" spans="1:20" s="27" customFormat="1" ht="15" customHeight="1" x14ac:dyDescent="0.25">
      <c r="A1485" s="36"/>
      <c r="B1485" s="36"/>
      <c r="C1485" s="37"/>
      <c r="D1485" s="25"/>
      <c r="E1485" s="71"/>
      <c r="F1485" s="38"/>
      <c r="G1485" s="25"/>
      <c r="H1485" s="25"/>
      <c r="I1485" s="35"/>
      <c r="J1485" s="61">
        <f t="shared" si="25"/>
        <v>0</v>
      </c>
      <c r="K1485" s="51"/>
      <c r="L1485" s="25"/>
      <c r="M1485" s="26"/>
      <c r="N1485" s="26"/>
      <c r="O1485" s="26"/>
      <c r="P1485" s="26"/>
      <c r="Q1485" s="26"/>
      <c r="R1485" s="26"/>
      <c r="S1485" s="26"/>
      <c r="T1485" s="26"/>
    </row>
    <row r="1486" spans="1:20" s="27" customFormat="1" ht="15" customHeight="1" x14ac:dyDescent="0.25">
      <c r="A1486" s="36"/>
      <c r="B1486" s="36"/>
      <c r="C1486" s="37"/>
      <c r="D1486" s="25"/>
      <c r="E1486" s="71"/>
      <c r="F1486" s="38"/>
      <c r="G1486" s="25"/>
      <c r="H1486" s="25"/>
      <c r="I1486" s="35"/>
      <c r="J1486" s="61">
        <f t="shared" si="25"/>
        <v>0</v>
      </c>
      <c r="K1486" s="51"/>
      <c r="L1486" s="25"/>
      <c r="M1486" s="26"/>
      <c r="N1486" s="26"/>
      <c r="O1486" s="26"/>
      <c r="P1486" s="26"/>
      <c r="Q1486" s="26"/>
      <c r="R1486" s="26"/>
      <c r="S1486" s="26"/>
      <c r="T1486" s="26"/>
    </row>
    <row r="1487" spans="1:20" s="27" customFormat="1" ht="15" customHeight="1" x14ac:dyDescent="0.25">
      <c r="A1487" s="36"/>
      <c r="B1487" s="36"/>
      <c r="C1487" s="37"/>
      <c r="D1487" s="25"/>
      <c r="E1487" s="68"/>
      <c r="F1487" s="38"/>
      <c r="G1487" s="25"/>
      <c r="H1487" s="25"/>
      <c r="I1487" s="35"/>
      <c r="J1487" s="61">
        <f t="shared" si="25"/>
        <v>0</v>
      </c>
      <c r="K1487" s="51"/>
      <c r="L1487" s="25"/>
      <c r="M1487" s="26"/>
      <c r="N1487" s="26"/>
      <c r="O1487" s="26"/>
      <c r="P1487" s="26"/>
      <c r="Q1487" s="26"/>
      <c r="R1487" s="26"/>
      <c r="S1487" s="26"/>
      <c r="T1487" s="26"/>
    </row>
    <row r="1488" spans="1:20" s="27" customFormat="1" ht="15" customHeight="1" x14ac:dyDescent="0.25">
      <c r="A1488" s="36"/>
      <c r="B1488" s="36"/>
      <c r="C1488" s="37"/>
      <c r="D1488" s="25"/>
      <c r="E1488" s="71"/>
      <c r="F1488" s="8"/>
      <c r="G1488" s="25"/>
      <c r="H1488" s="25"/>
      <c r="I1488" s="35"/>
      <c r="J1488" s="61">
        <f t="shared" si="25"/>
        <v>0</v>
      </c>
      <c r="K1488" s="51"/>
      <c r="L1488" s="25"/>
      <c r="M1488" s="26"/>
      <c r="N1488" s="26"/>
      <c r="O1488" s="26"/>
      <c r="P1488" s="26"/>
      <c r="Q1488" s="26"/>
      <c r="R1488" s="26"/>
      <c r="S1488" s="26"/>
      <c r="T1488" s="26"/>
    </row>
    <row r="1489" spans="1:20" s="27" customFormat="1" ht="15" customHeight="1" x14ac:dyDescent="0.25">
      <c r="A1489" s="36"/>
      <c r="B1489" s="36"/>
      <c r="C1489" s="37"/>
      <c r="D1489" s="25"/>
      <c r="E1489" s="68"/>
      <c r="F1489" s="38"/>
      <c r="G1489" s="25"/>
      <c r="H1489" s="25"/>
      <c r="I1489" s="35"/>
      <c r="J1489" s="61">
        <f t="shared" si="25"/>
        <v>0</v>
      </c>
      <c r="K1489" s="51"/>
      <c r="L1489" s="25"/>
      <c r="M1489" s="26"/>
      <c r="N1489" s="26"/>
      <c r="O1489" s="26"/>
      <c r="P1489" s="26"/>
      <c r="Q1489" s="26"/>
      <c r="R1489" s="26"/>
      <c r="S1489" s="26"/>
      <c r="T1489" s="26"/>
    </row>
    <row r="1490" spans="1:20" s="27" customFormat="1" ht="15" customHeight="1" x14ac:dyDescent="0.25">
      <c r="A1490" s="36"/>
      <c r="B1490" s="36"/>
      <c r="C1490" s="37"/>
      <c r="D1490" s="25"/>
      <c r="E1490" s="72"/>
      <c r="F1490" s="38"/>
      <c r="G1490" s="25"/>
      <c r="H1490" s="25"/>
      <c r="I1490" s="35"/>
      <c r="J1490" s="61">
        <f t="shared" si="25"/>
        <v>0</v>
      </c>
      <c r="K1490" s="51"/>
      <c r="L1490" s="25"/>
      <c r="M1490" s="26"/>
      <c r="N1490" s="26"/>
      <c r="O1490" s="26"/>
      <c r="P1490" s="26"/>
      <c r="Q1490" s="26"/>
      <c r="R1490" s="26"/>
      <c r="S1490" s="26"/>
      <c r="T1490" s="26"/>
    </row>
    <row r="1491" spans="1:20" s="27" customFormat="1" ht="15" customHeight="1" x14ac:dyDescent="0.25">
      <c r="A1491" s="36"/>
      <c r="B1491" s="36"/>
      <c r="C1491" s="37"/>
      <c r="D1491" s="25"/>
      <c r="E1491" s="72"/>
      <c r="F1491" s="38"/>
      <c r="G1491" s="25"/>
      <c r="H1491" s="25"/>
      <c r="I1491" s="35"/>
      <c r="J1491" s="61">
        <f t="shared" si="25"/>
        <v>0</v>
      </c>
      <c r="K1491" s="51"/>
      <c r="L1491" s="25"/>
      <c r="M1491" s="26"/>
      <c r="N1491" s="26"/>
      <c r="O1491" s="26"/>
      <c r="P1491" s="26"/>
      <c r="Q1491" s="26"/>
      <c r="R1491" s="26"/>
      <c r="S1491" s="26"/>
      <c r="T1491" s="26"/>
    </row>
    <row r="1492" spans="1:20" s="27" customFormat="1" ht="15" customHeight="1" x14ac:dyDescent="0.25">
      <c r="A1492" s="36"/>
      <c r="B1492" s="36"/>
      <c r="C1492" s="37"/>
      <c r="D1492" s="25"/>
      <c r="E1492" s="72"/>
      <c r="F1492" s="38"/>
      <c r="G1492" s="25"/>
      <c r="H1492" s="25"/>
      <c r="I1492" s="35"/>
      <c r="J1492" s="61">
        <f t="shared" si="25"/>
        <v>0</v>
      </c>
      <c r="K1492" s="51"/>
      <c r="L1492" s="25"/>
      <c r="M1492" s="26"/>
      <c r="N1492" s="26"/>
      <c r="O1492" s="26"/>
      <c r="P1492" s="26"/>
      <c r="Q1492" s="26"/>
      <c r="R1492" s="26"/>
      <c r="S1492" s="26"/>
      <c r="T1492" s="26"/>
    </row>
    <row r="1493" spans="1:20" s="27" customFormat="1" ht="15" customHeight="1" x14ac:dyDescent="0.25">
      <c r="A1493" s="36"/>
      <c r="B1493" s="36"/>
      <c r="C1493" s="37"/>
      <c r="D1493" s="25"/>
      <c r="E1493" s="72"/>
      <c r="F1493" s="38"/>
      <c r="G1493" s="25"/>
      <c r="H1493" s="25"/>
      <c r="I1493" s="35"/>
      <c r="J1493" s="61">
        <f t="shared" si="25"/>
        <v>0</v>
      </c>
      <c r="K1493" s="51"/>
      <c r="L1493" s="25"/>
      <c r="M1493" s="26"/>
      <c r="N1493" s="26"/>
      <c r="O1493" s="26"/>
      <c r="P1493" s="26"/>
      <c r="Q1493" s="26"/>
      <c r="R1493" s="26"/>
      <c r="S1493" s="26"/>
      <c r="T1493" s="26"/>
    </row>
    <row r="1494" spans="1:20" s="27" customFormat="1" ht="15" customHeight="1" x14ac:dyDescent="0.25">
      <c r="A1494" s="36"/>
      <c r="B1494" s="36"/>
      <c r="C1494" s="37"/>
      <c r="D1494" s="25"/>
      <c r="E1494" s="72"/>
      <c r="F1494" s="38"/>
      <c r="G1494" s="25"/>
      <c r="H1494" s="25"/>
      <c r="I1494" s="35"/>
      <c r="J1494" s="61">
        <f t="shared" si="25"/>
        <v>0</v>
      </c>
      <c r="K1494" s="51"/>
      <c r="L1494" s="25"/>
      <c r="M1494" s="26"/>
      <c r="N1494" s="26"/>
      <c r="O1494" s="26"/>
      <c r="P1494" s="26"/>
      <c r="Q1494" s="26"/>
      <c r="R1494" s="26"/>
      <c r="S1494" s="26"/>
      <c r="T1494" s="26"/>
    </row>
    <row r="1495" spans="1:20" s="27" customFormat="1" ht="15" customHeight="1" x14ac:dyDescent="0.25">
      <c r="A1495" s="36"/>
      <c r="B1495" s="36"/>
      <c r="C1495" s="37"/>
      <c r="D1495" s="25"/>
      <c r="E1495" s="72"/>
      <c r="F1495" s="38"/>
      <c r="G1495" s="25"/>
      <c r="H1495" s="25"/>
      <c r="I1495" s="35"/>
      <c r="J1495" s="61">
        <f t="shared" si="25"/>
        <v>0</v>
      </c>
      <c r="K1495" s="51"/>
      <c r="L1495" s="25"/>
      <c r="M1495" s="26"/>
      <c r="N1495" s="26"/>
      <c r="O1495" s="26"/>
      <c r="P1495" s="26"/>
      <c r="Q1495" s="26"/>
      <c r="R1495" s="26"/>
      <c r="S1495" s="26"/>
      <c r="T1495" s="26"/>
    </row>
    <row r="1496" spans="1:20" s="27" customFormat="1" ht="15" customHeight="1" x14ac:dyDescent="0.25">
      <c r="A1496" s="36"/>
      <c r="B1496" s="36"/>
      <c r="C1496" s="37"/>
      <c r="D1496" s="25"/>
      <c r="E1496" s="71"/>
      <c r="F1496" s="38"/>
      <c r="G1496" s="25"/>
      <c r="H1496" s="25"/>
      <c r="I1496" s="35"/>
      <c r="J1496" s="61">
        <f t="shared" si="25"/>
        <v>0</v>
      </c>
      <c r="K1496" s="51"/>
      <c r="L1496" s="25"/>
      <c r="M1496" s="26"/>
      <c r="N1496" s="26"/>
      <c r="O1496" s="26"/>
      <c r="P1496" s="26"/>
      <c r="Q1496" s="26"/>
      <c r="R1496" s="26"/>
      <c r="S1496" s="26"/>
      <c r="T1496" s="26"/>
    </row>
    <row r="1497" spans="1:20" s="27" customFormat="1" ht="15" customHeight="1" x14ac:dyDescent="0.25">
      <c r="A1497" s="36"/>
      <c r="B1497" s="36"/>
      <c r="C1497" s="37"/>
      <c r="D1497" s="25"/>
      <c r="E1497" s="71"/>
      <c r="F1497" s="38"/>
      <c r="G1497" s="25"/>
      <c r="H1497" s="25"/>
      <c r="I1497" s="35"/>
      <c r="J1497" s="61">
        <f t="shared" si="25"/>
        <v>0</v>
      </c>
      <c r="K1497" s="51"/>
      <c r="L1497" s="25"/>
      <c r="M1497" s="26"/>
      <c r="N1497" s="26"/>
      <c r="O1497" s="26"/>
      <c r="P1497" s="26"/>
      <c r="Q1497" s="26"/>
      <c r="R1497" s="26"/>
      <c r="S1497" s="26"/>
      <c r="T1497" s="26"/>
    </row>
    <row r="1498" spans="1:20" s="27" customFormat="1" ht="15" customHeight="1" x14ac:dyDescent="0.25">
      <c r="A1498" s="36"/>
      <c r="B1498" s="36"/>
      <c r="C1498" s="37"/>
      <c r="D1498" s="25"/>
      <c r="E1498" s="72"/>
      <c r="F1498" s="38"/>
      <c r="G1498" s="25"/>
      <c r="H1498" s="25"/>
      <c r="I1498" s="35"/>
      <c r="J1498" s="61">
        <f t="shared" si="25"/>
        <v>0</v>
      </c>
      <c r="K1498" s="51"/>
      <c r="L1498" s="25"/>
      <c r="M1498" s="26"/>
      <c r="N1498" s="26"/>
      <c r="O1498" s="26"/>
      <c r="P1498" s="26"/>
      <c r="Q1498" s="26"/>
      <c r="R1498" s="26"/>
      <c r="S1498" s="26"/>
      <c r="T1498" s="26"/>
    </row>
    <row r="1499" spans="1:20" s="27" customFormat="1" ht="15" customHeight="1" x14ac:dyDescent="0.25">
      <c r="A1499" s="36"/>
      <c r="B1499" s="36"/>
      <c r="C1499" s="37"/>
      <c r="D1499" s="25"/>
      <c r="E1499" s="68"/>
      <c r="F1499" s="38"/>
      <c r="G1499" s="25"/>
      <c r="H1499" s="25"/>
      <c r="I1499" s="35"/>
      <c r="J1499" s="61">
        <f t="shared" si="25"/>
        <v>0</v>
      </c>
      <c r="K1499" s="51"/>
      <c r="L1499" s="25"/>
      <c r="M1499" s="26"/>
      <c r="N1499" s="26"/>
      <c r="O1499" s="26"/>
      <c r="P1499" s="26"/>
      <c r="Q1499" s="26"/>
      <c r="R1499" s="26"/>
      <c r="S1499" s="26"/>
      <c r="T1499" s="26"/>
    </row>
    <row r="1500" spans="1:20" s="27" customFormat="1" ht="15" customHeight="1" x14ac:dyDescent="0.25">
      <c r="A1500" s="36"/>
      <c r="B1500" s="36"/>
      <c r="C1500" s="37"/>
      <c r="D1500" s="25"/>
      <c r="E1500" s="71"/>
      <c r="F1500" s="38"/>
      <c r="G1500" s="25"/>
      <c r="H1500" s="25"/>
      <c r="I1500" s="35"/>
      <c r="J1500" s="61">
        <f t="shared" si="25"/>
        <v>0</v>
      </c>
      <c r="K1500" s="51"/>
      <c r="L1500" s="25"/>
      <c r="M1500" s="26"/>
      <c r="N1500" s="26"/>
      <c r="O1500" s="26"/>
      <c r="P1500" s="26"/>
      <c r="Q1500" s="26"/>
      <c r="R1500" s="26"/>
      <c r="S1500" s="26"/>
      <c r="T1500" s="26"/>
    </row>
    <row r="1501" spans="1:20" s="27" customFormat="1" ht="15" customHeight="1" x14ac:dyDescent="0.25">
      <c r="A1501" s="36"/>
      <c r="B1501" s="36"/>
      <c r="C1501" s="37"/>
      <c r="D1501" s="25"/>
      <c r="E1501" s="71"/>
      <c r="F1501" s="38"/>
      <c r="G1501" s="25"/>
      <c r="H1501" s="25"/>
      <c r="I1501" s="35"/>
      <c r="J1501" s="61">
        <f t="shared" si="25"/>
        <v>0</v>
      </c>
      <c r="K1501" s="51"/>
      <c r="L1501" s="25"/>
      <c r="M1501" s="26"/>
      <c r="N1501" s="26"/>
      <c r="O1501" s="26"/>
      <c r="P1501" s="26"/>
      <c r="Q1501" s="26"/>
      <c r="R1501" s="26"/>
      <c r="S1501" s="26"/>
      <c r="T1501" s="26"/>
    </row>
    <row r="1502" spans="1:20" s="27" customFormat="1" ht="15" customHeight="1" x14ac:dyDescent="0.25">
      <c r="A1502" s="36"/>
      <c r="B1502" s="36"/>
      <c r="C1502" s="37"/>
      <c r="D1502" s="25"/>
      <c r="E1502" s="71"/>
      <c r="F1502" s="38"/>
      <c r="G1502" s="25"/>
      <c r="H1502" s="25"/>
      <c r="I1502" s="35"/>
      <c r="J1502" s="61">
        <f t="shared" si="25"/>
        <v>0</v>
      </c>
      <c r="K1502" s="51"/>
      <c r="L1502" s="25"/>
      <c r="M1502" s="26"/>
      <c r="N1502" s="26"/>
      <c r="O1502" s="26"/>
      <c r="P1502" s="26"/>
      <c r="Q1502" s="26"/>
      <c r="R1502" s="26"/>
      <c r="S1502" s="26"/>
      <c r="T1502" s="26"/>
    </row>
    <row r="1503" spans="1:20" s="27" customFormat="1" ht="15" customHeight="1" x14ac:dyDescent="0.25">
      <c r="A1503" s="36"/>
      <c r="B1503" s="36"/>
      <c r="C1503" s="37"/>
      <c r="D1503" s="25"/>
      <c r="E1503" s="68"/>
      <c r="F1503" s="38"/>
      <c r="G1503" s="25"/>
      <c r="H1503" s="25"/>
      <c r="I1503" s="35"/>
      <c r="J1503" s="61">
        <f t="shared" si="25"/>
        <v>0</v>
      </c>
      <c r="K1503" s="51"/>
      <c r="L1503" s="25"/>
      <c r="M1503" s="26"/>
      <c r="N1503" s="26"/>
      <c r="O1503" s="26"/>
      <c r="P1503" s="26"/>
      <c r="Q1503" s="26"/>
      <c r="R1503" s="26"/>
      <c r="S1503" s="26"/>
      <c r="T1503" s="26"/>
    </row>
    <row r="1504" spans="1:20" s="27" customFormat="1" ht="15" customHeight="1" x14ac:dyDescent="0.25">
      <c r="A1504" s="36"/>
      <c r="B1504" s="36"/>
      <c r="C1504" s="37"/>
      <c r="D1504" s="25"/>
      <c r="E1504" s="68"/>
      <c r="F1504" s="38"/>
      <c r="G1504" s="25"/>
      <c r="H1504" s="25"/>
      <c r="I1504" s="35"/>
      <c r="J1504" s="61">
        <f t="shared" si="25"/>
        <v>0</v>
      </c>
      <c r="K1504" s="51"/>
      <c r="L1504" s="25"/>
      <c r="M1504" s="26"/>
      <c r="N1504" s="26"/>
      <c r="O1504" s="26"/>
      <c r="P1504" s="26"/>
      <c r="Q1504" s="26"/>
      <c r="R1504" s="26"/>
      <c r="S1504" s="26"/>
      <c r="T1504" s="26"/>
    </row>
    <row r="1505" spans="1:20" s="27" customFormat="1" ht="15" customHeight="1" x14ac:dyDescent="0.25">
      <c r="A1505" s="36"/>
      <c r="B1505" s="36"/>
      <c r="C1505" s="37"/>
      <c r="D1505" s="25"/>
      <c r="E1505" s="68"/>
      <c r="F1505" s="38"/>
      <c r="G1505" s="25"/>
      <c r="H1505" s="25"/>
      <c r="I1505" s="35"/>
      <c r="J1505" s="61">
        <f t="shared" si="25"/>
        <v>0</v>
      </c>
      <c r="K1505" s="51"/>
      <c r="L1505" s="25"/>
      <c r="M1505" s="26"/>
      <c r="N1505" s="26"/>
      <c r="O1505" s="26"/>
      <c r="P1505" s="26"/>
      <c r="Q1505" s="26"/>
      <c r="R1505" s="26"/>
      <c r="S1505" s="26"/>
      <c r="T1505" s="26"/>
    </row>
    <row r="1506" spans="1:20" s="27" customFormat="1" ht="15" customHeight="1" x14ac:dyDescent="0.25">
      <c r="A1506" s="36"/>
      <c r="B1506" s="36"/>
      <c r="C1506" s="37"/>
      <c r="D1506" s="25"/>
      <c r="E1506" s="71"/>
      <c r="F1506" s="38"/>
      <c r="G1506" s="25"/>
      <c r="H1506" s="25"/>
      <c r="I1506" s="35"/>
      <c r="J1506" s="61">
        <f t="shared" si="25"/>
        <v>0</v>
      </c>
      <c r="K1506" s="51"/>
      <c r="L1506" s="25"/>
      <c r="M1506" s="26"/>
      <c r="N1506" s="26"/>
      <c r="O1506" s="26"/>
      <c r="P1506" s="26"/>
      <c r="Q1506" s="26"/>
      <c r="R1506" s="26"/>
      <c r="S1506" s="26"/>
      <c r="T1506" s="26"/>
    </row>
    <row r="1507" spans="1:20" s="27" customFormat="1" ht="15" customHeight="1" x14ac:dyDescent="0.25">
      <c r="A1507" s="36"/>
      <c r="B1507" s="36"/>
      <c r="C1507" s="37"/>
      <c r="D1507" s="25"/>
      <c r="E1507" s="71"/>
      <c r="F1507" s="38"/>
      <c r="G1507" s="25"/>
      <c r="H1507" s="25"/>
      <c r="I1507" s="35"/>
      <c r="J1507" s="61">
        <f t="shared" si="25"/>
        <v>0</v>
      </c>
      <c r="K1507" s="51"/>
      <c r="L1507" s="25"/>
      <c r="M1507" s="26"/>
      <c r="N1507" s="26"/>
      <c r="O1507" s="26"/>
      <c r="P1507" s="26"/>
      <c r="Q1507" s="26"/>
      <c r="R1507" s="26"/>
      <c r="S1507" s="26"/>
      <c r="T1507" s="26"/>
    </row>
    <row r="1508" spans="1:20" s="27" customFormat="1" ht="15" customHeight="1" x14ac:dyDescent="0.25">
      <c r="A1508" s="36"/>
      <c r="B1508" s="36"/>
      <c r="C1508" s="37"/>
      <c r="D1508" s="25"/>
      <c r="E1508" s="71"/>
      <c r="F1508" s="38"/>
      <c r="G1508" s="25"/>
      <c r="H1508" s="25"/>
      <c r="I1508" s="35"/>
      <c r="J1508" s="61">
        <f t="shared" si="25"/>
        <v>0</v>
      </c>
      <c r="K1508" s="51"/>
      <c r="L1508" s="25"/>
      <c r="M1508" s="26"/>
      <c r="N1508" s="26"/>
      <c r="O1508" s="26"/>
      <c r="P1508" s="26"/>
      <c r="Q1508" s="26"/>
      <c r="R1508" s="26"/>
      <c r="S1508" s="26"/>
      <c r="T1508" s="26"/>
    </row>
    <row r="1509" spans="1:20" s="27" customFormat="1" ht="15" customHeight="1" x14ac:dyDescent="0.25">
      <c r="A1509" s="36"/>
      <c r="B1509" s="36"/>
      <c r="C1509" s="37"/>
      <c r="D1509" s="25"/>
      <c r="E1509" s="68"/>
      <c r="F1509" s="38"/>
      <c r="G1509" s="25"/>
      <c r="H1509" s="25"/>
      <c r="I1509" s="35"/>
      <c r="J1509" s="61">
        <f t="shared" si="25"/>
        <v>0</v>
      </c>
      <c r="K1509" s="51"/>
      <c r="L1509" s="25"/>
      <c r="M1509" s="26"/>
      <c r="N1509" s="26"/>
      <c r="O1509" s="26"/>
      <c r="P1509" s="26"/>
      <c r="Q1509" s="26"/>
      <c r="R1509" s="26"/>
      <c r="S1509" s="26"/>
      <c r="T1509" s="26"/>
    </row>
    <row r="1510" spans="1:20" s="27" customFormat="1" ht="15" customHeight="1" x14ac:dyDescent="0.25">
      <c r="A1510" s="36"/>
      <c r="B1510" s="36"/>
      <c r="C1510" s="37"/>
      <c r="D1510" s="25"/>
      <c r="E1510" s="71"/>
      <c r="F1510" s="38"/>
      <c r="G1510" s="25"/>
      <c r="H1510" s="25"/>
      <c r="I1510" s="35"/>
      <c r="J1510" s="61">
        <f t="shared" si="25"/>
        <v>0</v>
      </c>
      <c r="K1510" s="51"/>
      <c r="L1510" s="25"/>
      <c r="M1510" s="26"/>
      <c r="N1510" s="26"/>
      <c r="O1510" s="26"/>
      <c r="P1510" s="26"/>
      <c r="Q1510" s="26"/>
      <c r="R1510" s="26"/>
      <c r="S1510" s="26"/>
      <c r="T1510" s="26"/>
    </row>
    <row r="1511" spans="1:20" s="27" customFormat="1" ht="15" customHeight="1" x14ac:dyDescent="0.25">
      <c r="A1511" s="36"/>
      <c r="B1511" s="36"/>
      <c r="C1511" s="37"/>
      <c r="D1511" s="25"/>
      <c r="E1511" s="72"/>
      <c r="F1511" s="38"/>
      <c r="G1511" s="25"/>
      <c r="H1511" s="25"/>
      <c r="I1511" s="35"/>
      <c r="J1511" s="61">
        <f t="shared" si="25"/>
        <v>0</v>
      </c>
      <c r="K1511" s="51"/>
      <c r="L1511" s="25"/>
      <c r="M1511" s="26"/>
      <c r="N1511" s="26"/>
      <c r="O1511" s="26"/>
      <c r="P1511" s="26"/>
      <c r="Q1511" s="26"/>
      <c r="R1511" s="26"/>
      <c r="S1511" s="26"/>
      <c r="T1511" s="26"/>
    </row>
    <row r="1512" spans="1:20" s="27" customFormat="1" ht="15" customHeight="1" x14ac:dyDescent="0.25">
      <c r="A1512" s="36"/>
      <c r="B1512" s="36"/>
      <c r="C1512" s="37"/>
      <c r="D1512" s="25"/>
      <c r="E1512" s="72"/>
      <c r="F1512" s="38"/>
      <c r="G1512" s="25"/>
      <c r="H1512" s="25"/>
      <c r="I1512" s="35"/>
      <c r="J1512" s="61">
        <f t="shared" si="25"/>
        <v>0</v>
      </c>
      <c r="K1512" s="51"/>
      <c r="L1512" s="25"/>
      <c r="M1512" s="26"/>
      <c r="N1512" s="26"/>
      <c r="O1512" s="26"/>
      <c r="P1512" s="26"/>
      <c r="Q1512" s="26"/>
      <c r="R1512" s="26"/>
      <c r="S1512" s="26"/>
      <c r="T1512" s="26"/>
    </row>
    <row r="1513" spans="1:20" s="27" customFormat="1" ht="15" customHeight="1" x14ac:dyDescent="0.25">
      <c r="A1513" s="36"/>
      <c r="B1513" s="36"/>
      <c r="C1513" s="37"/>
      <c r="D1513" s="25"/>
      <c r="E1513" s="71"/>
      <c r="F1513" s="38"/>
      <c r="G1513" s="25"/>
      <c r="H1513" s="25"/>
      <c r="I1513" s="35"/>
      <c r="J1513" s="61">
        <f t="shared" si="25"/>
        <v>0</v>
      </c>
      <c r="K1513" s="51"/>
      <c r="L1513" s="25"/>
      <c r="M1513" s="26"/>
      <c r="N1513" s="26"/>
      <c r="O1513" s="26"/>
      <c r="P1513" s="26"/>
      <c r="Q1513" s="26"/>
      <c r="R1513" s="26"/>
      <c r="S1513" s="26"/>
      <c r="T1513" s="26"/>
    </row>
    <row r="1514" spans="1:20" s="27" customFormat="1" ht="15" customHeight="1" x14ac:dyDescent="0.25">
      <c r="A1514" s="36"/>
      <c r="B1514" s="36"/>
      <c r="C1514" s="37"/>
      <c r="D1514" s="25"/>
      <c r="E1514" s="68"/>
      <c r="F1514" s="38"/>
      <c r="G1514" s="25"/>
      <c r="H1514" s="25"/>
      <c r="I1514" s="35"/>
      <c r="J1514" s="61">
        <f t="shared" si="25"/>
        <v>0</v>
      </c>
      <c r="K1514" s="51"/>
      <c r="L1514" s="25"/>
      <c r="M1514" s="26"/>
      <c r="N1514" s="26"/>
      <c r="O1514" s="26"/>
      <c r="P1514" s="26"/>
      <c r="Q1514" s="26"/>
      <c r="R1514" s="26"/>
      <c r="S1514" s="26"/>
      <c r="T1514" s="26"/>
    </row>
    <row r="1515" spans="1:20" s="27" customFormat="1" ht="15" customHeight="1" x14ac:dyDescent="0.25">
      <c r="A1515" s="36"/>
      <c r="B1515" s="36"/>
      <c r="C1515" s="37"/>
      <c r="D1515" s="25"/>
      <c r="E1515" s="71"/>
      <c r="F1515" s="38"/>
      <c r="G1515" s="25"/>
      <c r="H1515" s="25"/>
      <c r="I1515" s="35"/>
      <c r="J1515" s="61">
        <f t="shared" si="25"/>
        <v>0</v>
      </c>
      <c r="K1515" s="51"/>
      <c r="L1515" s="25"/>
      <c r="M1515" s="26"/>
      <c r="N1515" s="26"/>
      <c r="O1515" s="26"/>
      <c r="P1515" s="26"/>
      <c r="Q1515" s="26"/>
      <c r="R1515" s="26"/>
      <c r="S1515" s="26"/>
      <c r="T1515" s="26"/>
    </row>
    <row r="1516" spans="1:20" s="27" customFormat="1" ht="15" customHeight="1" x14ac:dyDescent="0.25">
      <c r="A1516" s="36"/>
      <c r="B1516" s="36"/>
      <c r="C1516" s="37"/>
      <c r="D1516" s="25"/>
      <c r="E1516" s="71"/>
      <c r="F1516" s="38"/>
      <c r="G1516" s="25"/>
      <c r="H1516" s="25"/>
      <c r="I1516" s="35"/>
      <c r="J1516" s="61">
        <f t="shared" si="25"/>
        <v>0</v>
      </c>
      <c r="K1516" s="51"/>
      <c r="L1516" s="25"/>
      <c r="M1516" s="26"/>
      <c r="N1516" s="26"/>
      <c r="O1516" s="26"/>
      <c r="P1516" s="26"/>
      <c r="Q1516" s="26"/>
      <c r="R1516" s="26"/>
      <c r="S1516" s="26"/>
      <c r="T1516" s="26"/>
    </row>
    <row r="1517" spans="1:20" s="27" customFormat="1" ht="15" customHeight="1" x14ac:dyDescent="0.25">
      <c r="A1517" s="36"/>
      <c r="B1517" s="36"/>
      <c r="C1517" s="37"/>
      <c r="D1517" s="25"/>
      <c r="E1517" s="71"/>
      <c r="F1517" s="38"/>
      <c r="G1517" s="25"/>
      <c r="H1517" s="25"/>
      <c r="I1517" s="35"/>
      <c r="J1517" s="61">
        <f t="shared" si="25"/>
        <v>0</v>
      </c>
      <c r="K1517" s="51"/>
      <c r="L1517" s="25"/>
      <c r="M1517" s="26"/>
      <c r="N1517" s="26"/>
      <c r="O1517" s="26"/>
      <c r="P1517" s="26"/>
      <c r="Q1517" s="26"/>
      <c r="R1517" s="26"/>
      <c r="S1517" s="26"/>
      <c r="T1517" s="26"/>
    </row>
    <row r="1518" spans="1:20" s="27" customFormat="1" ht="15" customHeight="1" x14ac:dyDescent="0.25">
      <c r="A1518" s="36"/>
      <c r="B1518" s="36"/>
      <c r="C1518" s="37"/>
      <c r="D1518" s="25"/>
      <c r="E1518" s="71"/>
      <c r="F1518" s="38"/>
      <c r="G1518" s="25"/>
      <c r="H1518" s="25"/>
      <c r="I1518" s="35"/>
      <c r="J1518" s="61">
        <f t="shared" si="25"/>
        <v>0</v>
      </c>
      <c r="K1518" s="51"/>
      <c r="L1518" s="25"/>
      <c r="M1518" s="26"/>
      <c r="N1518" s="26"/>
      <c r="O1518" s="26"/>
      <c r="P1518" s="26"/>
      <c r="Q1518" s="26"/>
      <c r="R1518" s="26"/>
      <c r="S1518" s="26"/>
      <c r="T1518" s="26"/>
    </row>
    <row r="1519" spans="1:20" s="27" customFormat="1" ht="15" customHeight="1" x14ac:dyDescent="0.25">
      <c r="A1519" s="36"/>
      <c r="B1519" s="36"/>
      <c r="C1519" s="37"/>
      <c r="D1519" s="25"/>
      <c r="E1519" s="71"/>
      <c r="F1519" s="38"/>
      <c r="G1519" s="25"/>
      <c r="H1519" s="25"/>
      <c r="I1519" s="35"/>
      <c r="J1519" s="61">
        <f t="shared" si="25"/>
        <v>0</v>
      </c>
      <c r="K1519" s="51"/>
      <c r="L1519" s="25"/>
      <c r="M1519" s="26"/>
      <c r="N1519" s="26"/>
      <c r="O1519" s="26"/>
      <c r="P1519" s="26"/>
      <c r="Q1519" s="26"/>
      <c r="R1519" s="26"/>
      <c r="S1519" s="26"/>
      <c r="T1519" s="26"/>
    </row>
    <row r="1520" spans="1:20" s="27" customFormat="1" ht="15" customHeight="1" x14ac:dyDescent="0.25">
      <c r="A1520" s="36"/>
      <c r="B1520" s="36"/>
      <c r="C1520" s="37"/>
      <c r="D1520" s="25"/>
      <c r="E1520" s="72"/>
      <c r="F1520" s="38"/>
      <c r="G1520" s="25"/>
      <c r="H1520" s="25"/>
      <c r="I1520" s="35"/>
      <c r="J1520" s="61">
        <f t="shared" si="25"/>
        <v>0</v>
      </c>
      <c r="K1520" s="51"/>
      <c r="L1520" s="25"/>
      <c r="M1520" s="26"/>
      <c r="N1520" s="26"/>
      <c r="O1520" s="26"/>
      <c r="P1520" s="26"/>
      <c r="Q1520" s="26"/>
      <c r="R1520" s="26"/>
      <c r="S1520" s="26"/>
      <c r="T1520" s="26"/>
    </row>
    <row r="1521" spans="1:20" s="27" customFormat="1" ht="15" customHeight="1" x14ac:dyDescent="0.25">
      <c r="A1521" s="36"/>
      <c r="B1521" s="36"/>
      <c r="C1521" s="37"/>
      <c r="D1521" s="25"/>
      <c r="E1521" s="68"/>
      <c r="F1521" s="38"/>
      <c r="G1521" s="35"/>
      <c r="H1521" s="25"/>
      <c r="I1521" s="35"/>
      <c r="J1521" s="61">
        <f t="shared" si="25"/>
        <v>0</v>
      </c>
      <c r="K1521" s="51"/>
      <c r="L1521" s="25"/>
      <c r="M1521" s="26"/>
      <c r="N1521" s="26"/>
      <c r="O1521" s="26"/>
      <c r="P1521" s="26"/>
      <c r="Q1521" s="26"/>
      <c r="R1521" s="26"/>
      <c r="S1521" s="26"/>
      <c r="T1521" s="26"/>
    </row>
    <row r="1522" spans="1:20" s="27" customFormat="1" ht="15" customHeight="1" x14ac:dyDescent="0.25">
      <c r="A1522" s="36"/>
      <c r="B1522" s="36"/>
      <c r="C1522" s="37"/>
      <c r="D1522" s="25"/>
      <c r="E1522" s="68"/>
      <c r="F1522" s="38"/>
      <c r="G1522" s="35"/>
      <c r="H1522" s="25"/>
      <c r="I1522" s="35"/>
      <c r="J1522" s="61">
        <f t="shared" si="25"/>
        <v>0</v>
      </c>
      <c r="K1522" s="51"/>
      <c r="L1522" s="25"/>
      <c r="M1522" s="26"/>
      <c r="N1522" s="26"/>
      <c r="O1522" s="26"/>
      <c r="P1522" s="26"/>
      <c r="Q1522" s="26"/>
      <c r="R1522" s="26"/>
      <c r="S1522" s="26"/>
      <c r="T1522" s="26"/>
    </row>
    <row r="1523" spans="1:20" s="27" customFormat="1" ht="15" customHeight="1" x14ac:dyDescent="0.25">
      <c r="A1523" s="36"/>
      <c r="B1523" s="36"/>
      <c r="C1523" s="37"/>
      <c r="D1523" s="25"/>
      <c r="E1523" s="71"/>
      <c r="F1523" s="38"/>
      <c r="G1523" s="35"/>
      <c r="H1523" s="25"/>
      <c r="I1523" s="35"/>
      <c r="J1523" s="61">
        <f t="shared" si="25"/>
        <v>0</v>
      </c>
      <c r="K1523" s="51"/>
      <c r="L1523" s="25"/>
      <c r="M1523" s="26"/>
      <c r="N1523" s="26"/>
      <c r="O1523" s="26"/>
      <c r="P1523" s="26"/>
      <c r="Q1523" s="26"/>
      <c r="R1523" s="26"/>
      <c r="S1523" s="26"/>
      <c r="T1523" s="26"/>
    </row>
    <row r="1524" spans="1:20" s="27" customFormat="1" ht="15" customHeight="1" x14ac:dyDescent="0.25">
      <c r="A1524" s="36"/>
      <c r="B1524" s="36"/>
      <c r="C1524" s="37"/>
      <c r="D1524" s="25"/>
      <c r="E1524" s="71"/>
      <c r="F1524" s="38"/>
      <c r="G1524" s="35"/>
      <c r="H1524" s="25"/>
      <c r="I1524" s="35"/>
      <c r="J1524" s="61">
        <f t="shared" si="25"/>
        <v>0</v>
      </c>
      <c r="K1524" s="51"/>
      <c r="L1524" s="25"/>
      <c r="M1524" s="26"/>
      <c r="N1524" s="26"/>
      <c r="O1524" s="26"/>
      <c r="P1524" s="26"/>
      <c r="Q1524" s="26"/>
      <c r="R1524" s="26"/>
      <c r="S1524" s="26"/>
      <c r="T1524" s="26"/>
    </row>
    <row r="1525" spans="1:20" s="27" customFormat="1" ht="15" customHeight="1" x14ac:dyDescent="0.25">
      <c r="A1525" s="36"/>
      <c r="B1525" s="36"/>
      <c r="C1525" s="37"/>
      <c r="D1525" s="25"/>
      <c r="E1525" s="68"/>
      <c r="F1525" s="38"/>
      <c r="G1525" s="35"/>
      <c r="H1525" s="25"/>
      <c r="I1525" s="35"/>
      <c r="J1525" s="61">
        <f t="shared" si="25"/>
        <v>0</v>
      </c>
      <c r="K1525" s="51"/>
      <c r="L1525" s="25"/>
      <c r="M1525" s="26"/>
      <c r="N1525" s="26"/>
      <c r="O1525" s="26"/>
      <c r="P1525" s="26"/>
      <c r="Q1525" s="26"/>
      <c r="R1525" s="26"/>
      <c r="S1525" s="26"/>
      <c r="T1525" s="26"/>
    </row>
    <row r="1526" spans="1:20" s="27" customFormat="1" ht="15" customHeight="1" x14ac:dyDescent="0.25">
      <c r="A1526" s="36"/>
      <c r="B1526" s="36"/>
      <c r="C1526" s="37"/>
      <c r="D1526" s="25"/>
      <c r="E1526" s="71"/>
      <c r="F1526" s="38"/>
      <c r="G1526" s="35"/>
      <c r="H1526" s="25"/>
      <c r="I1526" s="35"/>
      <c r="J1526" s="61">
        <f t="shared" si="25"/>
        <v>0</v>
      </c>
      <c r="K1526" s="51"/>
      <c r="L1526" s="25"/>
      <c r="M1526" s="26"/>
      <c r="N1526" s="26"/>
      <c r="O1526" s="26"/>
      <c r="P1526" s="26"/>
      <c r="Q1526" s="26"/>
      <c r="R1526" s="26"/>
      <c r="S1526" s="26"/>
      <c r="T1526" s="26"/>
    </row>
    <row r="1527" spans="1:20" s="27" customFormat="1" ht="15" customHeight="1" x14ac:dyDescent="0.25">
      <c r="A1527" s="36"/>
      <c r="B1527" s="36"/>
      <c r="C1527" s="37"/>
      <c r="D1527" s="25"/>
      <c r="E1527" s="71"/>
      <c r="F1527" s="38"/>
      <c r="G1527" s="25"/>
      <c r="H1527" s="25"/>
      <c r="I1527" s="35"/>
      <c r="J1527" s="61">
        <f t="shared" si="25"/>
        <v>0</v>
      </c>
      <c r="K1527" s="51"/>
      <c r="L1527" s="25"/>
      <c r="M1527" s="26"/>
      <c r="N1527" s="26"/>
      <c r="O1527" s="26"/>
      <c r="P1527" s="26"/>
      <c r="Q1527" s="26"/>
      <c r="R1527" s="26"/>
      <c r="S1527" s="26"/>
      <c r="T1527" s="26"/>
    </row>
    <row r="1528" spans="1:20" s="27" customFormat="1" ht="15" customHeight="1" x14ac:dyDescent="0.25">
      <c r="A1528" s="36"/>
      <c r="B1528" s="36"/>
      <c r="C1528" s="37"/>
      <c r="D1528" s="25"/>
      <c r="E1528" s="71"/>
      <c r="F1528" s="38"/>
      <c r="G1528" s="25"/>
      <c r="H1528" s="25"/>
      <c r="I1528" s="35"/>
      <c r="J1528" s="61">
        <f t="shared" si="25"/>
        <v>0</v>
      </c>
      <c r="K1528" s="51"/>
      <c r="L1528" s="25"/>
      <c r="M1528" s="26"/>
      <c r="N1528" s="26"/>
      <c r="O1528" s="26"/>
      <c r="P1528" s="26"/>
      <c r="Q1528" s="26"/>
      <c r="R1528" s="26"/>
      <c r="S1528" s="26"/>
      <c r="T1528" s="26"/>
    </row>
    <row r="1529" spans="1:20" s="27" customFormat="1" ht="15" customHeight="1" x14ac:dyDescent="0.25">
      <c r="A1529" s="36"/>
      <c r="B1529" s="36"/>
      <c r="C1529" s="37"/>
      <c r="D1529" s="25"/>
      <c r="E1529" s="68"/>
      <c r="F1529" s="38"/>
      <c r="G1529" s="25"/>
      <c r="H1529" s="25"/>
      <c r="I1529" s="35"/>
      <c r="J1529" s="61">
        <f t="shared" si="25"/>
        <v>0</v>
      </c>
      <c r="K1529" s="51"/>
      <c r="L1529" s="25"/>
      <c r="M1529" s="26"/>
      <c r="N1529" s="26"/>
      <c r="O1529" s="26"/>
      <c r="P1529" s="26"/>
      <c r="Q1529" s="26"/>
      <c r="R1529" s="26"/>
      <c r="S1529" s="26"/>
      <c r="T1529" s="26"/>
    </row>
    <row r="1530" spans="1:20" s="27" customFormat="1" ht="15" customHeight="1" x14ac:dyDescent="0.25">
      <c r="A1530" s="36"/>
      <c r="B1530" s="36"/>
      <c r="C1530" s="37"/>
      <c r="D1530" s="25"/>
      <c r="E1530" s="71"/>
      <c r="F1530" s="38"/>
      <c r="G1530" s="25"/>
      <c r="H1530" s="25"/>
      <c r="I1530" s="35"/>
      <c r="J1530" s="61">
        <f t="shared" si="25"/>
        <v>0</v>
      </c>
      <c r="K1530" s="51"/>
      <c r="L1530" s="25"/>
      <c r="M1530" s="26"/>
      <c r="N1530" s="26"/>
      <c r="O1530" s="26"/>
      <c r="P1530" s="26"/>
      <c r="Q1530" s="26"/>
      <c r="R1530" s="26"/>
      <c r="S1530" s="26"/>
      <c r="T1530" s="26"/>
    </row>
    <row r="1531" spans="1:20" s="27" customFormat="1" ht="15" customHeight="1" x14ac:dyDescent="0.25">
      <c r="A1531" s="36"/>
      <c r="B1531" s="36"/>
      <c r="C1531" s="37"/>
      <c r="D1531" s="25"/>
      <c r="E1531" s="68"/>
      <c r="F1531" s="38"/>
      <c r="G1531" s="25"/>
      <c r="H1531" s="25"/>
      <c r="I1531" s="35"/>
      <c r="J1531" s="61">
        <f t="shared" si="25"/>
        <v>0</v>
      </c>
      <c r="K1531" s="51"/>
      <c r="L1531" s="25"/>
      <c r="M1531" s="26"/>
      <c r="N1531" s="26"/>
      <c r="O1531" s="26"/>
      <c r="P1531" s="26"/>
      <c r="Q1531" s="26"/>
      <c r="R1531" s="26"/>
      <c r="S1531" s="26"/>
      <c r="T1531" s="26"/>
    </row>
    <row r="1532" spans="1:20" s="27" customFormat="1" ht="15" customHeight="1" x14ac:dyDescent="0.25">
      <c r="A1532" s="36"/>
      <c r="B1532" s="36"/>
      <c r="C1532" s="37"/>
      <c r="D1532" s="25"/>
      <c r="E1532" s="72"/>
      <c r="F1532" s="38"/>
      <c r="G1532" s="25"/>
      <c r="H1532" s="25"/>
      <c r="I1532" s="35"/>
      <c r="J1532" s="61">
        <f t="shared" si="25"/>
        <v>0</v>
      </c>
      <c r="K1532" s="51"/>
      <c r="L1532" s="25"/>
      <c r="M1532" s="26"/>
      <c r="N1532" s="26"/>
      <c r="O1532" s="26"/>
      <c r="P1532" s="26"/>
      <c r="Q1532" s="26"/>
      <c r="R1532" s="26"/>
      <c r="S1532" s="26"/>
      <c r="T1532" s="26"/>
    </row>
    <row r="1533" spans="1:20" s="27" customFormat="1" ht="15" customHeight="1" x14ac:dyDescent="0.25">
      <c r="A1533" s="36"/>
      <c r="B1533" s="36"/>
      <c r="C1533" s="37"/>
      <c r="D1533" s="25"/>
      <c r="E1533" s="72"/>
      <c r="F1533" s="38"/>
      <c r="G1533" s="25"/>
      <c r="H1533" s="25"/>
      <c r="I1533" s="35"/>
      <c r="J1533" s="61">
        <f t="shared" si="25"/>
        <v>0</v>
      </c>
      <c r="K1533" s="51"/>
      <c r="L1533" s="25"/>
      <c r="M1533" s="26"/>
      <c r="N1533" s="26"/>
      <c r="O1533" s="26"/>
      <c r="P1533" s="26"/>
      <c r="Q1533" s="26"/>
      <c r="R1533" s="26"/>
      <c r="S1533" s="26"/>
      <c r="T1533" s="26"/>
    </row>
    <row r="1534" spans="1:20" s="27" customFormat="1" ht="15" customHeight="1" x14ac:dyDescent="0.25">
      <c r="A1534" s="36"/>
      <c r="B1534" s="36"/>
      <c r="C1534" s="37"/>
      <c r="D1534" s="25"/>
      <c r="E1534" s="72"/>
      <c r="F1534" s="38"/>
      <c r="G1534" s="25"/>
      <c r="H1534" s="25"/>
      <c r="I1534" s="35"/>
      <c r="J1534" s="61">
        <f t="shared" si="25"/>
        <v>0</v>
      </c>
      <c r="K1534" s="51"/>
      <c r="L1534" s="25"/>
      <c r="M1534" s="26"/>
      <c r="N1534" s="26"/>
      <c r="O1534" s="26"/>
      <c r="P1534" s="26"/>
      <c r="Q1534" s="26"/>
      <c r="R1534" s="26"/>
      <c r="S1534" s="26"/>
      <c r="T1534" s="26"/>
    </row>
    <row r="1535" spans="1:20" s="27" customFormat="1" ht="15" customHeight="1" x14ac:dyDescent="0.25">
      <c r="A1535" s="36"/>
      <c r="B1535" s="36"/>
      <c r="C1535" s="37"/>
      <c r="D1535" s="25"/>
      <c r="E1535" s="68"/>
      <c r="F1535" s="38"/>
      <c r="G1535" s="25"/>
      <c r="H1535" s="25"/>
      <c r="I1535" s="35"/>
      <c r="J1535" s="61">
        <f t="shared" si="25"/>
        <v>0</v>
      </c>
      <c r="K1535" s="51"/>
      <c r="L1535" s="25"/>
      <c r="M1535" s="26"/>
      <c r="N1535" s="26"/>
      <c r="O1535" s="26"/>
      <c r="P1535" s="26"/>
      <c r="Q1535" s="26"/>
      <c r="R1535" s="26"/>
      <c r="S1535" s="26"/>
      <c r="T1535" s="26"/>
    </row>
    <row r="1536" spans="1:20" s="27" customFormat="1" ht="15" customHeight="1" x14ac:dyDescent="0.25">
      <c r="A1536" s="36"/>
      <c r="B1536" s="36"/>
      <c r="C1536" s="37"/>
      <c r="D1536" s="25"/>
      <c r="E1536" s="71"/>
      <c r="F1536" s="38"/>
      <c r="G1536" s="25"/>
      <c r="H1536" s="25"/>
      <c r="I1536" s="35"/>
      <c r="J1536" s="61">
        <f t="shared" si="25"/>
        <v>0</v>
      </c>
      <c r="K1536" s="51"/>
      <c r="L1536" s="25"/>
      <c r="M1536" s="26"/>
      <c r="N1536" s="26"/>
      <c r="O1536" s="26"/>
      <c r="P1536" s="26"/>
      <c r="Q1536" s="26"/>
      <c r="R1536" s="26"/>
      <c r="S1536" s="26"/>
      <c r="T1536" s="26"/>
    </row>
    <row r="1537" spans="1:20" s="27" customFormat="1" ht="15" customHeight="1" x14ac:dyDescent="0.25">
      <c r="A1537" s="36"/>
      <c r="B1537" s="36"/>
      <c r="C1537" s="37"/>
      <c r="D1537" s="25"/>
      <c r="E1537" s="71"/>
      <c r="F1537" s="38"/>
      <c r="G1537" s="25"/>
      <c r="H1537" s="25"/>
      <c r="I1537" s="35"/>
      <c r="J1537" s="61">
        <f t="shared" ref="J1537:J1600" si="26">IFERROR(IF(B1537="BOLIVARES",(E1537/I1537),E1537),"")</f>
        <v>0</v>
      </c>
      <c r="K1537" s="51"/>
      <c r="L1537" s="25"/>
      <c r="M1537" s="26"/>
      <c r="N1537" s="26"/>
      <c r="O1537" s="26"/>
      <c r="P1537" s="26"/>
      <c r="Q1537" s="26"/>
      <c r="R1537" s="26"/>
      <c r="S1537" s="26"/>
      <c r="T1537" s="26"/>
    </row>
    <row r="1538" spans="1:20" s="27" customFormat="1" ht="15" customHeight="1" x14ac:dyDescent="0.25">
      <c r="A1538" s="36"/>
      <c r="B1538" s="36"/>
      <c r="C1538" s="37"/>
      <c r="D1538" s="25"/>
      <c r="E1538" s="72"/>
      <c r="F1538" s="38"/>
      <c r="G1538" s="25"/>
      <c r="H1538" s="25"/>
      <c r="I1538" s="35"/>
      <c r="J1538" s="61">
        <f t="shared" si="26"/>
        <v>0</v>
      </c>
      <c r="K1538" s="51"/>
      <c r="L1538" s="25"/>
      <c r="M1538" s="26"/>
      <c r="N1538" s="26"/>
      <c r="O1538" s="26"/>
      <c r="P1538" s="26"/>
      <c r="Q1538" s="26"/>
      <c r="R1538" s="26"/>
      <c r="S1538" s="26"/>
      <c r="T1538" s="26"/>
    </row>
    <row r="1539" spans="1:20" s="27" customFormat="1" ht="15" customHeight="1" x14ac:dyDescent="0.25">
      <c r="A1539" s="36"/>
      <c r="B1539" s="36"/>
      <c r="C1539" s="37"/>
      <c r="D1539" s="25"/>
      <c r="E1539" s="68"/>
      <c r="F1539" s="38"/>
      <c r="G1539" s="25"/>
      <c r="H1539" s="25"/>
      <c r="I1539" s="35"/>
      <c r="J1539" s="61">
        <f t="shared" si="26"/>
        <v>0</v>
      </c>
      <c r="K1539" s="51"/>
      <c r="L1539" s="25"/>
      <c r="M1539" s="26"/>
      <c r="N1539" s="26"/>
      <c r="O1539" s="26"/>
      <c r="P1539" s="26"/>
      <c r="Q1539" s="26"/>
      <c r="R1539" s="26"/>
      <c r="S1539" s="26"/>
      <c r="T1539" s="26"/>
    </row>
    <row r="1540" spans="1:20" s="27" customFormat="1" ht="15" customHeight="1" x14ac:dyDescent="0.25">
      <c r="A1540" s="36"/>
      <c r="B1540" s="36"/>
      <c r="C1540" s="37"/>
      <c r="D1540" s="25"/>
      <c r="E1540" s="68"/>
      <c r="F1540" s="38"/>
      <c r="G1540" s="25"/>
      <c r="H1540" s="25"/>
      <c r="I1540" s="35"/>
      <c r="J1540" s="61">
        <f t="shared" si="26"/>
        <v>0</v>
      </c>
      <c r="K1540" s="51"/>
      <c r="L1540" s="25"/>
      <c r="M1540" s="26"/>
      <c r="N1540" s="26"/>
      <c r="O1540" s="26"/>
      <c r="P1540" s="26"/>
      <c r="Q1540" s="26"/>
      <c r="R1540" s="26"/>
      <c r="S1540" s="26"/>
      <c r="T1540" s="26"/>
    </row>
    <row r="1541" spans="1:20" s="27" customFormat="1" ht="15" customHeight="1" x14ac:dyDescent="0.25">
      <c r="A1541" s="36"/>
      <c r="B1541" s="36"/>
      <c r="C1541" s="37"/>
      <c r="D1541" s="25"/>
      <c r="E1541" s="71"/>
      <c r="F1541" s="38"/>
      <c r="G1541" s="25"/>
      <c r="H1541" s="25"/>
      <c r="I1541" s="35"/>
      <c r="J1541" s="61">
        <f t="shared" si="26"/>
        <v>0</v>
      </c>
      <c r="K1541" s="51"/>
      <c r="L1541" s="25"/>
      <c r="M1541" s="26"/>
      <c r="N1541" s="26"/>
      <c r="O1541" s="26"/>
      <c r="P1541" s="26"/>
      <c r="Q1541" s="26"/>
      <c r="R1541" s="26"/>
      <c r="S1541" s="26"/>
      <c r="T1541" s="26"/>
    </row>
    <row r="1542" spans="1:20" s="27" customFormat="1" ht="15" customHeight="1" x14ac:dyDescent="0.25">
      <c r="A1542" s="36"/>
      <c r="B1542" s="36"/>
      <c r="C1542" s="37"/>
      <c r="D1542" s="25"/>
      <c r="E1542" s="71"/>
      <c r="F1542" s="38"/>
      <c r="G1542" s="25"/>
      <c r="H1542" s="25"/>
      <c r="I1542" s="35"/>
      <c r="J1542" s="61">
        <f t="shared" si="26"/>
        <v>0</v>
      </c>
      <c r="K1542" s="51"/>
      <c r="L1542" s="25"/>
      <c r="M1542" s="26"/>
      <c r="N1542" s="26"/>
      <c r="O1542" s="26"/>
      <c r="P1542" s="26"/>
      <c r="Q1542" s="26"/>
      <c r="R1542" s="26"/>
      <c r="S1542" s="26"/>
      <c r="T1542" s="26"/>
    </row>
    <row r="1543" spans="1:20" s="27" customFormat="1" ht="15" customHeight="1" x14ac:dyDescent="0.25">
      <c r="A1543" s="36"/>
      <c r="B1543" s="36"/>
      <c r="C1543" s="37"/>
      <c r="D1543" s="25"/>
      <c r="E1543" s="68"/>
      <c r="F1543" s="38"/>
      <c r="G1543" s="25"/>
      <c r="H1543" s="25"/>
      <c r="I1543" s="35"/>
      <c r="J1543" s="61">
        <f t="shared" si="26"/>
        <v>0</v>
      </c>
      <c r="K1543" s="51"/>
      <c r="L1543" s="25"/>
      <c r="M1543" s="26"/>
      <c r="N1543" s="26"/>
      <c r="O1543" s="26"/>
      <c r="P1543" s="26"/>
      <c r="Q1543" s="26"/>
      <c r="R1543" s="26"/>
      <c r="S1543" s="26"/>
      <c r="T1543" s="26"/>
    </row>
    <row r="1544" spans="1:20" s="27" customFormat="1" ht="15" customHeight="1" x14ac:dyDescent="0.25">
      <c r="A1544" s="36"/>
      <c r="B1544" s="36"/>
      <c r="C1544" s="37"/>
      <c r="D1544" s="25"/>
      <c r="E1544" s="71"/>
      <c r="F1544" s="38"/>
      <c r="G1544" s="25"/>
      <c r="H1544" s="25"/>
      <c r="I1544" s="35"/>
      <c r="J1544" s="61">
        <f t="shared" si="26"/>
        <v>0</v>
      </c>
      <c r="K1544" s="51"/>
      <c r="L1544" s="25"/>
      <c r="M1544" s="26"/>
      <c r="N1544" s="26"/>
      <c r="O1544" s="26"/>
      <c r="P1544" s="26"/>
      <c r="Q1544" s="26"/>
      <c r="R1544" s="26"/>
      <c r="S1544" s="26"/>
      <c r="T1544" s="26"/>
    </row>
    <row r="1545" spans="1:20" s="27" customFormat="1" ht="15" customHeight="1" x14ac:dyDescent="0.25">
      <c r="A1545" s="36"/>
      <c r="B1545" s="36"/>
      <c r="C1545" s="37"/>
      <c r="D1545" s="25"/>
      <c r="E1545" s="71"/>
      <c r="F1545" s="38"/>
      <c r="G1545" s="25"/>
      <c r="H1545" s="25"/>
      <c r="I1545" s="35"/>
      <c r="J1545" s="61">
        <f t="shared" si="26"/>
        <v>0</v>
      </c>
      <c r="K1545" s="51"/>
      <c r="L1545" s="25"/>
      <c r="M1545" s="26"/>
      <c r="N1545" s="26"/>
      <c r="O1545" s="26"/>
      <c r="P1545" s="26"/>
      <c r="Q1545" s="26"/>
      <c r="R1545" s="26"/>
      <c r="S1545" s="26"/>
      <c r="T1545" s="26"/>
    </row>
    <row r="1546" spans="1:20" s="27" customFormat="1" ht="15" customHeight="1" x14ac:dyDescent="0.25">
      <c r="A1546" s="36"/>
      <c r="B1546" s="36"/>
      <c r="C1546" s="37"/>
      <c r="D1546" s="25"/>
      <c r="E1546" s="71"/>
      <c r="F1546" s="38"/>
      <c r="G1546" s="25"/>
      <c r="H1546" s="25"/>
      <c r="I1546" s="35"/>
      <c r="J1546" s="61">
        <f t="shared" si="26"/>
        <v>0</v>
      </c>
      <c r="K1546" s="51"/>
      <c r="L1546" s="25"/>
      <c r="M1546" s="26"/>
      <c r="N1546" s="26"/>
      <c r="O1546" s="26"/>
      <c r="P1546" s="26"/>
      <c r="Q1546" s="26"/>
      <c r="R1546" s="26"/>
      <c r="S1546" s="26"/>
      <c r="T1546" s="26"/>
    </row>
    <row r="1547" spans="1:20" s="27" customFormat="1" ht="15" customHeight="1" x14ac:dyDescent="0.25">
      <c r="A1547" s="36"/>
      <c r="B1547" s="36"/>
      <c r="C1547" s="37"/>
      <c r="D1547" s="25"/>
      <c r="E1547" s="68"/>
      <c r="F1547" s="38"/>
      <c r="G1547" s="25"/>
      <c r="H1547" s="25"/>
      <c r="I1547" s="35"/>
      <c r="J1547" s="61">
        <f t="shared" si="26"/>
        <v>0</v>
      </c>
      <c r="K1547" s="51"/>
      <c r="L1547" s="25"/>
      <c r="M1547" s="26"/>
      <c r="N1547" s="26"/>
      <c r="O1547" s="26"/>
      <c r="P1547" s="26"/>
      <c r="Q1547" s="26"/>
      <c r="R1547" s="26"/>
      <c r="S1547" s="26"/>
      <c r="T1547" s="26"/>
    </row>
    <row r="1548" spans="1:20" s="27" customFormat="1" ht="15" customHeight="1" x14ac:dyDescent="0.25">
      <c r="A1548" s="36"/>
      <c r="B1548" s="36"/>
      <c r="C1548" s="37"/>
      <c r="D1548" s="25"/>
      <c r="E1548" s="71"/>
      <c r="F1548" s="38"/>
      <c r="G1548" s="25"/>
      <c r="H1548" s="25"/>
      <c r="I1548" s="35"/>
      <c r="J1548" s="61">
        <f t="shared" si="26"/>
        <v>0</v>
      </c>
      <c r="K1548" s="51"/>
      <c r="L1548" s="25"/>
      <c r="M1548" s="26"/>
      <c r="N1548" s="26"/>
      <c r="O1548" s="26"/>
      <c r="P1548" s="26"/>
      <c r="Q1548" s="26"/>
      <c r="R1548" s="26"/>
      <c r="S1548" s="26"/>
      <c r="T1548" s="26"/>
    </row>
    <row r="1549" spans="1:20" s="27" customFormat="1" ht="15" customHeight="1" x14ac:dyDescent="0.25">
      <c r="A1549" s="36"/>
      <c r="B1549" s="36"/>
      <c r="C1549" s="37"/>
      <c r="D1549" s="25"/>
      <c r="E1549" s="68"/>
      <c r="F1549" s="38"/>
      <c r="G1549" s="25"/>
      <c r="H1549" s="25"/>
      <c r="I1549" s="35"/>
      <c r="J1549" s="61">
        <f t="shared" si="26"/>
        <v>0</v>
      </c>
      <c r="K1549" s="51"/>
      <c r="L1549" s="25"/>
      <c r="M1549" s="26"/>
      <c r="N1549" s="26"/>
      <c r="O1549" s="26"/>
      <c r="P1549" s="26"/>
      <c r="Q1549" s="26"/>
      <c r="R1549" s="26"/>
      <c r="S1549" s="26"/>
      <c r="T1549" s="26"/>
    </row>
    <row r="1550" spans="1:20" s="27" customFormat="1" ht="15" customHeight="1" x14ac:dyDescent="0.25">
      <c r="A1550" s="36"/>
      <c r="B1550" s="36"/>
      <c r="C1550" s="37"/>
      <c r="D1550" s="25"/>
      <c r="E1550" s="72"/>
      <c r="F1550" s="38"/>
      <c r="G1550" s="25"/>
      <c r="H1550" s="25"/>
      <c r="I1550" s="35"/>
      <c r="J1550" s="61">
        <f t="shared" si="26"/>
        <v>0</v>
      </c>
      <c r="K1550" s="51"/>
      <c r="L1550" s="25"/>
      <c r="M1550" s="26"/>
      <c r="N1550" s="26"/>
      <c r="O1550" s="26"/>
      <c r="P1550" s="26"/>
      <c r="Q1550" s="26"/>
      <c r="R1550" s="26"/>
      <c r="S1550" s="26"/>
      <c r="T1550" s="26"/>
    </row>
    <row r="1551" spans="1:20" s="27" customFormat="1" ht="15" customHeight="1" x14ac:dyDescent="0.25">
      <c r="A1551" s="36"/>
      <c r="B1551" s="36"/>
      <c r="C1551" s="37"/>
      <c r="D1551" s="25"/>
      <c r="E1551" s="72"/>
      <c r="F1551" s="38"/>
      <c r="G1551" s="25"/>
      <c r="H1551" s="25"/>
      <c r="I1551" s="35"/>
      <c r="J1551" s="61">
        <f t="shared" si="26"/>
        <v>0</v>
      </c>
      <c r="K1551" s="51"/>
      <c r="L1551" s="25"/>
      <c r="M1551" s="26"/>
      <c r="N1551" s="26"/>
      <c r="O1551" s="26"/>
      <c r="P1551" s="26"/>
      <c r="Q1551" s="26"/>
      <c r="R1551" s="26"/>
      <c r="S1551" s="26"/>
      <c r="T1551" s="26"/>
    </row>
    <row r="1552" spans="1:20" s="27" customFormat="1" ht="15" customHeight="1" x14ac:dyDescent="0.25">
      <c r="A1552" s="36"/>
      <c r="B1552" s="36"/>
      <c r="C1552" s="37"/>
      <c r="D1552" s="25"/>
      <c r="E1552" s="72"/>
      <c r="F1552" s="38"/>
      <c r="G1552" s="25"/>
      <c r="H1552" s="25"/>
      <c r="I1552" s="35"/>
      <c r="J1552" s="61">
        <f t="shared" si="26"/>
        <v>0</v>
      </c>
      <c r="K1552" s="51"/>
      <c r="L1552" s="25"/>
      <c r="M1552" s="26"/>
      <c r="N1552" s="26"/>
      <c r="O1552" s="26"/>
      <c r="P1552" s="26"/>
      <c r="Q1552" s="26"/>
      <c r="R1552" s="26"/>
      <c r="S1552" s="26"/>
      <c r="T1552" s="26"/>
    </row>
    <row r="1553" spans="1:20" s="27" customFormat="1" ht="15" customHeight="1" x14ac:dyDescent="0.25">
      <c r="A1553" s="36"/>
      <c r="B1553" s="36"/>
      <c r="C1553" s="37"/>
      <c r="D1553" s="25"/>
      <c r="E1553" s="72"/>
      <c r="F1553" s="38"/>
      <c r="G1553" s="25"/>
      <c r="H1553" s="25"/>
      <c r="I1553" s="35"/>
      <c r="J1553" s="61">
        <f t="shared" si="26"/>
        <v>0</v>
      </c>
      <c r="K1553" s="51"/>
      <c r="L1553" s="25"/>
      <c r="M1553" s="26"/>
      <c r="N1553" s="26"/>
      <c r="O1553" s="26"/>
      <c r="P1553" s="26"/>
      <c r="Q1553" s="26"/>
      <c r="R1553" s="26"/>
      <c r="S1553" s="26"/>
      <c r="T1553" s="26"/>
    </row>
    <row r="1554" spans="1:20" s="27" customFormat="1" ht="15" customHeight="1" x14ac:dyDescent="0.25">
      <c r="A1554" s="36"/>
      <c r="B1554" s="36"/>
      <c r="C1554" s="37"/>
      <c r="D1554" s="25"/>
      <c r="E1554" s="72"/>
      <c r="F1554" s="38"/>
      <c r="G1554" s="25"/>
      <c r="H1554" s="25"/>
      <c r="I1554" s="35"/>
      <c r="J1554" s="61">
        <f t="shared" si="26"/>
        <v>0</v>
      </c>
      <c r="K1554" s="51"/>
      <c r="L1554" s="25"/>
      <c r="M1554" s="26"/>
      <c r="N1554" s="26"/>
      <c r="O1554" s="26"/>
      <c r="P1554" s="26"/>
      <c r="Q1554" s="26"/>
      <c r="R1554" s="26"/>
      <c r="S1554" s="26"/>
      <c r="T1554" s="26"/>
    </row>
    <row r="1555" spans="1:20" s="27" customFormat="1" ht="15" customHeight="1" x14ac:dyDescent="0.25">
      <c r="A1555" s="36"/>
      <c r="B1555" s="36"/>
      <c r="C1555" s="37"/>
      <c r="D1555" s="25"/>
      <c r="E1555" s="72"/>
      <c r="F1555" s="38"/>
      <c r="G1555" s="25"/>
      <c r="H1555" s="25"/>
      <c r="I1555" s="35"/>
      <c r="J1555" s="61">
        <f t="shared" si="26"/>
        <v>0</v>
      </c>
      <c r="K1555" s="51"/>
      <c r="L1555" s="25"/>
      <c r="M1555" s="26"/>
      <c r="N1555" s="26"/>
      <c r="O1555" s="26"/>
      <c r="P1555" s="26"/>
      <c r="Q1555" s="26"/>
      <c r="R1555" s="26"/>
      <c r="S1555" s="26"/>
      <c r="T1555" s="26"/>
    </row>
    <row r="1556" spans="1:20" s="27" customFormat="1" ht="15" customHeight="1" x14ac:dyDescent="0.25">
      <c r="A1556" s="36"/>
      <c r="B1556" s="36"/>
      <c r="C1556" s="37"/>
      <c r="D1556" s="25"/>
      <c r="E1556" s="71"/>
      <c r="F1556" s="38"/>
      <c r="G1556" s="25"/>
      <c r="H1556" s="25"/>
      <c r="I1556" s="35"/>
      <c r="J1556" s="61">
        <f t="shared" si="26"/>
        <v>0</v>
      </c>
      <c r="K1556" s="51"/>
      <c r="L1556" s="25"/>
      <c r="M1556" s="26"/>
      <c r="N1556" s="26"/>
      <c r="O1556" s="26"/>
      <c r="P1556" s="26"/>
      <c r="Q1556" s="26"/>
      <c r="R1556" s="26"/>
      <c r="S1556" s="26"/>
      <c r="T1556" s="26"/>
    </row>
    <row r="1557" spans="1:20" s="27" customFormat="1" ht="15" customHeight="1" x14ac:dyDescent="0.25">
      <c r="A1557" s="36"/>
      <c r="B1557" s="36"/>
      <c r="C1557" s="37"/>
      <c r="D1557" s="25"/>
      <c r="E1557" s="71"/>
      <c r="F1557" s="38"/>
      <c r="G1557" s="25"/>
      <c r="H1557" s="25"/>
      <c r="I1557" s="35"/>
      <c r="J1557" s="61">
        <f t="shared" si="26"/>
        <v>0</v>
      </c>
      <c r="K1557" s="51"/>
      <c r="L1557" s="25"/>
      <c r="M1557" s="26"/>
      <c r="N1557" s="26"/>
      <c r="O1557" s="26"/>
      <c r="P1557" s="26"/>
      <c r="Q1557" s="26"/>
      <c r="R1557" s="26"/>
      <c r="S1557" s="26"/>
      <c r="T1557" s="26"/>
    </row>
    <row r="1558" spans="1:20" s="27" customFormat="1" ht="15" customHeight="1" x14ac:dyDescent="0.25">
      <c r="A1558" s="36"/>
      <c r="B1558" s="36"/>
      <c r="C1558" s="37"/>
      <c r="D1558" s="25"/>
      <c r="E1558" s="72"/>
      <c r="F1558" s="38"/>
      <c r="G1558" s="25"/>
      <c r="H1558" s="25"/>
      <c r="I1558" s="35"/>
      <c r="J1558" s="61">
        <f t="shared" si="26"/>
        <v>0</v>
      </c>
      <c r="K1558" s="51"/>
      <c r="L1558" s="25"/>
      <c r="M1558" s="26"/>
      <c r="N1558" s="26"/>
      <c r="O1558" s="26"/>
      <c r="P1558" s="26"/>
      <c r="Q1558" s="26"/>
      <c r="R1558" s="26"/>
      <c r="S1558" s="26"/>
      <c r="T1558" s="26"/>
    </row>
    <row r="1559" spans="1:20" s="27" customFormat="1" ht="15" customHeight="1" x14ac:dyDescent="0.25">
      <c r="A1559" s="36"/>
      <c r="B1559" s="36"/>
      <c r="C1559" s="37"/>
      <c r="D1559" s="25"/>
      <c r="E1559" s="68"/>
      <c r="F1559" s="38"/>
      <c r="G1559" s="25"/>
      <c r="H1559" s="25"/>
      <c r="I1559" s="35"/>
      <c r="J1559" s="61">
        <f t="shared" si="26"/>
        <v>0</v>
      </c>
      <c r="K1559" s="51"/>
      <c r="L1559" s="25"/>
      <c r="M1559" s="26"/>
      <c r="N1559" s="26"/>
      <c r="O1559" s="26"/>
      <c r="P1559" s="26"/>
      <c r="Q1559" s="26"/>
      <c r="R1559" s="26"/>
      <c r="S1559" s="26"/>
      <c r="T1559" s="26"/>
    </row>
    <row r="1560" spans="1:20" s="27" customFormat="1" ht="15" customHeight="1" x14ac:dyDescent="0.25">
      <c r="A1560" s="36"/>
      <c r="B1560" s="36"/>
      <c r="C1560" s="37"/>
      <c r="D1560" s="25"/>
      <c r="E1560" s="71"/>
      <c r="F1560" s="38"/>
      <c r="G1560" s="25"/>
      <c r="H1560" s="25"/>
      <c r="I1560" s="35"/>
      <c r="J1560" s="61">
        <f t="shared" si="26"/>
        <v>0</v>
      </c>
      <c r="K1560" s="51"/>
      <c r="L1560" s="25"/>
      <c r="M1560" s="26"/>
      <c r="N1560" s="26"/>
      <c r="O1560" s="26"/>
      <c r="P1560" s="26"/>
      <c r="Q1560" s="26"/>
      <c r="R1560" s="26"/>
      <c r="S1560" s="26"/>
      <c r="T1560" s="26"/>
    </row>
    <row r="1561" spans="1:20" s="27" customFormat="1" ht="15" customHeight="1" x14ac:dyDescent="0.25">
      <c r="A1561" s="36"/>
      <c r="B1561" s="36"/>
      <c r="C1561" s="37"/>
      <c r="D1561" s="25"/>
      <c r="E1561" s="71"/>
      <c r="F1561" s="38"/>
      <c r="G1561" s="25"/>
      <c r="H1561" s="25"/>
      <c r="I1561" s="35"/>
      <c r="J1561" s="61">
        <f t="shared" si="26"/>
        <v>0</v>
      </c>
      <c r="K1561" s="51"/>
      <c r="L1561" s="25"/>
      <c r="M1561" s="26"/>
      <c r="N1561" s="26"/>
      <c r="O1561" s="26"/>
      <c r="P1561" s="26"/>
      <c r="Q1561" s="26"/>
      <c r="R1561" s="26"/>
      <c r="S1561" s="26"/>
      <c r="T1561" s="26"/>
    </row>
    <row r="1562" spans="1:20" s="27" customFormat="1" ht="15" customHeight="1" x14ac:dyDescent="0.25">
      <c r="A1562" s="36"/>
      <c r="B1562" s="36"/>
      <c r="C1562" s="37"/>
      <c r="D1562" s="25"/>
      <c r="E1562" s="71"/>
      <c r="F1562" s="38"/>
      <c r="G1562" s="25"/>
      <c r="H1562" s="25"/>
      <c r="I1562" s="35"/>
      <c r="J1562" s="61">
        <f t="shared" si="26"/>
        <v>0</v>
      </c>
      <c r="K1562" s="51"/>
      <c r="L1562" s="25"/>
      <c r="M1562" s="26"/>
      <c r="N1562" s="26"/>
      <c r="O1562" s="26"/>
      <c r="P1562" s="26"/>
      <c r="Q1562" s="26"/>
      <c r="R1562" s="26"/>
      <c r="S1562" s="26"/>
      <c r="T1562" s="26"/>
    </row>
    <row r="1563" spans="1:20" s="27" customFormat="1" ht="15" customHeight="1" x14ac:dyDescent="0.25">
      <c r="A1563" s="36"/>
      <c r="B1563" s="36"/>
      <c r="C1563" s="37"/>
      <c r="D1563" s="25"/>
      <c r="E1563" s="68"/>
      <c r="F1563" s="38"/>
      <c r="G1563" s="25"/>
      <c r="H1563" s="25"/>
      <c r="I1563" s="35"/>
      <c r="J1563" s="61">
        <f t="shared" si="26"/>
        <v>0</v>
      </c>
      <c r="K1563" s="51"/>
      <c r="L1563" s="25"/>
      <c r="M1563" s="26"/>
      <c r="N1563" s="26"/>
      <c r="O1563" s="26"/>
      <c r="P1563" s="26"/>
      <c r="Q1563" s="26"/>
      <c r="R1563" s="26"/>
      <c r="S1563" s="26"/>
      <c r="T1563" s="26"/>
    </row>
    <row r="1564" spans="1:20" s="27" customFormat="1" ht="15" customHeight="1" x14ac:dyDescent="0.25">
      <c r="A1564" s="36"/>
      <c r="B1564" s="36"/>
      <c r="C1564" s="37"/>
      <c r="D1564" s="25"/>
      <c r="E1564" s="68"/>
      <c r="F1564" s="38"/>
      <c r="G1564" s="25"/>
      <c r="H1564" s="25"/>
      <c r="I1564" s="35"/>
      <c r="J1564" s="61">
        <f t="shared" si="26"/>
        <v>0</v>
      </c>
      <c r="K1564" s="51"/>
      <c r="L1564" s="25"/>
      <c r="M1564" s="26"/>
      <c r="N1564" s="26"/>
      <c r="O1564" s="26"/>
      <c r="P1564" s="26"/>
      <c r="Q1564" s="26"/>
      <c r="R1564" s="26"/>
      <c r="S1564" s="26"/>
      <c r="T1564" s="26"/>
    </row>
    <row r="1565" spans="1:20" s="27" customFormat="1" ht="15" customHeight="1" x14ac:dyDescent="0.25">
      <c r="A1565" s="36"/>
      <c r="B1565" s="36"/>
      <c r="C1565" s="37"/>
      <c r="D1565" s="25"/>
      <c r="E1565" s="68"/>
      <c r="F1565" s="38"/>
      <c r="G1565" s="25"/>
      <c r="H1565" s="25"/>
      <c r="I1565" s="35"/>
      <c r="J1565" s="61">
        <f t="shared" si="26"/>
        <v>0</v>
      </c>
      <c r="K1565" s="51"/>
      <c r="L1565" s="25"/>
      <c r="M1565" s="26"/>
      <c r="N1565" s="26"/>
      <c r="O1565" s="26"/>
      <c r="P1565" s="26"/>
      <c r="Q1565" s="26"/>
      <c r="R1565" s="26"/>
      <c r="S1565" s="26"/>
      <c r="T1565" s="26"/>
    </row>
    <row r="1566" spans="1:20" s="27" customFormat="1" ht="15" customHeight="1" x14ac:dyDescent="0.25">
      <c r="A1566" s="36"/>
      <c r="B1566" s="36"/>
      <c r="C1566" s="37"/>
      <c r="D1566" s="25"/>
      <c r="E1566" s="71"/>
      <c r="F1566" s="38"/>
      <c r="G1566" s="25"/>
      <c r="H1566" s="25"/>
      <c r="I1566" s="35"/>
      <c r="J1566" s="61">
        <f t="shared" si="26"/>
        <v>0</v>
      </c>
      <c r="K1566" s="51"/>
      <c r="L1566" s="25"/>
      <c r="M1566" s="26"/>
      <c r="N1566" s="26"/>
      <c r="O1566" s="26"/>
      <c r="P1566" s="26"/>
      <c r="Q1566" s="26"/>
      <c r="R1566" s="26"/>
      <c r="S1566" s="26"/>
      <c r="T1566" s="26"/>
    </row>
    <row r="1567" spans="1:20" s="27" customFormat="1" ht="15" customHeight="1" x14ac:dyDescent="0.25">
      <c r="A1567" s="36"/>
      <c r="B1567" s="36"/>
      <c r="C1567" s="37"/>
      <c r="D1567" s="25"/>
      <c r="E1567" s="71"/>
      <c r="F1567" s="38"/>
      <c r="G1567" s="25"/>
      <c r="H1567" s="25"/>
      <c r="I1567" s="35"/>
      <c r="J1567" s="61">
        <f t="shared" si="26"/>
        <v>0</v>
      </c>
      <c r="K1567" s="51"/>
      <c r="L1567" s="25"/>
      <c r="M1567" s="26"/>
      <c r="N1567" s="26"/>
      <c r="O1567" s="26"/>
      <c r="P1567" s="26"/>
      <c r="Q1567" s="26"/>
      <c r="R1567" s="26"/>
      <c r="S1567" s="26"/>
      <c r="T1567" s="26"/>
    </row>
    <row r="1568" spans="1:20" s="27" customFormat="1" ht="15" customHeight="1" x14ac:dyDescent="0.25">
      <c r="A1568" s="36"/>
      <c r="B1568" s="36"/>
      <c r="C1568" s="37"/>
      <c r="D1568" s="25"/>
      <c r="E1568" s="71"/>
      <c r="F1568" s="38"/>
      <c r="G1568" s="25"/>
      <c r="H1568" s="25"/>
      <c r="I1568" s="35"/>
      <c r="J1568" s="61">
        <f t="shared" si="26"/>
        <v>0</v>
      </c>
      <c r="K1568" s="51"/>
      <c r="L1568" s="25"/>
      <c r="M1568" s="26"/>
      <c r="N1568" s="26"/>
      <c r="O1568" s="26"/>
      <c r="P1568" s="26"/>
      <c r="Q1568" s="26"/>
      <c r="R1568" s="26"/>
      <c r="S1568" s="26"/>
      <c r="T1568" s="26"/>
    </row>
    <row r="1569" spans="1:20" s="27" customFormat="1" ht="15" customHeight="1" x14ac:dyDescent="0.25">
      <c r="A1569" s="36"/>
      <c r="B1569" s="36"/>
      <c r="C1569" s="37"/>
      <c r="D1569" s="25"/>
      <c r="E1569" s="68"/>
      <c r="F1569" s="38"/>
      <c r="G1569" s="25"/>
      <c r="H1569" s="25"/>
      <c r="I1569" s="35"/>
      <c r="J1569" s="61">
        <f t="shared" si="26"/>
        <v>0</v>
      </c>
      <c r="K1569" s="51"/>
      <c r="L1569" s="25"/>
      <c r="M1569" s="26"/>
      <c r="N1569" s="26"/>
      <c r="O1569" s="26"/>
      <c r="P1569" s="26"/>
      <c r="Q1569" s="26"/>
      <c r="R1569" s="26"/>
      <c r="S1569" s="26"/>
      <c r="T1569" s="26"/>
    </row>
    <row r="1570" spans="1:20" s="27" customFormat="1" ht="15" customHeight="1" x14ac:dyDescent="0.25">
      <c r="A1570" s="36"/>
      <c r="B1570" s="36"/>
      <c r="C1570" s="37"/>
      <c r="D1570" s="25"/>
      <c r="E1570" s="71"/>
      <c r="F1570" s="38"/>
      <c r="G1570" s="25"/>
      <c r="H1570" s="25"/>
      <c r="I1570" s="35"/>
      <c r="J1570" s="61">
        <f t="shared" si="26"/>
        <v>0</v>
      </c>
      <c r="K1570" s="51"/>
      <c r="L1570" s="25"/>
      <c r="M1570" s="26"/>
      <c r="N1570" s="26"/>
      <c r="O1570" s="26"/>
      <c r="P1570" s="26"/>
      <c r="Q1570" s="26"/>
      <c r="R1570" s="26"/>
      <c r="S1570" s="26"/>
      <c r="T1570" s="26"/>
    </row>
    <row r="1571" spans="1:20" s="27" customFormat="1" ht="15" customHeight="1" x14ac:dyDescent="0.25">
      <c r="A1571" s="36"/>
      <c r="B1571" s="36"/>
      <c r="C1571" s="37"/>
      <c r="D1571" s="25"/>
      <c r="E1571" s="72"/>
      <c r="F1571" s="38"/>
      <c r="G1571" s="25"/>
      <c r="H1571" s="25"/>
      <c r="I1571" s="35"/>
      <c r="J1571" s="61">
        <f t="shared" si="26"/>
        <v>0</v>
      </c>
      <c r="K1571" s="51"/>
      <c r="L1571" s="25"/>
      <c r="M1571" s="26"/>
      <c r="N1571" s="26"/>
      <c r="O1571" s="26"/>
      <c r="P1571" s="26"/>
      <c r="Q1571" s="26"/>
      <c r="R1571" s="26"/>
      <c r="S1571" s="26"/>
      <c r="T1571" s="26"/>
    </row>
    <row r="1572" spans="1:20" s="27" customFormat="1" ht="15" customHeight="1" x14ac:dyDescent="0.25">
      <c r="A1572" s="36"/>
      <c r="B1572" s="36"/>
      <c r="C1572" s="37"/>
      <c r="D1572" s="25"/>
      <c r="E1572" s="72"/>
      <c r="F1572" s="38"/>
      <c r="G1572" s="25"/>
      <c r="H1572" s="25"/>
      <c r="I1572" s="35"/>
      <c r="J1572" s="61">
        <f t="shared" si="26"/>
        <v>0</v>
      </c>
      <c r="K1572" s="51"/>
      <c r="L1572" s="25"/>
      <c r="M1572" s="26"/>
      <c r="N1572" s="26"/>
      <c r="O1572" s="26"/>
      <c r="P1572" s="26"/>
      <c r="Q1572" s="26"/>
      <c r="R1572" s="26"/>
      <c r="S1572" s="26"/>
      <c r="T1572" s="26"/>
    </row>
    <row r="1573" spans="1:20" s="27" customFormat="1" ht="15" customHeight="1" x14ac:dyDescent="0.25">
      <c r="A1573" s="36"/>
      <c r="B1573" s="36"/>
      <c r="C1573" s="37"/>
      <c r="D1573" s="25"/>
      <c r="E1573" s="71"/>
      <c r="F1573" s="38"/>
      <c r="G1573" s="25"/>
      <c r="H1573" s="25"/>
      <c r="I1573" s="35"/>
      <c r="J1573" s="61">
        <f t="shared" si="26"/>
        <v>0</v>
      </c>
      <c r="K1573" s="51"/>
      <c r="L1573" s="25"/>
      <c r="M1573" s="26"/>
      <c r="N1573" s="26"/>
      <c r="O1573" s="26"/>
      <c r="P1573" s="26"/>
      <c r="Q1573" s="26"/>
      <c r="R1573" s="26"/>
      <c r="S1573" s="26"/>
      <c r="T1573" s="26"/>
    </row>
    <row r="1574" spans="1:20" s="27" customFormat="1" ht="15" customHeight="1" x14ac:dyDescent="0.25">
      <c r="A1574" s="36"/>
      <c r="B1574" s="36"/>
      <c r="C1574" s="37"/>
      <c r="D1574" s="25"/>
      <c r="E1574" s="68"/>
      <c r="F1574" s="38"/>
      <c r="G1574" s="25"/>
      <c r="H1574" s="25"/>
      <c r="I1574" s="35"/>
      <c r="J1574" s="61">
        <f t="shared" si="26"/>
        <v>0</v>
      </c>
      <c r="K1574" s="51"/>
      <c r="L1574" s="25"/>
      <c r="M1574" s="26"/>
      <c r="N1574" s="26"/>
      <c r="O1574" s="26"/>
      <c r="P1574" s="26"/>
      <c r="Q1574" s="26"/>
      <c r="R1574" s="26"/>
      <c r="S1574" s="26"/>
      <c r="T1574" s="26"/>
    </row>
    <row r="1575" spans="1:20" s="27" customFormat="1" ht="15" customHeight="1" x14ac:dyDescent="0.25">
      <c r="A1575" s="36"/>
      <c r="B1575" s="36"/>
      <c r="C1575" s="37"/>
      <c r="D1575" s="25"/>
      <c r="E1575" s="71"/>
      <c r="F1575" s="38"/>
      <c r="G1575" s="25"/>
      <c r="H1575" s="25"/>
      <c r="I1575" s="35"/>
      <c r="J1575" s="61">
        <f t="shared" si="26"/>
        <v>0</v>
      </c>
      <c r="K1575" s="51"/>
      <c r="L1575" s="25"/>
      <c r="M1575" s="26"/>
      <c r="N1575" s="26"/>
      <c r="O1575" s="26"/>
      <c r="P1575" s="26"/>
      <c r="Q1575" s="26"/>
      <c r="R1575" s="26"/>
      <c r="S1575" s="26"/>
      <c r="T1575" s="26"/>
    </row>
    <row r="1576" spans="1:20" s="27" customFormat="1" ht="15" customHeight="1" x14ac:dyDescent="0.25">
      <c r="A1576" s="36"/>
      <c r="B1576" s="36"/>
      <c r="C1576" s="37"/>
      <c r="D1576" s="25"/>
      <c r="E1576" s="71"/>
      <c r="F1576" s="38"/>
      <c r="G1576" s="25"/>
      <c r="H1576" s="25"/>
      <c r="I1576" s="35"/>
      <c r="J1576" s="61">
        <f t="shared" si="26"/>
        <v>0</v>
      </c>
      <c r="K1576" s="51"/>
      <c r="L1576" s="25"/>
      <c r="M1576" s="26"/>
      <c r="N1576" s="26"/>
      <c r="O1576" s="26"/>
      <c r="P1576" s="26"/>
      <c r="Q1576" s="26"/>
      <c r="R1576" s="26"/>
      <c r="S1576" s="26"/>
      <c r="T1576" s="26"/>
    </row>
    <row r="1577" spans="1:20" s="27" customFormat="1" ht="15" customHeight="1" x14ac:dyDescent="0.25">
      <c r="A1577" s="36"/>
      <c r="B1577" s="36"/>
      <c r="C1577" s="37"/>
      <c r="D1577" s="25"/>
      <c r="E1577" s="71"/>
      <c r="F1577" s="38"/>
      <c r="G1577" s="25"/>
      <c r="H1577" s="25"/>
      <c r="I1577" s="35"/>
      <c r="J1577" s="61">
        <f t="shared" si="26"/>
        <v>0</v>
      </c>
      <c r="K1577" s="51"/>
      <c r="L1577" s="25"/>
      <c r="M1577" s="26"/>
      <c r="N1577" s="26"/>
      <c r="O1577" s="26"/>
      <c r="P1577" s="26"/>
      <c r="Q1577" s="26"/>
      <c r="R1577" s="26"/>
      <c r="S1577" s="26"/>
      <c r="T1577" s="26"/>
    </row>
    <row r="1578" spans="1:20" s="27" customFormat="1" ht="15" customHeight="1" x14ac:dyDescent="0.25">
      <c r="A1578" s="36"/>
      <c r="B1578" s="36"/>
      <c r="C1578" s="37"/>
      <c r="D1578" s="25"/>
      <c r="E1578" s="71"/>
      <c r="F1578" s="38"/>
      <c r="G1578" s="25"/>
      <c r="H1578" s="25"/>
      <c r="I1578" s="35"/>
      <c r="J1578" s="61">
        <f t="shared" si="26"/>
        <v>0</v>
      </c>
      <c r="K1578" s="51"/>
      <c r="L1578" s="25"/>
      <c r="M1578" s="26"/>
      <c r="N1578" s="26"/>
      <c r="O1578" s="26"/>
      <c r="P1578" s="26"/>
      <c r="Q1578" s="26"/>
      <c r="R1578" s="26"/>
      <c r="S1578" s="26"/>
      <c r="T1578" s="26"/>
    </row>
    <row r="1579" spans="1:20" s="27" customFormat="1" ht="15" customHeight="1" x14ac:dyDescent="0.25">
      <c r="A1579" s="36"/>
      <c r="B1579" s="36"/>
      <c r="C1579" s="37"/>
      <c r="D1579" s="25"/>
      <c r="E1579" s="71"/>
      <c r="F1579" s="38"/>
      <c r="G1579" s="25"/>
      <c r="H1579" s="25"/>
      <c r="I1579" s="35"/>
      <c r="J1579" s="61">
        <f t="shared" si="26"/>
        <v>0</v>
      </c>
      <c r="K1579" s="51"/>
      <c r="L1579" s="25"/>
      <c r="M1579" s="26"/>
      <c r="N1579" s="26"/>
      <c r="O1579" s="26"/>
      <c r="P1579" s="26"/>
      <c r="Q1579" s="26"/>
      <c r="R1579" s="26"/>
      <c r="S1579" s="26"/>
      <c r="T1579" s="26"/>
    </row>
    <row r="1580" spans="1:20" s="27" customFormat="1" ht="15" customHeight="1" x14ac:dyDescent="0.25">
      <c r="A1580" s="36"/>
      <c r="B1580" s="36"/>
      <c r="C1580" s="37"/>
      <c r="D1580" s="25"/>
      <c r="E1580" s="72"/>
      <c r="F1580" s="38"/>
      <c r="G1580" s="25"/>
      <c r="H1580" s="25"/>
      <c r="I1580" s="35"/>
      <c r="J1580" s="61">
        <f t="shared" si="26"/>
        <v>0</v>
      </c>
      <c r="K1580" s="51"/>
      <c r="L1580" s="25"/>
      <c r="M1580" s="26"/>
      <c r="N1580" s="26"/>
      <c r="O1580" s="26"/>
      <c r="P1580" s="26"/>
      <c r="Q1580" s="26"/>
      <c r="R1580" s="26"/>
      <c r="S1580" s="26"/>
      <c r="T1580" s="26"/>
    </row>
    <row r="1581" spans="1:20" s="27" customFormat="1" ht="15" customHeight="1" x14ac:dyDescent="0.25">
      <c r="A1581" s="36"/>
      <c r="B1581" s="36"/>
      <c r="C1581" s="37"/>
      <c r="D1581" s="25"/>
      <c r="E1581" s="68"/>
      <c r="F1581" s="38"/>
      <c r="G1581" s="35"/>
      <c r="H1581" s="25"/>
      <c r="I1581" s="35"/>
      <c r="J1581" s="61">
        <f t="shared" si="26"/>
        <v>0</v>
      </c>
      <c r="K1581" s="51"/>
      <c r="L1581" s="25"/>
      <c r="M1581" s="26"/>
      <c r="N1581" s="26"/>
      <c r="O1581" s="26"/>
      <c r="P1581" s="26"/>
      <c r="Q1581" s="26"/>
      <c r="R1581" s="26"/>
      <c r="S1581" s="26"/>
      <c r="T1581" s="26"/>
    </row>
    <row r="1582" spans="1:20" s="27" customFormat="1" ht="15" customHeight="1" x14ac:dyDescent="0.25">
      <c r="A1582" s="36"/>
      <c r="B1582" s="36"/>
      <c r="C1582" s="37"/>
      <c r="D1582" s="25"/>
      <c r="E1582" s="68"/>
      <c r="F1582" s="38"/>
      <c r="G1582" s="35"/>
      <c r="H1582" s="25"/>
      <c r="I1582" s="35"/>
      <c r="J1582" s="61">
        <f t="shared" si="26"/>
        <v>0</v>
      </c>
      <c r="K1582" s="51"/>
      <c r="L1582" s="25"/>
      <c r="M1582" s="26"/>
      <c r="N1582" s="26"/>
      <c r="O1582" s="26"/>
      <c r="P1582" s="26"/>
      <c r="Q1582" s="26"/>
      <c r="R1582" s="26"/>
      <c r="S1582" s="26"/>
      <c r="T1582" s="26"/>
    </row>
    <row r="1583" spans="1:20" s="27" customFormat="1" ht="15" customHeight="1" x14ac:dyDescent="0.25">
      <c r="A1583" s="36"/>
      <c r="B1583" s="36"/>
      <c r="C1583" s="37"/>
      <c r="D1583" s="25"/>
      <c r="E1583" s="71"/>
      <c r="F1583" s="38"/>
      <c r="G1583" s="35"/>
      <c r="H1583" s="25"/>
      <c r="I1583" s="35"/>
      <c r="J1583" s="61">
        <f t="shared" si="26"/>
        <v>0</v>
      </c>
      <c r="K1583" s="51"/>
      <c r="L1583" s="25"/>
      <c r="M1583" s="26"/>
      <c r="N1583" s="26"/>
      <c r="O1583" s="26"/>
      <c r="P1583" s="26"/>
      <c r="Q1583" s="26"/>
      <c r="R1583" s="26"/>
      <c r="S1583" s="26"/>
      <c r="T1583" s="26"/>
    </row>
    <row r="1584" spans="1:20" s="27" customFormat="1" ht="15" customHeight="1" x14ac:dyDescent="0.25">
      <c r="A1584" s="36"/>
      <c r="B1584" s="36"/>
      <c r="C1584" s="37"/>
      <c r="D1584" s="25"/>
      <c r="E1584" s="71"/>
      <c r="F1584" s="38"/>
      <c r="G1584" s="35"/>
      <c r="H1584" s="25"/>
      <c r="I1584" s="35"/>
      <c r="J1584" s="61">
        <f t="shared" si="26"/>
        <v>0</v>
      </c>
      <c r="K1584" s="51"/>
      <c r="L1584" s="25"/>
      <c r="M1584" s="26"/>
      <c r="N1584" s="26"/>
      <c r="O1584" s="26"/>
      <c r="P1584" s="26"/>
      <c r="Q1584" s="26"/>
      <c r="R1584" s="26"/>
      <c r="S1584" s="26"/>
      <c r="T1584" s="26"/>
    </row>
    <row r="1585" spans="1:20" s="27" customFormat="1" ht="15" customHeight="1" x14ac:dyDescent="0.25">
      <c r="A1585" s="36"/>
      <c r="B1585" s="36"/>
      <c r="C1585" s="37"/>
      <c r="D1585" s="25"/>
      <c r="E1585" s="68"/>
      <c r="F1585" s="38"/>
      <c r="G1585" s="35"/>
      <c r="H1585" s="25"/>
      <c r="I1585" s="35"/>
      <c r="J1585" s="61">
        <f t="shared" si="26"/>
        <v>0</v>
      </c>
      <c r="K1585" s="51"/>
      <c r="L1585" s="25"/>
      <c r="M1585" s="26"/>
      <c r="N1585" s="26"/>
      <c r="O1585" s="26"/>
      <c r="P1585" s="26"/>
      <c r="Q1585" s="26"/>
      <c r="R1585" s="26"/>
      <c r="S1585" s="26"/>
      <c r="T1585" s="26"/>
    </row>
    <row r="1586" spans="1:20" s="27" customFormat="1" ht="15" customHeight="1" x14ac:dyDescent="0.25">
      <c r="A1586" s="36"/>
      <c r="B1586" s="36"/>
      <c r="C1586" s="37"/>
      <c r="D1586" s="25"/>
      <c r="E1586" s="71"/>
      <c r="F1586" s="38"/>
      <c r="G1586" s="35"/>
      <c r="H1586" s="25"/>
      <c r="I1586" s="35"/>
      <c r="J1586" s="61">
        <f t="shared" si="26"/>
        <v>0</v>
      </c>
      <c r="K1586" s="51"/>
      <c r="L1586" s="25"/>
      <c r="M1586" s="26"/>
      <c r="N1586" s="26"/>
      <c r="O1586" s="26"/>
      <c r="P1586" s="26"/>
      <c r="Q1586" s="26"/>
      <c r="R1586" s="26"/>
      <c r="S1586" s="26"/>
      <c r="T1586" s="26"/>
    </row>
    <row r="1587" spans="1:20" s="27" customFormat="1" ht="15" customHeight="1" x14ac:dyDescent="0.25">
      <c r="A1587" s="36"/>
      <c r="B1587" s="36"/>
      <c r="C1587" s="37"/>
      <c r="D1587" s="25"/>
      <c r="E1587" s="71"/>
      <c r="F1587" s="38"/>
      <c r="G1587" s="25"/>
      <c r="H1587" s="25"/>
      <c r="I1587" s="35"/>
      <c r="J1587" s="61">
        <f t="shared" si="26"/>
        <v>0</v>
      </c>
      <c r="K1587" s="51"/>
      <c r="L1587" s="25"/>
      <c r="M1587" s="26"/>
      <c r="N1587" s="26"/>
      <c r="O1587" s="26"/>
      <c r="P1587" s="26"/>
      <c r="Q1587" s="26"/>
      <c r="R1587" s="26"/>
      <c r="S1587" s="26"/>
      <c r="T1587" s="26"/>
    </row>
    <row r="1588" spans="1:20" s="27" customFormat="1" ht="15" customHeight="1" x14ac:dyDescent="0.25">
      <c r="A1588" s="36"/>
      <c r="B1588" s="36"/>
      <c r="C1588" s="37"/>
      <c r="D1588" s="25"/>
      <c r="E1588" s="71"/>
      <c r="F1588" s="38"/>
      <c r="G1588" s="25"/>
      <c r="H1588" s="25"/>
      <c r="I1588" s="35"/>
      <c r="J1588" s="61">
        <f t="shared" si="26"/>
        <v>0</v>
      </c>
      <c r="K1588" s="51"/>
      <c r="L1588" s="25"/>
      <c r="M1588" s="26"/>
      <c r="N1588" s="26"/>
      <c r="O1588" s="26"/>
      <c r="P1588" s="26"/>
      <c r="Q1588" s="26"/>
      <c r="R1588" s="26"/>
      <c r="S1588" s="26"/>
      <c r="T1588" s="26"/>
    </row>
    <row r="1589" spans="1:20" s="27" customFormat="1" ht="15" customHeight="1" x14ac:dyDescent="0.25">
      <c r="A1589" s="36"/>
      <c r="B1589" s="36"/>
      <c r="C1589" s="37"/>
      <c r="D1589" s="25"/>
      <c r="E1589" s="68"/>
      <c r="F1589" s="38"/>
      <c r="G1589" s="25"/>
      <c r="H1589" s="25"/>
      <c r="I1589" s="35"/>
      <c r="J1589" s="61">
        <f t="shared" si="26"/>
        <v>0</v>
      </c>
      <c r="K1589" s="51"/>
      <c r="L1589" s="25"/>
      <c r="M1589" s="26"/>
      <c r="N1589" s="26"/>
      <c r="O1589" s="26"/>
      <c r="P1589" s="26"/>
      <c r="Q1589" s="26"/>
      <c r="R1589" s="26"/>
      <c r="S1589" s="26"/>
      <c r="T1589" s="26"/>
    </row>
    <row r="1590" spans="1:20" s="27" customFormat="1" ht="15" customHeight="1" x14ac:dyDescent="0.25">
      <c r="A1590" s="36"/>
      <c r="B1590" s="36"/>
      <c r="C1590" s="37"/>
      <c r="D1590" s="25"/>
      <c r="E1590" s="71"/>
      <c r="F1590" s="38"/>
      <c r="G1590" s="25"/>
      <c r="H1590" s="25"/>
      <c r="I1590" s="35"/>
      <c r="J1590" s="61">
        <f t="shared" si="26"/>
        <v>0</v>
      </c>
      <c r="K1590" s="51"/>
      <c r="L1590" s="25"/>
      <c r="M1590" s="26"/>
      <c r="N1590" s="26"/>
      <c r="O1590" s="26"/>
      <c r="P1590" s="26"/>
      <c r="Q1590" s="26"/>
      <c r="R1590" s="26"/>
      <c r="S1590" s="26"/>
      <c r="T1590" s="26"/>
    </row>
    <row r="1591" spans="1:20" s="27" customFormat="1" ht="15" customHeight="1" x14ac:dyDescent="0.25">
      <c r="A1591" s="36"/>
      <c r="B1591" s="36"/>
      <c r="C1591" s="37"/>
      <c r="D1591" s="25"/>
      <c r="E1591" s="68"/>
      <c r="F1591" s="38"/>
      <c r="G1591" s="25"/>
      <c r="H1591" s="25"/>
      <c r="I1591" s="35"/>
      <c r="J1591" s="61">
        <f t="shared" si="26"/>
        <v>0</v>
      </c>
      <c r="K1591" s="51"/>
      <c r="L1591" s="25"/>
      <c r="M1591" s="26"/>
      <c r="N1591" s="26"/>
      <c r="O1591" s="26"/>
      <c r="P1591" s="26"/>
      <c r="Q1591" s="26"/>
      <c r="R1591" s="26"/>
      <c r="S1591" s="26"/>
      <c r="T1591" s="26"/>
    </row>
    <row r="1592" spans="1:20" s="27" customFormat="1" ht="15" customHeight="1" x14ac:dyDescent="0.25">
      <c r="A1592" s="36"/>
      <c r="B1592" s="36"/>
      <c r="C1592" s="37"/>
      <c r="D1592" s="25"/>
      <c r="E1592" s="72"/>
      <c r="F1592" s="38"/>
      <c r="G1592" s="25"/>
      <c r="H1592" s="25"/>
      <c r="I1592" s="35"/>
      <c r="J1592" s="61">
        <f t="shared" si="26"/>
        <v>0</v>
      </c>
      <c r="K1592" s="51"/>
      <c r="L1592" s="25"/>
      <c r="M1592" s="26"/>
      <c r="N1592" s="26"/>
      <c r="O1592" s="26"/>
      <c r="P1592" s="26"/>
      <c r="Q1592" s="26"/>
      <c r="R1592" s="26"/>
      <c r="S1592" s="26"/>
      <c r="T1592" s="26"/>
    </row>
    <row r="1593" spans="1:20" s="27" customFormat="1" ht="15" customHeight="1" x14ac:dyDescent="0.25">
      <c r="A1593" s="36"/>
      <c r="B1593" s="36"/>
      <c r="C1593" s="37"/>
      <c r="D1593" s="25"/>
      <c r="E1593" s="72"/>
      <c r="F1593" s="38"/>
      <c r="G1593" s="25"/>
      <c r="H1593" s="25"/>
      <c r="I1593" s="35"/>
      <c r="J1593" s="61">
        <f t="shared" si="26"/>
        <v>0</v>
      </c>
      <c r="K1593" s="51"/>
      <c r="L1593" s="25"/>
      <c r="M1593" s="26"/>
      <c r="N1593" s="26"/>
      <c r="O1593" s="26"/>
      <c r="P1593" s="26"/>
      <c r="Q1593" s="26"/>
      <c r="R1593" s="26"/>
      <c r="S1593" s="26"/>
      <c r="T1593" s="26"/>
    </row>
    <row r="1594" spans="1:20" s="27" customFormat="1" ht="15" customHeight="1" x14ac:dyDescent="0.25">
      <c r="A1594" s="36"/>
      <c r="B1594" s="36"/>
      <c r="C1594" s="37"/>
      <c r="D1594" s="25"/>
      <c r="E1594" s="72"/>
      <c r="F1594" s="38"/>
      <c r="G1594" s="25"/>
      <c r="H1594" s="25"/>
      <c r="I1594" s="35"/>
      <c r="J1594" s="61">
        <f t="shared" si="26"/>
        <v>0</v>
      </c>
      <c r="K1594" s="51"/>
      <c r="L1594" s="25"/>
      <c r="M1594" s="26"/>
      <c r="N1594" s="26"/>
      <c r="O1594" s="26"/>
      <c r="P1594" s="26"/>
      <c r="Q1594" s="26"/>
      <c r="R1594" s="26"/>
      <c r="S1594" s="26"/>
      <c r="T1594" s="26"/>
    </row>
    <row r="1595" spans="1:20" s="27" customFormat="1" ht="15" customHeight="1" x14ac:dyDescent="0.25">
      <c r="A1595" s="36"/>
      <c r="B1595" s="36"/>
      <c r="C1595" s="37"/>
      <c r="D1595" s="25"/>
      <c r="E1595" s="68"/>
      <c r="F1595" s="38"/>
      <c r="G1595" s="25"/>
      <c r="H1595" s="25"/>
      <c r="I1595" s="35"/>
      <c r="J1595" s="61">
        <f t="shared" si="26"/>
        <v>0</v>
      </c>
      <c r="K1595" s="51"/>
      <c r="L1595" s="25"/>
      <c r="M1595" s="26"/>
      <c r="N1595" s="26"/>
      <c r="O1595" s="26"/>
      <c r="P1595" s="26"/>
      <c r="Q1595" s="26"/>
      <c r="R1595" s="26"/>
      <c r="S1595" s="26"/>
      <c r="T1595" s="26"/>
    </row>
    <row r="1596" spans="1:20" s="27" customFormat="1" ht="15" customHeight="1" x14ac:dyDescent="0.25">
      <c r="A1596" s="36"/>
      <c r="B1596" s="36"/>
      <c r="C1596" s="37"/>
      <c r="D1596" s="25"/>
      <c r="E1596" s="71"/>
      <c r="F1596" s="38"/>
      <c r="G1596" s="25"/>
      <c r="H1596" s="25"/>
      <c r="I1596" s="35"/>
      <c r="J1596" s="61">
        <f t="shared" si="26"/>
        <v>0</v>
      </c>
      <c r="K1596" s="51"/>
      <c r="L1596" s="25"/>
      <c r="M1596" s="26"/>
      <c r="N1596" s="26"/>
      <c r="O1596" s="26"/>
      <c r="P1596" s="26"/>
      <c r="Q1596" s="26"/>
      <c r="R1596" s="26"/>
      <c r="S1596" s="26"/>
      <c r="T1596" s="26"/>
    </row>
    <row r="1597" spans="1:20" s="27" customFormat="1" ht="15" customHeight="1" x14ac:dyDescent="0.25">
      <c r="A1597" s="36"/>
      <c r="B1597" s="36"/>
      <c r="C1597" s="37"/>
      <c r="D1597" s="25"/>
      <c r="E1597" s="71"/>
      <c r="F1597" s="38"/>
      <c r="G1597" s="25"/>
      <c r="H1597" s="25"/>
      <c r="I1597" s="35"/>
      <c r="J1597" s="61">
        <f t="shared" si="26"/>
        <v>0</v>
      </c>
      <c r="K1597" s="51"/>
      <c r="L1597" s="25"/>
      <c r="M1597" s="26"/>
      <c r="N1597" s="26"/>
      <c r="O1597" s="26"/>
      <c r="P1597" s="26"/>
      <c r="Q1597" s="26"/>
      <c r="R1597" s="26"/>
      <c r="S1597" s="26"/>
      <c r="T1597" s="26"/>
    </row>
    <row r="1598" spans="1:20" s="27" customFormat="1" ht="15" customHeight="1" x14ac:dyDescent="0.25">
      <c r="A1598" s="36"/>
      <c r="B1598" s="36"/>
      <c r="C1598" s="37"/>
      <c r="D1598" s="25"/>
      <c r="E1598" s="72"/>
      <c r="F1598" s="38"/>
      <c r="G1598" s="25"/>
      <c r="H1598" s="25"/>
      <c r="I1598" s="35"/>
      <c r="J1598" s="61">
        <f t="shared" si="26"/>
        <v>0</v>
      </c>
      <c r="K1598" s="51"/>
      <c r="L1598" s="25"/>
      <c r="M1598" s="26"/>
      <c r="N1598" s="26"/>
      <c r="O1598" s="26"/>
      <c r="P1598" s="26"/>
      <c r="Q1598" s="26"/>
      <c r="R1598" s="26"/>
      <c r="S1598" s="26"/>
      <c r="T1598" s="26"/>
    </row>
    <row r="1599" spans="1:20" s="27" customFormat="1" ht="15" customHeight="1" x14ac:dyDescent="0.25">
      <c r="A1599" s="36"/>
      <c r="B1599" s="36"/>
      <c r="C1599" s="37"/>
      <c r="D1599" s="25"/>
      <c r="E1599" s="68"/>
      <c r="F1599" s="38"/>
      <c r="G1599" s="25"/>
      <c r="H1599" s="25"/>
      <c r="I1599" s="35"/>
      <c r="J1599" s="61">
        <f t="shared" si="26"/>
        <v>0</v>
      </c>
      <c r="K1599" s="51"/>
      <c r="L1599" s="25"/>
      <c r="M1599" s="26"/>
      <c r="N1599" s="26"/>
      <c r="O1599" s="26"/>
      <c r="P1599" s="26"/>
      <c r="Q1599" s="26"/>
      <c r="R1599" s="26"/>
      <c r="S1599" s="26"/>
      <c r="T1599" s="26"/>
    </row>
    <row r="1600" spans="1:20" s="27" customFormat="1" ht="15" customHeight="1" x14ac:dyDescent="0.25">
      <c r="A1600" s="36"/>
      <c r="B1600" s="36"/>
      <c r="C1600" s="37"/>
      <c r="D1600" s="25"/>
      <c r="E1600" s="68"/>
      <c r="F1600" s="38"/>
      <c r="G1600" s="25"/>
      <c r="H1600" s="25"/>
      <c r="I1600" s="35"/>
      <c r="J1600" s="61">
        <f t="shared" si="26"/>
        <v>0</v>
      </c>
      <c r="K1600" s="51"/>
      <c r="L1600" s="25"/>
      <c r="M1600" s="26"/>
      <c r="N1600" s="26"/>
      <c r="O1600" s="26"/>
      <c r="P1600" s="26"/>
      <c r="Q1600" s="26"/>
      <c r="R1600" s="26"/>
      <c r="S1600" s="26"/>
      <c r="T1600" s="26"/>
    </row>
    <row r="1601" spans="1:20" s="27" customFormat="1" ht="15" customHeight="1" x14ac:dyDescent="0.25">
      <c r="A1601" s="36"/>
      <c r="B1601" s="36"/>
      <c r="C1601" s="37"/>
      <c r="D1601" s="25"/>
      <c r="E1601" s="71"/>
      <c r="F1601" s="38"/>
      <c r="G1601" s="25"/>
      <c r="H1601" s="25"/>
      <c r="I1601" s="35"/>
      <c r="J1601" s="61">
        <f t="shared" ref="J1601:J1664" si="27">IFERROR(IF(B1601="BOLIVARES",(E1601/I1601),E1601),"")</f>
        <v>0</v>
      </c>
      <c r="K1601" s="51"/>
      <c r="L1601" s="25"/>
      <c r="M1601" s="26"/>
      <c r="N1601" s="26"/>
      <c r="O1601" s="26"/>
      <c r="P1601" s="26"/>
      <c r="Q1601" s="26"/>
      <c r="R1601" s="26"/>
      <c r="S1601" s="26"/>
      <c r="T1601" s="26"/>
    </row>
    <row r="1602" spans="1:20" s="27" customFormat="1" ht="15" customHeight="1" x14ac:dyDescent="0.25">
      <c r="A1602" s="36"/>
      <c r="B1602" s="36"/>
      <c r="C1602" s="37"/>
      <c r="D1602" s="25"/>
      <c r="E1602" s="71"/>
      <c r="F1602" s="38"/>
      <c r="G1602" s="25"/>
      <c r="H1602" s="25"/>
      <c r="I1602" s="35"/>
      <c r="J1602" s="61">
        <f t="shared" si="27"/>
        <v>0</v>
      </c>
      <c r="K1602" s="51"/>
      <c r="L1602" s="25"/>
      <c r="M1602" s="26"/>
      <c r="N1602" s="26"/>
      <c r="O1602" s="26"/>
      <c r="P1602" s="26"/>
      <c r="Q1602" s="26"/>
      <c r="R1602" s="26"/>
      <c r="S1602" s="26"/>
      <c r="T1602" s="26"/>
    </row>
    <row r="1603" spans="1:20" s="27" customFormat="1" ht="15" customHeight="1" x14ac:dyDescent="0.25">
      <c r="A1603" s="36"/>
      <c r="B1603" s="36"/>
      <c r="C1603" s="37"/>
      <c r="D1603" s="25"/>
      <c r="E1603" s="68"/>
      <c r="F1603" s="38"/>
      <c r="G1603" s="25"/>
      <c r="H1603" s="25"/>
      <c r="I1603" s="35"/>
      <c r="J1603" s="61">
        <f t="shared" si="27"/>
        <v>0</v>
      </c>
      <c r="K1603" s="51"/>
      <c r="L1603" s="25"/>
      <c r="M1603" s="26"/>
      <c r="N1603" s="26"/>
      <c r="O1603" s="26"/>
      <c r="P1603" s="26"/>
      <c r="Q1603" s="26"/>
      <c r="R1603" s="26"/>
      <c r="S1603" s="26"/>
      <c r="T1603" s="26"/>
    </row>
    <row r="1604" spans="1:20" s="27" customFormat="1" ht="15" customHeight="1" x14ac:dyDescent="0.25">
      <c r="A1604" s="36"/>
      <c r="B1604" s="36"/>
      <c r="C1604" s="37"/>
      <c r="D1604" s="25"/>
      <c r="E1604" s="71"/>
      <c r="F1604" s="38"/>
      <c r="G1604" s="25"/>
      <c r="H1604" s="25"/>
      <c r="I1604" s="35"/>
      <c r="J1604" s="61">
        <f t="shared" si="27"/>
        <v>0</v>
      </c>
      <c r="K1604" s="51"/>
      <c r="L1604" s="25"/>
      <c r="M1604" s="26"/>
      <c r="N1604" s="26"/>
      <c r="O1604" s="26"/>
      <c r="P1604" s="26"/>
      <c r="Q1604" s="26"/>
      <c r="R1604" s="26"/>
      <c r="S1604" s="26"/>
      <c r="T1604" s="26"/>
    </row>
    <row r="1605" spans="1:20" s="27" customFormat="1" ht="15" customHeight="1" x14ac:dyDescent="0.25">
      <c r="A1605" s="36"/>
      <c r="B1605" s="36"/>
      <c r="C1605" s="37"/>
      <c r="D1605" s="25"/>
      <c r="E1605" s="71"/>
      <c r="F1605" s="38"/>
      <c r="G1605" s="25"/>
      <c r="H1605" s="25"/>
      <c r="I1605" s="35"/>
      <c r="J1605" s="61">
        <f t="shared" si="27"/>
        <v>0</v>
      </c>
      <c r="K1605" s="51"/>
      <c r="L1605" s="25"/>
      <c r="M1605" s="26"/>
      <c r="N1605" s="26"/>
      <c r="O1605" s="26"/>
      <c r="P1605" s="26"/>
      <c r="Q1605" s="26"/>
      <c r="R1605" s="26"/>
      <c r="S1605" s="26"/>
      <c r="T1605" s="26"/>
    </row>
    <row r="1606" spans="1:20" s="27" customFormat="1" ht="15" customHeight="1" x14ac:dyDescent="0.25">
      <c r="A1606" s="36"/>
      <c r="B1606" s="36"/>
      <c r="C1606" s="37"/>
      <c r="D1606" s="25"/>
      <c r="E1606" s="71"/>
      <c r="F1606" s="38"/>
      <c r="G1606" s="25"/>
      <c r="H1606" s="25"/>
      <c r="I1606" s="35"/>
      <c r="J1606" s="61">
        <f t="shared" si="27"/>
        <v>0</v>
      </c>
      <c r="K1606" s="51"/>
      <c r="L1606" s="25"/>
      <c r="M1606" s="26"/>
      <c r="N1606" s="26"/>
      <c r="O1606" s="26"/>
      <c r="P1606" s="26"/>
      <c r="Q1606" s="26"/>
      <c r="R1606" s="26"/>
      <c r="S1606" s="26"/>
      <c r="T1606" s="26"/>
    </row>
    <row r="1607" spans="1:20" s="27" customFormat="1" ht="15" customHeight="1" x14ac:dyDescent="0.25">
      <c r="A1607" s="36"/>
      <c r="B1607" s="36"/>
      <c r="C1607" s="37"/>
      <c r="D1607" s="25"/>
      <c r="E1607" s="68"/>
      <c r="F1607" s="38"/>
      <c r="G1607" s="35"/>
      <c r="H1607" s="25"/>
      <c r="I1607" s="35"/>
      <c r="J1607" s="61">
        <f t="shared" si="27"/>
        <v>0</v>
      </c>
      <c r="K1607" s="51"/>
      <c r="L1607" s="25"/>
      <c r="M1607" s="26"/>
      <c r="N1607" s="26"/>
      <c r="O1607" s="26"/>
      <c r="P1607" s="26"/>
      <c r="Q1607" s="26"/>
      <c r="R1607" s="26"/>
      <c r="S1607" s="26"/>
      <c r="T1607" s="26"/>
    </row>
    <row r="1608" spans="1:20" s="27" customFormat="1" ht="15" customHeight="1" x14ac:dyDescent="0.25">
      <c r="A1608" s="36"/>
      <c r="B1608" s="36"/>
      <c r="C1608" s="37"/>
      <c r="D1608" s="25"/>
      <c r="E1608" s="71"/>
      <c r="F1608" s="38"/>
      <c r="G1608" s="35"/>
      <c r="H1608" s="25"/>
      <c r="I1608" s="35"/>
      <c r="J1608" s="61">
        <f t="shared" si="27"/>
        <v>0</v>
      </c>
      <c r="K1608" s="51"/>
      <c r="L1608" s="25"/>
      <c r="M1608" s="26"/>
      <c r="N1608" s="26"/>
      <c r="O1608" s="26"/>
      <c r="P1608" s="26"/>
      <c r="Q1608" s="26"/>
      <c r="R1608" s="26"/>
      <c r="S1608" s="26"/>
      <c r="T1608" s="26"/>
    </row>
    <row r="1609" spans="1:20" s="27" customFormat="1" ht="15" customHeight="1" x14ac:dyDescent="0.25">
      <c r="A1609" s="36"/>
      <c r="B1609" s="36"/>
      <c r="C1609" s="37"/>
      <c r="D1609" s="25"/>
      <c r="E1609" s="68"/>
      <c r="F1609" s="38"/>
      <c r="G1609" s="35"/>
      <c r="H1609" s="25"/>
      <c r="I1609" s="35"/>
      <c r="J1609" s="61">
        <f t="shared" si="27"/>
        <v>0</v>
      </c>
      <c r="K1609" s="51"/>
      <c r="L1609" s="25"/>
      <c r="M1609" s="26"/>
      <c r="N1609" s="26"/>
      <c r="O1609" s="26"/>
      <c r="P1609" s="26"/>
      <c r="Q1609" s="26"/>
      <c r="R1609" s="26"/>
      <c r="S1609" s="26"/>
      <c r="T1609" s="26"/>
    </row>
    <row r="1610" spans="1:20" s="27" customFormat="1" ht="15" customHeight="1" x14ac:dyDescent="0.25">
      <c r="A1610" s="36"/>
      <c r="B1610" s="36"/>
      <c r="C1610" s="37"/>
      <c r="D1610" s="25"/>
      <c r="E1610" s="72"/>
      <c r="F1610" s="38"/>
      <c r="G1610" s="35"/>
      <c r="H1610" s="25"/>
      <c r="I1610" s="35"/>
      <c r="J1610" s="61">
        <f t="shared" si="27"/>
        <v>0</v>
      </c>
      <c r="K1610" s="51"/>
      <c r="L1610" s="25"/>
      <c r="M1610" s="26"/>
      <c r="N1610" s="26"/>
      <c r="O1610" s="26"/>
      <c r="P1610" s="26"/>
      <c r="Q1610" s="26"/>
      <c r="R1610" s="26"/>
      <c r="S1610" s="26"/>
      <c r="T1610" s="26"/>
    </row>
    <row r="1611" spans="1:20" s="27" customFormat="1" ht="15" customHeight="1" x14ac:dyDescent="0.25">
      <c r="A1611" s="36"/>
      <c r="B1611" s="36"/>
      <c r="C1611" s="37"/>
      <c r="D1611" s="25"/>
      <c r="E1611" s="72"/>
      <c r="F1611" s="38"/>
      <c r="G1611" s="35"/>
      <c r="H1611" s="25"/>
      <c r="I1611" s="35"/>
      <c r="J1611" s="61">
        <f t="shared" si="27"/>
        <v>0</v>
      </c>
      <c r="K1611" s="51"/>
      <c r="L1611" s="25"/>
      <c r="M1611" s="26"/>
      <c r="N1611" s="26"/>
      <c r="O1611" s="26"/>
      <c r="P1611" s="26"/>
      <c r="Q1611" s="26"/>
      <c r="R1611" s="26"/>
      <c r="S1611" s="26"/>
      <c r="T1611" s="26"/>
    </row>
    <row r="1612" spans="1:20" s="27" customFormat="1" ht="15" customHeight="1" x14ac:dyDescent="0.25">
      <c r="A1612" s="36"/>
      <c r="B1612" s="36"/>
      <c r="C1612" s="37"/>
      <c r="D1612" s="25"/>
      <c r="E1612" s="72"/>
      <c r="F1612" s="38"/>
      <c r="G1612" s="35"/>
      <c r="H1612" s="25"/>
      <c r="I1612" s="35"/>
      <c r="J1612" s="61">
        <f t="shared" si="27"/>
        <v>0</v>
      </c>
      <c r="K1612" s="51"/>
      <c r="L1612" s="25"/>
      <c r="M1612" s="26"/>
      <c r="N1612" s="26"/>
      <c r="O1612" s="26"/>
      <c r="P1612" s="26"/>
      <c r="Q1612" s="26"/>
      <c r="R1612" s="26"/>
      <c r="S1612" s="26"/>
      <c r="T1612" s="26"/>
    </row>
    <row r="1613" spans="1:20" s="27" customFormat="1" ht="15" customHeight="1" x14ac:dyDescent="0.25">
      <c r="A1613" s="36"/>
      <c r="B1613" s="36"/>
      <c r="C1613" s="37"/>
      <c r="D1613" s="25"/>
      <c r="E1613" s="72"/>
      <c r="F1613" s="38"/>
      <c r="G1613" s="25"/>
      <c r="H1613" s="25"/>
      <c r="I1613" s="35"/>
      <c r="J1613" s="61">
        <f t="shared" si="27"/>
        <v>0</v>
      </c>
      <c r="K1613" s="51"/>
      <c r="L1613" s="25"/>
      <c r="M1613" s="26"/>
      <c r="N1613" s="26"/>
      <c r="O1613" s="26"/>
      <c r="P1613" s="26"/>
      <c r="Q1613" s="26"/>
      <c r="R1613" s="26"/>
      <c r="S1613" s="26"/>
      <c r="T1613" s="26"/>
    </row>
    <row r="1614" spans="1:20" s="27" customFormat="1" ht="15" customHeight="1" x14ac:dyDescent="0.25">
      <c r="A1614" s="36"/>
      <c r="B1614" s="36"/>
      <c r="C1614" s="37"/>
      <c r="D1614" s="25"/>
      <c r="E1614" s="72"/>
      <c r="F1614" s="38"/>
      <c r="G1614" s="25"/>
      <c r="H1614" s="25"/>
      <c r="I1614" s="35"/>
      <c r="J1614" s="61">
        <f t="shared" si="27"/>
        <v>0</v>
      </c>
      <c r="K1614" s="51"/>
      <c r="L1614" s="25"/>
      <c r="M1614" s="26"/>
      <c r="N1614" s="26"/>
      <c r="O1614" s="26"/>
      <c r="P1614" s="26"/>
      <c r="Q1614" s="26"/>
      <c r="R1614" s="26"/>
      <c r="S1614" s="26"/>
      <c r="T1614" s="26"/>
    </row>
    <row r="1615" spans="1:20" s="27" customFormat="1" ht="15" customHeight="1" x14ac:dyDescent="0.25">
      <c r="A1615" s="36"/>
      <c r="B1615" s="36"/>
      <c r="C1615" s="37"/>
      <c r="D1615" s="25"/>
      <c r="E1615" s="72"/>
      <c r="F1615" s="38"/>
      <c r="G1615" s="25"/>
      <c r="H1615" s="25"/>
      <c r="I1615" s="35"/>
      <c r="J1615" s="61">
        <f t="shared" si="27"/>
        <v>0</v>
      </c>
      <c r="K1615" s="51"/>
      <c r="L1615" s="25"/>
      <c r="M1615" s="26"/>
      <c r="N1615" s="26"/>
      <c r="O1615" s="26"/>
      <c r="P1615" s="26"/>
      <c r="Q1615" s="26"/>
      <c r="R1615" s="26"/>
      <c r="S1615" s="26"/>
      <c r="T1615" s="26"/>
    </row>
    <row r="1616" spans="1:20" s="27" customFormat="1" ht="15" customHeight="1" x14ac:dyDescent="0.25">
      <c r="A1616" s="36"/>
      <c r="B1616" s="36"/>
      <c r="C1616" s="37"/>
      <c r="D1616" s="25"/>
      <c r="E1616" s="71"/>
      <c r="F1616" s="38"/>
      <c r="G1616" s="25"/>
      <c r="H1616" s="25"/>
      <c r="I1616" s="35"/>
      <c r="J1616" s="61">
        <f t="shared" si="27"/>
        <v>0</v>
      </c>
      <c r="K1616" s="51"/>
      <c r="L1616" s="25"/>
      <c r="M1616" s="26"/>
      <c r="N1616" s="26"/>
      <c r="O1616" s="26"/>
      <c r="P1616" s="26"/>
      <c r="Q1616" s="26"/>
      <c r="R1616" s="26"/>
      <c r="S1616" s="26"/>
      <c r="T1616" s="26"/>
    </row>
    <row r="1617" spans="1:20" s="27" customFormat="1" ht="15" customHeight="1" x14ac:dyDescent="0.25">
      <c r="A1617" s="36"/>
      <c r="B1617" s="36"/>
      <c r="C1617" s="37"/>
      <c r="D1617" s="25"/>
      <c r="E1617" s="71"/>
      <c r="F1617" s="38"/>
      <c r="G1617" s="25"/>
      <c r="H1617" s="25"/>
      <c r="I1617" s="35"/>
      <c r="J1617" s="61">
        <f t="shared" si="27"/>
        <v>0</v>
      </c>
      <c r="K1617" s="51"/>
      <c r="L1617" s="25"/>
      <c r="M1617" s="26"/>
      <c r="N1617" s="26"/>
      <c r="O1617" s="26"/>
      <c r="P1617" s="26"/>
      <c r="Q1617" s="26"/>
      <c r="R1617" s="26"/>
      <c r="S1617" s="26"/>
      <c r="T1617" s="26"/>
    </row>
    <row r="1618" spans="1:20" s="27" customFormat="1" ht="15" customHeight="1" x14ac:dyDescent="0.25">
      <c r="A1618" s="36"/>
      <c r="B1618" s="36"/>
      <c r="C1618" s="37"/>
      <c r="D1618" s="25"/>
      <c r="E1618" s="72"/>
      <c r="F1618" s="38"/>
      <c r="G1618" s="25"/>
      <c r="H1618" s="25"/>
      <c r="I1618" s="35"/>
      <c r="J1618" s="61">
        <f t="shared" si="27"/>
        <v>0</v>
      </c>
      <c r="K1618" s="51"/>
      <c r="L1618" s="25"/>
      <c r="M1618" s="26"/>
      <c r="N1618" s="26"/>
      <c r="O1618" s="26"/>
      <c r="P1618" s="26"/>
      <c r="Q1618" s="26"/>
      <c r="R1618" s="26"/>
      <c r="S1618" s="26"/>
      <c r="T1618" s="26"/>
    </row>
    <row r="1619" spans="1:20" s="27" customFormat="1" ht="15" customHeight="1" x14ac:dyDescent="0.25">
      <c r="A1619" s="36"/>
      <c r="B1619" s="36"/>
      <c r="C1619" s="37"/>
      <c r="D1619" s="25"/>
      <c r="E1619" s="68"/>
      <c r="F1619" s="38"/>
      <c r="G1619" s="25"/>
      <c r="H1619" s="25"/>
      <c r="I1619" s="35"/>
      <c r="J1619" s="61">
        <f t="shared" si="27"/>
        <v>0</v>
      </c>
      <c r="K1619" s="51"/>
      <c r="L1619" s="25"/>
      <c r="M1619" s="26"/>
      <c r="N1619" s="26"/>
      <c r="O1619" s="26"/>
      <c r="P1619" s="26"/>
      <c r="Q1619" s="26"/>
      <c r="R1619" s="26"/>
      <c r="S1619" s="26"/>
      <c r="T1619" s="26"/>
    </row>
    <row r="1620" spans="1:20" s="27" customFormat="1" ht="15" customHeight="1" x14ac:dyDescent="0.25">
      <c r="A1620" s="36"/>
      <c r="B1620" s="36"/>
      <c r="C1620" s="37"/>
      <c r="D1620" s="25"/>
      <c r="E1620" s="71"/>
      <c r="F1620" s="38"/>
      <c r="G1620" s="25"/>
      <c r="H1620" s="25"/>
      <c r="I1620" s="35"/>
      <c r="J1620" s="61">
        <f t="shared" si="27"/>
        <v>0</v>
      </c>
      <c r="K1620" s="51"/>
      <c r="L1620" s="25"/>
      <c r="M1620" s="26"/>
      <c r="N1620" s="26"/>
      <c r="O1620" s="26"/>
      <c r="P1620" s="26"/>
      <c r="Q1620" s="26"/>
      <c r="R1620" s="26"/>
      <c r="S1620" s="26"/>
      <c r="T1620" s="26"/>
    </row>
    <row r="1621" spans="1:20" s="27" customFormat="1" ht="15" customHeight="1" x14ac:dyDescent="0.25">
      <c r="A1621" s="36"/>
      <c r="B1621" s="36"/>
      <c r="C1621" s="37"/>
      <c r="D1621" s="25"/>
      <c r="E1621" s="71"/>
      <c r="F1621" s="38"/>
      <c r="G1621" s="25"/>
      <c r="H1621" s="25"/>
      <c r="I1621" s="35"/>
      <c r="J1621" s="61">
        <f t="shared" si="27"/>
        <v>0</v>
      </c>
      <c r="K1621" s="51"/>
      <c r="L1621" s="25"/>
      <c r="M1621" s="26"/>
      <c r="N1621" s="26"/>
      <c r="O1621" s="26"/>
      <c r="P1621" s="26"/>
      <c r="Q1621" s="26"/>
      <c r="R1621" s="26"/>
      <c r="S1621" s="26"/>
      <c r="T1621" s="26"/>
    </row>
    <row r="1622" spans="1:20" s="27" customFormat="1" ht="15" customHeight="1" x14ac:dyDescent="0.25">
      <c r="A1622" s="36"/>
      <c r="B1622" s="36"/>
      <c r="C1622" s="37"/>
      <c r="D1622" s="25"/>
      <c r="E1622" s="71"/>
      <c r="F1622" s="38"/>
      <c r="G1622" s="25"/>
      <c r="H1622" s="25"/>
      <c r="I1622" s="35"/>
      <c r="J1622" s="61">
        <f t="shared" si="27"/>
        <v>0</v>
      </c>
      <c r="K1622" s="51"/>
      <c r="L1622" s="25"/>
      <c r="M1622" s="26"/>
      <c r="N1622" s="26"/>
      <c r="O1622" s="26"/>
      <c r="P1622" s="26"/>
      <c r="Q1622" s="26"/>
      <c r="R1622" s="26"/>
      <c r="S1622" s="26"/>
      <c r="T1622" s="26"/>
    </row>
    <row r="1623" spans="1:20" s="27" customFormat="1" ht="15" customHeight="1" x14ac:dyDescent="0.25">
      <c r="A1623" s="36"/>
      <c r="B1623" s="36"/>
      <c r="C1623" s="37"/>
      <c r="D1623" s="25"/>
      <c r="E1623" s="68"/>
      <c r="F1623" s="38"/>
      <c r="G1623" s="25"/>
      <c r="H1623" s="25"/>
      <c r="I1623" s="35"/>
      <c r="J1623" s="61">
        <f t="shared" si="27"/>
        <v>0</v>
      </c>
      <c r="K1623" s="51"/>
      <c r="L1623" s="25"/>
      <c r="M1623" s="26"/>
      <c r="N1623" s="26"/>
      <c r="O1623" s="26"/>
      <c r="P1623" s="26"/>
      <c r="Q1623" s="26"/>
      <c r="R1623" s="26"/>
      <c r="S1623" s="26"/>
      <c r="T1623" s="26"/>
    </row>
    <row r="1624" spans="1:20" s="27" customFormat="1" ht="15" customHeight="1" x14ac:dyDescent="0.25">
      <c r="A1624" s="36"/>
      <c r="B1624" s="36"/>
      <c r="C1624" s="37"/>
      <c r="D1624" s="25"/>
      <c r="E1624" s="68"/>
      <c r="F1624" s="38"/>
      <c r="G1624" s="25"/>
      <c r="H1624" s="25"/>
      <c r="I1624" s="35"/>
      <c r="J1624" s="61">
        <f t="shared" si="27"/>
        <v>0</v>
      </c>
      <c r="K1624" s="51"/>
      <c r="L1624" s="25"/>
      <c r="M1624" s="26"/>
      <c r="N1624" s="26"/>
      <c r="O1624" s="26"/>
      <c r="P1624" s="26"/>
      <c r="Q1624" s="26"/>
      <c r="R1624" s="26"/>
      <c r="S1624" s="26"/>
      <c r="T1624" s="26"/>
    </row>
    <row r="1625" spans="1:20" s="27" customFormat="1" ht="15" customHeight="1" x14ac:dyDescent="0.25">
      <c r="A1625" s="36"/>
      <c r="B1625" s="36"/>
      <c r="C1625" s="37"/>
      <c r="D1625" s="25"/>
      <c r="E1625" s="68"/>
      <c r="F1625" s="38"/>
      <c r="G1625" s="25"/>
      <c r="H1625" s="25"/>
      <c r="I1625" s="35"/>
      <c r="J1625" s="61">
        <f t="shared" si="27"/>
        <v>0</v>
      </c>
      <c r="K1625" s="51"/>
      <c r="L1625" s="25"/>
      <c r="M1625" s="26"/>
      <c r="N1625" s="26"/>
      <c r="O1625" s="26"/>
      <c r="P1625" s="26"/>
      <c r="Q1625" s="26"/>
      <c r="R1625" s="26"/>
      <c r="S1625" s="26"/>
      <c r="T1625" s="26"/>
    </row>
    <row r="1626" spans="1:20" s="27" customFormat="1" ht="15" customHeight="1" x14ac:dyDescent="0.25">
      <c r="A1626" s="36"/>
      <c r="B1626" s="36"/>
      <c r="C1626" s="37"/>
      <c r="D1626" s="25"/>
      <c r="E1626" s="71"/>
      <c r="F1626" s="38"/>
      <c r="G1626" s="25"/>
      <c r="H1626" s="25"/>
      <c r="I1626" s="35"/>
      <c r="J1626" s="61">
        <f t="shared" si="27"/>
        <v>0</v>
      </c>
      <c r="K1626" s="51"/>
      <c r="L1626" s="25"/>
      <c r="M1626" s="26"/>
      <c r="N1626" s="26"/>
      <c r="O1626" s="26"/>
      <c r="P1626" s="26"/>
      <c r="Q1626" s="26"/>
      <c r="R1626" s="26"/>
      <c r="S1626" s="26"/>
      <c r="T1626" s="26"/>
    </row>
    <row r="1627" spans="1:20" s="27" customFormat="1" ht="15" customHeight="1" x14ac:dyDescent="0.25">
      <c r="A1627" s="36"/>
      <c r="B1627" s="36"/>
      <c r="C1627" s="37"/>
      <c r="D1627" s="25"/>
      <c r="E1627" s="71"/>
      <c r="F1627" s="38"/>
      <c r="G1627" s="25"/>
      <c r="H1627" s="25"/>
      <c r="I1627" s="35"/>
      <c r="J1627" s="61">
        <f t="shared" si="27"/>
        <v>0</v>
      </c>
      <c r="K1627" s="51"/>
      <c r="L1627" s="25"/>
      <c r="M1627" s="26"/>
      <c r="N1627" s="26"/>
      <c r="O1627" s="26"/>
      <c r="P1627" s="26"/>
      <c r="Q1627" s="26"/>
      <c r="R1627" s="26"/>
      <c r="S1627" s="26"/>
      <c r="T1627" s="26"/>
    </row>
    <row r="1628" spans="1:20" s="27" customFormat="1" ht="15" customHeight="1" x14ac:dyDescent="0.25">
      <c r="A1628" s="36"/>
      <c r="B1628" s="36"/>
      <c r="C1628" s="37"/>
      <c r="D1628" s="25"/>
      <c r="E1628" s="71"/>
      <c r="F1628" s="38"/>
      <c r="G1628" s="25"/>
      <c r="H1628" s="25"/>
      <c r="I1628" s="35"/>
      <c r="J1628" s="61">
        <f t="shared" si="27"/>
        <v>0</v>
      </c>
      <c r="K1628" s="51"/>
      <c r="L1628" s="25"/>
      <c r="M1628" s="26"/>
      <c r="N1628" s="26"/>
      <c r="O1628" s="26"/>
      <c r="P1628" s="26"/>
      <c r="Q1628" s="26"/>
      <c r="R1628" s="26"/>
      <c r="S1628" s="26"/>
      <c r="T1628" s="26"/>
    </row>
    <row r="1629" spans="1:20" s="27" customFormat="1" ht="15" customHeight="1" x14ac:dyDescent="0.25">
      <c r="A1629" s="36"/>
      <c r="B1629" s="36"/>
      <c r="C1629" s="37"/>
      <c r="D1629" s="25"/>
      <c r="E1629" s="68"/>
      <c r="F1629" s="38"/>
      <c r="G1629" s="25"/>
      <c r="H1629" s="25"/>
      <c r="I1629" s="35"/>
      <c r="J1629" s="61">
        <f t="shared" si="27"/>
        <v>0</v>
      </c>
      <c r="K1629" s="51"/>
      <c r="L1629" s="25"/>
      <c r="M1629" s="26"/>
      <c r="N1629" s="26"/>
      <c r="O1629" s="26"/>
      <c r="P1629" s="26"/>
      <c r="Q1629" s="26"/>
      <c r="R1629" s="26"/>
      <c r="S1629" s="26"/>
      <c r="T1629" s="26"/>
    </row>
    <row r="1630" spans="1:20" s="27" customFormat="1" ht="15" customHeight="1" x14ac:dyDescent="0.25">
      <c r="A1630" s="36"/>
      <c r="B1630" s="36"/>
      <c r="C1630" s="37"/>
      <c r="D1630" s="25"/>
      <c r="E1630" s="71"/>
      <c r="F1630" s="38"/>
      <c r="G1630" s="25"/>
      <c r="H1630" s="25"/>
      <c r="I1630" s="35"/>
      <c r="J1630" s="61">
        <f t="shared" si="27"/>
        <v>0</v>
      </c>
      <c r="K1630" s="51"/>
      <c r="L1630" s="25"/>
      <c r="M1630" s="26"/>
      <c r="N1630" s="26"/>
      <c r="O1630" s="26"/>
      <c r="P1630" s="26"/>
      <c r="Q1630" s="26"/>
      <c r="R1630" s="26"/>
      <c r="S1630" s="26"/>
      <c r="T1630" s="26"/>
    </row>
    <row r="1631" spans="1:20" s="27" customFormat="1" ht="15" customHeight="1" x14ac:dyDescent="0.25">
      <c r="A1631" s="36"/>
      <c r="B1631" s="36"/>
      <c r="C1631" s="37"/>
      <c r="D1631" s="25"/>
      <c r="E1631" s="72"/>
      <c r="F1631" s="38"/>
      <c r="G1631" s="25"/>
      <c r="H1631" s="25"/>
      <c r="I1631" s="35"/>
      <c r="J1631" s="61">
        <f t="shared" si="27"/>
        <v>0</v>
      </c>
      <c r="K1631" s="51"/>
      <c r="L1631" s="25"/>
      <c r="M1631" s="26"/>
      <c r="N1631" s="26"/>
      <c r="O1631" s="26"/>
      <c r="P1631" s="26"/>
      <c r="Q1631" s="26"/>
      <c r="R1631" s="26"/>
      <c r="S1631" s="26"/>
      <c r="T1631" s="26"/>
    </row>
    <row r="1632" spans="1:20" s="27" customFormat="1" ht="15" customHeight="1" x14ac:dyDescent="0.25">
      <c r="A1632" s="36"/>
      <c r="B1632" s="36"/>
      <c r="C1632" s="37"/>
      <c r="D1632" s="25"/>
      <c r="E1632" s="72"/>
      <c r="F1632" s="38"/>
      <c r="G1632" s="25"/>
      <c r="H1632" s="25"/>
      <c r="I1632" s="35"/>
      <c r="J1632" s="61">
        <f t="shared" si="27"/>
        <v>0</v>
      </c>
      <c r="K1632" s="51"/>
      <c r="L1632" s="25"/>
      <c r="M1632" s="26"/>
      <c r="N1632" s="26"/>
      <c r="O1632" s="26"/>
      <c r="P1632" s="26"/>
      <c r="Q1632" s="26"/>
      <c r="R1632" s="26"/>
      <c r="S1632" s="26"/>
      <c r="T1632" s="26"/>
    </row>
    <row r="1633" spans="1:20" s="27" customFormat="1" ht="15" customHeight="1" x14ac:dyDescent="0.25">
      <c r="A1633" s="36"/>
      <c r="B1633" s="36"/>
      <c r="C1633" s="37"/>
      <c r="D1633" s="25"/>
      <c r="E1633" s="71"/>
      <c r="F1633" s="38"/>
      <c r="G1633" s="25"/>
      <c r="H1633" s="25"/>
      <c r="I1633" s="35"/>
      <c r="J1633" s="61">
        <f t="shared" si="27"/>
        <v>0</v>
      </c>
      <c r="K1633" s="51"/>
      <c r="L1633" s="25"/>
      <c r="M1633" s="26"/>
      <c r="N1633" s="26"/>
      <c r="O1633" s="26"/>
      <c r="P1633" s="26"/>
      <c r="Q1633" s="26"/>
      <c r="R1633" s="26"/>
      <c r="S1633" s="26"/>
      <c r="T1633" s="26"/>
    </row>
    <row r="1634" spans="1:20" s="27" customFormat="1" ht="15" customHeight="1" x14ac:dyDescent="0.25">
      <c r="A1634" s="36"/>
      <c r="B1634" s="36"/>
      <c r="C1634" s="37"/>
      <c r="D1634" s="25"/>
      <c r="E1634" s="68"/>
      <c r="F1634" s="38"/>
      <c r="G1634" s="25"/>
      <c r="H1634" s="25"/>
      <c r="I1634" s="35"/>
      <c r="J1634" s="61">
        <f t="shared" si="27"/>
        <v>0</v>
      </c>
      <c r="K1634" s="51"/>
      <c r="L1634" s="25"/>
      <c r="M1634" s="26"/>
      <c r="N1634" s="26"/>
      <c r="O1634" s="26"/>
      <c r="P1634" s="26"/>
      <c r="Q1634" s="26"/>
      <c r="R1634" s="26"/>
      <c r="S1634" s="26"/>
      <c r="T1634" s="26"/>
    </row>
    <row r="1635" spans="1:20" s="27" customFormat="1" ht="15" customHeight="1" x14ac:dyDescent="0.25">
      <c r="A1635" s="36"/>
      <c r="B1635" s="36"/>
      <c r="C1635" s="37"/>
      <c r="D1635" s="25"/>
      <c r="E1635" s="68"/>
      <c r="F1635" s="38"/>
      <c r="G1635" s="35"/>
      <c r="H1635" s="25"/>
      <c r="I1635" s="35"/>
      <c r="J1635" s="61">
        <f t="shared" si="27"/>
        <v>0</v>
      </c>
      <c r="K1635" s="51"/>
      <c r="L1635" s="25"/>
      <c r="M1635" s="26"/>
      <c r="N1635" s="26"/>
      <c r="O1635" s="26"/>
      <c r="P1635" s="26"/>
      <c r="Q1635" s="26"/>
      <c r="R1635" s="26"/>
      <c r="S1635" s="26"/>
      <c r="T1635" s="26"/>
    </row>
    <row r="1636" spans="1:20" s="27" customFormat="1" ht="15" customHeight="1" x14ac:dyDescent="0.25">
      <c r="A1636" s="36"/>
      <c r="B1636" s="36"/>
      <c r="C1636" s="37"/>
      <c r="D1636" s="25"/>
      <c r="E1636" s="68"/>
      <c r="F1636" s="38"/>
      <c r="G1636" s="35"/>
      <c r="H1636" s="25"/>
      <c r="I1636" s="35"/>
      <c r="J1636" s="61">
        <f t="shared" si="27"/>
        <v>0</v>
      </c>
      <c r="K1636" s="51"/>
      <c r="L1636" s="25"/>
      <c r="M1636" s="26"/>
      <c r="N1636" s="26"/>
      <c r="O1636" s="26"/>
      <c r="P1636" s="26"/>
      <c r="Q1636" s="26"/>
      <c r="R1636" s="26"/>
      <c r="S1636" s="26"/>
      <c r="T1636" s="26"/>
    </row>
    <row r="1637" spans="1:20" s="27" customFormat="1" ht="15" customHeight="1" x14ac:dyDescent="0.25">
      <c r="A1637" s="36"/>
      <c r="B1637" s="36"/>
      <c r="C1637" s="37"/>
      <c r="D1637" s="25"/>
      <c r="E1637" s="68"/>
      <c r="F1637" s="38"/>
      <c r="G1637" s="35"/>
      <c r="H1637" s="25"/>
      <c r="I1637" s="35"/>
      <c r="J1637" s="61">
        <f t="shared" si="27"/>
        <v>0</v>
      </c>
      <c r="K1637" s="51"/>
      <c r="L1637" s="25"/>
      <c r="M1637" s="26"/>
      <c r="N1637" s="26"/>
      <c r="O1637" s="26"/>
      <c r="P1637" s="26"/>
      <c r="Q1637" s="26"/>
      <c r="R1637" s="26"/>
      <c r="S1637" s="26"/>
      <c r="T1637" s="26"/>
    </row>
    <row r="1638" spans="1:20" s="27" customFormat="1" ht="15" customHeight="1" x14ac:dyDescent="0.25">
      <c r="A1638" s="36"/>
      <c r="B1638" s="36"/>
      <c r="C1638" s="37"/>
      <c r="D1638" s="25"/>
      <c r="E1638" s="68"/>
      <c r="F1638" s="38"/>
      <c r="G1638" s="35"/>
      <c r="H1638" s="25"/>
      <c r="I1638" s="35"/>
      <c r="J1638" s="61">
        <f t="shared" si="27"/>
        <v>0</v>
      </c>
      <c r="K1638" s="51"/>
      <c r="L1638" s="25"/>
      <c r="M1638" s="26"/>
      <c r="N1638" s="26"/>
      <c r="O1638" s="26"/>
      <c r="P1638" s="26"/>
      <c r="Q1638" s="26"/>
      <c r="R1638" s="26"/>
      <c r="S1638" s="26"/>
      <c r="T1638" s="26"/>
    </row>
    <row r="1639" spans="1:20" s="27" customFormat="1" ht="15" customHeight="1" x14ac:dyDescent="0.25">
      <c r="A1639" s="36"/>
      <c r="B1639" s="36"/>
      <c r="C1639" s="37"/>
      <c r="D1639" s="25"/>
      <c r="E1639" s="68"/>
      <c r="F1639" s="38"/>
      <c r="G1639" s="35"/>
      <c r="H1639" s="25"/>
      <c r="I1639" s="35"/>
      <c r="J1639" s="61">
        <f t="shared" si="27"/>
        <v>0</v>
      </c>
      <c r="K1639" s="51"/>
      <c r="L1639" s="25"/>
      <c r="M1639" s="26"/>
      <c r="N1639" s="26"/>
      <c r="O1639" s="26"/>
      <c r="P1639" s="26"/>
      <c r="Q1639" s="26"/>
      <c r="R1639" s="26"/>
      <c r="S1639" s="26"/>
      <c r="T1639" s="26"/>
    </row>
    <row r="1640" spans="1:20" s="27" customFormat="1" ht="15" customHeight="1" x14ac:dyDescent="0.25">
      <c r="A1640" s="36"/>
      <c r="B1640" s="36"/>
      <c r="C1640" s="37"/>
      <c r="D1640" s="25"/>
      <c r="E1640" s="68"/>
      <c r="F1640" s="38"/>
      <c r="G1640" s="35"/>
      <c r="H1640" s="25"/>
      <c r="I1640" s="35"/>
      <c r="J1640" s="61">
        <f t="shared" si="27"/>
        <v>0</v>
      </c>
      <c r="K1640" s="51"/>
      <c r="L1640" s="25"/>
      <c r="M1640" s="26"/>
      <c r="N1640" s="26"/>
      <c r="O1640" s="26"/>
      <c r="P1640" s="26"/>
      <c r="Q1640" s="26"/>
      <c r="R1640" s="26"/>
      <c r="S1640" s="26"/>
      <c r="T1640" s="26"/>
    </row>
    <row r="1641" spans="1:20" s="27" customFormat="1" ht="15" customHeight="1" x14ac:dyDescent="0.25">
      <c r="A1641" s="36"/>
      <c r="B1641" s="36"/>
      <c r="C1641" s="37"/>
      <c r="D1641" s="25"/>
      <c r="E1641" s="68"/>
      <c r="F1641" s="38"/>
      <c r="G1641" s="35"/>
      <c r="H1641" s="25"/>
      <c r="I1641" s="35"/>
      <c r="J1641" s="61">
        <f t="shared" si="27"/>
        <v>0</v>
      </c>
      <c r="K1641" s="51"/>
      <c r="L1641" s="25"/>
      <c r="M1641" s="26"/>
      <c r="N1641" s="26"/>
      <c r="O1641" s="26"/>
      <c r="P1641" s="26"/>
      <c r="Q1641" s="26"/>
      <c r="R1641" s="26"/>
      <c r="S1641" s="26"/>
      <c r="T1641" s="26"/>
    </row>
    <row r="1642" spans="1:20" s="27" customFormat="1" ht="15" customHeight="1" x14ac:dyDescent="0.25">
      <c r="A1642" s="36"/>
      <c r="B1642" s="36"/>
      <c r="C1642" s="37"/>
      <c r="D1642" s="25"/>
      <c r="E1642" s="68"/>
      <c r="F1642" s="38"/>
      <c r="G1642" s="35"/>
      <c r="H1642" s="25"/>
      <c r="I1642" s="35"/>
      <c r="J1642" s="61">
        <f t="shared" si="27"/>
        <v>0</v>
      </c>
      <c r="K1642" s="51"/>
      <c r="L1642" s="25"/>
      <c r="M1642" s="26"/>
      <c r="N1642" s="26"/>
      <c r="O1642" s="26"/>
      <c r="P1642" s="26"/>
      <c r="Q1642" s="26"/>
      <c r="R1642" s="26"/>
      <c r="S1642" s="26"/>
      <c r="T1642" s="26"/>
    </row>
    <row r="1643" spans="1:20" s="27" customFormat="1" ht="15" customHeight="1" x14ac:dyDescent="0.25">
      <c r="A1643" s="36"/>
      <c r="B1643" s="36"/>
      <c r="C1643" s="37"/>
      <c r="D1643" s="25"/>
      <c r="E1643" s="71"/>
      <c r="F1643" s="38"/>
      <c r="G1643" s="35"/>
      <c r="H1643" s="25"/>
      <c r="I1643" s="35"/>
      <c r="J1643" s="61">
        <f t="shared" si="27"/>
        <v>0</v>
      </c>
      <c r="K1643" s="51"/>
      <c r="L1643" s="25"/>
      <c r="M1643" s="26"/>
      <c r="N1643" s="26"/>
      <c r="O1643" s="26"/>
      <c r="P1643" s="26"/>
      <c r="Q1643" s="26"/>
      <c r="R1643" s="26"/>
      <c r="S1643" s="26"/>
      <c r="T1643" s="26"/>
    </row>
    <row r="1644" spans="1:20" s="27" customFormat="1" ht="15" customHeight="1" x14ac:dyDescent="0.25">
      <c r="A1644" s="36"/>
      <c r="B1644" s="36"/>
      <c r="C1644" s="37"/>
      <c r="D1644" s="25"/>
      <c r="E1644" s="71"/>
      <c r="F1644" s="38"/>
      <c r="G1644" s="35"/>
      <c r="H1644" s="25"/>
      <c r="I1644" s="35"/>
      <c r="J1644" s="61">
        <f t="shared" si="27"/>
        <v>0</v>
      </c>
      <c r="K1644" s="51"/>
      <c r="L1644" s="25"/>
      <c r="M1644" s="26"/>
      <c r="N1644" s="26"/>
      <c r="O1644" s="26"/>
      <c r="P1644" s="26"/>
      <c r="Q1644" s="26"/>
      <c r="R1644" s="26"/>
      <c r="S1644" s="26"/>
      <c r="T1644" s="26"/>
    </row>
    <row r="1645" spans="1:20" s="27" customFormat="1" ht="15" customHeight="1" x14ac:dyDescent="0.25">
      <c r="A1645" s="36"/>
      <c r="B1645" s="36"/>
      <c r="C1645" s="37"/>
      <c r="D1645" s="25"/>
      <c r="E1645" s="68"/>
      <c r="F1645" s="38"/>
      <c r="G1645" s="35"/>
      <c r="H1645" s="25"/>
      <c r="I1645" s="35"/>
      <c r="J1645" s="61">
        <f t="shared" si="27"/>
        <v>0</v>
      </c>
      <c r="K1645" s="51"/>
      <c r="L1645" s="25"/>
      <c r="M1645" s="26"/>
      <c r="N1645" s="26"/>
      <c r="O1645" s="26"/>
      <c r="P1645" s="26"/>
      <c r="Q1645" s="26"/>
      <c r="R1645" s="26"/>
      <c r="S1645" s="26"/>
      <c r="T1645" s="26"/>
    </row>
    <row r="1646" spans="1:20" s="27" customFormat="1" ht="15" customHeight="1" x14ac:dyDescent="0.25">
      <c r="A1646" s="36"/>
      <c r="B1646" s="36"/>
      <c r="C1646" s="37"/>
      <c r="D1646" s="25"/>
      <c r="E1646" s="71"/>
      <c r="F1646" s="38"/>
      <c r="G1646" s="35"/>
      <c r="H1646" s="25"/>
      <c r="I1646" s="35"/>
      <c r="J1646" s="61">
        <f t="shared" si="27"/>
        <v>0</v>
      </c>
      <c r="K1646" s="51"/>
      <c r="L1646" s="25"/>
      <c r="M1646" s="26"/>
      <c r="N1646" s="26"/>
      <c r="O1646" s="26"/>
      <c r="P1646" s="26"/>
      <c r="Q1646" s="26"/>
      <c r="R1646" s="26"/>
      <c r="S1646" s="26"/>
      <c r="T1646" s="26"/>
    </row>
    <row r="1647" spans="1:20" s="27" customFormat="1" ht="15" customHeight="1" x14ac:dyDescent="0.25">
      <c r="A1647" s="36"/>
      <c r="B1647" s="36"/>
      <c r="C1647" s="37"/>
      <c r="D1647" s="25"/>
      <c r="E1647" s="68"/>
      <c r="F1647" s="38"/>
      <c r="G1647" s="35"/>
      <c r="H1647" s="25"/>
      <c r="I1647" s="35"/>
      <c r="J1647" s="61">
        <f t="shared" si="27"/>
        <v>0</v>
      </c>
      <c r="K1647" s="51"/>
      <c r="L1647" s="25"/>
      <c r="M1647" s="26"/>
      <c r="N1647" s="26"/>
      <c r="O1647" s="26"/>
      <c r="P1647" s="26"/>
      <c r="Q1647" s="26"/>
      <c r="R1647" s="26"/>
      <c r="S1647" s="26"/>
      <c r="T1647" s="26"/>
    </row>
    <row r="1648" spans="1:20" s="27" customFormat="1" ht="15" customHeight="1" x14ac:dyDescent="0.25">
      <c r="A1648" s="36"/>
      <c r="B1648" s="36"/>
      <c r="C1648" s="37"/>
      <c r="D1648" s="25"/>
      <c r="E1648" s="68"/>
      <c r="F1648" s="38"/>
      <c r="G1648" s="35"/>
      <c r="H1648" s="25"/>
      <c r="I1648" s="35"/>
      <c r="J1648" s="61">
        <f t="shared" si="27"/>
        <v>0</v>
      </c>
      <c r="K1648" s="51"/>
      <c r="L1648" s="25"/>
      <c r="M1648" s="26"/>
      <c r="N1648" s="26"/>
      <c r="O1648" s="26"/>
      <c r="P1648" s="26"/>
      <c r="Q1648" s="26"/>
      <c r="R1648" s="26"/>
      <c r="S1648" s="26"/>
      <c r="T1648" s="26"/>
    </row>
    <row r="1649" spans="1:20" s="27" customFormat="1" ht="15" customHeight="1" x14ac:dyDescent="0.25">
      <c r="A1649" s="36"/>
      <c r="B1649" s="36"/>
      <c r="C1649" s="37"/>
      <c r="D1649" s="25"/>
      <c r="E1649" s="68"/>
      <c r="F1649" s="38"/>
      <c r="G1649" s="35"/>
      <c r="H1649" s="25"/>
      <c r="I1649" s="35"/>
      <c r="J1649" s="61">
        <f t="shared" si="27"/>
        <v>0</v>
      </c>
      <c r="K1649" s="51"/>
      <c r="L1649" s="25"/>
      <c r="M1649" s="26"/>
      <c r="N1649" s="26"/>
      <c r="O1649" s="26"/>
      <c r="P1649" s="26"/>
      <c r="Q1649" s="26"/>
      <c r="R1649" s="26"/>
      <c r="S1649" s="26"/>
      <c r="T1649" s="26"/>
    </row>
    <row r="1650" spans="1:20" s="27" customFormat="1" ht="15" customHeight="1" x14ac:dyDescent="0.25">
      <c r="A1650" s="36"/>
      <c r="B1650" s="36"/>
      <c r="C1650" s="37"/>
      <c r="D1650" s="25"/>
      <c r="E1650" s="68"/>
      <c r="F1650" s="38"/>
      <c r="G1650" s="35"/>
      <c r="H1650" s="25"/>
      <c r="I1650" s="35"/>
      <c r="J1650" s="61">
        <f t="shared" si="27"/>
        <v>0</v>
      </c>
      <c r="K1650" s="51"/>
      <c r="L1650" s="25"/>
      <c r="M1650" s="26"/>
      <c r="N1650" s="26"/>
      <c r="O1650" s="26"/>
      <c r="P1650" s="26"/>
      <c r="Q1650" s="26"/>
      <c r="R1650" s="26"/>
      <c r="S1650" s="26"/>
      <c r="T1650" s="26"/>
    </row>
    <row r="1651" spans="1:20" s="27" customFormat="1" ht="15" customHeight="1" x14ac:dyDescent="0.25">
      <c r="A1651" s="36"/>
      <c r="B1651" s="36"/>
      <c r="C1651" s="37"/>
      <c r="D1651" s="25"/>
      <c r="E1651" s="68"/>
      <c r="F1651" s="38"/>
      <c r="G1651" s="35"/>
      <c r="H1651" s="25"/>
      <c r="I1651" s="35"/>
      <c r="J1651" s="61">
        <f t="shared" si="27"/>
        <v>0</v>
      </c>
      <c r="K1651" s="51"/>
      <c r="L1651" s="25"/>
      <c r="M1651" s="26"/>
      <c r="N1651" s="26"/>
      <c r="O1651" s="26"/>
      <c r="P1651" s="26"/>
      <c r="Q1651" s="26"/>
      <c r="R1651" s="26"/>
      <c r="S1651" s="26"/>
      <c r="T1651" s="26"/>
    </row>
    <row r="1652" spans="1:20" s="27" customFormat="1" ht="15" customHeight="1" x14ac:dyDescent="0.25">
      <c r="A1652" s="36"/>
      <c r="B1652" s="36"/>
      <c r="C1652" s="37"/>
      <c r="D1652" s="25"/>
      <c r="E1652" s="68"/>
      <c r="F1652" s="38"/>
      <c r="G1652" s="35"/>
      <c r="H1652" s="25"/>
      <c r="I1652" s="35"/>
      <c r="J1652" s="61">
        <f t="shared" si="27"/>
        <v>0</v>
      </c>
      <c r="K1652" s="51"/>
      <c r="L1652" s="25"/>
      <c r="M1652" s="26"/>
      <c r="N1652" s="26"/>
      <c r="O1652" s="26"/>
      <c r="P1652" s="26"/>
      <c r="Q1652" s="26"/>
      <c r="R1652" s="26"/>
      <c r="S1652" s="26"/>
      <c r="T1652" s="26"/>
    </row>
    <row r="1653" spans="1:20" s="27" customFormat="1" ht="15" customHeight="1" x14ac:dyDescent="0.25">
      <c r="A1653" s="36"/>
      <c r="B1653" s="36"/>
      <c r="C1653" s="37"/>
      <c r="D1653" s="25"/>
      <c r="E1653" s="68"/>
      <c r="F1653" s="38"/>
      <c r="G1653" s="35"/>
      <c r="H1653" s="25"/>
      <c r="I1653" s="35"/>
      <c r="J1653" s="61">
        <f t="shared" si="27"/>
        <v>0</v>
      </c>
      <c r="K1653" s="51"/>
      <c r="L1653" s="25"/>
      <c r="M1653" s="26"/>
      <c r="N1653" s="26"/>
      <c r="O1653" s="26"/>
      <c r="P1653" s="26"/>
      <c r="Q1653" s="26"/>
      <c r="R1653" s="26"/>
      <c r="S1653" s="26"/>
      <c r="T1653" s="26"/>
    </row>
    <row r="1654" spans="1:20" s="27" customFormat="1" ht="15" customHeight="1" x14ac:dyDescent="0.25">
      <c r="A1654" s="36"/>
      <c r="B1654" s="36"/>
      <c r="C1654" s="37"/>
      <c r="D1654" s="25"/>
      <c r="E1654" s="68"/>
      <c r="F1654" s="38"/>
      <c r="G1654" s="35"/>
      <c r="H1654" s="25"/>
      <c r="I1654" s="35"/>
      <c r="J1654" s="61">
        <f t="shared" si="27"/>
        <v>0</v>
      </c>
      <c r="K1654" s="51"/>
      <c r="L1654" s="25"/>
      <c r="M1654" s="26"/>
      <c r="N1654" s="26"/>
      <c r="O1654" s="26"/>
      <c r="P1654" s="26"/>
      <c r="Q1654" s="26"/>
      <c r="R1654" s="26"/>
      <c r="S1654" s="26"/>
      <c r="T1654" s="26"/>
    </row>
    <row r="1655" spans="1:20" s="27" customFormat="1" ht="15" customHeight="1" x14ac:dyDescent="0.25">
      <c r="A1655" s="36"/>
      <c r="B1655" s="36"/>
      <c r="C1655" s="37"/>
      <c r="D1655" s="25"/>
      <c r="E1655" s="68"/>
      <c r="F1655" s="38"/>
      <c r="G1655" s="35"/>
      <c r="H1655" s="25"/>
      <c r="I1655" s="35"/>
      <c r="J1655" s="61">
        <f t="shared" si="27"/>
        <v>0</v>
      </c>
      <c r="K1655" s="51"/>
      <c r="L1655" s="25"/>
      <c r="M1655" s="26"/>
      <c r="N1655" s="26"/>
      <c r="O1655" s="26"/>
      <c r="P1655" s="26"/>
      <c r="Q1655" s="26"/>
      <c r="R1655" s="26"/>
      <c r="S1655" s="26"/>
      <c r="T1655" s="26"/>
    </row>
    <row r="1656" spans="1:20" s="27" customFormat="1" ht="15" customHeight="1" x14ac:dyDescent="0.25">
      <c r="A1656" s="36"/>
      <c r="B1656" s="36"/>
      <c r="C1656" s="37"/>
      <c r="D1656" s="25"/>
      <c r="E1656" s="68"/>
      <c r="F1656" s="38"/>
      <c r="G1656" s="35"/>
      <c r="H1656" s="25"/>
      <c r="I1656" s="35"/>
      <c r="J1656" s="61">
        <f t="shared" si="27"/>
        <v>0</v>
      </c>
      <c r="K1656" s="51"/>
      <c r="L1656" s="25"/>
      <c r="M1656" s="26"/>
      <c r="N1656" s="26"/>
      <c r="O1656" s="26"/>
      <c r="P1656" s="26"/>
      <c r="Q1656" s="26"/>
      <c r="R1656" s="26"/>
      <c r="S1656" s="26"/>
      <c r="T1656" s="26"/>
    </row>
    <row r="1657" spans="1:20" s="27" customFormat="1" ht="15" customHeight="1" x14ac:dyDescent="0.25">
      <c r="A1657" s="36"/>
      <c r="B1657" s="36"/>
      <c r="C1657" s="37"/>
      <c r="D1657" s="25"/>
      <c r="E1657" s="68"/>
      <c r="F1657" s="38"/>
      <c r="G1657" s="35"/>
      <c r="H1657" s="25"/>
      <c r="I1657" s="35"/>
      <c r="J1657" s="61">
        <f t="shared" si="27"/>
        <v>0</v>
      </c>
      <c r="K1657" s="51"/>
      <c r="L1657" s="25"/>
      <c r="M1657" s="26"/>
      <c r="N1657" s="26"/>
      <c r="O1657" s="26"/>
      <c r="P1657" s="26"/>
      <c r="Q1657" s="26"/>
      <c r="R1657" s="26"/>
      <c r="S1657" s="26"/>
      <c r="T1657" s="26"/>
    </row>
    <row r="1658" spans="1:20" s="27" customFormat="1" ht="15" customHeight="1" x14ac:dyDescent="0.25">
      <c r="A1658" s="36"/>
      <c r="B1658" s="36"/>
      <c r="C1658" s="37"/>
      <c r="D1658" s="25"/>
      <c r="E1658" s="68"/>
      <c r="F1658" s="38"/>
      <c r="G1658" s="35"/>
      <c r="H1658" s="25"/>
      <c r="I1658" s="35"/>
      <c r="J1658" s="61">
        <f t="shared" si="27"/>
        <v>0</v>
      </c>
      <c r="K1658" s="51"/>
      <c r="L1658" s="25"/>
      <c r="M1658" s="26"/>
      <c r="N1658" s="26"/>
      <c r="O1658" s="26"/>
      <c r="P1658" s="26"/>
      <c r="Q1658" s="26"/>
      <c r="R1658" s="26"/>
      <c r="S1658" s="26"/>
      <c r="T1658" s="26"/>
    </row>
    <row r="1659" spans="1:20" s="27" customFormat="1" ht="15" customHeight="1" x14ac:dyDescent="0.25">
      <c r="A1659" s="36"/>
      <c r="B1659" s="36"/>
      <c r="C1659" s="37"/>
      <c r="D1659" s="25"/>
      <c r="E1659" s="68"/>
      <c r="F1659" s="38"/>
      <c r="G1659" s="35"/>
      <c r="H1659" s="25"/>
      <c r="I1659" s="35"/>
      <c r="J1659" s="61">
        <f t="shared" si="27"/>
        <v>0</v>
      </c>
      <c r="K1659" s="51"/>
      <c r="L1659" s="25"/>
      <c r="M1659" s="26"/>
      <c r="N1659" s="26"/>
      <c r="O1659" s="26"/>
      <c r="P1659" s="26"/>
      <c r="Q1659" s="26"/>
      <c r="R1659" s="26"/>
      <c r="S1659" s="26"/>
      <c r="T1659" s="26"/>
    </row>
    <row r="1660" spans="1:20" s="27" customFormat="1" ht="15" customHeight="1" x14ac:dyDescent="0.25">
      <c r="A1660" s="36"/>
      <c r="B1660" s="36"/>
      <c r="C1660" s="37"/>
      <c r="D1660" s="25"/>
      <c r="E1660" s="68"/>
      <c r="F1660" s="38"/>
      <c r="G1660" s="35"/>
      <c r="H1660" s="25"/>
      <c r="I1660" s="35"/>
      <c r="J1660" s="61">
        <f t="shared" si="27"/>
        <v>0</v>
      </c>
      <c r="K1660" s="51"/>
      <c r="L1660" s="25"/>
      <c r="M1660" s="26"/>
      <c r="N1660" s="26"/>
      <c r="O1660" s="26"/>
      <c r="P1660" s="26"/>
      <c r="Q1660" s="26"/>
      <c r="R1660" s="26"/>
      <c r="S1660" s="26"/>
      <c r="T1660" s="26"/>
    </row>
    <row r="1661" spans="1:20" s="27" customFormat="1" ht="15" customHeight="1" x14ac:dyDescent="0.25">
      <c r="A1661" s="36"/>
      <c r="B1661" s="36"/>
      <c r="C1661" s="37"/>
      <c r="D1661" s="25"/>
      <c r="E1661" s="71"/>
      <c r="F1661" s="38"/>
      <c r="G1661" s="35"/>
      <c r="H1661" s="25"/>
      <c r="I1661" s="35"/>
      <c r="J1661" s="61">
        <f t="shared" si="27"/>
        <v>0</v>
      </c>
      <c r="K1661" s="51"/>
      <c r="L1661" s="25"/>
      <c r="M1661" s="26"/>
      <c r="N1661" s="26"/>
      <c r="O1661" s="26"/>
      <c r="P1661" s="26"/>
      <c r="Q1661" s="26"/>
      <c r="R1661" s="26"/>
      <c r="S1661" s="26"/>
      <c r="T1661" s="26"/>
    </row>
    <row r="1662" spans="1:20" s="27" customFormat="1" ht="15" customHeight="1" x14ac:dyDescent="0.25">
      <c r="A1662" s="36"/>
      <c r="B1662" s="36"/>
      <c r="C1662" s="37"/>
      <c r="D1662" s="25"/>
      <c r="E1662" s="71"/>
      <c r="F1662" s="38"/>
      <c r="G1662" s="35"/>
      <c r="H1662" s="25"/>
      <c r="I1662" s="35"/>
      <c r="J1662" s="61">
        <f t="shared" si="27"/>
        <v>0</v>
      </c>
      <c r="K1662" s="51"/>
      <c r="L1662" s="25"/>
      <c r="M1662" s="26"/>
      <c r="N1662" s="26"/>
      <c r="O1662" s="26"/>
      <c r="P1662" s="26"/>
      <c r="Q1662" s="26"/>
      <c r="R1662" s="26"/>
      <c r="S1662" s="26"/>
      <c r="T1662" s="26"/>
    </row>
    <row r="1663" spans="1:20" s="27" customFormat="1" ht="15" customHeight="1" x14ac:dyDescent="0.25">
      <c r="A1663" s="36"/>
      <c r="B1663" s="36"/>
      <c r="C1663" s="37"/>
      <c r="D1663" s="25"/>
      <c r="E1663" s="68"/>
      <c r="F1663" s="38"/>
      <c r="G1663" s="35"/>
      <c r="H1663" s="25"/>
      <c r="I1663" s="35"/>
      <c r="J1663" s="61">
        <f t="shared" si="27"/>
        <v>0</v>
      </c>
      <c r="K1663" s="51"/>
      <c r="L1663" s="25"/>
      <c r="M1663" s="26"/>
      <c r="N1663" s="26"/>
      <c r="O1663" s="26"/>
      <c r="P1663" s="26"/>
      <c r="Q1663" s="26"/>
      <c r="R1663" s="26"/>
      <c r="S1663" s="26"/>
      <c r="T1663" s="26"/>
    </row>
    <row r="1664" spans="1:20" s="27" customFormat="1" ht="15" customHeight="1" x14ac:dyDescent="0.25">
      <c r="A1664" s="36"/>
      <c r="B1664" s="36"/>
      <c r="C1664" s="37"/>
      <c r="D1664" s="25"/>
      <c r="E1664" s="71"/>
      <c r="F1664" s="38"/>
      <c r="G1664" s="35"/>
      <c r="H1664" s="25"/>
      <c r="I1664" s="35"/>
      <c r="J1664" s="61">
        <f t="shared" si="27"/>
        <v>0</v>
      </c>
      <c r="K1664" s="51"/>
      <c r="L1664" s="25"/>
      <c r="M1664" s="26"/>
      <c r="N1664" s="26"/>
      <c r="O1664" s="26"/>
      <c r="P1664" s="26"/>
      <c r="Q1664" s="26"/>
      <c r="R1664" s="26"/>
      <c r="S1664" s="26"/>
      <c r="T1664" s="26"/>
    </row>
    <row r="1665" spans="1:20" s="27" customFormat="1" ht="15" customHeight="1" x14ac:dyDescent="0.25">
      <c r="A1665" s="36"/>
      <c r="B1665" s="36"/>
      <c r="C1665" s="37"/>
      <c r="D1665" s="25"/>
      <c r="E1665" s="71"/>
      <c r="F1665" s="38"/>
      <c r="G1665" s="35"/>
      <c r="H1665" s="25"/>
      <c r="I1665" s="35"/>
      <c r="J1665" s="61">
        <f t="shared" ref="J1665:J1728" si="28">IFERROR(IF(B1665="BOLIVARES",(E1665/I1665),E1665),"")</f>
        <v>0</v>
      </c>
      <c r="K1665" s="51"/>
      <c r="L1665" s="25"/>
      <c r="M1665" s="26"/>
      <c r="N1665" s="26"/>
      <c r="O1665" s="26"/>
      <c r="P1665" s="26"/>
      <c r="Q1665" s="26"/>
      <c r="R1665" s="26"/>
      <c r="S1665" s="26"/>
      <c r="T1665" s="26"/>
    </row>
    <row r="1666" spans="1:20" s="27" customFormat="1" ht="15" customHeight="1" x14ac:dyDescent="0.25">
      <c r="A1666" s="36"/>
      <c r="B1666" s="36"/>
      <c r="C1666" s="37"/>
      <c r="D1666" s="25"/>
      <c r="E1666" s="71"/>
      <c r="F1666" s="38"/>
      <c r="G1666" s="35"/>
      <c r="H1666" s="25"/>
      <c r="I1666" s="35"/>
      <c r="J1666" s="61">
        <f t="shared" si="28"/>
        <v>0</v>
      </c>
      <c r="K1666" s="51"/>
      <c r="L1666" s="25"/>
      <c r="M1666" s="26"/>
      <c r="N1666" s="26"/>
      <c r="O1666" s="26"/>
      <c r="P1666" s="26"/>
      <c r="Q1666" s="26"/>
      <c r="R1666" s="26"/>
      <c r="S1666" s="26"/>
      <c r="T1666" s="26"/>
    </row>
    <row r="1667" spans="1:20" s="27" customFormat="1" ht="15" customHeight="1" x14ac:dyDescent="0.25">
      <c r="A1667" s="36"/>
      <c r="B1667" s="36"/>
      <c r="C1667" s="37"/>
      <c r="D1667" s="25"/>
      <c r="E1667" s="68"/>
      <c r="F1667" s="38"/>
      <c r="G1667" s="35"/>
      <c r="H1667" s="25"/>
      <c r="I1667" s="35"/>
      <c r="J1667" s="61">
        <f t="shared" si="28"/>
        <v>0</v>
      </c>
      <c r="K1667" s="51"/>
      <c r="L1667" s="25"/>
      <c r="M1667" s="26"/>
      <c r="N1667" s="26"/>
      <c r="O1667" s="26"/>
      <c r="P1667" s="26"/>
      <c r="Q1667" s="26"/>
      <c r="R1667" s="26"/>
      <c r="S1667" s="26"/>
      <c r="T1667" s="26"/>
    </row>
    <row r="1668" spans="1:20" s="27" customFormat="1" ht="15" customHeight="1" x14ac:dyDescent="0.25">
      <c r="A1668" s="36"/>
      <c r="B1668" s="36"/>
      <c r="C1668" s="37"/>
      <c r="D1668" s="25"/>
      <c r="E1668" s="68"/>
      <c r="F1668" s="38"/>
      <c r="G1668" s="35"/>
      <c r="H1668" s="25"/>
      <c r="I1668" s="35"/>
      <c r="J1668" s="61">
        <f t="shared" si="28"/>
        <v>0</v>
      </c>
      <c r="K1668" s="51"/>
      <c r="L1668" s="25"/>
      <c r="M1668" s="26"/>
      <c r="N1668" s="26"/>
      <c r="O1668" s="26"/>
      <c r="P1668" s="26"/>
      <c r="Q1668" s="26"/>
      <c r="R1668" s="26"/>
      <c r="S1668" s="26"/>
      <c r="T1668" s="26"/>
    </row>
    <row r="1669" spans="1:20" s="27" customFormat="1" ht="15" customHeight="1" x14ac:dyDescent="0.25">
      <c r="A1669" s="36"/>
      <c r="B1669" s="36"/>
      <c r="C1669" s="37"/>
      <c r="D1669" s="25"/>
      <c r="E1669" s="68"/>
      <c r="F1669" s="38"/>
      <c r="G1669" s="35"/>
      <c r="H1669" s="25"/>
      <c r="I1669" s="35"/>
      <c r="J1669" s="61">
        <f t="shared" si="28"/>
        <v>0</v>
      </c>
      <c r="K1669" s="51"/>
      <c r="L1669" s="25"/>
      <c r="M1669" s="26"/>
      <c r="N1669" s="26"/>
      <c r="O1669" s="26"/>
      <c r="P1669" s="26"/>
      <c r="Q1669" s="26"/>
      <c r="R1669" s="26"/>
      <c r="S1669" s="26"/>
      <c r="T1669" s="26"/>
    </row>
    <row r="1670" spans="1:20" s="27" customFormat="1" ht="15" customHeight="1" x14ac:dyDescent="0.25">
      <c r="A1670" s="36"/>
      <c r="B1670" s="36"/>
      <c r="C1670" s="37"/>
      <c r="D1670" s="25"/>
      <c r="E1670" s="68"/>
      <c r="F1670" s="38"/>
      <c r="G1670" s="35"/>
      <c r="H1670" s="25"/>
      <c r="I1670" s="35"/>
      <c r="J1670" s="61">
        <f t="shared" si="28"/>
        <v>0</v>
      </c>
      <c r="K1670" s="51"/>
      <c r="L1670" s="25"/>
      <c r="M1670" s="26"/>
      <c r="N1670" s="26"/>
      <c r="O1670" s="26"/>
      <c r="P1670" s="26"/>
      <c r="Q1670" s="26"/>
      <c r="R1670" s="26"/>
      <c r="S1670" s="26"/>
      <c r="T1670" s="26"/>
    </row>
    <row r="1671" spans="1:20" s="27" customFormat="1" ht="15" customHeight="1" x14ac:dyDescent="0.25">
      <c r="A1671" s="36"/>
      <c r="B1671" s="36"/>
      <c r="C1671" s="37"/>
      <c r="D1671" s="25"/>
      <c r="E1671" s="68"/>
      <c r="F1671" s="38"/>
      <c r="G1671" s="35"/>
      <c r="H1671" s="25"/>
      <c r="I1671" s="35"/>
      <c r="J1671" s="61">
        <f t="shared" si="28"/>
        <v>0</v>
      </c>
      <c r="K1671" s="51"/>
      <c r="L1671" s="25"/>
      <c r="M1671" s="26"/>
      <c r="N1671" s="26"/>
      <c r="O1671" s="26"/>
      <c r="P1671" s="26"/>
      <c r="Q1671" s="26"/>
      <c r="R1671" s="26"/>
      <c r="S1671" s="26"/>
      <c r="T1671" s="26"/>
    </row>
    <row r="1672" spans="1:20" s="27" customFormat="1" ht="15" customHeight="1" x14ac:dyDescent="0.25">
      <c r="A1672" s="36"/>
      <c r="B1672" s="36"/>
      <c r="C1672" s="37"/>
      <c r="D1672" s="25"/>
      <c r="E1672" s="68"/>
      <c r="F1672" s="38"/>
      <c r="G1672" s="35"/>
      <c r="H1672" s="25"/>
      <c r="I1672" s="35"/>
      <c r="J1672" s="61">
        <f t="shared" si="28"/>
        <v>0</v>
      </c>
      <c r="K1672" s="51"/>
      <c r="L1672" s="25"/>
      <c r="M1672" s="26"/>
      <c r="N1672" s="26"/>
      <c r="O1672" s="26"/>
      <c r="P1672" s="26"/>
      <c r="Q1672" s="26"/>
      <c r="R1672" s="26"/>
      <c r="S1672" s="26"/>
      <c r="T1672" s="26"/>
    </row>
    <row r="1673" spans="1:20" s="27" customFormat="1" ht="15" customHeight="1" x14ac:dyDescent="0.25">
      <c r="A1673" s="36"/>
      <c r="B1673" s="36"/>
      <c r="C1673" s="37"/>
      <c r="D1673" s="25"/>
      <c r="E1673" s="68"/>
      <c r="F1673" s="38"/>
      <c r="G1673" s="35"/>
      <c r="H1673" s="25"/>
      <c r="I1673" s="35"/>
      <c r="J1673" s="61">
        <f t="shared" si="28"/>
        <v>0</v>
      </c>
      <c r="K1673" s="51"/>
      <c r="L1673" s="25"/>
      <c r="M1673" s="26"/>
      <c r="N1673" s="26"/>
      <c r="O1673" s="26"/>
      <c r="P1673" s="26"/>
      <c r="Q1673" s="26"/>
      <c r="R1673" s="26"/>
      <c r="S1673" s="26"/>
      <c r="T1673" s="26"/>
    </row>
    <row r="1674" spans="1:20" s="27" customFormat="1" ht="15" customHeight="1" x14ac:dyDescent="0.25">
      <c r="A1674" s="36"/>
      <c r="B1674" s="36"/>
      <c r="C1674" s="37"/>
      <c r="D1674" s="25"/>
      <c r="E1674" s="68"/>
      <c r="F1674" s="38"/>
      <c r="G1674" s="35"/>
      <c r="H1674" s="25"/>
      <c r="I1674" s="35"/>
      <c r="J1674" s="61">
        <f t="shared" si="28"/>
        <v>0</v>
      </c>
      <c r="K1674" s="51"/>
      <c r="L1674" s="25"/>
      <c r="M1674" s="26"/>
      <c r="N1674" s="26"/>
      <c r="O1674" s="26"/>
      <c r="P1674" s="26"/>
      <c r="Q1674" s="26"/>
      <c r="R1674" s="26"/>
      <c r="S1674" s="26"/>
      <c r="T1674" s="26"/>
    </row>
    <row r="1675" spans="1:20" s="27" customFormat="1" ht="15" customHeight="1" x14ac:dyDescent="0.25">
      <c r="A1675" s="36"/>
      <c r="B1675" s="36"/>
      <c r="C1675" s="37"/>
      <c r="D1675" s="25"/>
      <c r="E1675" s="68"/>
      <c r="F1675" s="38"/>
      <c r="G1675" s="35"/>
      <c r="H1675" s="25"/>
      <c r="I1675" s="35"/>
      <c r="J1675" s="61">
        <f t="shared" si="28"/>
        <v>0</v>
      </c>
      <c r="K1675" s="51"/>
      <c r="L1675" s="25"/>
      <c r="M1675" s="26"/>
      <c r="N1675" s="26"/>
      <c r="O1675" s="26"/>
      <c r="P1675" s="26"/>
      <c r="Q1675" s="26"/>
      <c r="R1675" s="26"/>
      <c r="S1675" s="26"/>
      <c r="T1675" s="26"/>
    </row>
    <row r="1676" spans="1:20" s="27" customFormat="1" ht="15" customHeight="1" x14ac:dyDescent="0.25">
      <c r="A1676" s="36"/>
      <c r="B1676" s="36"/>
      <c r="C1676" s="37"/>
      <c r="D1676" s="25"/>
      <c r="E1676" s="68"/>
      <c r="F1676" s="38"/>
      <c r="G1676" s="35"/>
      <c r="H1676" s="25"/>
      <c r="I1676" s="35"/>
      <c r="J1676" s="61">
        <f t="shared" si="28"/>
        <v>0</v>
      </c>
      <c r="K1676" s="51"/>
      <c r="L1676" s="25"/>
      <c r="M1676" s="26"/>
      <c r="N1676" s="26"/>
      <c r="O1676" s="26"/>
      <c r="P1676" s="26"/>
      <c r="Q1676" s="26"/>
      <c r="R1676" s="26"/>
      <c r="S1676" s="26"/>
      <c r="T1676" s="26"/>
    </row>
    <row r="1677" spans="1:20" s="27" customFormat="1" ht="15" customHeight="1" x14ac:dyDescent="0.25">
      <c r="A1677" s="36"/>
      <c r="B1677" s="36"/>
      <c r="C1677" s="37"/>
      <c r="D1677" s="25"/>
      <c r="E1677" s="68"/>
      <c r="F1677" s="38"/>
      <c r="G1677" s="35"/>
      <c r="H1677" s="25"/>
      <c r="I1677" s="35"/>
      <c r="J1677" s="61">
        <f t="shared" si="28"/>
        <v>0</v>
      </c>
      <c r="K1677" s="51"/>
      <c r="L1677" s="25"/>
      <c r="M1677" s="26"/>
      <c r="N1677" s="26"/>
      <c r="O1677" s="26"/>
      <c r="P1677" s="26"/>
      <c r="Q1677" s="26"/>
      <c r="R1677" s="26"/>
      <c r="S1677" s="26"/>
      <c r="T1677" s="26"/>
    </row>
    <row r="1678" spans="1:20" s="27" customFormat="1" ht="15" customHeight="1" x14ac:dyDescent="0.25">
      <c r="A1678" s="36"/>
      <c r="B1678" s="36"/>
      <c r="C1678" s="37"/>
      <c r="D1678" s="25"/>
      <c r="E1678" s="68"/>
      <c r="F1678" s="38"/>
      <c r="G1678" s="35"/>
      <c r="H1678" s="25"/>
      <c r="I1678" s="35"/>
      <c r="J1678" s="61">
        <f t="shared" si="28"/>
        <v>0</v>
      </c>
      <c r="K1678" s="51"/>
      <c r="L1678" s="25"/>
      <c r="M1678" s="26"/>
      <c r="N1678" s="26"/>
      <c r="O1678" s="26"/>
      <c r="P1678" s="26"/>
      <c r="Q1678" s="26"/>
      <c r="R1678" s="26"/>
      <c r="S1678" s="26"/>
      <c r="T1678" s="26"/>
    </row>
    <row r="1679" spans="1:20" s="27" customFormat="1" ht="15" customHeight="1" x14ac:dyDescent="0.25">
      <c r="A1679" s="36"/>
      <c r="B1679" s="36"/>
      <c r="C1679" s="37"/>
      <c r="D1679" s="25"/>
      <c r="E1679" s="68"/>
      <c r="F1679" s="38"/>
      <c r="G1679" s="35"/>
      <c r="H1679" s="25"/>
      <c r="I1679" s="35"/>
      <c r="J1679" s="61">
        <f t="shared" si="28"/>
        <v>0</v>
      </c>
      <c r="K1679" s="51"/>
      <c r="L1679" s="25"/>
      <c r="M1679" s="26"/>
      <c r="N1679" s="26"/>
      <c r="O1679" s="26"/>
      <c r="P1679" s="26"/>
      <c r="Q1679" s="26"/>
      <c r="R1679" s="26"/>
      <c r="S1679" s="26"/>
      <c r="T1679" s="26"/>
    </row>
    <row r="1680" spans="1:20" s="27" customFormat="1" ht="15" customHeight="1" x14ac:dyDescent="0.25">
      <c r="A1680" s="36"/>
      <c r="B1680" s="36"/>
      <c r="C1680" s="37"/>
      <c r="D1680" s="25"/>
      <c r="E1680" s="71"/>
      <c r="F1680" s="38"/>
      <c r="G1680" s="35"/>
      <c r="H1680" s="25"/>
      <c r="I1680" s="35"/>
      <c r="J1680" s="61">
        <f t="shared" si="28"/>
        <v>0</v>
      </c>
      <c r="K1680" s="51"/>
      <c r="L1680" s="25"/>
      <c r="M1680" s="26"/>
      <c r="N1680" s="26"/>
      <c r="O1680" s="26"/>
      <c r="P1680" s="26"/>
      <c r="Q1680" s="26"/>
      <c r="R1680" s="26"/>
      <c r="S1680" s="26"/>
      <c r="T1680" s="26"/>
    </row>
    <row r="1681" spans="1:20" s="27" customFormat="1" ht="15" customHeight="1" x14ac:dyDescent="0.25">
      <c r="A1681" s="36"/>
      <c r="B1681" s="36"/>
      <c r="C1681" s="37"/>
      <c r="D1681" s="25"/>
      <c r="E1681" s="71"/>
      <c r="F1681" s="38"/>
      <c r="G1681" s="35"/>
      <c r="H1681" s="25"/>
      <c r="I1681" s="35"/>
      <c r="J1681" s="61">
        <f t="shared" si="28"/>
        <v>0</v>
      </c>
      <c r="K1681" s="51"/>
      <c r="L1681" s="25"/>
      <c r="M1681" s="26"/>
      <c r="N1681" s="26"/>
      <c r="O1681" s="26"/>
      <c r="P1681" s="26"/>
      <c r="Q1681" s="26"/>
      <c r="R1681" s="26"/>
      <c r="S1681" s="26"/>
      <c r="T1681" s="26"/>
    </row>
    <row r="1682" spans="1:20" s="27" customFormat="1" ht="15" customHeight="1" x14ac:dyDescent="0.25">
      <c r="A1682" s="36"/>
      <c r="B1682" s="36"/>
      <c r="C1682" s="37"/>
      <c r="D1682" s="25"/>
      <c r="E1682" s="71"/>
      <c r="F1682" s="38"/>
      <c r="G1682" s="35"/>
      <c r="H1682" s="25"/>
      <c r="I1682" s="35"/>
      <c r="J1682" s="61">
        <f t="shared" si="28"/>
        <v>0</v>
      </c>
      <c r="K1682" s="51"/>
      <c r="L1682" s="25"/>
      <c r="M1682" s="26"/>
      <c r="N1682" s="26"/>
      <c r="O1682" s="26"/>
      <c r="P1682" s="26"/>
      <c r="Q1682" s="26"/>
      <c r="R1682" s="26"/>
      <c r="S1682" s="26"/>
      <c r="T1682" s="26"/>
    </row>
    <row r="1683" spans="1:20" s="27" customFormat="1" ht="15" customHeight="1" x14ac:dyDescent="0.25">
      <c r="A1683" s="36"/>
      <c r="B1683" s="36"/>
      <c r="C1683" s="37"/>
      <c r="D1683" s="25"/>
      <c r="E1683" s="68"/>
      <c r="F1683" s="38"/>
      <c r="G1683" s="35"/>
      <c r="H1683" s="25"/>
      <c r="I1683" s="35"/>
      <c r="J1683" s="61">
        <f t="shared" si="28"/>
        <v>0</v>
      </c>
      <c r="K1683" s="51"/>
      <c r="L1683" s="25"/>
      <c r="M1683" s="26"/>
      <c r="N1683" s="26"/>
      <c r="O1683" s="26"/>
      <c r="P1683" s="26"/>
      <c r="Q1683" s="26"/>
      <c r="R1683" s="26"/>
      <c r="S1683" s="26"/>
      <c r="T1683" s="26"/>
    </row>
    <row r="1684" spans="1:20" s="27" customFormat="1" ht="15" customHeight="1" x14ac:dyDescent="0.25">
      <c r="A1684" s="36"/>
      <c r="B1684" s="36"/>
      <c r="C1684" s="37"/>
      <c r="D1684" s="25"/>
      <c r="E1684" s="68"/>
      <c r="F1684" s="38"/>
      <c r="G1684" s="35"/>
      <c r="H1684" s="25"/>
      <c r="I1684" s="35"/>
      <c r="J1684" s="61">
        <f t="shared" si="28"/>
        <v>0</v>
      </c>
      <c r="K1684" s="51"/>
      <c r="L1684" s="25"/>
      <c r="M1684" s="26"/>
      <c r="N1684" s="26"/>
      <c r="O1684" s="26"/>
      <c r="P1684" s="26"/>
      <c r="Q1684" s="26"/>
      <c r="R1684" s="26"/>
      <c r="S1684" s="26"/>
      <c r="T1684" s="26"/>
    </row>
    <row r="1685" spans="1:20" s="27" customFormat="1" ht="15" customHeight="1" x14ac:dyDescent="0.25">
      <c r="A1685" s="36"/>
      <c r="B1685" s="36"/>
      <c r="C1685" s="37"/>
      <c r="D1685" s="25"/>
      <c r="E1685" s="68"/>
      <c r="F1685" s="38"/>
      <c r="G1685" s="35"/>
      <c r="H1685" s="25"/>
      <c r="I1685" s="35"/>
      <c r="J1685" s="61">
        <f t="shared" si="28"/>
        <v>0</v>
      </c>
      <c r="K1685" s="51"/>
      <c r="L1685" s="25"/>
      <c r="M1685" s="26"/>
      <c r="N1685" s="26"/>
      <c r="O1685" s="26"/>
      <c r="P1685" s="26"/>
      <c r="Q1685" s="26"/>
      <c r="R1685" s="26"/>
      <c r="S1685" s="26"/>
      <c r="T1685" s="26"/>
    </row>
    <row r="1686" spans="1:20" s="27" customFormat="1" ht="15" customHeight="1" x14ac:dyDescent="0.25">
      <c r="A1686" s="36"/>
      <c r="B1686" s="36"/>
      <c r="C1686" s="37"/>
      <c r="D1686" s="25"/>
      <c r="E1686" s="71"/>
      <c r="F1686" s="38"/>
      <c r="G1686" s="35"/>
      <c r="H1686" s="25"/>
      <c r="I1686" s="35"/>
      <c r="J1686" s="61">
        <f t="shared" si="28"/>
        <v>0</v>
      </c>
      <c r="K1686" s="51"/>
      <c r="L1686" s="25"/>
      <c r="M1686" s="26"/>
      <c r="N1686" s="26"/>
      <c r="O1686" s="26"/>
      <c r="P1686" s="26"/>
      <c r="Q1686" s="26"/>
      <c r="R1686" s="26"/>
      <c r="S1686" s="26"/>
      <c r="T1686" s="26"/>
    </row>
    <row r="1687" spans="1:20" s="27" customFormat="1" ht="15" customHeight="1" x14ac:dyDescent="0.25">
      <c r="A1687" s="36"/>
      <c r="B1687" s="36"/>
      <c r="C1687" s="37"/>
      <c r="D1687" s="25"/>
      <c r="E1687" s="71"/>
      <c r="F1687" s="38"/>
      <c r="G1687" s="35"/>
      <c r="H1687" s="25"/>
      <c r="I1687" s="35"/>
      <c r="J1687" s="61">
        <f t="shared" si="28"/>
        <v>0</v>
      </c>
      <c r="K1687" s="51"/>
      <c r="L1687" s="25"/>
      <c r="M1687" s="26"/>
      <c r="N1687" s="26"/>
      <c r="O1687" s="26"/>
      <c r="P1687" s="26"/>
      <c r="Q1687" s="26"/>
      <c r="R1687" s="26"/>
      <c r="S1687" s="26"/>
      <c r="T1687" s="26"/>
    </row>
    <row r="1688" spans="1:20" s="27" customFormat="1" ht="15" customHeight="1" x14ac:dyDescent="0.25">
      <c r="A1688" s="36"/>
      <c r="B1688" s="36"/>
      <c r="C1688" s="37"/>
      <c r="D1688" s="25"/>
      <c r="E1688" s="71"/>
      <c r="F1688" s="38"/>
      <c r="G1688" s="35"/>
      <c r="H1688" s="25"/>
      <c r="I1688" s="35"/>
      <c r="J1688" s="61">
        <f t="shared" si="28"/>
        <v>0</v>
      </c>
      <c r="K1688" s="51"/>
      <c r="L1688" s="25"/>
      <c r="M1688" s="26"/>
      <c r="N1688" s="26"/>
      <c r="O1688" s="26"/>
      <c r="P1688" s="26"/>
      <c r="Q1688" s="26"/>
      <c r="R1688" s="26"/>
      <c r="S1688" s="26"/>
      <c r="T1688" s="26"/>
    </row>
    <row r="1689" spans="1:20" s="27" customFormat="1" ht="15" customHeight="1" x14ac:dyDescent="0.25">
      <c r="A1689" s="36"/>
      <c r="B1689" s="36"/>
      <c r="C1689" s="37"/>
      <c r="D1689" s="25"/>
      <c r="E1689" s="68"/>
      <c r="F1689" s="38"/>
      <c r="G1689" s="35"/>
      <c r="H1689" s="25"/>
      <c r="I1689" s="35"/>
      <c r="J1689" s="61">
        <f t="shared" si="28"/>
        <v>0</v>
      </c>
      <c r="K1689" s="51"/>
      <c r="L1689" s="25"/>
      <c r="M1689" s="26"/>
      <c r="N1689" s="26"/>
      <c r="O1689" s="26"/>
      <c r="P1689" s="26"/>
      <c r="Q1689" s="26"/>
      <c r="R1689" s="26"/>
      <c r="S1689" s="26"/>
      <c r="T1689" s="26"/>
    </row>
    <row r="1690" spans="1:20" s="27" customFormat="1" ht="15" customHeight="1" x14ac:dyDescent="0.25">
      <c r="A1690" s="36"/>
      <c r="B1690" s="36"/>
      <c r="C1690" s="37"/>
      <c r="D1690" s="25"/>
      <c r="E1690" s="71"/>
      <c r="F1690" s="38"/>
      <c r="G1690" s="35"/>
      <c r="H1690" s="25"/>
      <c r="I1690" s="35"/>
      <c r="J1690" s="61">
        <f t="shared" si="28"/>
        <v>0</v>
      </c>
      <c r="K1690" s="51"/>
      <c r="L1690" s="25"/>
      <c r="M1690" s="26"/>
      <c r="N1690" s="26"/>
      <c r="O1690" s="26"/>
      <c r="P1690" s="26"/>
      <c r="Q1690" s="26"/>
      <c r="R1690" s="26"/>
      <c r="S1690" s="26"/>
      <c r="T1690" s="26"/>
    </row>
    <row r="1691" spans="1:20" s="27" customFormat="1" ht="15" customHeight="1" x14ac:dyDescent="0.25">
      <c r="A1691" s="36"/>
      <c r="B1691" s="36"/>
      <c r="C1691" s="37"/>
      <c r="D1691" s="25"/>
      <c r="E1691" s="72"/>
      <c r="F1691" s="38"/>
      <c r="G1691" s="35"/>
      <c r="H1691" s="25"/>
      <c r="I1691" s="35"/>
      <c r="J1691" s="61">
        <f t="shared" si="28"/>
        <v>0</v>
      </c>
      <c r="K1691" s="51"/>
      <c r="L1691" s="25"/>
      <c r="M1691" s="26"/>
      <c r="N1691" s="26"/>
      <c r="O1691" s="26"/>
      <c r="P1691" s="26"/>
      <c r="Q1691" s="26"/>
      <c r="R1691" s="26"/>
      <c r="S1691" s="26"/>
      <c r="T1691" s="26"/>
    </row>
    <row r="1692" spans="1:20" s="27" customFormat="1" ht="15" customHeight="1" x14ac:dyDescent="0.25">
      <c r="A1692" s="36"/>
      <c r="B1692" s="36"/>
      <c r="C1692" s="37"/>
      <c r="D1692" s="25"/>
      <c r="E1692" s="72"/>
      <c r="F1692" s="38"/>
      <c r="G1692" s="35"/>
      <c r="H1692" s="25"/>
      <c r="I1692" s="35"/>
      <c r="J1692" s="61">
        <f t="shared" si="28"/>
        <v>0</v>
      </c>
      <c r="K1692" s="51"/>
      <c r="L1692" s="25"/>
      <c r="M1692" s="26"/>
      <c r="N1692" s="26"/>
      <c r="O1692" s="26"/>
      <c r="P1692" s="26"/>
      <c r="Q1692" s="26"/>
      <c r="R1692" s="26"/>
      <c r="S1692" s="26"/>
      <c r="T1692" s="26"/>
    </row>
    <row r="1693" spans="1:20" s="27" customFormat="1" ht="15" customHeight="1" x14ac:dyDescent="0.25">
      <c r="A1693" s="36"/>
      <c r="B1693" s="36"/>
      <c r="C1693" s="37"/>
      <c r="D1693" s="25"/>
      <c r="E1693" s="71"/>
      <c r="F1693" s="38"/>
      <c r="G1693" s="35"/>
      <c r="H1693" s="25"/>
      <c r="I1693" s="35"/>
      <c r="J1693" s="61">
        <f t="shared" si="28"/>
        <v>0</v>
      </c>
      <c r="K1693" s="51"/>
      <c r="L1693" s="25"/>
      <c r="M1693" s="26"/>
      <c r="N1693" s="26"/>
      <c r="O1693" s="26"/>
      <c r="P1693" s="26"/>
      <c r="Q1693" s="26"/>
      <c r="R1693" s="26"/>
      <c r="S1693" s="26"/>
      <c r="T1693" s="26"/>
    </row>
    <row r="1694" spans="1:20" s="27" customFormat="1" ht="15" customHeight="1" x14ac:dyDescent="0.25">
      <c r="A1694" s="36"/>
      <c r="B1694" s="36"/>
      <c r="C1694" s="37"/>
      <c r="D1694" s="25"/>
      <c r="E1694" s="68"/>
      <c r="F1694" s="38"/>
      <c r="G1694" s="35"/>
      <c r="H1694" s="25"/>
      <c r="I1694" s="35"/>
      <c r="J1694" s="61">
        <f t="shared" si="28"/>
        <v>0</v>
      </c>
      <c r="K1694" s="51"/>
      <c r="L1694" s="25"/>
      <c r="M1694" s="26"/>
      <c r="N1694" s="26"/>
      <c r="O1694" s="26"/>
      <c r="P1694" s="26"/>
      <c r="Q1694" s="26"/>
      <c r="R1694" s="26"/>
      <c r="S1694" s="26"/>
      <c r="T1694" s="26"/>
    </row>
    <row r="1695" spans="1:20" s="27" customFormat="1" ht="15" customHeight="1" x14ac:dyDescent="0.25">
      <c r="A1695" s="36"/>
      <c r="B1695" s="36"/>
      <c r="C1695" s="37"/>
      <c r="D1695" s="25"/>
      <c r="E1695" s="68"/>
      <c r="F1695" s="38"/>
      <c r="G1695" s="35"/>
      <c r="H1695" s="25"/>
      <c r="I1695" s="35"/>
      <c r="J1695" s="61">
        <f t="shared" si="28"/>
        <v>0</v>
      </c>
      <c r="K1695" s="51"/>
      <c r="L1695" s="25"/>
      <c r="M1695" s="26"/>
      <c r="N1695" s="26"/>
      <c r="O1695" s="26"/>
      <c r="P1695" s="26"/>
      <c r="Q1695" s="26"/>
      <c r="R1695" s="26"/>
      <c r="S1695" s="26"/>
      <c r="T1695" s="26"/>
    </row>
    <row r="1696" spans="1:20" s="27" customFormat="1" ht="15" customHeight="1" x14ac:dyDescent="0.25">
      <c r="A1696" s="36"/>
      <c r="B1696" s="36"/>
      <c r="C1696" s="37"/>
      <c r="D1696" s="25"/>
      <c r="E1696" s="68"/>
      <c r="F1696" s="38"/>
      <c r="G1696" s="35"/>
      <c r="H1696" s="25"/>
      <c r="I1696" s="35"/>
      <c r="J1696" s="61">
        <f t="shared" si="28"/>
        <v>0</v>
      </c>
      <c r="K1696" s="51"/>
      <c r="L1696" s="25"/>
      <c r="M1696" s="26"/>
      <c r="N1696" s="26"/>
      <c r="O1696" s="26"/>
      <c r="P1696" s="26"/>
      <c r="Q1696" s="26"/>
      <c r="R1696" s="26"/>
      <c r="S1696" s="26"/>
      <c r="T1696" s="26"/>
    </row>
    <row r="1697" spans="1:20" s="27" customFormat="1" ht="15" customHeight="1" x14ac:dyDescent="0.25">
      <c r="A1697" s="36"/>
      <c r="B1697" s="36"/>
      <c r="C1697" s="37"/>
      <c r="D1697" s="25"/>
      <c r="E1697" s="68"/>
      <c r="F1697" s="38"/>
      <c r="G1697" s="35"/>
      <c r="H1697" s="25"/>
      <c r="I1697" s="35"/>
      <c r="J1697" s="61">
        <f t="shared" si="28"/>
        <v>0</v>
      </c>
      <c r="K1697" s="51"/>
      <c r="L1697" s="25"/>
      <c r="M1697" s="26"/>
      <c r="N1697" s="26"/>
      <c r="O1697" s="26"/>
      <c r="P1697" s="26"/>
      <c r="Q1697" s="26"/>
      <c r="R1697" s="26"/>
      <c r="S1697" s="26"/>
      <c r="T1697" s="26"/>
    </row>
    <row r="1698" spans="1:20" s="27" customFormat="1" ht="15" customHeight="1" x14ac:dyDescent="0.25">
      <c r="A1698" s="36"/>
      <c r="B1698" s="36"/>
      <c r="C1698" s="37"/>
      <c r="D1698" s="25"/>
      <c r="E1698" s="68"/>
      <c r="F1698" s="38"/>
      <c r="G1698" s="35"/>
      <c r="H1698" s="25"/>
      <c r="I1698" s="35"/>
      <c r="J1698" s="61">
        <f t="shared" si="28"/>
        <v>0</v>
      </c>
      <c r="K1698" s="51"/>
      <c r="L1698" s="25"/>
      <c r="M1698" s="26"/>
      <c r="N1698" s="26"/>
      <c r="O1698" s="26"/>
      <c r="P1698" s="26"/>
      <c r="Q1698" s="26"/>
      <c r="R1698" s="26"/>
      <c r="S1698" s="26"/>
      <c r="T1698" s="26"/>
    </row>
    <row r="1699" spans="1:20" s="27" customFormat="1" ht="15" customHeight="1" x14ac:dyDescent="0.25">
      <c r="A1699" s="36"/>
      <c r="B1699" s="36"/>
      <c r="C1699" s="37"/>
      <c r="D1699" s="25"/>
      <c r="E1699" s="68"/>
      <c r="F1699" s="38"/>
      <c r="G1699" s="35"/>
      <c r="H1699" s="25"/>
      <c r="I1699" s="35"/>
      <c r="J1699" s="61">
        <f t="shared" si="28"/>
        <v>0</v>
      </c>
      <c r="K1699" s="51"/>
      <c r="L1699" s="25"/>
      <c r="M1699" s="26"/>
      <c r="N1699" s="26"/>
      <c r="O1699" s="26"/>
      <c r="P1699" s="26"/>
      <c r="Q1699" s="26"/>
      <c r="R1699" s="26"/>
      <c r="S1699" s="26"/>
      <c r="T1699" s="26"/>
    </row>
    <row r="1700" spans="1:20" s="27" customFormat="1" ht="15" customHeight="1" x14ac:dyDescent="0.25">
      <c r="A1700" s="36"/>
      <c r="B1700" s="36"/>
      <c r="C1700" s="37"/>
      <c r="D1700" s="25"/>
      <c r="E1700" s="68"/>
      <c r="F1700" s="38"/>
      <c r="G1700" s="35"/>
      <c r="H1700" s="25"/>
      <c r="I1700" s="35"/>
      <c r="J1700" s="61">
        <f t="shared" si="28"/>
        <v>0</v>
      </c>
      <c r="K1700" s="51"/>
      <c r="L1700" s="25"/>
      <c r="M1700" s="26"/>
      <c r="N1700" s="26"/>
      <c r="O1700" s="26"/>
      <c r="P1700" s="26"/>
      <c r="Q1700" s="26"/>
      <c r="R1700" s="26"/>
      <c r="S1700" s="26"/>
      <c r="T1700" s="26"/>
    </row>
    <row r="1701" spans="1:20" s="27" customFormat="1" ht="15" customHeight="1" x14ac:dyDescent="0.25">
      <c r="A1701" s="36"/>
      <c r="B1701" s="36"/>
      <c r="C1701" s="37"/>
      <c r="D1701" s="25"/>
      <c r="E1701" s="68"/>
      <c r="F1701" s="38"/>
      <c r="G1701" s="35"/>
      <c r="H1701" s="25"/>
      <c r="I1701" s="35"/>
      <c r="J1701" s="61">
        <f t="shared" si="28"/>
        <v>0</v>
      </c>
      <c r="K1701" s="51"/>
      <c r="L1701" s="25"/>
      <c r="M1701" s="26"/>
      <c r="N1701" s="26"/>
      <c r="O1701" s="26"/>
      <c r="P1701" s="26"/>
      <c r="Q1701" s="26"/>
      <c r="R1701" s="26"/>
      <c r="S1701" s="26"/>
      <c r="T1701" s="26"/>
    </row>
    <row r="1702" spans="1:20" s="27" customFormat="1" ht="15" customHeight="1" x14ac:dyDescent="0.25">
      <c r="A1702" s="36"/>
      <c r="B1702" s="36"/>
      <c r="C1702" s="37"/>
      <c r="D1702" s="25"/>
      <c r="E1702" s="68"/>
      <c r="F1702" s="38"/>
      <c r="G1702" s="35"/>
      <c r="H1702" s="25"/>
      <c r="I1702" s="35"/>
      <c r="J1702" s="61">
        <f t="shared" si="28"/>
        <v>0</v>
      </c>
      <c r="K1702" s="51"/>
      <c r="L1702" s="25"/>
      <c r="M1702" s="26"/>
      <c r="N1702" s="26"/>
      <c r="O1702" s="26"/>
      <c r="P1702" s="26"/>
      <c r="Q1702" s="26"/>
      <c r="R1702" s="26"/>
      <c r="S1702" s="26"/>
      <c r="T1702" s="26"/>
    </row>
    <row r="1703" spans="1:20" s="27" customFormat="1" ht="15" customHeight="1" x14ac:dyDescent="0.25">
      <c r="A1703" s="36"/>
      <c r="B1703" s="36"/>
      <c r="C1703" s="37"/>
      <c r="D1703" s="25"/>
      <c r="E1703" s="68"/>
      <c r="F1703" s="38"/>
      <c r="G1703" s="35"/>
      <c r="H1703" s="25"/>
      <c r="I1703" s="35"/>
      <c r="J1703" s="61">
        <f t="shared" si="28"/>
        <v>0</v>
      </c>
      <c r="K1703" s="51"/>
      <c r="L1703" s="25"/>
      <c r="M1703" s="26"/>
      <c r="N1703" s="26"/>
      <c r="O1703" s="26"/>
      <c r="P1703" s="26"/>
      <c r="Q1703" s="26"/>
      <c r="R1703" s="26"/>
      <c r="S1703" s="26"/>
      <c r="T1703" s="26"/>
    </row>
    <row r="1704" spans="1:20" s="27" customFormat="1" ht="15" customHeight="1" x14ac:dyDescent="0.25">
      <c r="A1704" s="36"/>
      <c r="B1704" s="36"/>
      <c r="C1704" s="37"/>
      <c r="D1704" s="25"/>
      <c r="E1704" s="68"/>
      <c r="F1704" s="38"/>
      <c r="G1704" s="35"/>
      <c r="H1704" s="25"/>
      <c r="I1704" s="35"/>
      <c r="J1704" s="61">
        <f t="shared" si="28"/>
        <v>0</v>
      </c>
      <c r="K1704" s="51"/>
      <c r="L1704" s="25"/>
      <c r="M1704" s="26"/>
      <c r="N1704" s="26"/>
      <c r="O1704" s="26"/>
      <c r="P1704" s="26"/>
      <c r="Q1704" s="26"/>
      <c r="R1704" s="26"/>
      <c r="S1704" s="26"/>
      <c r="T1704" s="26"/>
    </row>
    <row r="1705" spans="1:20" s="27" customFormat="1" ht="15" customHeight="1" x14ac:dyDescent="0.25">
      <c r="A1705" s="36"/>
      <c r="B1705" s="36"/>
      <c r="C1705" s="37"/>
      <c r="D1705" s="25"/>
      <c r="E1705" s="68"/>
      <c r="F1705" s="38"/>
      <c r="G1705" s="35"/>
      <c r="H1705" s="25"/>
      <c r="I1705" s="35"/>
      <c r="J1705" s="61">
        <f t="shared" si="28"/>
        <v>0</v>
      </c>
      <c r="K1705" s="51"/>
      <c r="L1705" s="25"/>
      <c r="M1705" s="26"/>
      <c r="N1705" s="26"/>
      <c r="O1705" s="26"/>
      <c r="P1705" s="26"/>
      <c r="Q1705" s="26"/>
      <c r="R1705" s="26"/>
      <c r="S1705" s="26"/>
      <c r="T1705" s="26"/>
    </row>
    <row r="1706" spans="1:20" s="27" customFormat="1" ht="15" customHeight="1" x14ac:dyDescent="0.25">
      <c r="A1706" s="36"/>
      <c r="B1706" s="36"/>
      <c r="C1706" s="37"/>
      <c r="D1706" s="25"/>
      <c r="E1706" s="68"/>
      <c r="F1706" s="38"/>
      <c r="G1706" s="35"/>
      <c r="H1706" s="25"/>
      <c r="I1706" s="35"/>
      <c r="J1706" s="61">
        <f t="shared" si="28"/>
        <v>0</v>
      </c>
      <c r="K1706" s="51"/>
      <c r="L1706" s="25"/>
      <c r="M1706" s="26"/>
      <c r="N1706" s="26"/>
      <c r="O1706" s="26"/>
      <c r="P1706" s="26"/>
      <c r="Q1706" s="26"/>
      <c r="R1706" s="26"/>
      <c r="S1706" s="26"/>
      <c r="T1706" s="26"/>
    </row>
    <row r="1707" spans="1:20" s="27" customFormat="1" ht="15" customHeight="1" x14ac:dyDescent="0.25">
      <c r="A1707" s="36"/>
      <c r="B1707" s="36"/>
      <c r="C1707" s="37"/>
      <c r="D1707" s="25"/>
      <c r="E1707" s="68"/>
      <c r="F1707" s="38"/>
      <c r="G1707" s="35"/>
      <c r="H1707" s="25"/>
      <c r="I1707" s="35"/>
      <c r="J1707" s="61">
        <f t="shared" si="28"/>
        <v>0</v>
      </c>
      <c r="K1707" s="51"/>
      <c r="L1707" s="25"/>
      <c r="M1707" s="26"/>
      <c r="N1707" s="26"/>
      <c r="O1707" s="26"/>
      <c r="P1707" s="26"/>
      <c r="Q1707" s="26"/>
      <c r="R1707" s="26"/>
      <c r="S1707" s="26"/>
      <c r="T1707" s="26"/>
    </row>
    <row r="1708" spans="1:20" s="27" customFormat="1" ht="15" customHeight="1" x14ac:dyDescent="0.25">
      <c r="A1708" s="36"/>
      <c r="B1708" s="36"/>
      <c r="C1708" s="37"/>
      <c r="D1708" s="25"/>
      <c r="E1708" s="68"/>
      <c r="F1708" s="38"/>
      <c r="G1708" s="35"/>
      <c r="H1708" s="25"/>
      <c r="I1708" s="35"/>
      <c r="J1708" s="61">
        <f t="shared" si="28"/>
        <v>0</v>
      </c>
      <c r="K1708" s="51"/>
      <c r="L1708" s="25"/>
      <c r="M1708" s="26"/>
      <c r="N1708" s="26"/>
      <c r="O1708" s="26"/>
      <c r="P1708" s="26"/>
      <c r="Q1708" s="26"/>
      <c r="R1708" s="26"/>
      <c r="S1708" s="26"/>
      <c r="T1708" s="26"/>
    </row>
    <row r="1709" spans="1:20" s="27" customFormat="1" ht="15" customHeight="1" x14ac:dyDescent="0.25">
      <c r="A1709" s="36"/>
      <c r="B1709" s="36"/>
      <c r="C1709" s="37"/>
      <c r="D1709" s="25"/>
      <c r="E1709" s="68"/>
      <c r="F1709" s="38"/>
      <c r="G1709" s="35"/>
      <c r="H1709" s="25"/>
      <c r="I1709" s="35"/>
      <c r="J1709" s="61">
        <f t="shared" si="28"/>
        <v>0</v>
      </c>
      <c r="K1709" s="51"/>
      <c r="L1709" s="25"/>
      <c r="M1709" s="26"/>
      <c r="N1709" s="26"/>
      <c r="O1709" s="26"/>
      <c r="P1709" s="26"/>
      <c r="Q1709" s="26"/>
      <c r="R1709" s="26"/>
      <c r="S1709" s="26"/>
      <c r="T1709" s="26"/>
    </row>
    <row r="1710" spans="1:20" s="27" customFormat="1" ht="15" customHeight="1" x14ac:dyDescent="0.25">
      <c r="A1710" s="36"/>
      <c r="B1710" s="36"/>
      <c r="C1710" s="37"/>
      <c r="D1710" s="25"/>
      <c r="E1710" s="68"/>
      <c r="F1710" s="38"/>
      <c r="G1710" s="35"/>
      <c r="H1710" s="25"/>
      <c r="I1710" s="35"/>
      <c r="J1710" s="61">
        <f t="shared" si="28"/>
        <v>0</v>
      </c>
      <c r="K1710" s="51"/>
      <c r="L1710" s="25"/>
      <c r="M1710" s="26"/>
      <c r="N1710" s="26"/>
      <c r="O1710" s="26"/>
      <c r="P1710" s="26"/>
      <c r="Q1710" s="26"/>
      <c r="R1710" s="26"/>
      <c r="S1710" s="26"/>
      <c r="T1710" s="26"/>
    </row>
    <row r="1711" spans="1:20" s="27" customFormat="1" ht="15" customHeight="1" x14ac:dyDescent="0.25">
      <c r="A1711" s="36"/>
      <c r="B1711" s="36"/>
      <c r="C1711" s="37"/>
      <c r="D1711" s="25"/>
      <c r="E1711" s="68"/>
      <c r="F1711" s="38"/>
      <c r="G1711" s="35"/>
      <c r="H1711" s="25"/>
      <c r="I1711" s="35"/>
      <c r="J1711" s="61">
        <f t="shared" si="28"/>
        <v>0</v>
      </c>
      <c r="K1711" s="51"/>
      <c r="L1711" s="25"/>
      <c r="M1711" s="26"/>
      <c r="N1711" s="26"/>
      <c r="O1711" s="26"/>
      <c r="P1711" s="26"/>
      <c r="Q1711" s="26"/>
      <c r="R1711" s="26"/>
      <c r="S1711" s="26"/>
      <c r="T1711" s="26"/>
    </row>
    <row r="1712" spans="1:20" s="27" customFormat="1" ht="15" customHeight="1" x14ac:dyDescent="0.25">
      <c r="A1712" s="36"/>
      <c r="B1712" s="36"/>
      <c r="C1712" s="37"/>
      <c r="D1712" s="25"/>
      <c r="E1712" s="68"/>
      <c r="F1712" s="38"/>
      <c r="G1712" s="35"/>
      <c r="H1712" s="25"/>
      <c r="I1712" s="35"/>
      <c r="J1712" s="61">
        <f t="shared" si="28"/>
        <v>0</v>
      </c>
      <c r="K1712" s="51"/>
      <c r="L1712" s="25"/>
      <c r="M1712" s="26"/>
      <c r="N1712" s="26"/>
      <c r="O1712" s="26"/>
      <c r="P1712" s="26"/>
      <c r="Q1712" s="26"/>
      <c r="R1712" s="26"/>
      <c r="S1712" s="26"/>
      <c r="T1712" s="26"/>
    </row>
    <row r="1713" spans="1:20" s="27" customFormat="1" ht="15" customHeight="1" x14ac:dyDescent="0.25">
      <c r="A1713" s="36"/>
      <c r="B1713" s="36"/>
      <c r="C1713" s="37"/>
      <c r="D1713" s="25"/>
      <c r="E1713" s="68"/>
      <c r="F1713" s="38"/>
      <c r="G1713" s="35"/>
      <c r="H1713" s="25"/>
      <c r="I1713" s="35"/>
      <c r="J1713" s="61">
        <f t="shared" si="28"/>
        <v>0</v>
      </c>
      <c r="K1713" s="51"/>
      <c r="L1713" s="25"/>
      <c r="M1713" s="26"/>
      <c r="N1713" s="26"/>
      <c r="O1713" s="26"/>
      <c r="P1713" s="26"/>
      <c r="Q1713" s="26"/>
      <c r="R1713" s="26"/>
      <c r="S1713" s="26"/>
      <c r="T1713" s="26"/>
    </row>
    <row r="1714" spans="1:20" s="27" customFormat="1" ht="15" customHeight="1" x14ac:dyDescent="0.25">
      <c r="A1714" s="36"/>
      <c r="B1714" s="36"/>
      <c r="C1714" s="37"/>
      <c r="D1714" s="25"/>
      <c r="E1714" s="72"/>
      <c r="F1714" s="38"/>
      <c r="G1714" s="35"/>
      <c r="H1714" s="25"/>
      <c r="I1714" s="35"/>
      <c r="J1714" s="61">
        <f t="shared" si="28"/>
        <v>0</v>
      </c>
      <c r="K1714" s="51"/>
      <c r="L1714" s="25"/>
      <c r="M1714" s="26"/>
      <c r="N1714" s="26"/>
      <c r="O1714" s="26"/>
      <c r="P1714" s="26"/>
      <c r="Q1714" s="26"/>
      <c r="R1714" s="26"/>
      <c r="S1714" s="26"/>
      <c r="T1714" s="26"/>
    </row>
    <row r="1715" spans="1:20" s="27" customFormat="1" ht="15" customHeight="1" x14ac:dyDescent="0.25">
      <c r="A1715" s="36"/>
      <c r="B1715" s="36"/>
      <c r="C1715" s="37"/>
      <c r="D1715" s="25"/>
      <c r="E1715" s="68"/>
      <c r="F1715" s="38"/>
      <c r="G1715" s="35"/>
      <c r="H1715" s="25"/>
      <c r="I1715" s="35"/>
      <c r="J1715" s="61">
        <f t="shared" si="28"/>
        <v>0</v>
      </c>
      <c r="K1715" s="51"/>
      <c r="L1715" s="25"/>
      <c r="M1715" s="26"/>
      <c r="N1715" s="26"/>
      <c r="O1715" s="26"/>
      <c r="P1715" s="26"/>
      <c r="Q1715" s="26"/>
      <c r="R1715" s="26"/>
      <c r="S1715" s="26"/>
      <c r="T1715" s="26"/>
    </row>
    <row r="1716" spans="1:20" s="27" customFormat="1" ht="15" customHeight="1" x14ac:dyDescent="0.25">
      <c r="A1716" s="36"/>
      <c r="B1716" s="36"/>
      <c r="C1716" s="37"/>
      <c r="D1716" s="25"/>
      <c r="E1716" s="68"/>
      <c r="F1716" s="38"/>
      <c r="G1716" s="35"/>
      <c r="H1716" s="25"/>
      <c r="I1716" s="35"/>
      <c r="J1716" s="61">
        <f t="shared" si="28"/>
        <v>0</v>
      </c>
      <c r="K1716" s="51"/>
      <c r="L1716" s="25"/>
      <c r="M1716" s="26"/>
      <c r="N1716" s="26"/>
      <c r="O1716" s="26"/>
      <c r="P1716" s="26"/>
      <c r="Q1716" s="26"/>
      <c r="R1716" s="26"/>
      <c r="S1716" s="26"/>
      <c r="T1716" s="26"/>
    </row>
    <row r="1717" spans="1:20" s="27" customFormat="1" ht="15" customHeight="1" x14ac:dyDescent="0.25">
      <c r="A1717" s="36"/>
      <c r="B1717" s="36"/>
      <c r="C1717" s="37"/>
      <c r="D1717" s="25"/>
      <c r="E1717" s="68"/>
      <c r="F1717" s="38"/>
      <c r="G1717" s="35"/>
      <c r="H1717" s="25"/>
      <c r="I1717" s="35"/>
      <c r="J1717" s="61">
        <f t="shared" si="28"/>
        <v>0</v>
      </c>
      <c r="K1717" s="51"/>
      <c r="L1717" s="25"/>
      <c r="M1717" s="26"/>
      <c r="N1717" s="26"/>
      <c r="O1717" s="26"/>
      <c r="P1717" s="26"/>
      <c r="Q1717" s="26"/>
      <c r="R1717" s="26"/>
      <c r="S1717" s="26"/>
      <c r="T1717" s="26"/>
    </row>
    <row r="1718" spans="1:20" s="27" customFormat="1" ht="15" customHeight="1" x14ac:dyDescent="0.25">
      <c r="A1718" s="36"/>
      <c r="B1718" s="36"/>
      <c r="C1718" s="37"/>
      <c r="D1718" s="25"/>
      <c r="E1718" s="68"/>
      <c r="F1718" s="38"/>
      <c r="G1718" s="35"/>
      <c r="H1718" s="25"/>
      <c r="I1718" s="35"/>
      <c r="J1718" s="61">
        <f t="shared" si="28"/>
        <v>0</v>
      </c>
      <c r="K1718" s="51"/>
      <c r="L1718" s="25"/>
      <c r="M1718" s="26"/>
      <c r="N1718" s="26"/>
      <c r="O1718" s="26"/>
      <c r="P1718" s="26"/>
      <c r="Q1718" s="26"/>
      <c r="R1718" s="26"/>
      <c r="S1718" s="26"/>
      <c r="T1718" s="26"/>
    </row>
    <row r="1719" spans="1:20" s="27" customFormat="1" ht="15" customHeight="1" x14ac:dyDescent="0.25">
      <c r="A1719" s="36"/>
      <c r="B1719" s="36"/>
      <c r="C1719" s="37"/>
      <c r="D1719" s="25"/>
      <c r="E1719" s="68"/>
      <c r="F1719" s="38"/>
      <c r="G1719" s="35"/>
      <c r="H1719" s="25"/>
      <c r="I1719" s="35"/>
      <c r="J1719" s="61">
        <f t="shared" si="28"/>
        <v>0</v>
      </c>
      <c r="K1719" s="51"/>
      <c r="L1719" s="25"/>
      <c r="M1719" s="26"/>
      <c r="N1719" s="26"/>
      <c r="O1719" s="26"/>
      <c r="P1719" s="26"/>
      <c r="Q1719" s="26"/>
      <c r="R1719" s="26"/>
      <c r="S1719" s="26"/>
      <c r="T1719" s="26"/>
    </row>
    <row r="1720" spans="1:20" s="27" customFormat="1" ht="15" customHeight="1" x14ac:dyDescent="0.25">
      <c r="A1720" s="36"/>
      <c r="B1720" s="36"/>
      <c r="C1720" s="37"/>
      <c r="D1720" s="25"/>
      <c r="E1720" s="68"/>
      <c r="F1720" s="38"/>
      <c r="G1720" s="35"/>
      <c r="H1720" s="25"/>
      <c r="I1720" s="35"/>
      <c r="J1720" s="61">
        <f t="shared" si="28"/>
        <v>0</v>
      </c>
      <c r="K1720" s="51"/>
      <c r="L1720" s="25"/>
      <c r="M1720" s="26"/>
      <c r="N1720" s="26"/>
      <c r="O1720" s="26"/>
      <c r="P1720" s="26"/>
      <c r="Q1720" s="26"/>
      <c r="R1720" s="26"/>
      <c r="S1720" s="26"/>
      <c r="T1720" s="26"/>
    </row>
    <row r="1721" spans="1:20" s="27" customFormat="1" ht="15" customHeight="1" x14ac:dyDescent="0.25">
      <c r="A1721" s="36"/>
      <c r="B1721" s="36"/>
      <c r="C1721" s="37"/>
      <c r="D1721" s="25"/>
      <c r="E1721" s="68"/>
      <c r="F1721" s="38"/>
      <c r="G1721" s="35"/>
      <c r="H1721" s="25"/>
      <c r="I1721" s="35"/>
      <c r="J1721" s="61">
        <f t="shared" si="28"/>
        <v>0</v>
      </c>
      <c r="K1721" s="51"/>
      <c r="L1721" s="25"/>
      <c r="M1721" s="26"/>
      <c r="N1721" s="26"/>
      <c r="O1721" s="26"/>
      <c r="P1721" s="26"/>
      <c r="Q1721" s="26"/>
      <c r="R1721" s="26"/>
      <c r="S1721" s="26"/>
      <c r="T1721" s="26"/>
    </row>
    <row r="1722" spans="1:20" s="27" customFormat="1" ht="15" customHeight="1" x14ac:dyDescent="0.25">
      <c r="A1722" s="36"/>
      <c r="B1722" s="36"/>
      <c r="C1722" s="37"/>
      <c r="D1722" s="25"/>
      <c r="E1722" s="71"/>
      <c r="F1722" s="38"/>
      <c r="G1722" s="35"/>
      <c r="H1722" s="25"/>
      <c r="I1722" s="35"/>
      <c r="J1722" s="61">
        <f t="shared" si="28"/>
        <v>0</v>
      </c>
      <c r="K1722" s="51"/>
      <c r="L1722" s="25"/>
      <c r="M1722" s="26"/>
      <c r="N1722" s="26"/>
      <c r="O1722" s="26"/>
      <c r="P1722" s="26"/>
      <c r="Q1722" s="26"/>
      <c r="R1722" s="26"/>
      <c r="S1722" s="26"/>
      <c r="T1722" s="26"/>
    </row>
    <row r="1723" spans="1:20" s="27" customFormat="1" ht="15" customHeight="1" x14ac:dyDescent="0.25">
      <c r="A1723" s="36"/>
      <c r="B1723" s="36"/>
      <c r="C1723" s="37"/>
      <c r="D1723" s="25"/>
      <c r="E1723" s="68"/>
      <c r="F1723" s="38"/>
      <c r="G1723" s="35"/>
      <c r="H1723" s="25"/>
      <c r="I1723" s="35"/>
      <c r="J1723" s="61">
        <f t="shared" si="28"/>
        <v>0</v>
      </c>
      <c r="K1723" s="51"/>
      <c r="L1723" s="25"/>
      <c r="M1723" s="26"/>
      <c r="N1723" s="26"/>
      <c r="O1723" s="26"/>
      <c r="P1723" s="26"/>
      <c r="Q1723" s="26"/>
      <c r="R1723" s="26"/>
      <c r="S1723" s="26"/>
      <c r="T1723" s="26"/>
    </row>
    <row r="1724" spans="1:20" s="27" customFormat="1" ht="15" customHeight="1" x14ac:dyDescent="0.25">
      <c r="A1724" s="36"/>
      <c r="B1724" s="36"/>
      <c r="C1724" s="37"/>
      <c r="D1724" s="25"/>
      <c r="E1724" s="71"/>
      <c r="F1724" s="38"/>
      <c r="G1724" s="35"/>
      <c r="H1724" s="25"/>
      <c r="I1724" s="35"/>
      <c r="J1724" s="61">
        <f t="shared" si="28"/>
        <v>0</v>
      </c>
      <c r="K1724" s="51"/>
      <c r="L1724" s="25"/>
      <c r="M1724" s="26"/>
      <c r="N1724" s="26"/>
      <c r="O1724" s="26"/>
      <c r="P1724" s="26"/>
      <c r="Q1724" s="26"/>
      <c r="R1724" s="26"/>
      <c r="S1724" s="26"/>
      <c r="T1724" s="26"/>
    </row>
    <row r="1725" spans="1:20" s="27" customFormat="1" ht="15" customHeight="1" x14ac:dyDescent="0.25">
      <c r="A1725" s="36"/>
      <c r="B1725" s="36"/>
      <c r="C1725" s="37"/>
      <c r="D1725" s="25"/>
      <c r="E1725" s="71"/>
      <c r="F1725" s="38"/>
      <c r="G1725" s="35"/>
      <c r="H1725" s="25"/>
      <c r="I1725" s="35"/>
      <c r="J1725" s="61">
        <f t="shared" si="28"/>
        <v>0</v>
      </c>
      <c r="K1725" s="51"/>
      <c r="L1725" s="25"/>
      <c r="M1725" s="26"/>
      <c r="N1725" s="26"/>
      <c r="O1725" s="26"/>
      <c r="P1725" s="26"/>
      <c r="Q1725" s="26"/>
      <c r="R1725" s="26"/>
      <c r="S1725" s="26"/>
      <c r="T1725" s="26"/>
    </row>
    <row r="1726" spans="1:20" s="27" customFormat="1" ht="15" customHeight="1" x14ac:dyDescent="0.25">
      <c r="A1726" s="36"/>
      <c r="B1726" s="36"/>
      <c r="C1726" s="37"/>
      <c r="D1726" s="25"/>
      <c r="E1726" s="71"/>
      <c r="F1726" s="38"/>
      <c r="G1726" s="35"/>
      <c r="H1726" s="25"/>
      <c r="I1726" s="35"/>
      <c r="J1726" s="61">
        <f t="shared" si="28"/>
        <v>0</v>
      </c>
      <c r="K1726" s="51"/>
      <c r="L1726" s="25"/>
      <c r="M1726" s="26"/>
      <c r="N1726" s="26"/>
      <c r="O1726" s="26"/>
      <c r="P1726" s="26"/>
      <c r="Q1726" s="26"/>
      <c r="R1726" s="26"/>
      <c r="S1726" s="26"/>
      <c r="T1726" s="26"/>
    </row>
    <row r="1727" spans="1:20" s="27" customFormat="1" ht="15" customHeight="1" x14ac:dyDescent="0.25">
      <c r="A1727" s="36"/>
      <c r="B1727" s="36"/>
      <c r="C1727" s="37"/>
      <c r="D1727" s="25"/>
      <c r="E1727" s="68"/>
      <c r="F1727" s="38"/>
      <c r="G1727" s="35"/>
      <c r="H1727" s="25"/>
      <c r="I1727" s="35"/>
      <c r="J1727" s="61">
        <f t="shared" si="28"/>
        <v>0</v>
      </c>
      <c r="K1727" s="51"/>
      <c r="L1727" s="25"/>
      <c r="M1727" s="26"/>
      <c r="N1727" s="26"/>
      <c r="O1727" s="26"/>
      <c r="P1727" s="26"/>
      <c r="Q1727" s="26"/>
      <c r="R1727" s="26"/>
      <c r="S1727" s="26"/>
      <c r="T1727" s="26"/>
    </row>
    <row r="1728" spans="1:20" s="27" customFormat="1" ht="15" customHeight="1" x14ac:dyDescent="0.25">
      <c r="A1728" s="36"/>
      <c r="B1728" s="36"/>
      <c r="C1728" s="37"/>
      <c r="D1728" s="25"/>
      <c r="E1728" s="68"/>
      <c r="F1728" s="38"/>
      <c r="G1728" s="35"/>
      <c r="H1728" s="25"/>
      <c r="I1728" s="35"/>
      <c r="J1728" s="61">
        <f t="shared" si="28"/>
        <v>0</v>
      </c>
      <c r="K1728" s="51"/>
      <c r="L1728" s="25"/>
      <c r="M1728" s="26"/>
      <c r="N1728" s="26"/>
      <c r="O1728" s="26"/>
      <c r="P1728" s="26"/>
      <c r="Q1728" s="26"/>
      <c r="R1728" s="26"/>
      <c r="S1728" s="26"/>
      <c r="T1728" s="26"/>
    </row>
    <row r="1729" spans="1:20" s="27" customFormat="1" ht="15" customHeight="1" x14ac:dyDescent="0.25">
      <c r="A1729" s="36"/>
      <c r="B1729" s="36"/>
      <c r="C1729" s="37"/>
      <c r="D1729" s="25"/>
      <c r="E1729" s="68"/>
      <c r="F1729" s="38"/>
      <c r="G1729" s="35"/>
      <c r="H1729" s="25"/>
      <c r="I1729" s="35"/>
      <c r="J1729" s="61">
        <f t="shared" ref="J1729:J1792" si="29">IFERROR(IF(B1729="BOLIVARES",(E1729/I1729),E1729),"")</f>
        <v>0</v>
      </c>
      <c r="K1729" s="51"/>
      <c r="L1729" s="25"/>
      <c r="M1729" s="26"/>
      <c r="N1729" s="26"/>
      <c r="O1729" s="26"/>
      <c r="P1729" s="26"/>
      <c r="Q1729" s="26"/>
      <c r="R1729" s="26"/>
      <c r="S1729" s="26"/>
      <c r="T1729" s="26"/>
    </row>
    <row r="1730" spans="1:20" s="27" customFormat="1" ht="15" customHeight="1" x14ac:dyDescent="0.25">
      <c r="A1730" s="36"/>
      <c r="B1730" s="36"/>
      <c r="C1730" s="37"/>
      <c r="D1730" s="25"/>
      <c r="E1730" s="68"/>
      <c r="F1730" s="38"/>
      <c r="G1730" s="35"/>
      <c r="H1730" s="25"/>
      <c r="I1730" s="35"/>
      <c r="J1730" s="61">
        <f t="shared" si="29"/>
        <v>0</v>
      </c>
      <c r="K1730" s="51"/>
      <c r="L1730" s="25"/>
      <c r="M1730" s="26"/>
      <c r="N1730" s="26"/>
      <c r="O1730" s="26"/>
      <c r="P1730" s="26"/>
      <c r="Q1730" s="26"/>
      <c r="R1730" s="26"/>
      <c r="S1730" s="26"/>
      <c r="T1730" s="26"/>
    </row>
    <row r="1731" spans="1:20" s="27" customFormat="1" ht="15" customHeight="1" x14ac:dyDescent="0.25">
      <c r="A1731" s="36"/>
      <c r="B1731" s="36"/>
      <c r="C1731" s="37"/>
      <c r="D1731" s="25"/>
      <c r="E1731" s="68"/>
      <c r="F1731" s="38"/>
      <c r="G1731" s="35"/>
      <c r="H1731" s="25"/>
      <c r="I1731" s="35"/>
      <c r="J1731" s="61">
        <f t="shared" si="29"/>
        <v>0</v>
      </c>
      <c r="K1731" s="51"/>
      <c r="L1731" s="25"/>
      <c r="M1731" s="26"/>
      <c r="N1731" s="26"/>
      <c r="O1731" s="26"/>
      <c r="P1731" s="26"/>
      <c r="Q1731" s="26"/>
      <c r="R1731" s="26"/>
      <c r="S1731" s="26"/>
      <c r="T1731" s="26"/>
    </row>
    <row r="1732" spans="1:20" s="27" customFormat="1" ht="15" customHeight="1" x14ac:dyDescent="0.25">
      <c r="A1732" s="36"/>
      <c r="B1732" s="36"/>
      <c r="C1732" s="37"/>
      <c r="D1732" s="25"/>
      <c r="E1732" s="68"/>
      <c r="F1732" s="38"/>
      <c r="G1732" s="35"/>
      <c r="H1732" s="25"/>
      <c r="I1732" s="35"/>
      <c r="J1732" s="61">
        <f t="shared" si="29"/>
        <v>0</v>
      </c>
      <c r="K1732" s="51"/>
      <c r="L1732" s="25"/>
      <c r="M1732" s="26"/>
      <c r="N1732" s="26"/>
      <c r="O1732" s="26"/>
      <c r="P1732" s="26"/>
      <c r="Q1732" s="26"/>
      <c r="R1732" s="26"/>
      <c r="S1732" s="26"/>
      <c r="T1732" s="26"/>
    </row>
    <row r="1733" spans="1:20" s="27" customFormat="1" ht="15" customHeight="1" x14ac:dyDescent="0.25">
      <c r="A1733" s="36"/>
      <c r="B1733" s="36"/>
      <c r="C1733" s="37"/>
      <c r="D1733" s="25"/>
      <c r="E1733" s="68"/>
      <c r="F1733" s="38"/>
      <c r="G1733" s="35"/>
      <c r="H1733" s="25"/>
      <c r="I1733" s="35"/>
      <c r="J1733" s="61">
        <f t="shared" si="29"/>
        <v>0</v>
      </c>
      <c r="K1733" s="51"/>
      <c r="L1733" s="25"/>
      <c r="M1733" s="26"/>
      <c r="N1733" s="26"/>
      <c r="O1733" s="26"/>
      <c r="P1733" s="26"/>
      <c r="Q1733" s="26"/>
      <c r="R1733" s="26"/>
      <c r="S1733" s="26"/>
      <c r="T1733" s="26"/>
    </row>
    <row r="1734" spans="1:20" s="27" customFormat="1" ht="15" customHeight="1" x14ac:dyDescent="0.25">
      <c r="A1734" s="36"/>
      <c r="B1734" s="36"/>
      <c r="C1734" s="37"/>
      <c r="D1734" s="25"/>
      <c r="E1734" s="68"/>
      <c r="F1734" s="38"/>
      <c r="G1734" s="35"/>
      <c r="H1734" s="25"/>
      <c r="I1734" s="35"/>
      <c r="J1734" s="61">
        <f t="shared" si="29"/>
        <v>0</v>
      </c>
      <c r="K1734" s="51"/>
      <c r="L1734" s="25"/>
      <c r="M1734" s="26"/>
      <c r="N1734" s="26"/>
      <c r="O1734" s="26"/>
      <c r="P1734" s="26"/>
      <c r="Q1734" s="26"/>
      <c r="R1734" s="26"/>
      <c r="S1734" s="26"/>
      <c r="T1734" s="26"/>
    </row>
    <row r="1735" spans="1:20" s="27" customFormat="1" ht="15" customHeight="1" x14ac:dyDescent="0.25">
      <c r="A1735" s="36"/>
      <c r="B1735" s="36"/>
      <c r="C1735" s="37"/>
      <c r="D1735" s="25"/>
      <c r="E1735" s="68"/>
      <c r="F1735" s="38"/>
      <c r="G1735" s="35"/>
      <c r="H1735" s="25"/>
      <c r="I1735" s="35"/>
      <c r="J1735" s="61">
        <f t="shared" si="29"/>
        <v>0</v>
      </c>
      <c r="K1735" s="51"/>
      <c r="L1735" s="25"/>
      <c r="M1735" s="26"/>
      <c r="N1735" s="26"/>
      <c r="O1735" s="26"/>
      <c r="P1735" s="26"/>
      <c r="Q1735" s="26"/>
      <c r="R1735" s="26"/>
      <c r="S1735" s="26"/>
      <c r="T1735" s="26"/>
    </row>
    <row r="1736" spans="1:20" s="27" customFormat="1" ht="15" customHeight="1" x14ac:dyDescent="0.25">
      <c r="A1736" s="36"/>
      <c r="B1736" s="36"/>
      <c r="C1736" s="37"/>
      <c r="D1736" s="25"/>
      <c r="E1736" s="68"/>
      <c r="F1736" s="38"/>
      <c r="G1736" s="35"/>
      <c r="H1736" s="25"/>
      <c r="I1736" s="35"/>
      <c r="J1736" s="61">
        <f t="shared" si="29"/>
        <v>0</v>
      </c>
      <c r="K1736" s="51"/>
      <c r="L1736" s="25"/>
      <c r="M1736" s="26"/>
      <c r="N1736" s="26"/>
      <c r="O1736" s="26"/>
      <c r="P1736" s="26"/>
      <c r="Q1736" s="26"/>
      <c r="R1736" s="26"/>
      <c r="S1736" s="26"/>
      <c r="T1736" s="26"/>
    </row>
    <row r="1737" spans="1:20" s="27" customFormat="1" ht="15" customHeight="1" x14ac:dyDescent="0.25">
      <c r="A1737" s="36"/>
      <c r="B1737" s="36"/>
      <c r="C1737" s="37"/>
      <c r="D1737" s="25"/>
      <c r="E1737" s="68"/>
      <c r="F1737" s="38"/>
      <c r="G1737" s="35"/>
      <c r="H1737" s="25"/>
      <c r="I1737" s="35"/>
      <c r="J1737" s="61">
        <f t="shared" si="29"/>
        <v>0</v>
      </c>
      <c r="K1737" s="51"/>
      <c r="L1737" s="25"/>
      <c r="M1737" s="26"/>
      <c r="N1737" s="26"/>
      <c r="O1737" s="26"/>
      <c r="P1737" s="26"/>
      <c r="Q1737" s="26"/>
      <c r="R1737" s="26"/>
      <c r="S1737" s="26"/>
      <c r="T1737" s="26"/>
    </row>
    <row r="1738" spans="1:20" s="27" customFormat="1" ht="15" customHeight="1" x14ac:dyDescent="0.25">
      <c r="A1738" s="36"/>
      <c r="B1738" s="36"/>
      <c r="C1738" s="37"/>
      <c r="D1738" s="25"/>
      <c r="E1738" s="68"/>
      <c r="F1738" s="38"/>
      <c r="G1738" s="35"/>
      <c r="H1738" s="25"/>
      <c r="I1738" s="35"/>
      <c r="J1738" s="61">
        <f t="shared" si="29"/>
        <v>0</v>
      </c>
      <c r="K1738" s="51"/>
      <c r="L1738" s="25"/>
      <c r="M1738" s="26"/>
      <c r="N1738" s="26"/>
      <c r="O1738" s="26"/>
      <c r="P1738" s="26"/>
      <c r="Q1738" s="26"/>
      <c r="R1738" s="26"/>
      <c r="S1738" s="26"/>
      <c r="T1738" s="26"/>
    </row>
    <row r="1739" spans="1:20" s="27" customFormat="1" ht="15" customHeight="1" x14ac:dyDescent="0.25">
      <c r="A1739" s="36"/>
      <c r="B1739" s="36"/>
      <c r="C1739" s="37"/>
      <c r="D1739" s="25"/>
      <c r="E1739" s="68"/>
      <c r="F1739" s="38"/>
      <c r="G1739" s="35"/>
      <c r="H1739" s="25"/>
      <c r="I1739" s="35"/>
      <c r="J1739" s="61">
        <f t="shared" si="29"/>
        <v>0</v>
      </c>
      <c r="K1739" s="51"/>
      <c r="L1739" s="25"/>
      <c r="M1739" s="26"/>
      <c r="N1739" s="26"/>
      <c r="O1739" s="26"/>
      <c r="P1739" s="26"/>
      <c r="Q1739" s="26"/>
      <c r="R1739" s="26"/>
      <c r="S1739" s="26"/>
      <c r="T1739" s="26"/>
    </row>
    <row r="1740" spans="1:20" s="27" customFormat="1" ht="15" customHeight="1" x14ac:dyDescent="0.25">
      <c r="A1740" s="36"/>
      <c r="B1740" s="36"/>
      <c r="C1740" s="37"/>
      <c r="D1740" s="25"/>
      <c r="E1740" s="71"/>
      <c r="F1740" s="38"/>
      <c r="G1740" s="35"/>
      <c r="H1740" s="25"/>
      <c r="I1740" s="35"/>
      <c r="J1740" s="61">
        <f t="shared" si="29"/>
        <v>0</v>
      </c>
      <c r="K1740" s="51"/>
      <c r="L1740" s="25"/>
      <c r="M1740" s="26"/>
      <c r="N1740" s="26"/>
      <c r="O1740" s="26"/>
      <c r="P1740" s="26"/>
      <c r="Q1740" s="26"/>
      <c r="R1740" s="26"/>
      <c r="S1740" s="26"/>
      <c r="T1740" s="26"/>
    </row>
    <row r="1741" spans="1:20" s="27" customFormat="1" ht="15" customHeight="1" x14ac:dyDescent="0.25">
      <c r="A1741" s="36"/>
      <c r="B1741" s="36"/>
      <c r="C1741" s="37"/>
      <c r="D1741" s="25"/>
      <c r="E1741" s="71"/>
      <c r="F1741" s="38"/>
      <c r="G1741" s="35"/>
      <c r="H1741" s="25"/>
      <c r="I1741" s="35"/>
      <c r="J1741" s="61">
        <f t="shared" si="29"/>
        <v>0</v>
      </c>
      <c r="K1741" s="51"/>
      <c r="L1741" s="25"/>
      <c r="M1741" s="26"/>
      <c r="N1741" s="26"/>
      <c r="O1741" s="26"/>
      <c r="P1741" s="26"/>
      <c r="Q1741" s="26"/>
      <c r="R1741" s="26"/>
      <c r="S1741" s="26"/>
      <c r="T1741" s="26"/>
    </row>
    <row r="1742" spans="1:20" s="27" customFormat="1" ht="15" customHeight="1" x14ac:dyDescent="0.25">
      <c r="A1742" s="36"/>
      <c r="B1742" s="36"/>
      <c r="C1742" s="37"/>
      <c r="D1742" s="25"/>
      <c r="E1742" s="71"/>
      <c r="F1742" s="38"/>
      <c r="G1742" s="35"/>
      <c r="H1742" s="25"/>
      <c r="I1742" s="35"/>
      <c r="J1742" s="61">
        <f t="shared" si="29"/>
        <v>0</v>
      </c>
      <c r="K1742" s="51"/>
      <c r="L1742" s="25"/>
      <c r="M1742" s="26"/>
      <c r="N1742" s="26"/>
      <c r="O1742" s="26"/>
      <c r="P1742" s="26"/>
      <c r="Q1742" s="26"/>
      <c r="R1742" s="26"/>
      <c r="S1742" s="26"/>
      <c r="T1742" s="26"/>
    </row>
    <row r="1743" spans="1:20" s="27" customFormat="1" ht="15" customHeight="1" x14ac:dyDescent="0.25">
      <c r="A1743" s="36"/>
      <c r="B1743" s="36"/>
      <c r="C1743" s="37"/>
      <c r="D1743" s="25"/>
      <c r="E1743" s="68"/>
      <c r="F1743" s="38"/>
      <c r="G1743" s="35"/>
      <c r="H1743" s="25"/>
      <c r="I1743" s="35"/>
      <c r="J1743" s="61">
        <f t="shared" si="29"/>
        <v>0</v>
      </c>
      <c r="K1743" s="51"/>
      <c r="L1743" s="25"/>
      <c r="M1743" s="26"/>
      <c r="N1743" s="26"/>
      <c r="O1743" s="26"/>
      <c r="P1743" s="26"/>
      <c r="Q1743" s="26"/>
      <c r="R1743" s="26"/>
      <c r="S1743" s="26"/>
      <c r="T1743" s="26"/>
    </row>
    <row r="1744" spans="1:20" s="27" customFormat="1" ht="15" customHeight="1" x14ac:dyDescent="0.25">
      <c r="A1744" s="36"/>
      <c r="B1744" s="36"/>
      <c r="C1744" s="37"/>
      <c r="D1744" s="25"/>
      <c r="E1744" s="68"/>
      <c r="F1744" s="38"/>
      <c r="G1744" s="35"/>
      <c r="H1744" s="25"/>
      <c r="I1744" s="35"/>
      <c r="J1744" s="61">
        <f t="shared" si="29"/>
        <v>0</v>
      </c>
      <c r="K1744" s="51"/>
      <c r="L1744" s="25"/>
      <c r="M1744" s="26"/>
      <c r="N1744" s="26"/>
      <c r="O1744" s="26"/>
      <c r="P1744" s="26"/>
      <c r="Q1744" s="26"/>
      <c r="R1744" s="26"/>
      <c r="S1744" s="26"/>
      <c r="T1744" s="26"/>
    </row>
    <row r="1745" spans="1:20" s="27" customFormat="1" ht="15" customHeight="1" x14ac:dyDescent="0.25">
      <c r="A1745" s="36"/>
      <c r="B1745" s="36"/>
      <c r="C1745" s="37"/>
      <c r="D1745" s="25"/>
      <c r="E1745" s="68"/>
      <c r="F1745" s="38"/>
      <c r="G1745" s="35"/>
      <c r="H1745" s="25"/>
      <c r="I1745" s="35"/>
      <c r="J1745" s="61">
        <f t="shared" si="29"/>
        <v>0</v>
      </c>
      <c r="K1745" s="51"/>
      <c r="L1745" s="25"/>
      <c r="M1745" s="26"/>
      <c r="N1745" s="26"/>
      <c r="O1745" s="26"/>
      <c r="P1745" s="26"/>
      <c r="Q1745" s="26"/>
      <c r="R1745" s="26"/>
      <c r="S1745" s="26"/>
      <c r="T1745" s="26"/>
    </row>
    <row r="1746" spans="1:20" s="27" customFormat="1" ht="15" customHeight="1" x14ac:dyDescent="0.25">
      <c r="A1746" s="36"/>
      <c r="B1746" s="36"/>
      <c r="C1746" s="37"/>
      <c r="D1746" s="25"/>
      <c r="E1746" s="71"/>
      <c r="F1746" s="38"/>
      <c r="G1746" s="35"/>
      <c r="H1746" s="25"/>
      <c r="I1746" s="35"/>
      <c r="J1746" s="61">
        <f t="shared" si="29"/>
        <v>0</v>
      </c>
      <c r="K1746" s="51"/>
      <c r="L1746" s="25"/>
      <c r="M1746" s="26"/>
      <c r="N1746" s="26"/>
      <c r="O1746" s="26"/>
      <c r="P1746" s="26"/>
      <c r="Q1746" s="26"/>
      <c r="R1746" s="26"/>
      <c r="S1746" s="26"/>
      <c r="T1746" s="26"/>
    </row>
    <row r="1747" spans="1:20" s="27" customFormat="1" ht="15" customHeight="1" x14ac:dyDescent="0.25">
      <c r="A1747" s="36"/>
      <c r="B1747" s="36"/>
      <c r="C1747" s="37"/>
      <c r="D1747" s="25"/>
      <c r="E1747" s="71"/>
      <c r="F1747" s="38"/>
      <c r="G1747" s="35"/>
      <c r="H1747" s="25"/>
      <c r="I1747" s="35"/>
      <c r="J1747" s="61">
        <f t="shared" si="29"/>
        <v>0</v>
      </c>
      <c r="K1747" s="51"/>
      <c r="L1747" s="25"/>
      <c r="M1747" s="26"/>
      <c r="N1747" s="26"/>
      <c r="O1747" s="26"/>
      <c r="P1747" s="26"/>
      <c r="Q1747" s="26"/>
      <c r="R1747" s="26"/>
      <c r="S1747" s="26"/>
      <c r="T1747" s="26"/>
    </row>
    <row r="1748" spans="1:20" s="27" customFormat="1" ht="15" customHeight="1" x14ac:dyDescent="0.25">
      <c r="A1748" s="36"/>
      <c r="B1748" s="36"/>
      <c r="C1748" s="37"/>
      <c r="D1748" s="25"/>
      <c r="E1748" s="71"/>
      <c r="F1748" s="38"/>
      <c r="G1748" s="8"/>
      <c r="H1748" s="25"/>
      <c r="I1748" s="35"/>
      <c r="J1748" s="61">
        <f t="shared" si="29"/>
        <v>0</v>
      </c>
      <c r="K1748" s="51"/>
      <c r="L1748" s="25"/>
      <c r="M1748" s="26"/>
      <c r="N1748" s="26"/>
      <c r="O1748" s="26"/>
      <c r="P1748" s="26"/>
      <c r="Q1748" s="26"/>
      <c r="R1748" s="26"/>
      <c r="S1748" s="26"/>
      <c r="T1748" s="26"/>
    </row>
    <row r="1749" spans="1:20" s="27" customFormat="1" ht="15" customHeight="1" x14ac:dyDescent="0.25">
      <c r="A1749" s="36"/>
      <c r="B1749" s="36"/>
      <c r="C1749" s="37"/>
      <c r="D1749" s="25"/>
      <c r="E1749" s="68"/>
      <c r="F1749" s="38"/>
      <c r="G1749" s="35"/>
      <c r="H1749" s="25"/>
      <c r="I1749" s="35"/>
      <c r="J1749" s="61">
        <f t="shared" si="29"/>
        <v>0</v>
      </c>
      <c r="K1749" s="51"/>
      <c r="L1749" s="25"/>
      <c r="M1749" s="26"/>
      <c r="N1749" s="26"/>
      <c r="O1749" s="26"/>
      <c r="P1749" s="26"/>
      <c r="Q1749" s="26"/>
      <c r="R1749" s="26"/>
      <c r="S1749" s="26"/>
      <c r="T1749" s="26"/>
    </row>
    <row r="1750" spans="1:20" s="27" customFormat="1" ht="15" customHeight="1" x14ac:dyDescent="0.25">
      <c r="A1750" s="36"/>
      <c r="B1750" s="36"/>
      <c r="C1750" s="37"/>
      <c r="D1750" s="25"/>
      <c r="E1750" s="68"/>
      <c r="F1750" s="38"/>
      <c r="G1750" s="35"/>
      <c r="H1750" s="25"/>
      <c r="I1750" s="35"/>
      <c r="J1750" s="61">
        <f t="shared" si="29"/>
        <v>0</v>
      </c>
      <c r="K1750" s="51"/>
      <c r="L1750" s="25"/>
      <c r="M1750" s="26"/>
      <c r="N1750" s="26"/>
      <c r="O1750" s="26"/>
      <c r="P1750" s="26"/>
      <c r="Q1750" s="26"/>
      <c r="R1750" s="26"/>
      <c r="S1750" s="26"/>
      <c r="T1750" s="26"/>
    </row>
    <row r="1751" spans="1:20" s="27" customFormat="1" ht="15" customHeight="1" x14ac:dyDescent="0.25">
      <c r="A1751" s="36"/>
      <c r="B1751" s="36"/>
      <c r="C1751" s="37"/>
      <c r="D1751" s="25"/>
      <c r="E1751" s="68"/>
      <c r="F1751" s="38"/>
      <c r="G1751" s="35"/>
      <c r="H1751" s="25"/>
      <c r="I1751" s="35"/>
      <c r="J1751" s="61">
        <f t="shared" si="29"/>
        <v>0</v>
      </c>
      <c r="K1751" s="51"/>
      <c r="L1751" s="25"/>
      <c r="M1751" s="26"/>
      <c r="N1751" s="26"/>
      <c r="O1751" s="26"/>
      <c r="P1751" s="26"/>
      <c r="Q1751" s="26"/>
      <c r="R1751" s="26"/>
      <c r="S1751" s="26"/>
      <c r="T1751" s="26"/>
    </row>
    <row r="1752" spans="1:20" s="27" customFormat="1" ht="15" customHeight="1" x14ac:dyDescent="0.25">
      <c r="A1752" s="36"/>
      <c r="B1752" s="36"/>
      <c r="C1752" s="37"/>
      <c r="D1752" s="25"/>
      <c r="E1752" s="68"/>
      <c r="F1752" s="38"/>
      <c r="G1752" s="35"/>
      <c r="H1752" s="25"/>
      <c r="I1752" s="35"/>
      <c r="J1752" s="61">
        <f t="shared" si="29"/>
        <v>0</v>
      </c>
      <c r="K1752" s="51"/>
      <c r="L1752" s="25"/>
      <c r="M1752" s="26"/>
      <c r="N1752" s="26"/>
      <c r="O1752" s="26"/>
      <c r="P1752" s="26"/>
      <c r="Q1752" s="26"/>
      <c r="R1752" s="26"/>
      <c r="S1752" s="26"/>
      <c r="T1752" s="26"/>
    </row>
    <row r="1753" spans="1:20" s="27" customFormat="1" ht="15" customHeight="1" x14ac:dyDescent="0.25">
      <c r="A1753" s="36"/>
      <c r="B1753" s="36"/>
      <c r="C1753" s="37"/>
      <c r="D1753" s="25"/>
      <c r="E1753" s="68"/>
      <c r="F1753" s="38"/>
      <c r="G1753" s="35"/>
      <c r="H1753" s="25"/>
      <c r="I1753" s="35"/>
      <c r="J1753" s="61">
        <f t="shared" si="29"/>
        <v>0</v>
      </c>
      <c r="K1753" s="51"/>
      <c r="L1753" s="25"/>
      <c r="M1753" s="26"/>
      <c r="N1753" s="26"/>
      <c r="O1753" s="26"/>
      <c r="P1753" s="26"/>
      <c r="Q1753" s="26"/>
      <c r="R1753" s="26"/>
      <c r="S1753" s="26"/>
      <c r="T1753" s="26"/>
    </row>
    <row r="1754" spans="1:20" s="27" customFormat="1" ht="15" customHeight="1" x14ac:dyDescent="0.25">
      <c r="A1754" s="36"/>
      <c r="B1754" s="36"/>
      <c r="C1754" s="37"/>
      <c r="D1754" s="25"/>
      <c r="E1754" s="68"/>
      <c r="F1754" s="38"/>
      <c r="G1754" s="35"/>
      <c r="H1754" s="25"/>
      <c r="I1754" s="35"/>
      <c r="J1754" s="61">
        <f t="shared" si="29"/>
        <v>0</v>
      </c>
      <c r="K1754" s="51"/>
      <c r="L1754" s="25"/>
      <c r="M1754" s="26"/>
      <c r="N1754" s="26"/>
      <c r="O1754" s="26"/>
      <c r="P1754" s="26"/>
      <c r="Q1754" s="26"/>
      <c r="R1754" s="26"/>
      <c r="S1754" s="26"/>
      <c r="T1754" s="26"/>
    </row>
    <row r="1755" spans="1:20" s="27" customFormat="1" ht="15" customHeight="1" x14ac:dyDescent="0.25">
      <c r="A1755" s="36"/>
      <c r="B1755" s="36"/>
      <c r="C1755" s="37"/>
      <c r="D1755" s="25"/>
      <c r="E1755" s="68"/>
      <c r="F1755" s="38"/>
      <c r="G1755" s="35"/>
      <c r="H1755" s="25"/>
      <c r="I1755" s="35"/>
      <c r="J1755" s="61">
        <f t="shared" si="29"/>
        <v>0</v>
      </c>
      <c r="K1755" s="51"/>
      <c r="L1755" s="25"/>
      <c r="M1755" s="26"/>
      <c r="N1755" s="26"/>
      <c r="O1755" s="26"/>
      <c r="P1755" s="26"/>
      <c r="Q1755" s="26"/>
      <c r="R1755" s="26"/>
      <c r="S1755" s="26"/>
      <c r="T1755" s="26"/>
    </row>
    <row r="1756" spans="1:20" s="27" customFormat="1" ht="15" customHeight="1" x14ac:dyDescent="0.25">
      <c r="A1756" s="36"/>
      <c r="B1756" s="36"/>
      <c r="C1756" s="37"/>
      <c r="D1756" s="25"/>
      <c r="E1756" s="68"/>
      <c r="F1756" s="38"/>
      <c r="G1756" s="35"/>
      <c r="H1756" s="25"/>
      <c r="I1756" s="35"/>
      <c r="J1756" s="61">
        <f t="shared" si="29"/>
        <v>0</v>
      </c>
      <c r="K1756" s="51"/>
      <c r="L1756" s="25"/>
      <c r="M1756" s="26"/>
      <c r="N1756" s="26"/>
      <c r="O1756" s="26"/>
      <c r="P1756" s="26"/>
      <c r="Q1756" s="26"/>
      <c r="R1756" s="26"/>
      <c r="S1756" s="26"/>
      <c r="T1756" s="26"/>
    </row>
    <row r="1757" spans="1:20" s="27" customFormat="1" ht="15" customHeight="1" x14ac:dyDescent="0.25">
      <c r="A1757" s="36"/>
      <c r="B1757" s="36"/>
      <c r="C1757" s="37"/>
      <c r="D1757" s="25"/>
      <c r="E1757" s="68"/>
      <c r="F1757" s="38"/>
      <c r="G1757" s="35"/>
      <c r="H1757" s="25"/>
      <c r="I1757" s="35"/>
      <c r="J1757" s="61">
        <f t="shared" si="29"/>
        <v>0</v>
      </c>
      <c r="K1757" s="51"/>
      <c r="L1757" s="25"/>
      <c r="M1757" s="26"/>
      <c r="N1757" s="26"/>
      <c r="O1757" s="26"/>
      <c r="P1757" s="26"/>
      <c r="Q1757" s="26"/>
      <c r="R1757" s="26"/>
      <c r="S1757" s="26"/>
      <c r="T1757" s="26"/>
    </row>
    <row r="1758" spans="1:20" s="27" customFormat="1" ht="15" customHeight="1" x14ac:dyDescent="0.25">
      <c r="A1758" s="36"/>
      <c r="B1758" s="36"/>
      <c r="C1758" s="37"/>
      <c r="D1758" s="25"/>
      <c r="E1758" s="68"/>
      <c r="F1758" s="38"/>
      <c r="G1758" s="35"/>
      <c r="H1758" s="25"/>
      <c r="I1758" s="35"/>
      <c r="J1758" s="61">
        <f t="shared" si="29"/>
        <v>0</v>
      </c>
      <c r="K1758" s="51"/>
      <c r="L1758" s="25"/>
      <c r="M1758" s="26"/>
      <c r="N1758" s="26"/>
      <c r="O1758" s="26"/>
      <c r="P1758" s="26"/>
      <c r="Q1758" s="26"/>
      <c r="R1758" s="26"/>
      <c r="S1758" s="26"/>
      <c r="T1758" s="26"/>
    </row>
    <row r="1759" spans="1:20" s="27" customFormat="1" ht="15" customHeight="1" x14ac:dyDescent="0.25">
      <c r="A1759" s="36"/>
      <c r="B1759" s="36"/>
      <c r="C1759" s="37"/>
      <c r="D1759" s="25"/>
      <c r="E1759" s="68"/>
      <c r="F1759" s="38"/>
      <c r="G1759" s="35"/>
      <c r="H1759" s="25"/>
      <c r="I1759" s="35"/>
      <c r="J1759" s="61">
        <f t="shared" si="29"/>
        <v>0</v>
      </c>
      <c r="K1759" s="51"/>
      <c r="L1759" s="25"/>
      <c r="M1759" s="26"/>
      <c r="N1759" s="26"/>
      <c r="O1759" s="26"/>
      <c r="P1759" s="26"/>
      <c r="Q1759" s="26"/>
      <c r="R1759" s="26"/>
      <c r="S1759" s="26"/>
      <c r="T1759" s="26"/>
    </row>
    <row r="1760" spans="1:20" s="27" customFormat="1" ht="15" customHeight="1" x14ac:dyDescent="0.25">
      <c r="A1760" s="36"/>
      <c r="B1760" s="36"/>
      <c r="C1760" s="37"/>
      <c r="D1760" s="25"/>
      <c r="E1760" s="68"/>
      <c r="F1760" s="38"/>
      <c r="G1760" s="35"/>
      <c r="H1760" s="25"/>
      <c r="I1760" s="35"/>
      <c r="J1760" s="61">
        <f t="shared" si="29"/>
        <v>0</v>
      </c>
      <c r="K1760" s="51"/>
      <c r="L1760" s="25"/>
      <c r="M1760" s="26"/>
      <c r="N1760" s="26"/>
      <c r="O1760" s="26"/>
      <c r="P1760" s="26"/>
      <c r="Q1760" s="26"/>
      <c r="R1760" s="26"/>
      <c r="S1760" s="26"/>
      <c r="T1760" s="26"/>
    </row>
    <row r="1761" spans="1:20" s="27" customFormat="1" ht="15" customHeight="1" x14ac:dyDescent="0.25">
      <c r="A1761" s="36"/>
      <c r="B1761" s="36"/>
      <c r="C1761" s="37"/>
      <c r="D1761" s="25"/>
      <c r="E1761" s="68"/>
      <c r="F1761" s="38"/>
      <c r="G1761" s="35"/>
      <c r="H1761" s="25"/>
      <c r="I1761" s="35"/>
      <c r="J1761" s="61">
        <f t="shared" si="29"/>
        <v>0</v>
      </c>
      <c r="K1761" s="51"/>
      <c r="L1761" s="25"/>
      <c r="M1761" s="26"/>
      <c r="N1761" s="26"/>
      <c r="O1761" s="26"/>
      <c r="P1761" s="26"/>
      <c r="Q1761" s="26"/>
      <c r="R1761" s="26"/>
      <c r="S1761" s="26"/>
      <c r="T1761" s="26"/>
    </row>
    <row r="1762" spans="1:20" s="27" customFormat="1" ht="15" customHeight="1" x14ac:dyDescent="0.25">
      <c r="A1762" s="36"/>
      <c r="B1762" s="36"/>
      <c r="C1762" s="37"/>
      <c r="D1762" s="25"/>
      <c r="E1762" s="68"/>
      <c r="F1762" s="38"/>
      <c r="G1762" s="35"/>
      <c r="H1762" s="25"/>
      <c r="I1762" s="35"/>
      <c r="J1762" s="61">
        <f t="shared" si="29"/>
        <v>0</v>
      </c>
      <c r="K1762" s="51"/>
      <c r="L1762" s="25"/>
      <c r="M1762" s="26"/>
      <c r="N1762" s="26"/>
      <c r="O1762" s="26"/>
      <c r="P1762" s="26"/>
      <c r="Q1762" s="26"/>
      <c r="R1762" s="26"/>
      <c r="S1762" s="26"/>
      <c r="T1762" s="26"/>
    </row>
    <row r="1763" spans="1:20" s="27" customFormat="1" ht="15" customHeight="1" x14ac:dyDescent="0.25">
      <c r="A1763" s="36"/>
      <c r="B1763" s="36"/>
      <c r="C1763" s="37"/>
      <c r="D1763" s="25"/>
      <c r="E1763" s="68"/>
      <c r="F1763" s="38"/>
      <c r="G1763" s="35"/>
      <c r="H1763" s="25"/>
      <c r="I1763" s="35"/>
      <c r="J1763" s="61">
        <f t="shared" si="29"/>
        <v>0</v>
      </c>
      <c r="K1763" s="51"/>
      <c r="L1763" s="25"/>
      <c r="M1763" s="26"/>
      <c r="N1763" s="26"/>
      <c r="O1763" s="26"/>
      <c r="P1763" s="26"/>
      <c r="Q1763" s="26"/>
      <c r="R1763" s="26"/>
      <c r="S1763" s="26"/>
      <c r="T1763" s="26"/>
    </row>
    <row r="1764" spans="1:20" s="27" customFormat="1" ht="15" customHeight="1" x14ac:dyDescent="0.25">
      <c r="A1764" s="36"/>
      <c r="B1764" s="36"/>
      <c r="C1764" s="37"/>
      <c r="D1764" s="25"/>
      <c r="E1764" s="68"/>
      <c r="F1764" s="38"/>
      <c r="G1764" s="35"/>
      <c r="H1764" s="25"/>
      <c r="I1764" s="35"/>
      <c r="J1764" s="61">
        <f t="shared" si="29"/>
        <v>0</v>
      </c>
      <c r="K1764" s="51"/>
      <c r="L1764" s="25"/>
      <c r="M1764" s="26"/>
      <c r="N1764" s="26"/>
      <c r="O1764" s="26"/>
      <c r="P1764" s="26"/>
      <c r="Q1764" s="26"/>
      <c r="R1764" s="26"/>
      <c r="S1764" s="26"/>
      <c r="T1764" s="26"/>
    </row>
    <row r="1765" spans="1:20" s="27" customFormat="1" ht="15" customHeight="1" x14ac:dyDescent="0.25">
      <c r="A1765" s="36"/>
      <c r="B1765" s="36"/>
      <c r="C1765" s="37"/>
      <c r="D1765" s="25"/>
      <c r="E1765" s="68"/>
      <c r="F1765" s="38"/>
      <c r="G1765" s="35"/>
      <c r="H1765" s="25"/>
      <c r="I1765" s="35"/>
      <c r="J1765" s="61">
        <f t="shared" si="29"/>
        <v>0</v>
      </c>
      <c r="K1765" s="51"/>
      <c r="L1765" s="25"/>
      <c r="M1765" s="26"/>
      <c r="N1765" s="26"/>
      <c r="O1765" s="26"/>
      <c r="P1765" s="26"/>
      <c r="Q1765" s="26"/>
      <c r="R1765" s="26"/>
      <c r="S1765" s="26"/>
      <c r="T1765" s="26"/>
    </row>
    <row r="1766" spans="1:20" s="27" customFormat="1" ht="15" customHeight="1" x14ac:dyDescent="0.25">
      <c r="A1766" s="36"/>
      <c r="B1766" s="36"/>
      <c r="C1766" s="37"/>
      <c r="D1766" s="25"/>
      <c r="E1766" s="68"/>
      <c r="F1766" s="38"/>
      <c r="G1766" s="35"/>
      <c r="H1766" s="25"/>
      <c r="I1766" s="35"/>
      <c r="J1766" s="61">
        <f t="shared" si="29"/>
        <v>0</v>
      </c>
      <c r="K1766" s="51"/>
      <c r="L1766" s="25"/>
      <c r="M1766" s="26"/>
      <c r="N1766" s="26"/>
      <c r="O1766" s="26"/>
      <c r="P1766" s="26"/>
      <c r="Q1766" s="26"/>
      <c r="R1766" s="26"/>
      <c r="S1766" s="26"/>
      <c r="T1766" s="26"/>
    </row>
    <row r="1767" spans="1:20" s="27" customFormat="1" ht="15" customHeight="1" x14ac:dyDescent="0.25">
      <c r="A1767" s="36"/>
      <c r="B1767" s="36"/>
      <c r="C1767" s="37"/>
      <c r="D1767" s="25"/>
      <c r="E1767" s="68"/>
      <c r="F1767" s="38"/>
      <c r="G1767" s="35"/>
      <c r="H1767" s="25"/>
      <c r="I1767" s="35"/>
      <c r="J1767" s="61">
        <f t="shared" si="29"/>
        <v>0</v>
      </c>
      <c r="K1767" s="51"/>
      <c r="L1767" s="25"/>
      <c r="M1767" s="26"/>
      <c r="N1767" s="26"/>
      <c r="O1767" s="26"/>
      <c r="P1767" s="26"/>
      <c r="Q1767" s="26"/>
      <c r="R1767" s="26"/>
      <c r="S1767" s="26"/>
      <c r="T1767" s="26"/>
    </row>
    <row r="1768" spans="1:20" s="27" customFormat="1" ht="15" customHeight="1" x14ac:dyDescent="0.25">
      <c r="A1768" s="36"/>
      <c r="B1768" s="36"/>
      <c r="C1768" s="37"/>
      <c r="D1768" s="25"/>
      <c r="E1768" s="68"/>
      <c r="F1768" s="38"/>
      <c r="G1768" s="35"/>
      <c r="H1768" s="25"/>
      <c r="I1768" s="35"/>
      <c r="J1768" s="61">
        <f t="shared" si="29"/>
        <v>0</v>
      </c>
      <c r="K1768" s="51"/>
      <c r="L1768" s="25"/>
      <c r="M1768" s="26"/>
      <c r="N1768" s="26"/>
      <c r="O1768" s="26"/>
      <c r="P1768" s="26"/>
      <c r="Q1768" s="26"/>
      <c r="R1768" s="26"/>
      <c r="S1768" s="26"/>
      <c r="T1768" s="26"/>
    </row>
    <row r="1769" spans="1:20" s="27" customFormat="1" ht="15" customHeight="1" x14ac:dyDescent="0.25">
      <c r="A1769" s="36"/>
      <c r="B1769" s="36"/>
      <c r="C1769" s="37"/>
      <c r="D1769" s="25"/>
      <c r="E1769" s="68"/>
      <c r="F1769" s="38"/>
      <c r="G1769" s="35"/>
      <c r="H1769" s="25"/>
      <c r="I1769" s="35"/>
      <c r="J1769" s="61">
        <f t="shared" si="29"/>
        <v>0</v>
      </c>
      <c r="K1769" s="51"/>
      <c r="L1769" s="25"/>
      <c r="M1769" s="26"/>
      <c r="N1769" s="26"/>
      <c r="O1769" s="26"/>
      <c r="P1769" s="26"/>
      <c r="Q1769" s="26"/>
      <c r="R1769" s="26"/>
      <c r="S1769" s="26"/>
      <c r="T1769" s="26"/>
    </row>
    <row r="1770" spans="1:20" s="27" customFormat="1" ht="15" customHeight="1" x14ac:dyDescent="0.25">
      <c r="A1770" s="36"/>
      <c r="B1770" s="36"/>
      <c r="C1770" s="37"/>
      <c r="D1770" s="25"/>
      <c r="E1770" s="68"/>
      <c r="F1770" s="38"/>
      <c r="G1770" s="35"/>
      <c r="H1770" s="25"/>
      <c r="I1770" s="35"/>
      <c r="J1770" s="61">
        <f t="shared" si="29"/>
        <v>0</v>
      </c>
      <c r="K1770" s="51"/>
      <c r="L1770" s="25"/>
      <c r="M1770" s="26"/>
      <c r="N1770" s="26"/>
      <c r="O1770" s="26"/>
      <c r="P1770" s="26"/>
      <c r="Q1770" s="26"/>
      <c r="R1770" s="26"/>
      <c r="S1770" s="26"/>
      <c r="T1770" s="26"/>
    </row>
    <row r="1771" spans="1:20" s="27" customFormat="1" ht="15" customHeight="1" x14ac:dyDescent="0.25">
      <c r="A1771" s="36"/>
      <c r="B1771" s="36"/>
      <c r="C1771" s="37"/>
      <c r="D1771" s="25"/>
      <c r="E1771" s="68"/>
      <c r="F1771" s="38"/>
      <c r="G1771" s="35"/>
      <c r="H1771" s="25"/>
      <c r="I1771" s="35"/>
      <c r="J1771" s="61">
        <f t="shared" si="29"/>
        <v>0</v>
      </c>
      <c r="K1771" s="51"/>
      <c r="L1771" s="25"/>
      <c r="M1771" s="26"/>
      <c r="N1771" s="26"/>
      <c r="O1771" s="26"/>
      <c r="P1771" s="26"/>
      <c r="Q1771" s="26"/>
      <c r="R1771" s="26"/>
      <c r="S1771" s="26"/>
      <c r="T1771" s="26"/>
    </row>
    <row r="1772" spans="1:20" s="27" customFormat="1" ht="15" customHeight="1" x14ac:dyDescent="0.25">
      <c r="A1772" s="36"/>
      <c r="B1772" s="36"/>
      <c r="C1772" s="37"/>
      <c r="D1772" s="25"/>
      <c r="E1772" s="68"/>
      <c r="F1772" s="38"/>
      <c r="G1772" s="35"/>
      <c r="H1772" s="25"/>
      <c r="I1772" s="35"/>
      <c r="J1772" s="61">
        <f t="shared" si="29"/>
        <v>0</v>
      </c>
      <c r="K1772" s="51"/>
      <c r="L1772" s="25"/>
      <c r="M1772" s="26"/>
      <c r="N1772" s="26"/>
      <c r="O1772" s="26"/>
      <c r="P1772" s="26"/>
      <c r="Q1772" s="26"/>
      <c r="R1772" s="26"/>
      <c r="S1772" s="26"/>
      <c r="T1772" s="26"/>
    </row>
    <row r="1773" spans="1:20" s="27" customFormat="1" ht="15" customHeight="1" x14ac:dyDescent="0.25">
      <c r="A1773" s="36"/>
      <c r="B1773" s="36"/>
      <c r="C1773" s="37"/>
      <c r="D1773" s="25"/>
      <c r="E1773" s="68"/>
      <c r="F1773" s="38"/>
      <c r="G1773" s="35"/>
      <c r="H1773" s="25"/>
      <c r="I1773" s="35"/>
      <c r="J1773" s="61">
        <f t="shared" si="29"/>
        <v>0</v>
      </c>
      <c r="K1773" s="51"/>
      <c r="L1773" s="25"/>
      <c r="M1773" s="26"/>
      <c r="N1773" s="26"/>
      <c r="O1773" s="26"/>
      <c r="P1773" s="26"/>
      <c r="Q1773" s="26"/>
      <c r="R1773" s="26"/>
      <c r="S1773" s="26"/>
      <c r="T1773" s="26"/>
    </row>
    <row r="1774" spans="1:20" s="27" customFormat="1" ht="15" customHeight="1" x14ac:dyDescent="0.25">
      <c r="A1774" s="36"/>
      <c r="B1774" s="36"/>
      <c r="C1774" s="37"/>
      <c r="D1774" s="25"/>
      <c r="E1774" s="68"/>
      <c r="F1774" s="38"/>
      <c r="G1774" s="35"/>
      <c r="H1774" s="25"/>
      <c r="I1774" s="35"/>
      <c r="J1774" s="61">
        <f t="shared" si="29"/>
        <v>0</v>
      </c>
      <c r="K1774" s="51"/>
      <c r="L1774" s="25"/>
      <c r="M1774" s="26"/>
      <c r="N1774" s="26"/>
      <c r="O1774" s="26"/>
      <c r="P1774" s="26"/>
      <c r="Q1774" s="26"/>
      <c r="R1774" s="26"/>
      <c r="S1774" s="26"/>
      <c r="T1774" s="26"/>
    </row>
    <row r="1775" spans="1:20" s="27" customFormat="1" x14ac:dyDescent="0.25">
      <c r="A1775" s="36"/>
      <c r="B1775" s="36"/>
      <c r="C1775" s="37"/>
      <c r="D1775" s="25"/>
      <c r="E1775" s="71"/>
      <c r="F1775" s="38"/>
      <c r="G1775" s="8"/>
      <c r="H1775" s="39"/>
      <c r="I1775" s="35"/>
      <c r="J1775" s="61">
        <f t="shared" si="29"/>
        <v>0</v>
      </c>
      <c r="K1775" s="51"/>
      <c r="L1775" s="25"/>
      <c r="M1775" s="26"/>
      <c r="N1775" s="26"/>
      <c r="O1775" s="26"/>
      <c r="P1775" s="26"/>
    </row>
    <row r="1776" spans="1:20" s="27" customFormat="1" x14ac:dyDescent="0.25">
      <c r="A1776" s="36"/>
      <c r="B1776" s="36"/>
      <c r="C1776" s="37"/>
      <c r="D1776" s="25"/>
      <c r="E1776" s="71"/>
      <c r="F1776" s="38"/>
      <c r="G1776" s="8"/>
      <c r="H1776" s="39"/>
      <c r="I1776" s="35"/>
      <c r="J1776" s="61">
        <f t="shared" si="29"/>
        <v>0</v>
      </c>
      <c r="K1776" s="51"/>
      <c r="L1776" s="25"/>
      <c r="M1776" s="26"/>
      <c r="N1776" s="26"/>
      <c r="O1776" s="26"/>
      <c r="P1776" s="26"/>
    </row>
    <row r="1777" spans="1:16" s="27" customFormat="1" x14ac:dyDescent="0.25">
      <c r="A1777" s="36"/>
      <c r="B1777" s="36"/>
      <c r="C1777" s="37"/>
      <c r="D1777" s="25"/>
      <c r="E1777" s="68"/>
      <c r="F1777" s="38"/>
      <c r="G1777" s="8"/>
      <c r="H1777" s="39"/>
      <c r="I1777" s="35"/>
      <c r="J1777" s="61">
        <f t="shared" si="29"/>
        <v>0</v>
      </c>
      <c r="K1777" s="51"/>
      <c r="L1777" s="25"/>
      <c r="M1777" s="26"/>
      <c r="N1777" s="26"/>
      <c r="O1777" s="26"/>
      <c r="P1777" s="26"/>
    </row>
    <row r="1778" spans="1:16" s="27" customFormat="1" x14ac:dyDescent="0.25">
      <c r="A1778" s="36"/>
      <c r="B1778" s="36"/>
      <c r="C1778" s="37"/>
      <c r="D1778" s="25"/>
      <c r="E1778" s="68"/>
      <c r="F1778" s="38"/>
      <c r="G1778" s="8"/>
      <c r="H1778" s="39"/>
      <c r="I1778" s="35"/>
      <c r="J1778" s="61">
        <f t="shared" si="29"/>
        <v>0</v>
      </c>
      <c r="K1778" s="51"/>
      <c r="L1778" s="25"/>
      <c r="M1778" s="26"/>
      <c r="N1778" s="26"/>
      <c r="O1778" s="26"/>
      <c r="P1778" s="26"/>
    </row>
    <row r="1779" spans="1:16" s="27" customFormat="1" x14ac:dyDescent="0.25">
      <c r="A1779" s="36"/>
      <c r="B1779" s="36"/>
      <c r="C1779" s="37"/>
      <c r="D1779" s="25"/>
      <c r="E1779" s="68"/>
      <c r="F1779" s="38"/>
      <c r="G1779" s="8"/>
      <c r="H1779" s="39"/>
      <c r="I1779" s="35"/>
      <c r="J1779" s="61">
        <f t="shared" si="29"/>
        <v>0</v>
      </c>
      <c r="K1779" s="51"/>
      <c r="L1779" s="25"/>
      <c r="M1779" s="26"/>
      <c r="N1779" s="26"/>
      <c r="O1779" s="26"/>
      <c r="P1779" s="26"/>
    </row>
    <row r="1780" spans="1:16" s="27" customFormat="1" x14ac:dyDescent="0.25">
      <c r="A1780" s="36"/>
      <c r="B1780" s="36"/>
      <c r="C1780" s="37"/>
      <c r="D1780" s="25"/>
      <c r="E1780" s="68"/>
      <c r="F1780" s="38"/>
      <c r="G1780" s="8"/>
      <c r="H1780" s="39"/>
      <c r="I1780" s="35"/>
      <c r="J1780" s="61">
        <f t="shared" si="29"/>
        <v>0</v>
      </c>
      <c r="K1780" s="51"/>
      <c r="L1780" s="25"/>
      <c r="M1780" s="26"/>
      <c r="N1780" s="26"/>
      <c r="O1780" s="26"/>
      <c r="P1780" s="26"/>
    </row>
    <row r="1781" spans="1:16" s="27" customFormat="1" x14ac:dyDescent="0.25">
      <c r="A1781" s="36"/>
      <c r="B1781" s="36"/>
      <c r="C1781" s="37"/>
      <c r="D1781" s="25"/>
      <c r="E1781" s="68"/>
      <c r="F1781" s="38"/>
      <c r="G1781" s="8"/>
      <c r="H1781" s="39"/>
      <c r="I1781" s="35"/>
      <c r="J1781" s="61">
        <f t="shared" si="29"/>
        <v>0</v>
      </c>
      <c r="K1781" s="51"/>
      <c r="L1781" s="25"/>
      <c r="M1781" s="26"/>
      <c r="N1781" s="26"/>
      <c r="O1781" s="26"/>
      <c r="P1781" s="26"/>
    </row>
    <row r="1782" spans="1:16" s="27" customFormat="1" x14ac:dyDescent="0.25">
      <c r="A1782" s="36"/>
      <c r="B1782" s="36"/>
      <c r="C1782" s="37"/>
      <c r="D1782" s="25"/>
      <c r="E1782" s="68"/>
      <c r="F1782" s="38"/>
      <c r="G1782" s="8"/>
      <c r="H1782" s="39"/>
      <c r="I1782" s="35"/>
      <c r="J1782" s="61">
        <f t="shared" si="29"/>
        <v>0</v>
      </c>
      <c r="K1782" s="51"/>
      <c r="L1782" s="25"/>
      <c r="M1782" s="26"/>
      <c r="N1782" s="26"/>
      <c r="O1782" s="26"/>
      <c r="P1782" s="26"/>
    </row>
    <row r="1783" spans="1:16" s="27" customFormat="1" x14ac:dyDescent="0.25">
      <c r="A1783" s="36"/>
      <c r="B1783" s="36"/>
      <c r="C1783" s="37"/>
      <c r="D1783" s="25"/>
      <c r="E1783" s="68"/>
      <c r="F1783" s="38"/>
      <c r="G1783" s="8"/>
      <c r="H1783" s="39"/>
      <c r="I1783" s="35"/>
      <c r="J1783" s="61">
        <f t="shared" si="29"/>
        <v>0</v>
      </c>
      <c r="K1783" s="51"/>
      <c r="L1783" s="25"/>
      <c r="M1783" s="26"/>
      <c r="N1783" s="26"/>
      <c r="O1783" s="26"/>
      <c r="P1783" s="26"/>
    </row>
    <row r="1784" spans="1:16" s="27" customFormat="1" x14ac:dyDescent="0.25">
      <c r="A1784" s="36"/>
      <c r="B1784" s="36"/>
      <c r="C1784" s="37"/>
      <c r="D1784" s="25"/>
      <c r="E1784" s="68"/>
      <c r="F1784" s="38"/>
      <c r="G1784" s="8"/>
      <c r="H1784" s="39"/>
      <c r="I1784" s="35"/>
      <c r="J1784" s="61">
        <f t="shared" si="29"/>
        <v>0</v>
      </c>
      <c r="K1784" s="51"/>
      <c r="L1784" s="25"/>
      <c r="M1784" s="26"/>
      <c r="N1784" s="26"/>
      <c r="O1784" s="26"/>
      <c r="P1784" s="26"/>
    </row>
    <row r="1785" spans="1:16" s="27" customFormat="1" x14ac:dyDescent="0.25">
      <c r="A1785" s="36"/>
      <c r="B1785" s="36"/>
      <c r="C1785" s="37"/>
      <c r="D1785" s="25"/>
      <c r="E1785" s="68"/>
      <c r="F1785" s="38"/>
      <c r="G1785" s="8"/>
      <c r="H1785" s="39"/>
      <c r="I1785" s="35"/>
      <c r="J1785" s="61">
        <f t="shared" si="29"/>
        <v>0</v>
      </c>
      <c r="K1785" s="51"/>
      <c r="L1785" s="25"/>
      <c r="M1785" s="26"/>
      <c r="N1785" s="26"/>
      <c r="O1785" s="26"/>
      <c r="P1785" s="26"/>
    </row>
    <row r="1786" spans="1:16" s="27" customFormat="1" x14ac:dyDescent="0.25">
      <c r="A1786" s="36"/>
      <c r="B1786" s="36"/>
      <c r="C1786" s="37"/>
      <c r="D1786" s="25"/>
      <c r="E1786" s="68"/>
      <c r="F1786" s="38"/>
      <c r="G1786" s="8"/>
      <c r="H1786" s="39"/>
      <c r="I1786" s="35"/>
      <c r="J1786" s="61">
        <f t="shared" si="29"/>
        <v>0</v>
      </c>
      <c r="K1786" s="51"/>
      <c r="L1786" s="25"/>
      <c r="M1786" s="26"/>
      <c r="N1786" s="26"/>
      <c r="O1786" s="26"/>
      <c r="P1786" s="26"/>
    </row>
    <row r="1787" spans="1:16" s="27" customFormat="1" x14ac:dyDescent="0.25">
      <c r="A1787" s="36"/>
      <c r="B1787" s="36"/>
      <c r="C1787" s="37"/>
      <c r="D1787" s="25"/>
      <c r="E1787" s="68"/>
      <c r="F1787" s="38"/>
      <c r="G1787" s="8"/>
      <c r="H1787" s="39"/>
      <c r="I1787" s="35"/>
      <c r="J1787" s="61">
        <f t="shared" si="29"/>
        <v>0</v>
      </c>
      <c r="K1787" s="51"/>
      <c r="L1787" s="25"/>
      <c r="M1787" s="26"/>
      <c r="N1787" s="26"/>
      <c r="O1787" s="26"/>
      <c r="P1787" s="26"/>
    </row>
    <row r="1788" spans="1:16" s="27" customFormat="1" x14ac:dyDescent="0.25">
      <c r="A1788" s="36"/>
      <c r="B1788" s="36"/>
      <c r="C1788" s="37"/>
      <c r="D1788" s="25"/>
      <c r="E1788" s="68"/>
      <c r="F1788" s="38"/>
      <c r="G1788" s="8"/>
      <c r="H1788" s="39"/>
      <c r="I1788" s="35"/>
      <c r="J1788" s="61">
        <f t="shared" si="29"/>
        <v>0</v>
      </c>
      <c r="K1788" s="51"/>
      <c r="L1788" s="25"/>
      <c r="M1788" s="26"/>
      <c r="N1788" s="26"/>
      <c r="O1788" s="26"/>
      <c r="P1788" s="26"/>
    </row>
    <row r="1789" spans="1:16" s="27" customFormat="1" x14ac:dyDescent="0.25">
      <c r="A1789" s="36"/>
      <c r="B1789" s="36"/>
      <c r="C1789" s="37"/>
      <c r="D1789" s="25"/>
      <c r="E1789" s="68"/>
      <c r="F1789" s="38"/>
      <c r="G1789" s="8"/>
      <c r="H1789" s="39"/>
      <c r="I1789" s="35"/>
      <c r="J1789" s="61">
        <f t="shared" si="29"/>
        <v>0</v>
      </c>
      <c r="K1789" s="51"/>
      <c r="L1789" s="25"/>
      <c r="M1789" s="26"/>
      <c r="N1789" s="26"/>
      <c r="O1789" s="26"/>
      <c r="P1789" s="26"/>
    </row>
    <row r="1790" spans="1:16" s="27" customFormat="1" x14ac:dyDescent="0.25">
      <c r="A1790" s="36"/>
      <c r="B1790" s="36"/>
      <c r="C1790" s="37"/>
      <c r="D1790" s="25"/>
      <c r="E1790" s="68"/>
      <c r="F1790" s="38"/>
      <c r="G1790" s="8"/>
      <c r="H1790" s="39"/>
      <c r="I1790" s="35"/>
      <c r="J1790" s="61">
        <f t="shared" si="29"/>
        <v>0</v>
      </c>
      <c r="K1790" s="51"/>
      <c r="L1790" s="25"/>
      <c r="M1790" s="26"/>
      <c r="N1790" s="26"/>
      <c r="O1790" s="26"/>
      <c r="P1790" s="26"/>
    </row>
    <row r="1791" spans="1:16" s="27" customFormat="1" x14ac:dyDescent="0.25">
      <c r="A1791" s="36"/>
      <c r="B1791" s="36"/>
      <c r="C1791" s="37"/>
      <c r="D1791" s="25"/>
      <c r="E1791" s="68"/>
      <c r="F1791" s="38"/>
      <c r="G1791" s="8"/>
      <c r="H1791" s="39"/>
      <c r="I1791" s="35"/>
      <c r="J1791" s="61">
        <f t="shared" si="29"/>
        <v>0</v>
      </c>
      <c r="K1791" s="51"/>
      <c r="L1791" s="25"/>
      <c r="M1791" s="26"/>
      <c r="N1791" s="26"/>
      <c r="O1791" s="26"/>
      <c r="P1791" s="26"/>
    </row>
    <row r="1792" spans="1:16" s="27" customFormat="1" x14ac:dyDescent="0.25">
      <c r="A1792" s="36"/>
      <c r="B1792" s="36"/>
      <c r="C1792" s="37"/>
      <c r="D1792" s="25"/>
      <c r="E1792" s="68"/>
      <c r="F1792" s="38"/>
      <c r="G1792" s="8"/>
      <c r="H1792" s="39"/>
      <c r="I1792" s="35"/>
      <c r="J1792" s="61">
        <f t="shared" si="29"/>
        <v>0</v>
      </c>
      <c r="K1792" s="51"/>
      <c r="L1792" s="25"/>
      <c r="M1792" s="26"/>
      <c r="N1792" s="26"/>
      <c r="O1792" s="26"/>
      <c r="P1792" s="26"/>
    </row>
    <row r="1793" spans="1:20" s="27" customFormat="1" x14ac:dyDescent="0.25">
      <c r="A1793" s="36"/>
      <c r="B1793" s="36"/>
      <c r="C1793" s="37"/>
      <c r="D1793" s="25"/>
      <c r="E1793" s="68"/>
      <c r="F1793" s="38"/>
      <c r="G1793" s="8"/>
      <c r="H1793" s="39"/>
      <c r="I1793" s="35"/>
      <c r="J1793" s="61">
        <f t="shared" ref="J1793:J1856" si="30">IFERROR(IF(B1793="BOLIVARES",(E1793/I1793),E1793),"")</f>
        <v>0</v>
      </c>
      <c r="K1793" s="51"/>
      <c r="L1793" s="25"/>
      <c r="M1793" s="26"/>
      <c r="N1793" s="26"/>
      <c r="O1793" s="26"/>
      <c r="P1793" s="26"/>
    </row>
    <row r="1794" spans="1:20" s="27" customFormat="1" x14ac:dyDescent="0.25">
      <c r="A1794" s="36"/>
      <c r="B1794" s="36"/>
      <c r="C1794" s="37"/>
      <c r="D1794" s="25"/>
      <c r="E1794" s="68"/>
      <c r="F1794" s="38"/>
      <c r="G1794" s="8"/>
      <c r="H1794" s="39"/>
      <c r="I1794" s="35"/>
      <c r="J1794" s="61">
        <f t="shared" si="30"/>
        <v>0</v>
      </c>
      <c r="K1794" s="51"/>
      <c r="L1794" s="25"/>
      <c r="M1794" s="26"/>
      <c r="N1794" s="26"/>
      <c r="O1794" s="26"/>
      <c r="P1794" s="26"/>
    </row>
    <row r="1795" spans="1:20" s="27" customFormat="1" x14ac:dyDescent="0.25">
      <c r="A1795" s="36"/>
      <c r="B1795" s="36"/>
      <c r="C1795" s="37"/>
      <c r="D1795" s="25"/>
      <c r="E1795" s="68"/>
      <c r="F1795" s="38"/>
      <c r="G1795" s="8"/>
      <c r="H1795" s="39"/>
      <c r="I1795" s="35"/>
      <c r="J1795" s="61">
        <f t="shared" si="30"/>
        <v>0</v>
      </c>
      <c r="K1795" s="51"/>
      <c r="L1795" s="25"/>
      <c r="M1795" s="26"/>
      <c r="N1795" s="26"/>
      <c r="O1795" s="26"/>
      <c r="P1795" s="26"/>
    </row>
    <row r="1796" spans="1:20" s="27" customFormat="1" x14ac:dyDescent="0.25">
      <c r="A1796" s="36"/>
      <c r="B1796" s="36"/>
      <c r="C1796" s="37"/>
      <c r="D1796" s="25"/>
      <c r="E1796" s="68"/>
      <c r="F1796" s="38"/>
      <c r="G1796" s="8"/>
      <c r="H1796" s="39"/>
      <c r="I1796" s="35"/>
      <c r="J1796" s="61">
        <f t="shared" si="30"/>
        <v>0</v>
      </c>
      <c r="K1796" s="51"/>
      <c r="L1796" s="25"/>
      <c r="M1796" s="26"/>
      <c r="N1796" s="26"/>
      <c r="O1796" s="26"/>
      <c r="P1796" s="26"/>
    </row>
    <row r="1797" spans="1:20" s="27" customFormat="1" x14ac:dyDescent="0.25">
      <c r="A1797" s="36"/>
      <c r="B1797" s="36"/>
      <c r="C1797" s="37"/>
      <c r="D1797" s="25"/>
      <c r="E1797" s="68"/>
      <c r="F1797" s="38"/>
      <c r="G1797" s="8"/>
      <c r="H1797" s="39"/>
      <c r="I1797" s="35"/>
      <c r="J1797" s="61">
        <f t="shared" si="30"/>
        <v>0</v>
      </c>
      <c r="K1797" s="51"/>
      <c r="L1797" s="25"/>
      <c r="M1797" s="26"/>
      <c r="N1797" s="26"/>
      <c r="O1797" s="26"/>
      <c r="P1797" s="26"/>
    </row>
    <row r="1798" spans="1:20" s="27" customFormat="1" x14ac:dyDescent="0.25">
      <c r="A1798" s="36"/>
      <c r="B1798" s="36"/>
      <c r="C1798" s="37"/>
      <c r="D1798" s="25"/>
      <c r="E1798" s="68"/>
      <c r="F1798" s="38"/>
      <c r="G1798" s="8"/>
      <c r="H1798" s="39"/>
      <c r="I1798" s="35"/>
      <c r="J1798" s="61">
        <f t="shared" si="30"/>
        <v>0</v>
      </c>
      <c r="K1798" s="51"/>
      <c r="L1798" s="25"/>
      <c r="M1798" s="26"/>
      <c r="N1798" s="26"/>
      <c r="O1798" s="26"/>
      <c r="P1798" s="26"/>
    </row>
    <row r="1799" spans="1:20" s="27" customFormat="1" x14ac:dyDescent="0.25">
      <c r="A1799" s="36"/>
      <c r="B1799" s="36"/>
      <c r="C1799" s="37"/>
      <c r="D1799" s="25"/>
      <c r="E1799" s="68"/>
      <c r="F1799" s="38"/>
      <c r="G1799" s="8"/>
      <c r="H1799" s="39"/>
      <c r="I1799" s="35"/>
      <c r="J1799" s="61">
        <f t="shared" si="30"/>
        <v>0</v>
      </c>
      <c r="K1799" s="51"/>
      <c r="L1799" s="25"/>
      <c r="M1799" s="26"/>
      <c r="N1799" s="26"/>
      <c r="O1799" s="26"/>
      <c r="P1799" s="26"/>
    </row>
    <row r="1800" spans="1:20" s="27" customFormat="1" x14ac:dyDescent="0.25">
      <c r="A1800" s="36"/>
      <c r="B1800" s="25"/>
      <c r="C1800" s="25"/>
      <c r="D1800" s="25"/>
      <c r="E1800" s="55"/>
      <c r="F1800" s="25"/>
      <c r="G1800" s="35"/>
      <c r="H1800" s="25"/>
      <c r="I1800" s="35"/>
      <c r="J1800" s="61">
        <f t="shared" si="30"/>
        <v>0</v>
      </c>
      <c r="K1800" s="51"/>
      <c r="L1800" s="25"/>
      <c r="M1800" s="26"/>
      <c r="N1800" s="26"/>
      <c r="O1800" s="26"/>
      <c r="P1800" s="26"/>
      <c r="Q1800" s="26"/>
      <c r="R1800" s="26"/>
      <c r="S1800" s="26"/>
      <c r="T1800" s="26"/>
    </row>
    <row r="1801" spans="1:20" s="27" customFormat="1" x14ac:dyDescent="0.25">
      <c r="A1801" s="36"/>
      <c r="B1801" s="25"/>
      <c r="C1801" s="25"/>
      <c r="D1801" s="25"/>
      <c r="E1801" s="55"/>
      <c r="F1801" s="25"/>
      <c r="G1801" s="35"/>
      <c r="H1801" s="25"/>
      <c r="I1801" s="35"/>
      <c r="J1801" s="61">
        <f t="shared" si="30"/>
        <v>0</v>
      </c>
      <c r="K1801" s="51"/>
      <c r="L1801" s="25"/>
      <c r="M1801" s="26"/>
      <c r="N1801" s="26"/>
      <c r="O1801" s="26"/>
      <c r="P1801" s="26"/>
      <c r="Q1801" s="26"/>
      <c r="R1801" s="26"/>
      <c r="S1801" s="26"/>
      <c r="T1801" s="26"/>
    </row>
    <row r="1802" spans="1:20" s="27" customFormat="1" x14ac:dyDescent="0.25">
      <c r="A1802" s="36"/>
      <c r="B1802" s="25"/>
      <c r="C1802" s="25"/>
      <c r="D1802" s="25"/>
      <c r="E1802" s="55"/>
      <c r="F1802" s="25"/>
      <c r="G1802" s="35"/>
      <c r="H1802" s="25"/>
      <c r="I1802" s="35"/>
      <c r="J1802" s="61">
        <f t="shared" si="30"/>
        <v>0</v>
      </c>
      <c r="K1802" s="51"/>
      <c r="L1802" s="25"/>
      <c r="M1802" s="26"/>
      <c r="N1802" s="26"/>
      <c r="O1802" s="26"/>
      <c r="P1802" s="26"/>
      <c r="Q1802" s="26"/>
      <c r="R1802" s="26"/>
      <c r="S1802" s="26"/>
      <c r="T1802" s="26"/>
    </row>
    <row r="1803" spans="1:20" s="27" customFormat="1" x14ac:dyDescent="0.25">
      <c r="A1803" s="36"/>
      <c r="B1803" s="25"/>
      <c r="C1803" s="25"/>
      <c r="D1803" s="25"/>
      <c r="E1803" s="55"/>
      <c r="F1803" s="25"/>
      <c r="G1803" s="35"/>
      <c r="H1803" s="25"/>
      <c r="I1803" s="35"/>
      <c r="J1803" s="61">
        <f t="shared" si="30"/>
        <v>0</v>
      </c>
      <c r="K1803" s="51"/>
      <c r="L1803" s="25"/>
      <c r="M1803" s="26"/>
      <c r="N1803" s="26"/>
      <c r="O1803" s="26"/>
      <c r="P1803" s="26"/>
      <c r="Q1803" s="26"/>
      <c r="R1803" s="26"/>
      <c r="S1803" s="26"/>
      <c r="T1803" s="26"/>
    </row>
    <row r="1804" spans="1:20" s="27" customFormat="1" x14ac:dyDescent="0.25">
      <c r="A1804" s="36"/>
      <c r="B1804" s="25"/>
      <c r="C1804" s="25"/>
      <c r="D1804" s="25"/>
      <c r="E1804" s="55"/>
      <c r="F1804" s="25"/>
      <c r="G1804" s="35"/>
      <c r="H1804" s="25"/>
      <c r="I1804" s="35"/>
      <c r="J1804" s="61">
        <f t="shared" si="30"/>
        <v>0</v>
      </c>
      <c r="K1804" s="51"/>
      <c r="L1804" s="25"/>
      <c r="M1804" s="26"/>
      <c r="N1804" s="26"/>
      <c r="O1804" s="26"/>
      <c r="P1804" s="26"/>
      <c r="Q1804" s="26"/>
      <c r="R1804" s="26"/>
      <c r="S1804" s="26"/>
      <c r="T1804" s="26"/>
    </row>
    <row r="1805" spans="1:20" s="27" customFormat="1" x14ac:dyDescent="0.25">
      <c r="A1805" s="36"/>
      <c r="B1805" s="25"/>
      <c r="C1805" s="25"/>
      <c r="D1805" s="25"/>
      <c r="E1805" s="55"/>
      <c r="F1805" s="25"/>
      <c r="G1805" s="35"/>
      <c r="H1805" s="25"/>
      <c r="I1805" s="35"/>
      <c r="J1805" s="61">
        <f t="shared" si="30"/>
        <v>0</v>
      </c>
      <c r="K1805" s="51"/>
      <c r="L1805" s="25"/>
      <c r="M1805" s="26"/>
      <c r="N1805" s="26"/>
      <c r="O1805" s="26"/>
      <c r="P1805" s="26"/>
      <c r="Q1805" s="26"/>
      <c r="R1805" s="26"/>
      <c r="S1805" s="26"/>
      <c r="T1805" s="26"/>
    </row>
    <row r="1806" spans="1:20" s="27" customFormat="1" ht="15" customHeight="1" x14ac:dyDescent="0.25">
      <c r="A1806" s="36"/>
      <c r="B1806" s="25"/>
      <c r="C1806" s="37"/>
      <c r="D1806" s="25"/>
      <c r="E1806" s="68"/>
      <c r="F1806" s="38"/>
      <c r="G1806" s="25"/>
      <c r="H1806" s="25"/>
      <c r="I1806" s="35"/>
      <c r="J1806" s="61">
        <f t="shared" si="30"/>
        <v>0</v>
      </c>
      <c r="K1806" s="51"/>
      <c r="L1806" s="25"/>
      <c r="M1806" s="26"/>
      <c r="N1806" s="26"/>
      <c r="O1806" s="26"/>
      <c r="P1806" s="26"/>
      <c r="Q1806" s="26"/>
      <c r="R1806" s="26"/>
      <c r="S1806" s="26"/>
      <c r="T1806" s="26"/>
    </row>
    <row r="1807" spans="1:20" s="27" customFormat="1" ht="15" customHeight="1" x14ac:dyDescent="0.25">
      <c r="A1807" s="36"/>
      <c r="B1807" s="25"/>
      <c r="C1807" s="37"/>
      <c r="D1807" s="25"/>
      <c r="E1807" s="68"/>
      <c r="F1807" s="38"/>
      <c r="G1807" s="25"/>
      <c r="H1807" s="25"/>
      <c r="I1807" s="35"/>
      <c r="J1807" s="61">
        <f t="shared" si="30"/>
        <v>0</v>
      </c>
      <c r="K1807" s="51"/>
      <c r="L1807" s="25"/>
      <c r="M1807" s="26"/>
      <c r="N1807" s="26"/>
      <c r="O1807" s="26"/>
      <c r="P1807" s="26"/>
      <c r="Q1807" s="26"/>
      <c r="R1807" s="26"/>
      <c r="S1807" s="26"/>
      <c r="T1807" s="26"/>
    </row>
    <row r="1808" spans="1:20" s="27" customFormat="1" ht="15" customHeight="1" x14ac:dyDescent="0.25">
      <c r="A1808" s="36"/>
      <c r="B1808" s="25"/>
      <c r="C1808" s="37"/>
      <c r="D1808" s="25"/>
      <c r="E1808" s="68"/>
      <c r="F1808" s="38"/>
      <c r="G1808" s="25"/>
      <c r="H1808" s="25"/>
      <c r="I1808" s="35"/>
      <c r="J1808" s="61">
        <f t="shared" si="30"/>
        <v>0</v>
      </c>
      <c r="K1808" s="51"/>
      <c r="L1808" s="25"/>
      <c r="M1808" s="26"/>
      <c r="N1808" s="26"/>
      <c r="O1808" s="26"/>
      <c r="P1808" s="26"/>
      <c r="Q1808" s="26"/>
      <c r="R1808" s="26"/>
      <c r="S1808" s="26"/>
      <c r="T1808" s="26"/>
    </row>
    <row r="1809" spans="1:20" s="27" customFormat="1" ht="15" customHeight="1" x14ac:dyDescent="0.25">
      <c r="A1809" s="36"/>
      <c r="B1809" s="25"/>
      <c r="C1809" s="37"/>
      <c r="D1809" s="25"/>
      <c r="E1809" s="68"/>
      <c r="F1809" s="38"/>
      <c r="G1809" s="25"/>
      <c r="H1809" s="25"/>
      <c r="I1809" s="35"/>
      <c r="J1809" s="61">
        <f t="shared" si="30"/>
        <v>0</v>
      </c>
      <c r="K1809" s="51"/>
      <c r="L1809" s="25"/>
      <c r="M1809" s="26"/>
      <c r="N1809" s="26"/>
      <c r="O1809" s="26"/>
      <c r="P1809" s="26"/>
      <c r="Q1809" s="26"/>
      <c r="R1809" s="26"/>
      <c r="S1809" s="26"/>
      <c r="T1809" s="26"/>
    </row>
    <row r="1810" spans="1:20" s="27" customFormat="1" ht="15" customHeight="1" x14ac:dyDescent="0.25">
      <c r="A1810" s="36"/>
      <c r="B1810" s="25"/>
      <c r="C1810" s="37"/>
      <c r="D1810" s="25"/>
      <c r="E1810" s="68"/>
      <c r="F1810" s="38"/>
      <c r="G1810" s="25"/>
      <c r="H1810" s="25"/>
      <c r="I1810" s="35"/>
      <c r="J1810" s="61">
        <f t="shared" si="30"/>
        <v>0</v>
      </c>
      <c r="K1810" s="51"/>
      <c r="L1810" s="25"/>
      <c r="M1810" s="26"/>
      <c r="N1810" s="26"/>
      <c r="O1810" s="26"/>
      <c r="P1810" s="26"/>
      <c r="Q1810" s="26"/>
      <c r="R1810" s="26"/>
      <c r="S1810" s="26"/>
      <c r="T1810" s="26"/>
    </row>
    <row r="1811" spans="1:20" s="27" customFormat="1" ht="15" customHeight="1" x14ac:dyDescent="0.25">
      <c r="A1811" s="36"/>
      <c r="B1811" s="25"/>
      <c r="C1811" s="37"/>
      <c r="D1811" s="25"/>
      <c r="E1811" s="68"/>
      <c r="F1811" s="38"/>
      <c r="G1811" s="25"/>
      <c r="H1811" s="25"/>
      <c r="I1811" s="35"/>
      <c r="J1811" s="61">
        <f t="shared" si="30"/>
        <v>0</v>
      </c>
      <c r="K1811" s="51"/>
      <c r="L1811" s="25"/>
      <c r="M1811" s="26"/>
      <c r="N1811" s="26"/>
      <c r="O1811" s="26"/>
      <c r="P1811" s="26"/>
      <c r="Q1811" s="26"/>
      <c r="R1811" s="26"/>
      <c r="S1811" s="26"/>
      <c r="T1811" s="26"/>
    </row>
    <row r="1812" spans="1:20" s="27" customFormat="1" ht="15" customHeight="1" x14ac:dyDescent="0.25">
      <c r="A1812" s="36"/>
      <c r="B1812" s="25"/>
      <c r="C1812" s="37"/>
      <c r="D1812" s="25"/>
      <c r="E1812" s="68"/>
      <c r="F1812" s="38"/>
      <c r="G1812" s="25"/>
      <c r="H1812" s="25"/>
      <c r="I1812" s="35"/>
      <c r="J1812" s="61">
        <f t="shared" si="30"/>
        <v>0</v>
      </c>
      <c r="K1812" s="51"/>
      <c r="L1812" s="25"/>
      <c r="M1812" s="26"/>
      <c r="N1812" s="26"/>
      <c r="O1812" s="26"/>
      <c r="P1812" s="26"/>
      <c r="Q1812" s="26"/>
      <c r="R1812" s="26"/>
      <c r="S1812" s="26"/>
      <c r="T1812" s="26"/>
    </row>
    <row r="1813" spans="1:20" s="27" customFormat="1" ht="15" customHeight="1" x14ac:dyDescent="0.25">
      <c r="A1813" s="36"/>
      <c r="B1813" s="25"/>
      <c r="C1813" s="37"/>
      <c r="D1813" s="25"/>
      <c r="E1813" s="68"/>
      <c r="F1813" s="38"/>
      <c r="G1813" s="25"/>
      <c r="H1813" s="25"/>
      <c r="I1813" s="35"/>
      <c r="J1813" s="61">
        <f t="shared" si="30"/>
        <v>0</v>
      </c>
      <c r="K1813" s="51"/>
      <c r="L1813" s="25"/>
      <c r="M1813" s="26"/>
      <c r="N1813" s="26"/>
      <c r="O1813" s="26"/>
      <c r="P1813" s="26"/>
      <c r="Q1813" s="26"/>
      <c r="R1813" s="26"/>
      <c r="S1813" s="26"/>
      <c r="T1813" s="26"/>
    </row>
    <row r="1814" spans="1:20" s="27" customFormat="1" ht="15" customHeight="1" x14ac:dyDescent="0.25">
      <c r="A1814" s="36"/>
      <c r="B1814" s="25"/>
      <c r="C1814" s="37"/>
      <c r="D1814" s="25"/>
      <c r="E1814" s="68"/>
      <c r="F1814" s="38"/>
      <c r="G1814" s="25"/>
      <c r="H1814" s="25"/>
      <c r="I1814" s="35"/>
      <c r="J1814" s="61">
        <f t="shared" si="30"/>
        <v>0</v>
      </c>
      <c r="K1814" s="51"/>
      <c r="L1814" s="25"/>
      <c r="M1814" s="26"/>
      <c r="N1814" s="26"/>
      <c r="O1814" s="26"/>
      <c r="P1814" s="26"/>
      <c r="Q1814" s="26"/>
      <c r="R1814" s="26"/>
      <c r="S1814" s="26"/>
      <c r="T1814" s="26"/>
    </row>
    <row r="1815" spans="1:20" s="27" customFormat="1" ht="15" customHeight="1" x14ac:dyDescent="0.25">
      <c r="A1815" s="36"/>
      <c r="B1815" s="25"/>
      <c r="C1815" s="37"/>
      <c r="D1815" s="25"/>
      <c r="E1815" s="68"/>
      <c r="F1815" s="38"/>
      <c r="G1815" s="25"/>
      <c r="H1815" s="25"/>
      <c r="I1815" s="35"/>
      <c r="J1815" s="61">
        <f t="shared" si="30"/>
        <v>0</v>
      </c>
      <c r="K1815" s="51"/>
      <c r="L1815" s="25"/>
      <c r="M1815" s="26"/>
      <c r="N1815" s="26"/>
      <c r="O1815" s="26"/>
      <c r="P1815" s="26"/>
      <c r="Q1815" s="26"/>
      <c r="R1815" s="26"/>
      <c r="S1815" s="26"/>
      <c r="T1815" s="26"/>
    </row>
    <row r="1816" spans="1:20" s="27" customFormat="1" ht="15" customHeight="1" x14ac:dyDescent="0.25">
      <c r="A1816" s="36"/>
      <c r="B1816" s="25"/>
      <c r="C1816" s="37"/>
      <c r="D1816" s="25"/>
      <c r="E1816" s="68"/>
      <c r="F1816" s="38"/>
      <c r="G1816" s="25"/>
      <c r="H1816" s="25"/>
      <c r="I1816" s="35"/>
      <c r="J1816" s="61">
        <f t="shared" si="30"/>
        <v>0</v>
      </c>
      <c r="K1816" s="51"/>
      <c r="L1816" s="25"/>
      <c r="M1816" s="26"/>
      <c r="N1816" s="26"/>
      <c r="O1816" s="26"/>
      <c r="P1816" s="26"/>
      <c r="Q1816" s="26"/>
      <c r="R1816" s="26"/>
      <c r="S1816" s="26"/>
      <c r="T1816" s="26"/>
    </row>
    <row r="1817" spans="1:20" s="27" customFormat="1" ht="15" customHeight="1" x14ac:dyDescent="0.25">
      <c r="A1817" s="36"/>
      <c r="B1817" s="25"/>
      <c r="C1817" s="37"/>
      <c r="D1817" s="25"/>
      <c r="E1817" s="68"/>
      <c r="F1817" s="38"/>
      <c r="G1817" s="25"/>
      <c r="H1817" s="25"/>
      <c r="I1817" s="35"/>
      <c r="J1817" s="61">
        <f t="shared" si="30"/>
        <v>0</v>
      </c>
      <c r="K1817" s="51"/>
      <c r="L1817" s="25"/>
      <c r="M1817" s="26"/>
      <c r="N1817" s="26"/>
      <c r="O1817" s="26"/>
      <c r="P1817" s="26"/>
      <c r="Q1817" s="26"/>
      <c r="R1817" s="26"/>
      <c r="S1817" s="26"/>
      <c r="T1817" s="26"/>
    </row>
    <row r="1818" spans="1:20" s="27" customFormat="1" ht="15" customHeight="1" x14ac:dyDescent="0.25">
      <c r="A1818" s="36"/>
      <c r="B1818" s="25"/>
      <c r="C1818" s="37"/>
      <c r="D1818" s="25"/>
      <c r="E1818" s="68"/>
      <c r="F1818" s="38"/>
      <c r="G1818" s="25"/>
      <c r="H1818" s="25"/>
      <c r="I1818" s="35"/>
      <c r="J1818" s="61">
        <f t="shared" si="30"/>
        <v>0</v>
      </c>
      <c r="K1818" s="51"/>
      <c r="L1818" s="25"/>
      <c r="M1818" s="26"/>
      <c r="N1818" s="26"/>
      <c r="O1818" s="26"/>
      <c r="P1818" s="26"/>
      <c r="Q1818" s="26"/>
      <c r="R1818" s="26"/>
      <c r="S1818" s="26"/>
      <c r="T1818" s="26"/>
    </row>
    <row r="1819" spans="1:20" s="27" customFormat="1" ht="15" customHeight="1" x14ac:dyDescent="0.25">
      <c r="A1819" s="36"/>
      <c r="B1819" s="25"/>
      <c r="C1819" s="37"/>
      <c r="D1819" s="25"/>
      <c r="E1819" s="68"/>
      <c r="F1819" s="38"/>
      <c r="G1819" s="25"/>
      <c r="H1819" s="25"/>
      <c r="I1819" s="35"/>
      <c r="J1819" s="61">
        <f t="shared" si="30"/>
        <v>0</v>
      </c>
      <c r="K1819" s="51"/>
      <c r="L1819" s="25"/>
      <c r="M1819" s="26"/>
      <c r="N1819" s="26"/>
      <c r="O1819" s="26"/>
      <c r="P1819" s="26"/>
      <c r="Q1819" s="26"/>
      <c r="R1819" s="26"/>
      <c r="S1819" s="26"/>
      <c r="T1819" s="26"/>
    </row>
    <row r="1820" spans="1:20" s="27" customFormat="1" ht="15" customHeight="1" x14ac:dyDescent="0.25">
      <c r="A1820" s="36"/>
      <c r="B1820" s="25"/>
      <c r="C1820" s="37"/>
      <c r="D1820" s="25"/>
      <c r="E1820" s="68"/>
      <c r="F1820" s="38"/>
      <c r="G1820" s="25"/>
      <c r="H1820" s="25"/>
      <c r="I1820" s="35"/>
      <c r="J1820" s="61">
        <f t="shared" si="30"/>
        <v>0</v>
      </c>
      <c r="K1820" s="51"/>
      <c r="L1820" s="25"/>
      <c r="M1820" s="26"/>
      <c r="N1820" s="26"/>
      <c r="O1820" s="26"/>
      <c r="P1820" s="26"/>
      <c r="Q1820" s="26"/>
      <c r="R1820" s="26"/>
      <c r="S1820" s="26"/>
      <c r="T1820" s="26"/>
    </row>
    <row r="1821" spans="1:20" s="27" customFormat="1" ht="15" customHeight="1" x14ac:dyDescent="0.25">
      <c r="A1821" s="36"/>
      <c r="B1821" s="25"/>
      <c r="C1821" s="37"/>
      <c r="D1821" s="25"/>
      <c r="E1821" s="68"/>
      <c r="F1821" s="38"/>
      <c r="G1821" s="25"/>
      <c r="H1821" s="25"/>
      <c r="I1821" s="35"/>
      <c r="J1821" s="61">
        <f t="shared" si="30"/>
        <v>0</v>
      </c>
      <c r="K1821" s="51"/>
      <c r="L1821" s="25"/>
      <c r="M1821" s="26"/>
      <c r="N1821" s="26"/>
      <c r="O1821" s="26"/>
      <c r="P1821" s="26"/>
      <c r="Q1821" s="26"/>
      <c r="R1821" s="26"/>
      <c r="S1821" s="26"/>
      <c r="T1821" s="26"/>
    </row>
    <row r="1822" spans="1:20" s="27" customFormat="1" ht="15" customHeight="1" x14ac:dyDescent="0.25">
      <c r="A1822" s="36"/>
      <c r="B1822" s="25"/>
      <c r="C1822" s="37"/>
      <c r="D1822" s="25"/>
      <c r="E1822" s="68"/>
      <c r="F1822" s="38"/>
      <c r="G1822" s="25"/>
      <c r="H1822" s="25"/>
      <c r="I1822" s="35"/>
      <c r="J1822" s="61">
        <f t="shared" si="30"/>
        <v>0</v>
      </c>
      <c r="K1822" s="51"/>
      <c r="L1822" s="25"/>
      <c r="M1822" s="26"/>
      <c r="N1822" s="26"/>
      <c r="O1822" s="26"/>
      <c r="P1822" s="26"/>
      <c r="Q1822" s="26"/>
      <c r="R1822" s="26"/>
      <c r="S1822" s="26"/>
      <c r="T1822" s="26"/>
    </row>
    <row r="1823" spans="1:20" s="27" customFormat="1" ht="15" customHeight="1" x14ac:dyDescent="0.25">
      <c r="A1823" s="36"/>
      <c r="B1823" s="25"/>
      <c r="C1823" s="37"/>
      <c r="D1823" s="25"/>
      <c r="E1823" s="68"/>
      <c r="F1823" s="38"/>
      <c r="G1823" s="25"/>
      <c r="H1823" s="25"/>
      <c r="I1823" s="35"/>
      <c r="J1823" s="61">
        <f t="shared" si="30"/>
        <v>0</v>
      </c>
      <c r="K1823" s="51"/>
      <c r="L1823" s="25"/>
      <c r="M1823" s="26"/>
      <c r="N1823" s="26"/>
      <c r="O1823" s="26"/>
      <c r="P1823" s="26"/>
      <c r="Q1823" s="26"/>
      <c r="R1823" s="26"/>
      <c r="S1823" s="26"/>
      <c r="T1823" s="26"/>
    </row>
    <row r="1824" spans="1:20" s="27" customFormat="1" ht="15" customHeight="1" x14ac:dyDescent="0.25">
      <c r="A1824" s="36"/>
      <c r="B1824" s="25"/>
      <c r="C1824" s="37"/>
      <c r="D1824" s="25"/>
      <c r="E1824" s="68"/>
      <c r="F1824" s="38"/>
      <c r="G1824" s="25"/>
      <c r="H1824" s="25"/>
      <c r="I1824" s="35"/>
      <c r="J1824" s="61">
        <f t="shared" si="30"/>
        <v>0</v>
      </c>
      <c r="K1824" s="51"/>
      <c r="L1824" s="25"/>
      <c r="M1824" s="26"/>
      <c r="N1824" s="26"/>
      <c r="O1824" s="26"/>
      <c r="P1824" s="26"/>
      <c r="Q1824" s="26"/>
      <c r="R1824" s="26"/>
      <c r="S1824" s="26"/>
      <c r="T1824" s="26"/>
    </row>
    <row r="1825" spans="1:20" s="27" customFormat="1" x14ac:dyDescent="0.25">
      <c r="A1825" s="36"/>
      <c r="B1825" s="25"/>
      <c r="C1825" s="37"/>
      <c r="D1825" s="25"/>
      <c r="E1825" s="68"/>
      <c r="F1825" s="25"/>
      <c r="G1825" s="35"/>
      <c r="H1825" s="25"/>
      <c r="I1825" s="35"/>
      <c r="J1825" s="61">
        <f t="shared" si="30"/>
        <v>0</v>
      </c>
      <c r="K1825" s="51"/>
      <c r="L1825" s="25"/>
      <c r="M1825" s="26"/>
      <c r="N1825" s="26"/>
      <c r="O1825" s="26"/>
      <c r="P1825" s="26"/>
      <c r="Q1825" s="26"/>
      <c r="R1825" s="26"/>
      <c r="S1825" s="26"/>
      <c r="T1825" s="26"/>
    </row>
    <row r="1826" spans="1:20" s="27" customFormat="1" x14ac:dyDescent="0.25">
      <c r="A1826" s="36"/>
      <c r="B1826" s="25"/>
      <c r="C1826" s="37"/>
      <c r="D1826" s="25"/>
      <c r="E1826" s="68"/>
      <c r="F1826" s="38"/>
      <c r="G1826" s="35"/>
      <c r="H1826" s="25"/>
      <c r="I1826" s="35"/>
      <c r="J1826" s="61">
        <f t="shared" si="30"/>
        <v>0</v>
      </c>
      <c r="K1826" s="51"/>
      <c r="L1826" s="25"/>
      <c r="M1826" s="26"/>
      <c r="N1826" s="26"/>
      <c r="O1826" s="26"/>
      <c r="P1826" s="26"/>
      <c r="Q1826" s="26"/>
      <c r="R1826" s="26"/>
      <c r="S1826" s="26"/>
      <c r="T1826" s="26"/>
    </row>
    <row r="1827" spans="1:20" s="27" customFormat="1" x14ac:dyDescent="0.25">
      <c r="A1827" s="36"/>
      <c r="B1827" s="25"/>
      <c r="C1827" s="25"/>
      <c r="D1827" s="25"/>
      <c r="E1827" s="68"/>
      <c r="F1827" s="25"/>
      <c r="G1827" s="35"/>
      <c r="H1827" s="25"/>
      <c r="I1827" s="35"/>
      <c r="J1827" s="61">
        <f t="shared" si="30"/>
        <v>0</v>
      </c>
      <c r="K1827" s="51"/>
      <c r="L1827" s="25"/>
      <c r="M1827" s="26"/>
      <c r="N1827" s="26"/>
      <c r="O1827" s="26"/>
      <c r="P1827" s="26"/>
      <c r="Q1827" s="26"/>
      <c r="R1827" s="26"/>
      <c r="S1827" s="26"/>
      <c r="T1827" s="26"/>
    </row>
    <row r="1828" spans="1:20" s="27" customFormat="1" x14ac:dyDescent="0.25">
      <c r="A1828" s="36"/>
      <c r="B1828" s="25"/>
      <c r="C1828" s="37"/>
      <c r="D1828" s="25"/>
      <c r="E1828" s="68"/>
      <c r="F1828" s="38"/>
      <c r="G1828" s="35"/>
      <c r="H1828" s="25"/>
      <c r="I1828" s="35"/>
      <c r="J1828" s="61">
        <f t="shared" si="30"/>
        <v>0</v>
      </c>
      <c r="K1828" s="51"/>
      <c r="L1828" s="25"/>
      <c r="M1828" s="26"/>
      <c r="N1828" s="26"/>
      <c r="O1828" s="26"/>
      <c r="P1828" s="26"/>
      <c r="Q1828" s="26"/>
      <c r="R1828" s="26"/>
      <c r="S1828" s="26"/>
      <c r="T1828" s="26"/>
    </row>
    <row r="1829" spans="1:20" s="27" customFormat="1" x14ac:dyDescent="0.25">
      <c r="A1829" s="36"/>
      <c r="B1829" s="25"/>
      <c r="C1829" s="37"/>
      <c r="D1829" s="25"/>
      <c r="E1829" s="68"/>
      <c r="F1829" s="25"/>
      <c r="G1829" s="35"/>
      <c r="H1829" s="25"/>
      <c r="I1829" s="35"/>
      <c r="J1829" s="61">
        <f t="shared" si="30"/>
        <v>0</v>
      </c>
      <c r="K1829" s="51"/>
      <c r="L1829" s="25"/>
      <c r="M1829" s="26"/>
      <c r="N1829" s="26"/>
      <c r="O1829" s="26"/>
      <c r="P1829" s="26"/>
      <c r="Q1829" s="26"/>
      <c r="R1829" s="26"/>
      <c r="S1829" s="26"/>
      <c r="T1829" s="26"/>
    </row>
    <row r="1830" spans="1:20" s="27" customFormat="1" x14ac:dyDescent="0.25">
      <c r="A1830" s="36"/>
      <c r="B1830" s="25"/>
      <c r="C1830" s="37"/>
      <c r="D1830" s="25"/>
      <c r="E1830" s="68"/>
      <c r="F1830" s="25"/>
      <c r="G1830" s="35"/>
      <c r="H1830" s="25"/>
      <c r="I1830" s="35"/>
      <c r="J1830" s="61">
        <f t="shared" si="30"/>
        <v>0</v>
      </c>
      <c r="K1830" s="51"/>
      <c r="L1830" s="25"/>
      <c r="M1830" s="26"/>
      <c r="N1830" s="26"/>
      <c r="O1830" s="26"/>
      <c r="P1830" s="26"/>
      <c r="Q1830" s="26"/>
      <c r="R1830" s="26"/>
      <c r="S1830" s="26"/>
      <c r="T1830" s="26"/>
    </row>
    <row r="1831" spans="1:20" s="27" customFormat="1" x14ac:dyDescent="0.25">
      <c r="A1831" s="36"/>
      <c r="B1831" s="25"/>
      <c r="C1831" s="37"/>
      <c r="D1831" s="25"/>
      <c r="E1831" s="68"/>
      <c r="F1831" s="25"/>
      <c r="G1831" s="35"/>
      <c r="H1831" s="25"/>
      <c r="I1831" s="35"/>
      <c r="J1831" s="61">
        <f t="shared" si="30"/>
        <v>0</v>
      </c>
      <c r="K1831" s="51"/>
      <c r="L1831" s="25"/>
      <c r="M1831" s="26"/>
      <c r="N1831" s="26"/>
      <c r="O1831" s="26"/>
      <c r="P1831" s="26"/>
      <c r="Q1831" s="26"/>
      <c r="R1831" s="26"/>
      <c r="S1831" s="26"/>
      <c r="T1831" s="26"/>
    </row>
    <row r="1832" spans="1:20" s="27" customFormat="1" x14ac:dyDescent="0.25">
      <c r="A1832" s="36"/>
      <c r="B1832" s="25"/>
      <c r="C1832" s="37"/>
      <c r="D1832" s="25"/>
      <c r="E1832" s="68"/>
      <c r="F1832" s="25"/>
      <c r="G1832" s="35"/>
      <c r="H1832" s="25"/>
      <c r="I1832" s="35"/>
      <c r="J1832" s="61">
        <f t="shared" si="30"/>
        <v>0</v>
      </c>
      <c r="K1832" s="51"/>
      <c r="L1832" s="25"/>
      <c r="M1832" s="26"/>
      <c r="N1832" s="26"/>
      <c r="O1832" s="26"/>
      <c r="P1832" s="26"/>
      <c r="Q1832" s="26"/>
      <c r="R1832" s="26"/>
      <c r="S1832" s="26"/>
      <c r="T1832" s="26"/>
    </row>
    <row r="1833" spans="1:20" s="27" customFormat="1" x14ac:dyDescent="0.25">
      <c r="A1833" s="36"/>
      <c r="B1833" s="25"/>
      <c r="C1833" s="37"/>
      <c r="D1833" s="25"/>
      <c r="E1833" s="68"/>
      <c r="F1833" s="25"/>
      <c r="G1833" s="35"/>
      <c r="H1833" s="25"/>
      <c r="I1833" s="35"/>
      <c r="J1833" s="61">
        <f t="shared" si="30"/>
        <v>0</v>
      </c>
      <c r="K1833" s="51"/>
      <c r="L1833" s="25"/>
      <c r="M1833" s="26"/>
      <c r="N1833" s="26"/>
      <c r="O1833" s="26"/>
      <c r="P1833" s="26"/>
      <c r="Q1833" s="26"/>
      <c r="R1833" s="26"/>
      <c r="S1833" s="26"/>
      <c r="T1833" s="26"/>
    </row>
    <row r="1834" spans="1:20" s="27" customFormat="1" x14ac:dyDescent="0.25">
      <c r="A1834" s="36"/>
      <c r="B1834" s="25"/>
      <c r="C1834" s="37"/>
      <c r="D1834" s="25"/>
      <c r="E1834" s="68"/>
      <c r="F1834" s="25"/>
      <c r="G1834" s="35"/>
      <c r="H1834" s="25"/>
      <c r="I1834" s="35"/>
      <c r="J1834" s="61">
        <f t="shared" si="30"/>
        <v>0</v>
      </c>
      <c r="K1834" s="51"/>
      <c r="L1834" s="25"/>
      <c r="M1834" s="26"/>
      <c r="N1834" s="26"/>
      <c r="O1834" s="26"/>
      <c r="P1834" s="26"/>
      <c r="Q1834" s="26"/>
      <c r="R1834" s="26"/>
      <c r="S1834" s="26"/>
      <c r="T1834" s="26"/>
    </row>
    <row r="1835" spans="1:20" s="27" customFormat="1" x14ac:dyDescent="0.25">
      <c r="A1835" s="36"/>
      <c r="B1835" s="25"/>
      <c r="C1835" s="37"/>
      <c r="D1835" s="25"/>
      <c r="E1835" s="68"/>
      <c r="F1835" s="25"/>
      <c r="G1835" s="35"/>
      <c r="H1835" s="25"/>
      <c r="I1835" s="35"/>
      <c r="J1835" s="61">
        <f t="shared" si="30"/>
        <v>0</v>
      </c>
      <c r="K1835" s="51"/>
      <c r="L1835" s="25"/>
      <c r="M1835" s="26"/>
      <c r="N1835" s="26"/>
      <c r="O1835" s="26"/>
      <c r="P1835" s="26"/>
      <c r="Q1835" s="26"/>
      <c r="R1835" s="26"/>
      <c r="S1835" s="26"/>
      <c r="T1835" s="26"/>
    </row>
    <row r="1836" spans="1:20" s="27" customFormat="1" x14ac:dyDescent="0.25">
      <c r="A1836" s="36"/>
      <c r="B1836" s="25"/>
      <c r="C1836" s="37"/>
      <c r="D1836" s="25"/>
      <c r="E1836" s="68"/>
      <c r="F1836" s="25"/>
      <c r="G1836" s="35"/>
      <c r="H1836" s="25"/>
      <c r="I1836" s="35"/>
      <c r="J1836" s="61">
        <f t="shared" si="30"/>
        <v>0</v>
      </c>
      <c r="K1836" s="51"/>
      <c r="L1836" s="25"/>
      <c r="M1836" s="26"/>
      <c r="N1836" s="26"/>
      <c r="O1836" s="26"/>
      <c r="P1836" s="26"/>
      <c r="Q1836" s="26"/>
      <c r="R1836" s="26"/>
      <c r="S1836" s="26"/>
      <c r="T1836" s="26"/>
    </row>
    <row r="1837" spans="1:20" s="27" customFormat="1" x14ac:dyDescent="0.25">
      <c r="A1837" s="36"/>
      <c r="B1837" s="25"/>
      <c r="C1837" s="37"/>
      <c r="D1837" s="25"/>
      <c r="E1837" s="68"/>
      <c r="F1837" s="38"/>
      <c r="G1837" s="35"/>
      <c r="H1837" s="25"/>
      <c r="I1837" s="35"/>
      <c r="J1837" s="61">
        <f t="shared" si="30"/>
        <v>0</v>
      </c>
      <c r="K1837" s="51"/>
      <c r="L1837" s="25"/>
      <c r="M1837" s="26"/>
      <c r="N1837" s="26"/>
      <c r="O1837" s="26"/>
      <c r="P1837" s="26"/>
      <c r="Q1837" s="26"/>
      <c r="R1837" s="26"/>
      <c r="S1837" s="26"/>
      <c r="T1837" s="26"/>
    </row>
    <row r="1838" spans="1:20" s="27" customFormat="1" x14ac:dyDescent="0.25">
      <c r="A1838" s="36"/>
      <c r="B1838" s="25"/>
      <c r="C1838" s="37"/>
      <c r="D1838" s="25"/>
      <c r="E1838" s="68"/>
      <c r="F1838" s="25"/>
      <c r="G1838" s="35"/>
      <c r="H1838" s="25"/>
      <c r="I1838" s="35"/>
      <c r="J1838" s="61">
        <f t="shared" si="30"/>
        <v>0</v>
      </c>
      <c r="K1838" s="51"/>
      <c r="L1838" s="25"/>
      <c r="M1838" s="26"/>
      <c r="N1838" s="26"/>
      <c r="O1838" s="26"/>
      <c r="P1838" s="26"/>
      <c r="Q1838" s="26"/>
      <c r="R1838" s="26"/>
      <c r="S1838" s="26"/>
      <c r="T1838" s="26"/>
    </row>
    <row r="1839" spans="1:20" s="27" customFormat="1" x14ac:dyDescent="0.25">
      <c r="A1839" s="36"/>
      <c r="B1839" s="25"/>
      <c r="C1839" s="37"/>
      <c r="D1839" s="25"/>
      <c r="E1839" s="68"/>
      <c r="F1839" s="25"/>
      <c r="G1839" s="35"/>
      <c r="H1839" s="25"/>
      <c r="I1839" s="35"/>
      <c r="J1839" s="61">
        <f t="shared" si="30"/>
        <v>0</v>
      </c>
      <c r="K1839" s="51"/>
      <c r="L1839" s="25"/>
      <c r="M1839" s="26"/>
      <c r="N1839" s="26"/>
      <c r="O1839" s="26"/>
      <c r="P1839" s="26"/>
      <c r="Q1839" s="26"/>
      <c r="R1839" s="26"/>
      <c r="S1839" s="26"/>
      <c r="T1839" s="26"/>
    </row>
    <row r="1840" spans="1:20" s="27" customFormat="1" x14ac:dyDescent="0.25">
      <c r="A1840" s="36"/>
      <c r="B1840" s="25"/>
      <c r="C1840" s="37"/>
      <c r="D1840" s="25"/>
      <c r="E1840" s="68"/>
      <c r="F1840" s="25"/>
      <c r="G1840" s="35"/>
      <c r="H1840" s="25"/>
      <c r="I1840" s="35"/>
      <c r="J1840" s="61">
        <f t="shared" si="30"/>
        <v>0</v>
      </c>
      <c r="K1840" s="51"/>
      <c r="L1840" s="25"/>
      <c r="M1840" s="26"/>
      <c r="N1840" s="26"/>
      <c r="O1840" s="26"/>
      <c r="P1840" s="26"/>
      <c r="Q1840" s="26"/>
      <c r="R1840" s="26"/>
      <c r="S1840" s="26"/>
      <c r="T1840" s="26"/>
    </row>
    <row r="1841" spans="1:20" s="27" customFormat="1" x14ac:dyDescent="0.25">
      <c r="A1841" s="36"/>
      <c r="B1841" s="25"/>
      <c r="C1841" s="37"/>
      <c r="D1841" s="25"/>
      <c r="E1841" s="68"/>
      <c r="F1841" s="25"/>
      <c r="G1841" s="35"/>
      <c r="H1841" s="25"/>
      <c r="I1841" s="35"/>
      <c r="J1841" s="61">
        <f t="shared" si="30"/>
        <v>0</v>
      </c>
      <c r="K1841" s="51"/>
      <c r="L1841" s="25"/>
      <c r="M1841" s="26"/>
      <c r="N1841" s="26"/>
      <c r="O1841" s="26"/>
      <c r="P1841" s="26"/>
      <c r="Q1841" s="26"/>
      <c r="R1841" s="26"/>
      <c r="S1841" s="26"/>
      <c r="T1841" s="26"/>
    </row>
    <row r="1842" spans="1:20" s="27" customFormat="1" x14ac:dyDescent="0.25">
      <c r="A1842" s="36"/>
      <c r="B1842" s="25"/>
      <c r="C1842" s="37"/>
      <c r="D1842" s="25"/>
      <c r="E1842" s="68"/>
      <c r="F1842" s="25"/>
      <c r="G1842" s="35"/>
      <c r="H1842" s="25"/>
      <c r="I1842" s="35"/>
      <c r="J1842" s="61">
        <f t="shared" si="30"/>
        <v>0</v>
      </c>
      <c r="K1842" s="51"/>
      <c r="L1842" s="25"/>
      <c r="M1842" s="26"/>
      <c r="N1842" s="26"/>
      <c r="O1842" s="26"/>
      <c r="P1842" s="26"/>
      <c r="Q1842" s="26"/>
      <c r="R1842" s="26"/>
      <c r="S1842" s="26"/>
      <c r="T1842" s="26"/>
    </row>
    <row r="1843" spans="1:20" s="27" customFormat="1" x14ac:dyDescent="0.25">
      <c r="A1843" s="36"/>
      <c r="B1843" s="25"/>
      <c r="C1843" s="37"/>
      <c r="D1843" s="25"/>
      <c r="E1843" s="68"/>
      <c r="F1843" s="25"/>
      <c r="G1843" s="35"/>
      <c r="H1843" s="25"/>
      <c r="I1843" s="35"/>
      <c r="J1843" s="61">
        <f t="shared" si="30"/>
        <v>0</v>
      </c>
      <c r="K1843" s="51"/>
      <c r="L1843" s="25"/>
      <c r="M1843" s="26"/>
      <c r="N1843" s="26"/>
      <c r="O1843" s="26"/>
      <c r="P1843" s="26"/>
      <c r="Q1843" s="26"/>
      <c r="R1843" s="26"/>
      <c r="S1843" s="26"/>
      <c r="T1843" s="26"/>
    </row>
    <row r="1844" spans="1:20" s="27" customFormat="1" x14ac:dyDescent="0.25">
      <c r="A1844" s="36"/>
      <c r="B1844" s="25"/>
      <c r="C1844" s="37"/>
      <c r="D1844" s="25"/>
      <c r="E1844" s="68"/>
      <c r="F1844" s="25"/>
      <c r="G1844" s="35"/>
      <c r="H1844" s="25"/>
      <c r="I1844" s="35"/>
      <c r="J1844" s="61">
        <f t="shared" si="30"/>
        <v>0</v>
      </c>
      <c r="K1844" s="51"/>
      <c r="L1844" s="25"/>
      <c r="M1844" s="26"/>
      <c r="N1844" s="26"/>
      <c r="O1844" s="26"/>
      <c r="P1844" s="26"/>
      <c r="Q1844" s="26"/>
      <c r="R1844" s="26"/>
      <c r="S1844" s="26"/>
      <c r="T1844" s="26"/>
    </row>
    <row r="1845" spans="1:20" s="27" customFormat="1" x14ac:dyDescent="0.25">
      <c r="A1845" s="36"/>
      <c r="B1845" s="25"/>
      <c r="C1845" s="37"/>
      <c r="D1845" s="25"/>
      <c r="E1845" s="68"/>
      <c r="F1845" s="38"/>
      <c r="G1845" s="35"/>
      <c r="H1845" s="25"/>
      <c r="I1845" s="35"/>
      <c r="J1845" s="61">
        <f t="shared" si="30"/>
        <v>0</v>
      </c>
      <c r="K1845" s="51"/>
      <c r="L1845" s="25"/>
      <c r="M1845" s="26"/>
      <c r="N1845" s="26"/>
      <c r="O1845" s="26"/>
      <c r="P1845" s="26"/>
      <c r="Q1845" s="26"/>
      <c r="R1845" s="26"/>
      <c r="S1845" s="26"/>
      <c r="T1845" s="26"/>
    </row>
    <row r="1846" spans="1:20" s="27" customFormat="1" x14ac:dyDescent="0.25">
      <c r="A1846" s="36"/>
      <c r="B1846" s="25"/>
      <c r="C1846" s="37"/>
      <c r="D1846" s="25"/>
      <c r="E1846" s="68"/>
      <c r="F1846" s="25"/>
      <c r="G1846" s="35"/>
      <c r="H1846" s="25"/>
      <c r="I1846" s="35"/>
      <c r="J1846" s="61">
        <f t="shared" si="30"/>
        <v>0</v>
      </c>
      <c r="K1846" s="51"/>
      <c r="L1846" s="25"/>
      <c r="M1846" s="26"/>
      <c r="N1846" s="26"/>
      <c r="O1846" s="26"/>
      <c r="P1846" s="26"/>
      <c r="Q1846" s="26"/>
      <c r="R1846" s="26"/>
      <c r="S1846" s="26"/>
      <c r="T1846" s="26"/>
    </row>
    <row r="1847" spans="1:20" s="27" customFormat="1" x14ac:dyDescent="0.25">
      <c r="A1847" s="36"/>
      <c r="B1847" s="25"/>
      <c r="C1847" s="37"/>
      <c r="D1847" s="25"/>
      <c r="E1847" s="68"/>
      <c r="F1847" s="25"/>
      <c r="G1847" s="35"/>
      <c r="H1847" s="25"/>
      <c r="I1847" s="35"/>
      <c r="J1847" s="61">
        <f t="shared" si="30"/>
        <v>0</v>
      </c>
      <c r="K1847" s="51"/>
      <c r="L1847" s="25"/>
      <c r="M1847" s="26"/>
      <c r="N1847" s="26"/>
      <c r="O1847" s="26"/>
      <c r="P1847" s="26"/>
      <c r="Q1847" s="26"/>
      <c r="R1847" s="26"/>
      <c r="S1847" s="26"/>
      <c r="T1847" s="26"/>
    </row>
    <row r="1848" spans="1:20" s="27" customFormat="1" x14ac:dyDescent="0.25">
      <c r="A1848" s="36"/>
      <c r="B1848" s="25"/>
      <c r="C1848" s="37"/>
      <c r="D1848" s="25"/>
      <c r="E1848" s="68"/>
      <c r="F1848" s="25"/>
      <c r="G1848" s="35"/>
      <c r="H1848" s="25"/>
      <c r="I1848" s="35"/>
      <c r="J1848" s="61">
        <f t="shared" si="30"/>
        <v>0</v>
      </c>
      <c r="K1848" s="51"/>
      <c r="L1848" s="25"/>
      <c r="M1848" s="26"/>
      <c r="N1848" s="26"/>
      <c r="O1848" s="26"/>
      <c r="P1848" s="26"/>
      <c r="Q1848" s="26"/>
      <c r="R1848" s="26"/>
      <c r="S1848" s="26"/>
      <c r="T1848" s="26"/>
    </row>
    <row r="1849" spans="1:20" s="27" customFormat="1" x14ac:dyDescent="0.25">
      <c r="A1849" s="36"/>
      <c r="B1849" s="25"/>
      <c r="C1849" s="37"/>
      <c r="D1849" s="25"/>
      <c r="E1849" s="68"/>
      <c r="F1849" s="25"/>
      <c r="G1849" s="35"/>
      <c r="H1849" s="25"/>
      <c r="I1849" s="35"/>
      <c r="J1849" s="61">
        <f t="shared" si="30"/>
        <v>0</v>
      </c>
      <c r="K1849" s="51"/>
      <c r="L1849" s="25"/>
      <c r="M1849" s="26"/>
      <c r="N1849" s="26"/>
      <c r="O1849" s="26"/>
      <c r="P1849" s="26"/>
      <c r="Q1849" s="26"/>
      <c r="R1849" s="26"/>
      <c r="S1849" s="26"/>
      <c r="T1849" s="26"/>
    </row>
    <row r="1850" spans="1:20" s="27" customFormat="1" x14ac:dyDescent="0.25">
      <c r="A1850" s="36"/>
      <c r="B1850" s="25"/>
      <c r="C1850" s="37"/>
      <c r="D1850" s="25"/>
      <c r="E1850" s="68"/>
      <c r="F1850" s="25"/>
      <c r="G1850" s="35"/>
      <c r="H1850" s="25"/>
      <c r="I1850" s="35"/>
      <c r="J1850" s="61">
        <f t="shared" si="30"/>
        <v>0</v>
      </c>
      <c r="K1850" s="51"/>
      <c r="L1850" s="25"/>
      <c r="M1850" s="26"/>
      <c r="N1850" s="26"/>
      <c r="O1850" s="26"/>
      <c r="P1850" s="26"/>
      <c r="Q1850" s="26"/>
      <c r="R1850" s="26"/>
      <c r="S1850" s="26"/>
      <c r="T1850" s="26"/>
    </row>
    <row r="1851" spans="1:20" s="27" customFormat="1" x14ac:dyDescent="0.25">
      <c r="A1851" s="36"/>
      <c r="B1851" s="25"/>
      <c r="C1851" s="37"/>
      <c r="D1851" s="25"/>
      <c r="E1851" s="68"/>
      <c r="F1851" s="25"/>
      <c r="G1851" s="35"/>
      <c r="H1851" s="25"/>
      <c r="I1851" s="35"/>
      <c r="J1851" s="61">
        <f t="shared" si="30"/>
        <v>0</v>
      </c>
      <c r="K1851" s="51"/>
      <c r="L1851" s="25"/>
      <c r="M1851" s="26"/>
      <c r="N1851" s="26"/>
      <c r="O1851" s="26"/>
      <c r="P1851" s="26"/>
      <c r="Q1851" s="26"/>
      <c r="R1851" s="26"/>
      <c r="S1851" s="26"/>
      <c r="T1851" s="26"/>
    </row>
    <row r="1852" spans="1:20" s="27" customFormat="1" x14ac:dyDescent="0.25">
      <c r="A1852" s="36"/>
      <c r="B1852" s="25"/>
      <c r="C1852" s="37"/>
      <c r="D1852" s="25"/>
      <c r="E1852" s="68"/>
      <c r="F1852" s="25"/>
      <c r="G1852" s="35"/>
      <c r="H1852" s="25"/>
      <c r="I1852" s="35"/>
      <c r="J1852" s="61">
        <f t="shared" si="30"/>
        <v>0</v>
      </c>
      <c r="K1852" s="51"/>
      <c r="L1852" s="25"/>
      <c r="M1852" s="26"/>
      <c r="N1852" s="26"/>
      <c r="O1852" s="26"/>
      <c r="P1852" s="26"/>
      <c r="Q1852" s="26"/>
      <c r="R1852" s="26"/>
      <c r="S1852" s="26"/>
      <c r="T1852" s="26"/>
    </row>
    <row r="1853" spans="1:20" s="27" customFormat="1" x14ac:dyDescent="0.25">
      <c r="A1853" s="36"/>
      <c r="B1853" s="25"/>
      <c r="C1853" s="37"/>
      <c r="D1853" s="25"/>
      <c r="E1853" s="68"/>
      <c r="F1853" s="25"/>
      <c r="G1853" s="35"/>
      <c r="H1853" s="25"/>
      <c r="I1853" s="35"/>
      <c r="J1853" s="61">
        <f t="shared" si="30"/>
        <v>0</v>
      </c>
      <c r="K1853" s="51"/>
      <c r="L1853" s="25"/>
      <c r="M1853" s="26"/>
      <c r="N1853" s="26"/>
      <c r="O1853" s="26"/>
      <c r="P1853" s="26"/>
      <c r="Q1853" s="26"/>
      <c r="R1853" s="26"/>
      <c r="S1853" s="26"/>
      <c r="T1853" s="26"/>
    </row>
    <row r="1854" spans="1:20" s="27" customFormat="1" x14ac:dyDescent="0.25">
      <c r="A1854" s="36"/>
      <c r="B1854" s="25"/>
      <c r="C1854" s="37"/>
      <c r="D1854" s="25"/>
      <c r="E1854" s="68"/>
      <c r="F1854" s="25"/>
      <c r="G1854" s="35"/>
      <c r="H1854" s="25"/>
      <c r="I1854" s="35"/>
      <c r="J1854" s="61">
        <f t="shared" si="30"/>
        <v>0</v>
      </c>
      <c r="K1854" s="51"/>
      <c r="L1854" s="25"/>
      <c r="M1854" s="26"/>
      <c r="N1854" s="26"/>
      <c r="O1854" s="26"/>
      <c r="P1854" s="26"/>
      <c r="Q1854" s="26"/>
      <c r="R1854" s="26"/>
      <c r="S1854" s="26"/>
      <c r="T1854" s="26"/>
    </row>
    <row r="1855" spans="1:20" s="27" customFormat="1" x14ac:dyDescent="0.25">
      <c r="A1855" s="36"/>
      <c r="B1855" s="25"/>
      <c r="C1855" s="37"/>
      <c r="D1855" s="25"/>
      <c r="E1855" s="68"/>
      <c r="F1855" s="25"/>
      <c r="G1855" s="35"/>
      <c r="H1855" s="25"/>
      <c r="I1855" s="35"/>
      <c r="J1855" s="61">
        <f t="shared" si="30"/>
        <v>0</v>
      </c>
      <c r="K1855" s="51"/>
      <c r="L1855" s="25"/>
      <c r="M1855" s="26"/>
      <c r="N1855" s="26"/>
      <c r="O1855" s="26"/>
      <c r="P1855" s="26"/>
      <c r="Q1855" s="26"/>
      <c r="R1855" s="26"/>
      <c r="S1855" s="26"/>
      <c r="T1855" s="26"/>
    </row>
    <row r="1856" spans="1:20" s="27" customFormat="1" x14ac:dyDescent="0.25">
      <c r="A1856" s="36"/>
      <c r="B1856" s="25"/>
      <c r="C1856" s="37"/>
      <c r="D1856" s="25"/>
      <c r="E1856" s="68"/>
      <c r="F1856" s="25"/>
      <c r="G1856" s="35"/>
      <c r="H1856" s="25"/>
      <c r="I1856" s="35"/>
      <c r="J1856" s="61">
        <f t="shared" si="30"/>
        <v>0</v>
      </c>
      <c r="K1856" s="51"/>
      <c r="L1856" s="25"/>
      <c r="M1856" s="26"/>
      <c r="N1856" s="26"/>
      <c r="O1856" s="26"/>
      <c r="P1856" s="26"/>
      <c r="Q1856" s="26"/>
      <c r="R1856" s="26"/>
      <c r="S1856" s="26"/>
      <c r="T1856" s="26"/>
    </row>
    <row r="1857" spans="1:20" s="27" customFormat="1" x14ac:dyDescent="0.25">
      <c r="A1857" s="36"/>
      <c r="B1857" s="25"/>
      <c r="C1857" s="37"/>
      <c r="D1857" s="25"/>
      <c r="E1857" s="68"/>
      <c r="F1857" s="25"/>
      <c r="G1857" s="35"/>
      <c r="H1857" s="25"/>
      <c r="I1857" s="35"/>
      <c r="J1857" s="61">
        <f t="shared" ref="J1857:J1920" si="31">IFERROR(IF(B1857="BOLIVARES",(E1857/I1857),E1857),"")</f>
        <v>0</v>
      </c>
      <c r="K1857" s="51"/>
      <c r="L1857" s="25"/>
      <c r="M1857" s="26"/>
      <c r="N1857" s="26"/>
      <c r="O1857" s="26"/>
      <c r="P1857" s="26"/>
      <c r="Q1857" s="26"/>
      <c r="R1857" s="26"/>
      <c r="S1857" s="26"/>
      <c r="T1857" s="26"/>
    </row>
    <row r="1858" spans="1:20" s="27" customFormat="1" x14ac:dyDescent="0.25">
      <c r="A1858" s="36"/>
      <c r="B1858" s="25"/>
      <c r="C1858" s="37"/>
      <c r="D1858" s="25"/>
      <c r="E1858" s="68"/>
      <c r="F1858" s="25"/>
      <c r="G1858" s="35"/>
      <c r="H1858" s="25"/>
      <c r="I1858" s="35"/>
      <c r="J1858" s="61">
        <f t="shared" si="31"/>
        <v>0</v>
      </c>
      <c r="K1858" s="51"/>
      <c r="L1858" s="25"/>
      <c r="M1858" s="26"/>
      <c r="N1858" s="26"/>
      <c r="O1858" s="26"/>
      <c r="P1858" s="26"/>
      <c r="Q1858" s="26"/>
      <c r="R1858" s="26"/>
      <c r="S1858" s="26"/>
      <c r="T1858" s="26"/>
    </row>
    <row r="1859" spans="1:20" s="27" customFormat="1" x14ac:dyDescent="0.25">
      <c r="A1859" s="36"/>
      <c r="B1859" s="25"/>
      <c r="C1859" s="37"/>
      <c r="D1859" s="25"/>
      <c r="E1859" s="68"/>
      <c r="F1859" s="25"/>
      <c r="G1859" s="35"/>
      <c r="H1859" s="25"/>
      <c r="I1859" s="35"/>
      <c r="J1859" s="61">
        <f t="shared" si="31"/>
        <v>0</v>
      </c>
      <c r="K1859" s="51"/>
      <c r="L1859" s="25"/>
      <c r="M1859" s="26"/>
      <c r="N1859" s="26"/>
      <c r="O1859" s="26"/>
      <c r="P1859" s="26"/>
      <c r="Q1859" s="26"/>
      <c r="R1859" s="26"/>
      <c r="S1859" s="26"/>
      <c r="T1859" s="26"/>
    </row>
    <row r="1860" spans="1:20" s="27" customFormat="1" x14ac:dyDescent="0.25">
      <c r="A1860" s="36"/>
      <c r="B1860" s="25"/>
      <c r="C1860" s="37"/>
      <c r="D1860" s="25"/>
      <c r="E1860" s="68"/>
      <c r="F1860" s="25"/>
      <c r="G1860" s="35"/>
      <c r="H1860" s="25"/>
      <c r="I1860" s="35"/>
      <c r="J1860" s="61">
        <f t="shared" si="31"/>
        <v>0</v>
      </c>
      <c r="K1860" s="51"/>
      <c r="L1860" s="25"/>
      <c r="M1860" s="26"/>
      <c r="N1860" s="26"/>
      <c r="O1860" s="26"/>
      <c r="P1860" s="26"/>
      <c r="Q1860" s="26"/>
      <c r="R1860" s="26"/>
      <c r="S1860" s="26"/>
      <c r="T1860" s="26"/>
    </row>
    <row r="1861" spans="1:20" s="27" customFormat="1" x14ac:dyDescent="0.25">
      <c r="A1861" s="36"/>
      <c r="B1861" s="25"/>
      <c r="C1861" s="37"/>
      <c r="D1861" s="25"/>
      <c r="E1861" s="68"/>
      <c r="F1861" s="25"/>
      <c r="G1861" s="35"/>
      <c r="H1861" s="25"/>
      <c r="I1861" s="35"/>
      <c r="J1861" s="61">
        <f t="shared" si="31"/>
        <v>0</v>
      </c>
      <c r="K1861" s="51"/>
      <c r="L1861" s="25"/>
      <c r="M1861" s="26"/>
      <c r="N1861" s="26"/>
      <c r="O1861" s="26"/>
      <c r="P1861" s="26"/>
      <c r="Q1861" s="26"/>
      <c r="R1861" s="26"/>
      <c r="S1861" s="26"/>
      <c r="T1861" s="26"/>
    </row>
    <row r="1862" spans="1:20" s="27" customFormat="1" x14ac:dyDescent="0.25">
      <c r="A1862" s="36"/>
      <c r="B1862" s="25"/>
      <c r="C1862" s="25"/>
      <c r="D1862" s="25"/>
      <c r="E1862" s="68"/>
      <c r="F1862" s="25"/>
      <c r="G1862" s="35"/>
      <c r="H1862" s="25"/>
      <c r="I1862" s="35"/>
      <c r="J1862" s="61">
        <f t="shared" si="31"/>
        <v>0</v>
      </c>
      <c r="K1862" s="51"/>
      <c r="L1862" s="25"/>
      <c r="M1862" s="26"/>
      <c r="N1862" s="26"/>
      <c r="O1862" s="26"/>
      <c r="P1862" s="26"/>
      <c r="Q1862" s="26"/>
      <c r="R1862" s="26"/>
      <c r="S1862" s="26"/>
      <c r="T1862" s="26"/>
    </row>
    <row r="1863" spans="1:20" s="27" customFormat="1" x14ac:dyDescent="0.25">
      <c r="A1863" s="36"/>
      <c r="B1863" s="25"/>
      <c r="C1863" s="25"/>
      <c r="D1863" s="25"/>
      <c r="E1863" s="68"/>
      <c r="F1863" s="25"/>
      <c r="G1863" s="35"/>
      <c r="H1863" s="25"/>
      <c r="I1863" s="35"/>
      <c r="J1863" s="61">
        <f t="shared" si="31"/>
        <v>0</v>
      </c>
      <c r="K1863" s="51"/>
      <c r="L1863" s="25"/>
      <c r="M1863" s="26"/>
      <c r="N1863" s="26"/>
      <c r="O1863" s="26"/>
      <c r="P1863" s="26"/>
      <c r="Q1863" s="26"/>
      <c r="R1863" s="26"/>
      <c r="S1863" s="26"/>
      <c r="T1863" s="26"/>
    </row>
    <row r="1864" spans="1:20" s="27" customFormat="1" x14ac:dyDescent="0.25">
      <c r="A1864" s="36"/>
      <c r="B1864" s="25"/>
      <c r="C1864" s="25"/>
      <c r="D1864" s="25"/>
      <c r="E1864" s="68"/>
      <c r="F1864" s="25"/>
      <c r="G1864" s="35"/>
      <c r="H1864" s="25"/>
      <c r="I1864" s="35"/>
      <c r="J1864" s="61">
        <f t="shared" si="31"/>
        <v>0</v>
      </c>
      <c r="K1864" s="51"/>
      <c r="L1864" s="25"/>
      <c r="M1864" s="26"/>
      <c r="N1864" s="26"/>
      <c r="O1864" s="26"/>
      <c r="P1864" s="26"/>
      <c r="Q1864" s="26"/>
      <c r="R1864" s="26"/>
      <c r="S1864" s="26"/>
      <c r="T1864" s="26"/>
    </row>
    <row r="1865" spans="1:20" s="27" customFormat="1" x14ac:dyDescent="0.25">
      <c r="A1865" s="36"/>
      <c r="B1865" s="25"/>
      <c r="C1865" s="25"/>
      <c r="D1865" s="25"/>
      <c r="E1865" s="68"/>
      <c r="F1865" s="25"/>
      <c r="G1865" s="35"/>
      <c r="H1865" s="25"/>
      <c r="I1865" s="35"/>
      <c r="J1865" s="61">
        <f t="shared" si="31"/>
        <v>0</v>
      </c>
      <c r="K1865" s="51"/>
      <c r="L1865" s="25"/>
      <c r="M1865" s="26"/>
      <c r="N1865" s="26"/>
      <c r="O1865" s="26"/>
      <c r="P1865" s="26"/>
      <c r="Q1865" s="26"/>
      <c r="R1865" s="26"/>
      <c r="S1865" s="26"/>
      <c r="T1865" s="26"/>
    </row>
    <row r="1866" spans="1:20" s="27" customFormat="1" x14ac:dyDescent="0.25">
      <c r="A1866" s="36"/>
      <c r="B1866" s="25"/>
      <c r="C1866" s="25"/>
      <c r="D1866" s="25"/>
      <c r="E1866" s="68"/>
      <c r="F1866" s="25"/>
      <c r="G1866" s="35"/>
      <c r="H1866" s="25"/>
      <c r="I1866" s="35"/>
      <c r="J1866" s="61">
        <f t="shared" si="31"/>
        <v>0</v>
      </c>
      <c r="K1866" s="51"/>
      <c r="L1866" s="25"/>
      <c r="M1866" s="26"/>
      <c r="N1866" s="26"/>
      <c r="O1866" s="26"/>
      <c r="P1866" s="26"/>
      <c r="Q1866" s="26"/>
      <c r="R1866" s="26"/>
      <c r="S1866" s="26"/>
      <c r="T1866" s="26"/>
    </row>
    <row r="1867" spans="1:20" s="27" customFormat="1" x14ac:dyDescent="0.25">
      <c r="A1867" s="36"/>
      <c r="B1867" s="25"/>
      <c r="C1867" s="25"/>
      <c r="D1867" s="25"/>
      <c r="E1867" s="68"/>
      <c r="F1867" s="25"/>
      <c r="G1867" s="35"/>
      <c r="H1867" s="25"/>
      <c r="I1867" s="35"/>
      <c r="J1867" s="61">
        <f t="shared" si="31"/>
        <v>0</v>
      </c>
      <c r="K1867" s="51"/>
      <c r="L1867" s="25"/>
      <c r="M1867" s="26"/>
      <c r="N1867" s="26"/>
      <c r="O1867" s="26"/>
      <c r="P1867" s="26"/>
      <c r="Q1867" s="26"/>
      <c r="R1867" s="26"/>
      <c r="S1867" s="26"/>
      <c r="T1867" s="26"/>
    </row>
    <row r="1868" spans="1:20" s="27" customFormat="1" x14ac:dyDescent="0.25">
      <c r="A1868" s="36"/>
      <c r="B1868" s="25"/>
      <c r="C1868" s="37"/>
      <c r="D1868" s="25"/>
      <c r="E1868" s="68"/>
      <c r="F1868" s="25"/>
      <c r="G1868" s="35"/>
      <c r="H1868" s="25"/>
      <c r="I1868" s="35"/>
      <c r="J1868" s="61">
        <f t="shared" si="31"/>
        <v>0</v>
      </c>
      <c r="K1868" s="51"/>
      <c r="L1868" s="25"/>
      <c r="M1868" s="26"/>
      <c r="N1868" s="26"/>
      <c r="O1868" s="26"/>
      <c r="P1868" s="26"/>
      <c r="Q1868" s="26"/>
      <c r="R1868" s="26"/>
      <c r="S1868" s="26"/>
      <c r="T1868" s="26"/>
    </row>
    <row r="1869" spans="1:20" s="27" customFormat="1" x14ac:dyDescent="0.25">
      <c r="A1869" s="36"/>
      <c r="B1869" s="25"/>
      <c r="C1869" s="25"/>
      <c r="D1869" s="25"/>
      <c r="E1869" s="68"/>
      <c r="F1869" s="25"/>
      <c r="G1869" s="35"/>
      <c r="H1869" s="25"/>
      <c r="I1869" s="35"/>
      <c r="J1869" s="61">
        <f t="shared" si="31"/>
        <v>0</v>
      </c>
      <c r="K1869" s="51"/>
      <c r="L1869" s="25"/>
      <c r="M1869" s="26"/>
      <c r="N1869" s="26"/>
      <c r="O1869" s="26"/>
      <c r="P1869" s="26"/>
      <c r="Q1869" s="26"/>
      <c r="R1869" s="26"/>
      <c r="S1869" s="26"/>
      <c r="T1869" s="26"/>
    </row>
    <row r="1870" spans="1:20" s="27" customFormat="1" x14ac:dyDescent="0.25">
      <c r="A1870" s="36"/>
      <c r="B1870" s="25"/>
      <c r="C1870" s="25"/>
      <c r="D1870" s="25"/>
      <c r="E1870" s="68"/>
      <c r="F1870" s="25"/>
      <c r="G1870" s="35"/>
      <c r="H1870" s="25"/>
      <c r="I1870" s="35"/>
      <c r="J1870" s="61">
        <f t="shared" si="31"/>
        <v>0</v>
      </c>
      <c r="K1870" s="51"/>
      <c r="L1870" s="25"/>
      <c r="M1870" s="26"/>
      <c r="N1870" s="26"/>
      <c r="O1870" s="26"/>
      <c r="P1870" s="26"/>
      <c r="Q1870" s="26"/>
      <c r="R1870" s="26"/>
      <c r="S1870" s="26"/>
      <c r="T1870" s="26"/>
    </row>
    <row r="1871" spans="1:20" s="27" customFormat="1" x14ac:dyDescent="0.25">
      <c r="A1871" s="36"/>
      <c r="B1871" s="25"/>
      <c r="C1871" s="25"/>
      <c r="D1871" s="25"/>
      <c r="E1871" s="68"/>
      <c r="F1871" s="25"/>
      <c r="G1871" s="35"/>
      <c r="H1871" s="25"/>
      <c r="I1871" s="35"/>
      <c r="J1871" s="61">
        <f t="shared" si="31"/>
        <v>0</v>
      </c>
      <c r="K1871" s="51"/>
      <c r="L1871" s="25"/>
      <c r="M1871" s="26"/>
      <c r="N1871" s="26"/>
      <c r="O1871" s="26"/>
      <c r="P1871" s="26"/>
      <c r="Q1871" s="26"/>
      <c r="R1871" s="26"/>
      <c r="S1871" s="26"/>
      <c r="T1871" s="26"/>
    </row>
    <row r="1872" spans="1:20" s="27" customFormat="1" x14ac:dyDescent="0.25">
      <c r="A1872" s="36"/>
      <c r="B1872" s="25"/>
      <c r="C1872" s="25"/>
      <c r="D1872" s="25"/>
      <c r="E1872" s="68"/>
      <c r="F1872" s="25"/>
      <c r="G1872" s="35"/>
      <c r="H1872" s="25"/>
      <c r="I1872" s="35"/>
      <c r="J1872" s="61">
        <f t="shared" si="31"/>
        <v>0</v>
      </c>
      <c r="K1872" s="51"/>
      <c r="L1872" s="25"/>
      <c r="M1872" s="26"/>
      <c r="N1872" s="26"/>
      <c r="O1872" s="26"/>
      <c r="P1872" s="26"/>
      <c r="Q1872" s="26"/>
      <c r="R1872" s="26"/>
      <c r="S1872" s="26"/>
      <c r="T1872" s="26"/>
    </row>
    <row r="1873" spans="1:20" s="27" customFormat="1" x14ac:dyDescent="0.25">
      <c r="A1873" s="36"/>
      <c r="B1873" s="25"/>
      <c r="C1873" s="37"/>
      <c r="D1873" s="25"/>
      <c r="E1873" s="68"/>
      <c r="F1873" s="25"/>
      <c r="G1873" s="35"/>
      <c r="H1873" s="25"/>
      <c r="I1873" s="35"/>
      <c r="J1873" s="61">
        <f t="shared" si="31"/>
        <v>0</v>
      </c>
      <c r="K1873" s="51"/>
      <c r="L1873" s="25"/>
      <c r="M1873" s="26"/>
      <c r="N1873" s="26"/>
      <c r="O1873" s="26"/>
      <c r="P1873" s="26"/>
      <c r="Q1873" s="26"/>
      <c r="R1873" s="26"/>
      <c r="S1873" s="26"/>
      <c r="T1873" s="26"/>
    </row>
    <row r="1874" spans="1:20" s="27" customFormat="1" x14ac:dyDescent="0.25">
      <c r="A1874" s="36"/>
      <c r="B1874" s="25"/>
      <c r="C1874" s="25"/>
      <c r="D1874" s="25"/>
      <c r="E1874" s="68"/>
      <c r="F1874" s="25"/>
      <c r="G1874" s="35"/>
      <c r="H1874" s="25"/>
      <c r="I1874" s="35"/>
      <c r="J1874" s="61">
        <f t="shared" si="31"/>
        <v>0</v>
      </c>
      <c r="K1874" s="51"/>
      <c r="L1874" s="25"/>
      <c r="M1874" s="26"/>
      <c r="N1874" s="26"/>
      <c r="O1874" s="26"/>
      <c r="P1874" s="26"/>
      <c r="Q1874" s="26"/>
      <c r="R1874" s="26"/>
      <c r="S1874" s="26"/>
      <c r="T1874" s="26"/>
    </row>
    <row r="1875" spans="1:20" s="27" customFormat="1" x14ac:dyDescent="0.25">
      <c r="A1875" s="36"/>
      <c r="B1875" s="25"/>
      <c r="C1875" s="25"/>
      <c r="D1875" s="25"/>
      <c r="E1875" s="68"/>
      <c r="F1875" s="25"/>
      <c r="G1875" s="35"/>
      <c r="H1875" s="25"/>
      <c r="I1875" s="35"/>
      <c r="J1875" s="61">
        <f t="shared" si="31"/>
        <v>0</v>
      </c>
      <c r="K1875" s="51"/>
      <c r="L1875" s="25"/>
      <c r="M1875" s="26"/>
      <c r="N1875" s="26"/>
      <c r="O1875" s="26"/>
      <c r="P1875" s="26"/>
      <c r="Q1875" s="26"/>
      <c r="R1875" s="26"/>
      <c r="S1875" s="26"/>
      <c r="T1875" s="26"/>
    </row>
    <row r="1876" spans="1:20" s="27" customFormat="1" x14ac:dyDescent="0.25">
      <c r="A1876" s="36"/>
      <c r="B1876" s="25"/>
      <c r="C1876" s="25"/>
      <c r="D1876" s="25"/>
      <c r="E1876" s="68"/>
      <c r="F1876" s="25"/>
      <c r="G1876" s="35"/>
      <c r="H1876" s="25"/>
      <c r="I1876" s="35"/>
      <c r="J1876" s="61">
        <f t="shared" si="31"/>
        <v>0</v>
      </c>
      <c r="K1876" s="51"/>
      <c r="L1876" s="25"/>
      <c r="M1876" s="26"/>
      <c r="N1876" s="26"/>
      <c r="O1876" s="26"/>
      <c r="P1876" s="26"/>
      <c r="Q1876" s="26"/>
      <c r="R1876" s="26"/>
      <c r="S1876" s="26"/>
      <c r="T1876" s="26"/>
    </row>
    <row r="1877" spans="1:20" s="27" customFormat="1" x14ac:dyDescent="0.25">
      <c r="A1877" s="36"/>
      <c r="B1877" s="25"/>
      <c r="C1877" s="25"/>
      <c r="D1877" s="25"/>
      <c r="E1877" s="68"/>
      <c r="F1877" s="25"/>
      <c r="G1877" s="35"/>
      <c r="H1877" s="25"/>
      <c r="I1877" s="35"/>
      <c r="J1877" s="61">
        <f t="shared" si="31"/>
        <v>0</v>
      </c>
      <c r="K1877" s="51"/>
      <c r="L1877" s="25"/>
      <c r="M1877" s="26"/>
      <c r="N1877" s="26"/>
      <c r="O1877" s="26"/>
      <c r="P1877" s="26"/>
      <c r="Q1877" s="26"/>
      <c r="R1877" s="26"/>
      <c r="S1877" s="26"/>
      <c r="T1877" s="26"/>
    </row>
    <row r="1878" spans="1:20" s="27" customFormat="1" x14ac:dyDescent="0.25">
      <c r="A1878" s="36"/>
      <c r="B1878" s="25"/>
      <c r="C1878" s="25"/>
      <c r="D1878" s="25"/>
      <c r="E1878" s="68"/>
      <c r="F1878" s="25"/>
      <c r="G1878" s="35"/>
      <c r="H1878" s="25"/>
      <c r="I1878" s="35"/>
      <c r="J1878" s="61">
        <f t="shared" si="31"/>
        <v>0</v>
      </c>
      <c r="K1878" s="51"/>
      <c r="L1878" s="25"/>
      <c r="M1878" s="26"/>
      <c r="N1878" s="26"/>
      <c r="O1878" s="26"/>
      <c r="P1878" s="26"/>
      <c r="Q1878" s="26"/>
      <c r="R1878" s="26"/>
      <c r="S1878" s="26"/>
      <c r="T1878" s="26"/>
    </row>
    <row r="1879" spans="1:20" s="27" customFormat="1" x14ac:dyDescent="0.25">
      <c r="A1879" s="36"/>
      <c r="B1879" s="25"/>
      <c r="C1879" s="25"/>
      <c r="D1879" s="25"/>
      <c r="E1879" s="68"/>
      <c r="F1879" s="25"/>
      <c r="G1879" s="35"/>
      <c r="H1879" s="25"/>
      <c r="I1879" s="35"/>
      <c r="J1879" s="61">
        <f t="shared" si="31"/>
        <v>0</v>
      </c>
      <c r="K1879" s="51"/>
      <c r="L1879" s="25"/>
      <c r="M1879" s="26"/>
      <c r="N1879" s="26"/>
      <c r="O1879" s="26"/>
      <c r="P1879" s="26"/>
      <c r="Q1879" s="26"/>
      <c r="R1879" s="26"/>
      <c r="S1879" s="26"/>
      <c r="T1879" s="26"/>
    </row>
    <row r="1880" spans="1:20" s="27" customFormat="1" x14ac:dyDescent="0.25">
      <c r="A1880" s="36"/>
      <c r="B1880" s="25"/>
      <c r="C1880" s="25"/>
      <c r="D1880" s="25"/>
      <c r="E1880" s="68"/>
      <c r="F1880" s="25"/>
      <c r="G1880" s="35"/>
      <c r="H1880" s="25"/>
      <c r="I1880" s="35"/>
      <c r="J1880" s="61">
        <f t="shared" si="31"/>
        <v>0</v>
      </c>
      <c r="K1880" s="51"/>
      <c r="L1880" s="25"/>
      <c r="M1880" s="26"/>
      <c r="N1880" s="26"/>
      <c r="O1880" s="26"/>
      <c r="P1880" s="26"/>
      <c r="Q1880" s="26"/>
      <c r="R1880" s="26"/>
      <c r="S1880" s="26"/>
      <c r="T1880" s="26"/>
    </row>
    <row r="1881" spans="1:20" s="27" customFormat="1" x14ac:dyDescent="0.25">
      <c r="A1881" s="36"/>
      <c r="B1881" s="25"/>
      <c r="C1881" s="25"/>
      <c r="D1881" s="25"/>
      <c r="E1881" s="68"/>
      <c r="F1881" s="25"/>
      <c r="G1881" s="35"/>
      <c r="H1881" s="25"/>
      <c r="I1881" s="35"/>
      <c r="J1881" s="61">
        <f t="shared" si="31"/>
        <v>0</v>
      </c>
      <c r="K1881" s="51"/>
      <c r="L1881" s="25"/>
      <c r="M1881" s="26"/>
      <c r="N1881" s="26"/>
      <c r="O1881" s="26"/>
      <c r="P1881" s="26"/>
      <c r="Q1881" s="26"/>
      <c r="R1881" s="26"/>
      <c r="S1881" s="26"/>
      <c r="T1881" s="26"/>
    </row>
    <row r="1882" spans="1:20" s="27" customFormat="1" x14ac:dyDescent="0.25">
      <c r="A1882" s="36"/>
      <c r="B1882" s="25"/>
      <c r="C1882" s="25"/>
      <c r="D1882" s="25"/>
      <c r="E1882" s="68"/>
      <c r="F1882" s="25"/>
      <c r="G1882" s="35"/>
      <c r="H1882" s="25"/>
      <c r="I1882" s="35"/>
      <c r="J1882" s="61">
        <f t="shared" si="31"/>
        <v>0</v>
      </c>
      <c r="K1882" s="51"/>
      <c r="L1882" s="25"/>
      <c r="M1882" s="26"/>
      <c r="N1882" s="26"/>
      <c r="O1882" s="26"/>
      <c r="P1882" s="26"/>
      <c r="Q1882" s="26"/>
      <c r="R1882" s="26"/>
      <c r="S1882" s="26"/>
      <c r="T1882" s="26"/>
    </row>
    <row r="1883" spans="1:20" s="27" customFormat="1" x14ac:dyDescent="0.25">
      <c r="A1883" s="36"/>
      <c r="B1883" s="25"/>
      <c r="C1883" s="25"/>
      <c r="D1883" s="25"/>
      <c r="E1883" s="68"/>
      <c r="F1883" s="25"/>
      <c r="G1883" s="35"/>
      <c r="H1883" s="25"/>
      <c r="I1883" s="35"/>
      <c r="J1883" s="61">
        <f t="shared" si="31"/>
        <v>0</v>
      </c>
      <c r="K1883" s="51"/>
      <c r="L1883" s="25"/>
      <c r="M1883" s="26"/>
      <c r="N1883" s="26"/>
      <c r="O1883" s="26"/>
      <c r="P1883" s="26"/>
      <c r="Q1883" s="26"/>
      <c r="R1883" s="26"/>
      <c r="S1883" s="26"/>
      <c r="T1883" s="26"/>
    </row>
    <row r="1884" spans="1:20" s="27" customFormat="1" x14ac:dyDescent="0.25">
      <c r="A1884" s="36"/>
      <c r="B1884" s="25"/>
      <c r="C1884" s="25"/>
      <c r="D1884" s="25"/>
      <c r="E1884" s="68"/>
      <c r="F1884" s="25"/>
      <c r="G1884" s="35"/>
      <c r="H1884" s="25"/>
      <c r="I1884" s="35"/>
      <c r="J1884" s="61">
        <f t="shared" si="31"/>
        <v>0</v>
      </c>
      <c r="K1884" s="51"/>
      <c r="L1884" s="25"/>
      <c r="M1884" s="26"/>
      <c r="N1884" s="26"/>
      <c r="O1884" s="26"/>
      <c r="P1884" s="26"/>
      <c r="Q1884" s="26"/>
      <c r="R1884" s="26"/>
      <c r="S1884" s="26"/>
      <c r="T1884" s="26"/>
    </row>
    <row r="1885" spans="1:20" s="27" customFormat="1" x14ac:dyDescent="0.25">
      <c r="A1885" s="36"/>
      <c r="B1885" s="25"/>
      <c r="C1885" s="25"/>
      <c r="D1885" s="25"/>
      <c r="E1885" s="68"/>
      <c r="F1885" s="25"/>
      <c r="G1885" s="35"/>
      <c r="H1885" s="25"/>
      <c r="I1885" s="35"/>
      <c r="J1885" s="61">
        <f t="shared" si="31"/>
        <v>0</v>
      </c>
      <c r="K1885" s="51"/>
      <c r="L1885" s="25"/>
      <c r="M1885" s="26"/>
      <c r="N1885" s="26"/>
      <c r="O1885" s="26"/>
      <c r="P1885" s="26"/>
      <c r="Q1885" s="26"/>
      <c r="R1885" s="26"/>
      <c r="S1885" s="26"/>
      <c r="T1885" s="26"/>
    </row>
    <row r="1886" spans="1:20" s="27" customFormat="1" x14ac:dyDescent="0.25">
      <c r="A1886" s="36"/>
      <c r="B1886" s="25"/>
      <c r="C1886" s="25"/>
      <c r="D1886" s="25"/>
      <c r="E1886" s="68"/>
      <c r="F1886" s="25"/>
      <c r="G1886" s="35"/>
      <c r="H1886" s="25"/>
      <c r="I1886" s="35"/>
      <c r="J1886" s="61">
        <f t="shared" si="31"/>
        <v>0</v>
      </c>
      <c r="K1886" s="51"/>
      <c r="L1886" s="25"/>
      <c r="M1886" s="26"/>
      <c r="N1886" s="26"/>
      <c r="O1886" s="26"/>
      <c r="P1886" s="26"/>
      <c r="Q1886" s="26"/>
      <c r="R1886" s="26"/>
      <c r="S1886" s="26"/>
      <c r="T1886" s="26"/>
    </row>
    <row r="1887" spans="1:20" s="27" customFormat="1" x14ac:dyDescent="0.25">
      <c r="A1887" s="36"/>
      <c r="B1887" s="25"/>
      <c r="C1887" s="25"/>
      <c r="D1887" s="25"/>
      <c r="E1887" s="68"/>
      <c r="F1887" s="25"/>
      <c r="G1887" s="35"/>
      <c r="H1887" s="25"/>
      <c r="I1887" s="35"/>
      <c r="J1887" s="61">
        <f t="shared" si="31"/>
        <v>0</v>
      </c>
      <c r="K1887" s="51"/>
      <c r="L1887" s="25"/>
      <c r="M1887" s="26"/>
      <c r="N1887" s="26"/>
      <c r="O1887" s="26"/>
      <c r="P1887" s="26"/>
      <c r="Q1887" s="26"/>
      <c r="R1887" s="26"/>
      <c r="S1887" s="26"/>
      <c r="T1887" s="26"/>
    </row>
    <row r="1888" spans="1:20" s="27" customFormat="1" x14ac:dyDescent="0.25">
      <c r="A1888" s="36"/>
      <c r="B1888" s="25"/>
      <c r="C1888" s="25"/>
      <c r="D1888" s="25"/>
      <c r="E1888" s="68"/>
      <c r="F1888" s="25"/>
      <c r="G1888" s="35"/>
      <c r="H1888" s="25"/>
      <c r="I1888" s="35"/>
      <c r="J1888" s="61">
        <f t="shared" si="31"/>
        <v>0</v>
      </c>
      <c r="K1888" s="51"/>
      <c r="L1888" s="25"/>
      <c r="M1888" s="26"/>
      <c r="N1888" s="26"/>
      <c r="O1888" s="26"/>
      <c r="P1888" s="26"/>
      <c r="Q1888" s="26"/>
      <c r="R1888" s="26"/>
      <c r="S1888" s="26"/>
      <c r="T1888" s="26"/>
    </row>
    <row r="1889" spans="1:20" s="27" customFormat="1" x14ac:dyDescent="0.25">
      <c r="A1889" s="36"/>
      <c r="B1889" s="25"/>
      <c r="C1889" s="25"/>
      <c r="D1889" s="25"/>
      <c r="E1889" s="68"/>
      <c r="F1889" s="25"/>
      <c r="G1889" s="35"/>
      <c r="H1889" s="25"/>
      <c r="I1889" s="35"/>
      <c r="J1889" s="61">
        <f t="shared" si="31"/>
        <v>0</v>
      </c>
      <c r="K1889" s="51"/>
      <c r="L1889" s="25"/>
      <c r="M1889" s="26"/>
      <c r="N1889" s="26"/>
      <c r="O1889" s="26"/>
      <c r="P1889" s="26"/>
      <c r="Q1889" s="26"/>
      <c r="R1889" s="26"/>
      <c r="S1889" s="26"/>
      <c r="T1889" s="26"/>
    </row>
    <row r="1890" spans="1:20" s="27" customFormat="1" x14ac:dyDescent="0.25">
      <c r="A1890" s="36"/>
      <c r="B1890" s="25"/>
      <c r="C1890" s="25"/>
      <c r="D1890" s="25"/>
      <c r="E1890" s="68"/>
      <c r="F1890" s="25"/>
      <c r="G1890" s="35"/>
      <c r="H1890" s="25"/>
      <c r="I1890" s="35"/>
      <c r="J1890" s="61">
        <f t="shared" si="31"/>
        <v>0</v>
      </c>
      <c r="K1890" s="51"/>
      <c r="L1890" s="25"/>
      <c r="M1890" s="26"/>
      <c r="N1890" s="26"/>
      <c r="O1890" s="26"/>
      <c r="P1890" s="26"/>
      <c r="Q1890" s="26"/>
      <c r="R1890" s="26"/>
      <c r="S1890" s="26"/>
      <c r="T1890" s="26"/>
    </row>
    <row r="1891" spans="1:20" s="27" customFormat="1" x14ac:dyDescent="0.25">
      <c r="A1891" s="36"/>
      <c r="B1891" s="25"/>
      <c r="C1891" s="25"/>
      <c r="D1891" s="25"/>
      <c r="E1891" s="68"/>
      <c r="F1891" s="25"/>
      <c r="G1891" s="35"/>
      <c r="H1891" s="25"/>
      <c r="I1891" s="35"/>
      <c r="J1891" s="61">
        <f t="shared" si="31"/>
        <v>0</v>
      </c>
      <c r="K1891" s="51"/>
      <c r="L1891" s="25"/>
      <c r="M1891" s="26"/>
      <c r="N1891" s="26"/>
      <c r="O1891" s="26"/>
      <c r="P1891" s="26"/>
      <c r="Q1891" s="26"/>
      <c r="R1891" s="26"/>
      <c r="S1891" s="26"/>
      <c r="T1891" s="26"/>
    </row>
    <row r="1892" spans="1:20" s="27" customFormat="1" x14ac:dyDescent="0.25">
      <c r="A1892" s="36"/>
      <c r="B1892" s="25"/>
      <c r="C1892" s="25"/>
      <c r="D1892" s="25"/>
      <c r="E1892" s="68"/>
      <c r="F1892" s="25"/>
      <c r="G1892" s="35"/>
      <c r="H1892" s="25"/>
      <c r="I1892" s="35"/>
      <c r="J1892" s="61">
        <f t="shared" si="31"/>
        <v>0</v>
      </c>
      <c r="K1892" s="51"/>
      <c r="L1892" s="25"/>
      <c r="M1892" s="26"/>
      <c r="N1892" s="26"/>
      <c r="O1892" s="26"/>
      <c r="P1892" s="26"/>
      <c r="Q1892" s="26"/>
      <c r="R1892" s="26"/>
      <c r="S1892" s="26"/>
      <c r="T1892" s="26"/>
    </row>
    <row r="1893" spans="1:20" s="27" customFormat="1" x14ac:dyDescent="0.25">
      <c r="A1893" s="36"/>
      <c r="B1893" s="25"/>
      <c r="C1893" s="25"/>
      <c r="D1893" s="25"/>
      <c r="E1893" s="68"/>
      <c r="F1893" s="25"/>
      <c r="G1893" s="35"/>
      <c r="H1893" s="25"/>
      <c r="I1893" s="35"/>
      <c r="J1893" s="61">
        <f t="shared" si="31"/>
        <v>0</v>
      </c>
      <c r="K1893" s="51"/>
      <c r="L1893" s="25"/>
      <c r="M1893" s="26"/>
      <c r="N1893" s="26"/>
      <c r="O1893" s="26"/>
      <c r="P1893" s="26"/>
      <c r="Q1893" s="26"/>
      <c r="R1893" s="26"/>
      <c r="S1893" s="26"/>
      <c r="T1893" s="26"/>
    </row>
    <row r="1894" spans="1:20" s="27" customFormat="1" x14ac:dyDescent="0.25">
      <c r="A1894" s="36"/>
      <c r="B1894" s="25"/>
      <c r="C1894" s="25"/>
      <c r="D1894" s="25"/>
      <c r="E1894" s="68"/>
      <c r="F1894" s="25"/>
      <c r="G1894" s="35"/>
      <c r="H1894" s="25"/>
      <c r="I1894" s="35"/>
      <c r="J1894" s="61">
        <f t="shared" si="31"/>
        <v>0</v>
      </c>
      <c r="K1894" s="51"/>
      <c r="L1894" s="25"/>
      <c r="M1894" s="26"/>
      <c r="N1894" s="26"/>
      <c r="O1894" s="26"/>
      <c r="P1894" s="26"/>
      <c r="Q1894" s="26"/>
      <c r="R1894" s="26"/>
      <c r="S1894" s="26"/>
      <c r="T1894" s="26"/>
    </row>
    <row r="1895" spans="1:20" s="27" customFormat="1" x14ac:dyDescent="0.25">
      <c r="A1895" s="36"/>
      <c r="B1895" s="25"/>
      <c r="C1895" s="25"/>
      <c r="D1895" s="25"/>
      <c r="E1895" s="68"/>
      <c r="F1895" s="25"/>
      <c r="G1895" s="35"/>
      <c r="H1895" s="25"/>
      <c r="I1895" s="35"/>
      <c r="J1895" s="61">
        <f t="shared" si="31"/>
        <v>0</v>
      </c>
      <c r="K1895" s="51"/>
      <c r="L1895" s="25"/>
      <c r="M1895" s="26"/>
      <c r="N1895" s="26"/>
      <c r="O1895" s="26"/>
      <c r="P1895" s="26"/>
      <c r="Q1895" s="26"/>
      <c r="R1895" s="26"/>
      <c r="S1895" s="26"/>
      <c r="T1895" s="26"/>
    </row>
    <row r="1896" spans="1:20" s="27" customFormat="1" x14ac:dyDescent="0.25">
      <c r="A1896" s="36"/>
      <c r="B1896" s="25"/>
      <c r="C1896" s="25"/>
      <c r="D1896" s="25"/>
      <c r="E1896" s="68"/>
      <c r="F1896" s="25"/>
      <c r="G1896" s="35"/>
      <c r="H1896" s="25"/>
      <c r="I1896" s="35"/>
      <c r="J1896" s="61">
        <f t="shared" si="31"/>
        <v>0</v>
      </c>
      <c r="K1896" s="51"/>
      <c r="L1896" s="25"/>
      <c r="M1896" s="26"/>
      <c r="N1896" s="26"/>
      <c r="O1896" s="26"/>
      <c r="P1896" s="26"/>
      <c r="Q1896" s="26"/>
      <c r="R1896" s="26"/>
      <c r="S1896" s="26"/>
      <c r="T1896" s="26"/>
    </row>
    <row r="1897" spans="1:20" s="27" customFormat="1" x14ac:dyDescent="0.25">
      <c r="A1897" s="36"/>
      <c r="B1897" s="25"/>
      <c r="C1897" s="25"/>
      <c r="D1897" s="25"/>
      <c r="E1897" s="68"/>
      <c r="F1897" s="25"/>
      <c r="G1897" s="35"/>
      <c r="H1897" s="25"/>
      <c r="I1897" s="35"/>
      <c r="J1897" s="61">
        <f t="shared" si="31"/>
        <v>0</v>
      </c>
      <c r="K1897" s="51"/>
      <c r="L1897" s="25"/>
      <c r="M1897" s="26"/>
      <c r="N1897" s="26"/>
      <c r="O1897" s="26"/>
      <c r="P1897" s="26"/>
      <c r="Q1897" s="26"/>
      <c r="R1897" s="26"/>
      <c r="S1897" s="26"/>
      <c r="T1897" s="26"/>
    </row>
    <row r="1898" spans="1:20" s="27" customFormat="1" x14ac:dyDescent="0.25">
      <c r="A1898" s="36"/>
      <c r="B1898" s="25"/>
      <c r="C1898" s="25"/>
      <c r="D1898" s="25"/>
      <c r="E1898" s="68"/>
      <c r="F1898" s="25"/>
      <c r="G1898" s="35"/>
      <c r="H1898" s="25"/>
      <c r="I1898" s="35"/>
      <c r="J1898" s="61">
        <f t="shared" si="31"/>
        <v>0</v>
      </c>
      <c r="K1898" s="51"/>
      <c r="L1898" s="25"/>
      <c r="M1898" s="26"/>
      <c r="N1898" s="26"/>
      <c r="O1898" s="26"/>
      <c r="P1898" s="26"/>
      <c r="Q1898" s="26"/>
      <c r="R1898" s="26"/>
      <c r="S1898" s="26"/>
      <c r="T1898" s="26"/>
    </row>
    <row r="1899" spans="1:20" s="27" customFormat="1" x14ac:dyDescent="0.25">
      <c r="A1899" s="36"/>
      <c r="B1899" s="25"/>
      <c r="C1899" s="25"/>
      <c r="D1899" s="25"/>
      <c r="E1899" s="68"/>
      <c r="F1899" s="25"/>
      <c r="G1899" s="35"/>
      <c r="H1899" s="25"/>
      <c r="I1899" s="35"/>
      <c r="J1899" s="61">
        <f t="shared" si="31"/>
        <v>0</v>
      </c>
      <c r="K1899" s="51"/>
      <c r="L1899" s="25"/>
      <c r="M1899" s="26"/>
      <c r="N1899" s="26"/>
      <c r="O1899" s="26"/>
      <c r="P1899" s="26"/>
      <c r="Q1899" s="26"/>
      <c r="R1899" s="26"/>
      <c r="S1899" s="26"/>
      <c r="T1899" s="26"/>
    </row>
    <row r="1900" spans="1:20" s="27" customFormat="1" x14ac:dyDescent="0.25">
      <c r="A1900" s="36"/>
      <c r="B1900" s="25"/>
      <c r="C1900" s="25"/>
      <c r="D1900" s="25"/>
      <c r="E1900" s="68"/>
      <c r="F1900" s="25"/>
      <c r="G1900" s="35"/>
      <c r="H1900" s="25"/>
      <c r="I1900" s="35"/>
      <c r="J1900" s="61">
        <f t="shared" si="31"/>
        <v>0</v>
      </c>
      <c r="K1900" s="51"/>
      <c r="L1900" s="25"/>
      <c r="M1900" s="26"/>
      <c r="N1900" s="26"/>
      <c r="O1900" s="26"/>
      <c r="P1900" s="26"/>
      <c r="Q1900" s="26"/>
      <c r="R1900" s="26"/>
      <c r="S1900" s="26"/>
      <c r="T1900" s="26"/>
    </row>
    <row r="1901" spans="1:20" s="27" customFormat="1" x14ac:dyDescent="0.25">
      <c r="A1901" s="36"/>
      <c r="B1901" s="25"/>
      <c r="C1901" s="25"/>
      <c r="D1901" s="25"/>
      <c r="E1901" s="68"/>
      <c r="F1901" s="25"/>
      <c r="G1901" s="35"/>
      <c r="H1901" s="25"/>
      <c r="I1901" s="35"/>
      <c r="J1901" s="61">
        <f t="shared" si="31"/>
        <v>0</v>
      </c>
      <c r="K1901" s="51"/>
      <c r="L1901" s="25"/>
      <c r="M1901" s="26"/>
      <c r="N1901" s="26"/>
      <c r="O1901" s="26"/>
      <c r="P1901" s="26"/>
      <c r="Q1901" s="26"/>
      <c r="R1901" s="26"/>
      <c r="S1901" s="26"/>
      <c r="T1901" s="26"/>
    </row>
    <row r="1902" spans="1:20" s="27" customFormat="1" x14ac:dyDescent="0.25">
      <c r="A1902" s="36"/>
      <c r="B1902" s="25"/>
      <c r="C1902" s="25"/>
      <c r="D1902" s="25"/>
      <c r="E1902" s="68"/>
      <c r="F1902" s="25"/>
      <c r="G1902" s="35"/>
      <c r="H1902" s="25"/>
      <c r="I1902" s="35"/>
      <c r="J1902" s="61">
        <f t="shared" si="31"/>
        <v>0</v>
      </c>
      <c r="K1902" s="51"/>
      <c r="L1902" s="25"/>
      <c r="M1902" s="26"/>
      <c r="N1902" s="26"/>
      <c r="O1902" s="26"/>
      <c r="P1902" s="26"/>
      <c r="Q1902" s="26"/>
      <c r="R1902" s="26"/>
      <c r="S1902" s="26"/>
      <c r="T1902" s="26"/>
    </row>
    <row r="1903" spans="1:20" s="27" customFormat="1" x14ac:dyDescent="0.25">
      <c r="A1903" s="36"/>
      <c r="B1903" s="25"/>
      <c r="C1903" s="25"/>
      <c r="D1903" s="25"/>
      <c r="E1903" s="68"/>
      <c r="F1903" s="25"/>
      <c r="G1903" s="35"/>
      <c r="H1903" s="25"/>
      <c r="I1903" s="35"/>
      <c r="J1903" s="61">
        <f t="shared" si="31"/>
        <v>0</v>
      </c>
      <c r="K1903" s="51"/>
      <c r="L1903" s="25"/>
      <c r="M1903" s="26"/>
      <c r="N1903" s="26"/>
      <c r="O1903" s="26"/>
      <c r="P1903" s="26"/>
      <c r="Q1903" s="26"/>
      <c r="R1903" s="26"/>
      <c r="S1903" s="26"/>
      <c r="T1903" s="26"/>
    </row>
    <row r="1904" spans="1:20" s="27" customFormat="1" x14ac:dyDescent="0.25">
      <c r="A1904" s="36"/>
      <c r="B1904" s="25"/>
      <c r="C1904" s="25"/>
      <c r="D1904" s="25"/>
      <c r="E1904" s="68"/>
      <c r="F1904" s="25"/>
      <c r="G1904" s="35"/>
      <c r="H1904" s="25"/>
      <c r="I1904" s="35"/>
      <c r="J1904" s="61">
        <f t="shared" si="31"/>
        <v>0</v>
      </c>
      <c r="K1904" s="51"/>
      <c r="L1904" s="25"/>
      <c r="M1904" s="26"/>
      <c r="N1904" s="26"/>
      <c r="O1904" s="26"/>
      <c r="P1904" s="26"/>
      <c r="Q1904" s="26"/>
      <c r="R1904" s="26"/>
      <c r="S1904" s="26"/>
      <c r="T1904" s="26"/>
    </row>
    <row r="1905" spans="1:20" s="27" customFormat="1" x14ac:dyDescent="0.25">
      <c r="A1905" s="36"/>
      <c r="B1905" s="25"/>
      <c r="C1905" s="25"/>
      <c r="D1905" s="25"/>
      <c r="E1905" s="68"/>
      <c r="F1905" s="25"/>
      <c r="G1905" s="35"/>
      <c r="H1905" s="25"/>
      <c r="I1905" s="35"/>
      <c r="J1905" s="61">
        <f t="shared" si="31"/>
        <v>0</v>
      </c>
      <c r="K1905" s="51"/>
      <c r="L1905" s="25"/>
      <c r="M1905" s="26"/>
      <c r="N1905" s="26"/>
      <c r="O1905" s="26"/>
      <c r="P1905" s="26"/>
      <c r="Q1905" s="26"/>
      <c r="R1905" s="26"/>
      <c r="S1905" s="26"/>
      <c r="T1905" s="26"/>
    </row>
    <row r="1906" spans="1:20" s="27" customFormat="1" x14ac:dyDescent="0.25">
      <c r="A1906" s="36"/>
      <c r="B1906" s="25"/>
      <c r="C1906" s="25"/>
      <c r="D1906" s="25"/>
      <c r="E1906" s="68"/>
      <c r="F1906" s="25"/>
      <c r="G1906" s="35"/>
      <c r="H1906" s="25"/>
      <c r="I1906" s="35"/>
      <c r="J1906" s="61">
        <f t="shared" si="31"/>
        <v>0</v>
      </c>
      <c r="K1906" s="51"/>
      <c r="L1906" s="25"/>
      <c r="M1906" s="26"/>
      <c r="N1906" s="26"/>
      <c r="O1906" s="26"/>
      <c r="P1906" s="26"/>
      <c r="Q1906" s="26"/>
      <c r="R1906" s="26"/>
      <c r="S1906" s="26"/>
      <c r="T1906" s="26"/>
    </row>
    <row r="1907" spans="1:20" s="27" customFormat="1" x14ac:dyDescent="0.25">
      <c r="A1907" s="36"/>
      <c r="B1907" s="25"/>
      <c r="C1907" s="25"/>
      <c r="D1907" s="25"/>
      <c r="E1907" s="68"/>
      <c r="F1907" s="25"/>
      <c r="G1907" s="35"/>
      <c r="H1907" s="25"/>
      <c r="I1907" s="35"/>
      <c r="J1907" s="61">
        <f t="shared" si="31"/>
        <v>0</v>
      </c>
      <c r="K1907" s="51"/>
      <c r="L1907" s="25"/>
      <c r="M1907" s="26"/>
      <c r="N1907" s="26"/>
      <c r="O1907" s="26"/>
      <c r="P1907" s="26"/>
      <c r="Q1907" s="26"/>
      <c r="R1907" s="26"/>
      <c r="S1907" s="26"/>
      <c r="T1907" s="26"/>
    </row>
    <row r="1908" spans="1:20" s="27" customFormat="1" x14ac:dyDescent="0.25">
      <c r="A1908" s="36"/>
      <c r="B1908" s="25"/>
      <c r="C1908" s="25"/>
      <c r="D1908" s="25"/>
      <c r="E1908" s="68"/>
      <c r="F1908" s="25"/>
      <c r="G1908" s="35"/>
      <c r="H1908" s="25"/>
      <c r="I1908" s="35"/>
      <c r="J1908" s="61">
        <f t="shared" si="31"/>
        <v>0</v>
      </c>
      <c r="K1908" s="51"/>
      <c r="L1908" s="25"/>
      <c r="M1908" s="26"/>
      <c r="N1908" s="26"/>
      <c r="O1908" s="26"/>
      <c r="P1908" s="26"/>
      <c r="Q1908" s="26"/>
      <c r="R1908" s="26"/>
      <c r="S1908" s="26"/>
      <c r="T1908" s="26"/>
    </row>
    <row r="1909" spans="1:20" s="27" customFormat="1" x14ac:dyDescent="0.25">
      <c r="A1909" s="36"/>
      <c r="B1909" s="25"/>
      <c r="C1909" s="25"/>
      <c r="D1909" s="25"/>
      <c r="E1909" s="68"/>
      <c r="F1909" s="25"/>
      <c r="G1909" s="35"/>
      <c r="H1909" s="25"/>
      <c r="I1909" s="35"/>
      <c r="J1909" s="61">
        <f t="shared" si="31"/>
        <v>0</v>
      </c>
      <c r="K1909" s="51"/>
      <c r="L1909" s="25"/>
      <c r="M1909" s="26"/>
      <c r="N1909" s="26"/>
      <c r="O1909" s="26"/>
      <c r="P1909" s="26"/>
      <c r="Q1909" s="26"/>
      <c r="R1909" s="26"/>
      <c r="S1909" s="26"/>
      <c r="T1909" s="26"/>
    </row>
    <row r="1910" spans="1:20" s="27" customFormat="1" x14ac:dyDescent="0.25">
      <c r="A1910" s="36"/>
      <c r="B1910" s="25"/>
      <c r="C1910" s="25"/>
      <c r="D1910" s="25"/>
      <c r="E1910" s="68"/>
      <c r="F1910" s="25"/>
      <c r="G1910" s="35"/>
      <c r="H1910" s="25"/>
      <c r="I1910" s="35"/>
      <c r="J1910" s="61">
        <f t="shared" si="31"/>
        <v>0</v>
      </c>
      <c r="K1910" s="51"/>
      <c r="L1910" s="25"/>
      <c r="M1910" s="26"/>
      <c r="N1910" s="26"/>
      <c r="O1910" s="26"/>
      <c r="P1910" s="26"/>
      <c r="Q1910" s="26"/>
      <c r="R1910" s="26"/>
      <c r="S1910" s="26"/>
      <c r="T1910" s="26"/>
    </row>
    <row r="1911" spans="1:20" s="27" customFormat="1" x14ac:dyDescent="0.25">
      <c r="A1911" s="36"/>
      <c r="B1911" s="25"/>
      <c r="C1911" s="25"/>
      <c r="D1911" s="25"/>
      <c r="E1911" s="68"/>
      <c r="F1911" s="25"/>
      <c r="G1911" s="35"/>
      <c r="H1911" s="25"/>
      <c r="I1911" s="35"/>
      <c r="J1911" s="61">
        <f t="shared" si="31"/>
        <v>0</v>
      </c>
      <c r="K1911" s="51"/>
      <c r="L1911" s="25"/>
      <c r="M1911" s="26"/>
      <c r="N1911" s="26"/>
      <c r="O1911" s="26"/>
      <c r="P1911" s="26"/>
      <c r="Q1911" s="26"/>
      <c r="R1911" s="26"/>
      <c r="S1911" s="26"/>
      <c r="T1911" s="26"/>
    </row>
    <row r="1912" spans="1:20" s="27" customFormat="1" x14ac:dyDescent="0.25">
      <c r="A1912" s="36"/>
      <c r="B1912" s="25"/>
      <c r="C1912" s="25"/>
      <c r="D1912" s="25"/>
      <c r="E1912" s="68"/>
      <c r="F1912" s="25"/>
      <c r="G1912" s="35"/>
      <c r="H1912" s="25"/>
      <c r="I1912" s="35"/>
      <c r="J1912" s="61">
        <f t="shared" si="31"/>
        <v>0</v>
      </c>
      <c r="K1912" s="51"/>
      <c r="L1912" s="25"/>
      <c r="M1912" s="26"/>
      <c r="N1912" s="26"/>
      <c r="O1912" s="26"/>
      <c r="P1912" s="26"/>
      <c r="Q1912" s="26"/>
      <c r="R1912" s="26"/>
      <c r="S1912" s="26"/>
      <c r="T1912" s="26"/>
    </row>
    <row r="1913" spans="1:20" s="27" customFormat="1" x14ac:dyDescent="0.25">
      <c r="A1913" s="36"/>
      <c r="B1913" s="25"/>
      <c r="C1913" s="25"/>
      <c r="D1913" s="25"/>
      <c r="E1913" s="68"/>
      <c r="F1913" s="25"/>
      <c r="G1913" s="35"/>
      <c r="H1913" s="25"/>
      <c r="I1913" s="35"/>
      <c r="J1913" s="61">
        <f t="shared" si="31"/>
        <v>0</v>
      </c>
      <c r="K1913" s="51"/>
      <c r="L1913" s="25"/>
      <c r="M1913" s="26"/>
      <c r="N1913" s="26"/>
      <c r="O1913" s="26"/>
      <c r="P1913" s="26"/>
      <c r="Q1913" s="26"/>
      <c r="R1913" s="26"/>
      <c r="S1913" s="26"/>
      <c r="T1913" s="26"/>
    </row>
    <row r="1914" spans="1:20" s="27" customFormat="1" x14ac:dyDescent="0.25">
      <c r="A1914" s="36"/>
      <c r="B1914" s="25"/>
      <c r="C1914" s="25"/>
      <c r="D1914" s="25"/>
      <c r="E1914" s="68"/>
      <c r="F1914" s="25"/>
      <c r="G1914" s="35"/>
      <c r="H1914" s="25"/>
      <c r="I1914" s="35"/>
      <c r="J1914" s="61">
        <f t="shared" si="31"/>
        <v>0</v>
      </c>
      <c r="K1914" s="51"/>
      <c r="L1914" s="25"/>
      <c r="M1914" s="26"/>
      <c r="N1914" s="26"/>
      <c r="O1914" s="26"/>
      <c r="P1914" s="26"/>
      <c r="Q1914" s="26"/>
      <c r="R1914" s="26"/>
      <c r="S1914" s="26"/>
      <c r="T1914" s="26"/>
    </row>
    <row r="1915" spans="1:20" s="27" customFormat="1" x14ac:dyDescent="0.25">
      <c r="A1915" s="36"/>
      <c r="B1915" s="25"/>
      <c r="C1915" s="25"/>
      <c r="D1915" s="25"/>
      <c r="E1915" s="68"/>
      <c r="F1915" s="25"/>
      <c r="G1915" s="35"/>
      <c r="H1915" s="25"/>
      <c r="I1915" s="35"/>
      <c r="J1915" s="61">
        <f t="shared" si="31"/>
        <v>0</v>
      </c>
      <c r="K1915" s="51"/>
      <c r="L1915" s="25"/>
      <c r="M1915" s="26"/>
      <c r="N1915" s="26"/>
      <c r="O1915" s="26"/>
      <c r="P1915" s="26"/>
      <c r="Q1915" s="26"/>
      <c r="R1915" s="26"/>
      <c r="S1915" s="26"/>
      <c r="T1915" s="26"/>
    </row>
    <row r="1916" spans="1:20" s="27" customFormat="1" x14ac:dyDescent="0.25">
      <c r="A1916" s="36"/>
      <c r="B1916" s="25"/>
      <c r="C1916" s="25"/>
      <c r="D1916" s="25"/>
      <c r="E1916" s="68"/>
      <c r="F1916" s="25"/>
      <c r="G1916" s="35"/>
      <c r="H1916" s="25"/>
      <c r="I1916" s="35"/>
      <c r="J1916" s="61">
        <f t="shared" si="31"/>
        <v>0</v>
      </c>
      <c r="K1916" s="51"/>
      <c r="L1916" s="25"/>
      <c r="M1916" s="26"/>
      <c r="N1916" s="26"/>
      <c r="O1916" s="26"/>
      <c r="P1916" s="26"/>
      <c r="Q1916" s="26"/>
      <c r="R1916" s="26"/>
      <c r="S1916" s="26"/>
      <c r="T1916" s="26"/>
    </row>
    <row r="1917" spans="1:20" s="27" customFormat="1" x14ac:dyDescent="0.25">
      <c r="A1917" s="36"/>
      <c r="B1917" s="25"/>
      <c r="C1917" s="25"/>
      <c r="D1917" s="25"/>
      <c r="E1917" s="68"/>
      <c r="F1917" s="25"/>
      <c r="G1917" s="35"/>
      <c r="H1917" s="25"/>
      <c r="I1917" s="35"/>
      <c r="J1917" s="61">
        <f t="shared" si="31"/>
        <v>0</v>
      </c>
      <c r="K1917" s="51"/>
      <c r="L1917" s="25"/>
      <c r="M1917" s="26"/>
      <c r="N1917" s="26"/>
      <c r="O1917" s="26"/>
      <c r="P1917" s="26"/>
      <c r="Q1917" s="26"/>
      <c r="R1917" s="26"/>
      <c r="S1917" s="26"/>
      <c r="T1917" s="26"/>
    </row>
    <row r="1918" spans="1:20" s="27" customFormat="1" x14ac:dyDescent="0.25">
      <c r="A1918" s="36"/>
      <c r="B1918" s="25"/>
      <c r="C1918" s="25"/>
      <c r="D1918" s="25"/>
      <c r="E1918" s="68"/>
      <c r="F1918" s="25"/>
      <c r="G1918" s="35"/>
      <c r="H1918" s="25"/>
      <c r="I1918" s="35"/>
      <c r="J1918" s="61">
        <f t="shared" si="31"/>
        <v>0</v>
      </c>
      <c r="K1918" s="51"/>
      <c r="L1918" s="25"/>
      <c r="M1918" s="26"/>
      <c r="N1918" s="26"/>
      <c r="O1918" s="26"/>
      <c r="P1918" s="26"/>
      <c r="Q1918" s="26"/>
      <c r="R1918" s="26"/>
      <c r="S1918" s="26"/>
      <c r="T1918" s="26"/>
    </row>
    <row r="1919" spans="1:20" s="27" customFormat="1" x14ac:dyDescent="0.25">
      <c r="A1919" s="36"/>
      <c r="B1919" s="25"/>
      <c r="C1919" s="25"/>
      <c r="D1919" s="25"/>
      <c r="E1919" s="68"/>
      <c r="F1919" s="25"/>
      <c r="G1919" s="35"/>
      <c r="H1919" s="25"/>
      <c r="I1919" s="35"/>
      <c r="J1919" s="61">
        <f t="shared" si="31"/>
        <v>0</v>
      </c>
      <c r="K1919" s="51"/>
      <c r="L1919" s="25"/>
      <c r="M1919" s="26"/>
      <c r="N1919" s="26"/>
      <c r="O1919" s="26"/>
      <c r="P1919" s="26"/>
      <c r="Q1919" s="26"/>
      <c r="R1919" s="26"/>
      <c r="S1919" s="26"/>
      <c r="T1919" s="26"/>
    </row>
    <row r="1920" spans="1:20" s="27" customFormat="1" x14ac:dyDescent="0.25">
      <c r="A1920" s="36"/>
      <c r="B1920" s="25"/>
      <c r="C1920" s="25"/>
      <c r="D1920" s="25"/>
      <c r="E1920" s="68"/>
      <c r="F1920" s="25"/>
      <c r="G1920" s="35"/>
      <c r="H1920" s="25"/>
      <c r="I1920" s="35"/>
      <c r="J1920" s="61">
        <f t="shared" si="31"/>
        <v>0</v>
      </c>
      <c r="K1920" s="51"/>
      <c r="L1920" s="25"/>
      <c r="M1920" s="26"/>
      <c r="N1920" s="26"/>
      <c r="O1920" s="26"/>
      <c r="P1920" s="26"/>
      <c r="Q1920" s="26"/>
      <c r="R1920" s="26"/>
      <c r="S1920" s="26"/>
      <c r="T1920" s="26"/>
    </row>
    <row r="1921" spans="1:20" s="27" customFormat="1" x14ac:dyDescent="0.25">
      <c r="A1921" s="36"/>
      <c r="B1921" s="25"/>
      <c r="C1921" s="25"/>
      <c r="D1921" s="25"/>
      <c r="E1921" s="68"/>
      <c r="F1921" s="25"/>
      <c r="G1921" s="35"/>
      <c r="H1921" s="25"/>
      <c r="I1921" s="35"/>
      <c r="J1921" s="61">
        <f t="shared" ref="J1921:J1984" si="32">IFERROR(IF(B1921="BOLIVARES",(E1921/I1921),E1921),"")</f>
        <v>0</v>
      </c>
      <c r="K1921" s="51"/>
      <c r="L1921" s="25"/>
      <c r="M1921" s="26"/>
      <c r="N1921" s="26"/>
      <c r="O1921" s="26"/>
      <c r="P1921" s="26"/>
      <c r="Q1921" s="26"/>
      <c r="R1921" s="26"/>
      <c r="S1921" s="26"/>
      <c r="T1921" s="26"/>
    </row>
    <row r="1922" spans="1:20" s="27" customFormat="1" x14ac:dyDescent="0.25">
      <c r="A1922" s="36"/>
      <c r="B1922" s="25"/>
      <c r="C1922" s="25"/>
      <c r="D1922" s="25"/>
      <c r="E1922" s="68"/>
      <c r="F1922" s="25"/>
      <c r="G1922" s="35"/>
      <c r="H1922" s="25"/>
      <c r="I1922" s="35"/>
      <c r="J1922" s="61">
        <f t="shared" si="32"/>
        <v>0</v>
      </c>
      <c r="K1922" s="51"/>
      <c r="L1922" s="25"/>
      <c r="M1922" s="26"/>
      <c r="N1922" s="26"/>
      <c r="O1922" s="26"/>
      <c r="P1922" s="26"/>
      <c r="Q1922" s="26"/>
      <c r="R1922" s="26"/>
      <c r="S1922" s="26"/>
      <c r="T1922" s="26"/>
    </row>
    <row r="1923" spans="1:20" s="27" customFormat="1" x14ac:dyDescent="0.25">
      <c r="A1923" s="36"/>
      <c r="B1923" s="25"/>
      <c r="C1923" s="25"/>
      <c r="D1923" s="25"/>
      <c r="E1923" s="68"/>
      <c r="F1923" s="25"/>
      <c r="G1923" s="35"/>
      <c r="H1923" s="25"/>
      <c r="I1923" s="35"/>
      <c r="J1923" s="61">
        <f t="shared" si="32"/>
        <v>0</v>
      </c>
      <c r="K1923" s="51"/>
      <c r="L1923" s="25"/>
      <c r="M1923" s="26"/>
      <c r="N1923" s="26"/>
      <c r="O1923" s="26"/>
      <c r="P1923" s="26"/>
      <c r="Q1923" s="26"/>
      <c r="R1923" s="26"/>
      <c r="S1923" s="26"/>
      <c r="T1923" s="26"/>
    </row>
    <row r="1924" spans="1:20" s="27" customFormat="1" x14ac:dyDescent="0.25">
      <c r="A1924" s="36"/>
      <c r="B1924" s="25"/>
      <c r="C1924" s="25"/>
      <c r="D1924" s="25"/>
      <c r="E1924" s="68"/>
      <c r="F1924" s="25"/>
      <c r="G1924" s="35"/>
      <c r="H1924" s="25"/>
      <c r="I1924" s="35"/>
      <c r="J1924" s="61">
        <f t="shared" si="32"/>
        <v>0</v>
      </c>
      <c r="K1924" s="51"/>
      <c r="L1924" s="25"/>
      <c r="M1924" s="26"/>
      <c r="N1924" s="26"/>
      <c r="O1924" s="26"/>
      <c r="P1924" s="26"/>
      <c r="Q1924" s="26"/>
      <c r="R1924" s="26"/>
      <c r="S1924" s="26"/>
      <c r="T1924" s="26"/>
    </row>
    <row r="1925" spans="1:20" s="27" customFormat="1" x14ac:dyDescent="0.25">
      <c r="A1925" s="36"/>
      <c r="B1925" s="25"/>
      <c r="C1925" s="25"/>
      <c r="D1925" s="25"/>
      <c r="E1925" s="68"/>
      <c r="F1925" s="25"/>
      <c r="G1925" s="35"/>
      <c r="H1925" s="25"/>
      <c r="I1925" s="35"/>
      <c r="J1925" s="61">
        <f t="shared" si="32"/>
        <v>0</v>
      </c>
      <c r="K1925" s="51"/>
      <c r="L1925" s="25"/>
      <c r="M1925" s="26"/>
      <c r="N1925" s="26"/>
      <c r="O1925" s="26"/>
      <c r="P1925" s="26"/>
      <c r="Q1925" s="26"/>
      <c r="R1925" s="26"/>
      <c r="S1925" s="26"/>
      <c r="T1925" s="26"/>
    </row>
    <row r="1926" spans="1:20" s="27" customFormat="1" x14ac:dyDescent="0.25">
      <c r="A1926" s="36"/>
      <c r="B1926" s="25"/>
      <c r="C1926" s="25"/>
      <c r="D1926" s="25"/>
      <c r="E1926" s="68"/>
      <c r="F1926" s="25"/>
      <c r="G1926" s="35"/>
      <c r="H1926" s="25"/>
      <c r="I1926" s="35"/>
      <c r="J1926" s="61">
        <f t="shared" si="32"/>
        <v>0</v>
      </c>
      <c r="K1926" s="51"/>
      <c r="L1926" s="25"/>
      <c r="M1926" s="26"/>
      <c r="N1926" s="26"/>
      <c r="O1926" s="26"/>
      <c r="P1926" s="26"/>
      <c r="Q1926" s="26"/>
      <c r="R1926" s="26"/>
      <c r="S1926" s="26"/>
      <c r="T1926" s="26"/>
    </row>
    <row r="1927" spans="1:20" s="27" customFormat="1" x14ac:dyDescent="0.25">
      <c r="A1927" s="36"/>
      <c r="B1927" s="25"/>
      <c r="C1927" s="25"/>
      <c r="D1927" s="25"/>
      <c r="E1927" s="68"/>
      <c r="F1927" s="25"/>
      <c r="G1927" s="35"/>
      <c r="H1927" s="25"/>
      <c r="I1927" s="35"/>
      <c r="J1927" s="61">
        <f t="shared" si="32"/>
        <v>0</v>
      </c>
      <c r="K1927" s="51"/>
      <c r="L1927" s="25"/>
      <c r="M1927" s="26"/>
      <c r="N1927" s="26"/>
      <c r="O1927" s="26"/>
      <c r="P1927" s="26"/>
      <c r="Q1927" s="26"/>
      <c r="R1927" s="26"/>
      <c r="S1927" s="26"/>
      <c r="T1927" s="26"/>
    </row>
    <row r="1928" spans="1:20" s="27" customFormat="1" x14ac:dyDescent="0.25">
      <c r="A1928" s="36"/>
      <c r="B1928" s="25"/>
      <c r="C1928" s="25"/>
      <c r="D1928" s="25"/>
      <c r="E1928" s="68"/>
      <c r="F1928" s="25"/>
      <c r="G1928" s="35"/>
      <c r="H1928" s="25"/>
      <c r="I1928" s="35"/>
      <c r="J1928" s="61">
        <f t="shared" si="32"/>
        <v>0</v>
      </c>
      <c r="K1928" s="51"/>
      <c r="L1928" s="25"/>
      <c r="M1928" s="26"/>
      <c r="N1928" s="26"/>
      <c r="O1928" s="26"/>
      <c r="P1928" s="26"/>
      <c r="Q1928" s="26"/>
      <c r="R1928" s="26"/>
      <c r="S1928" s="26"/>
      <c r="T1928" s="26"/>
    </row>
    <row r="1929" spans="1:20" s="27" customFormat="1" x14ac:dyDescent="0.25">
      <c r="A1929" s="36"/>
      <c r="B1929" s="25"/>
      <c r="C1929" s="25"/>
      <c r="D1929" s="25"/>
      <c r="E1929" s="68"/>
      <c r="F1929" s="25"/>
      <c r="G1929" s="35"/>
      <c r="H1929" s="25"/>
      <c r="I1929" s="35"/>
      <c r="J1929" s="61">
        <f t="shared" si="32"/>
        <v>0</v>
      </c>
      <c r="K1929" s="51"/>
      <c r="L1929" s="25"/>
      <c r="M1929" s="26"/>
      <c r="N1929" s="26"/>
      <c r="O1929" s="26"/>
      <c r="P1929" s="26"/>
      <c r="Q1929" s="26"/>
      <c r="R1929" s="26"/>
      <c r="S1929" s="26"/>
      <c r="T1929" s="26"/>
    </row>
    <row r="1930" spans="1:20" s="27" customFormat="1" x14ac:dyDescent="0.25">
      <c r="A1930" s="36"/>
      <c r="B1930" s="25"/>
      <c r="C1930" s="25"/>
      <c r="D1930" s="25"/>
      <c r="E1930" s="68"/>
      <c r="F1930" s="25"/>
      <c r="G1930" s="35"/>
      <c r="H1930" s="25"/>
      <c r="I1930" s="35"/>
      <c r="J1930" s="61">
        <f t="shared" si="32"/>
        <v>0</v>
      </c>
      <c r="K1930" s="51"/>
      <c r="L1930" s="25"/>
      <c r="M1930" s="26"/>
      <c r="N1930" s="26"/>
      <c r="O1930" s="26"/>
      <c r="P1930" s="26"/>
      <c r="Q1930" s="26"/>
      <c r="R1930" s="26"/>
      <c r="S1930" s="26"/>
      <c r="T1930" s="26"/>
    </row>
    <row r="1931" spans="1:20" s="27" customFormat="1" x14ac:dyDescent="0.25">
      <c r="A1931" s="36"/>
      <c r="B1931" s="25"/>
      <c r="C1931" s="25"/>
      <c r="D1931" s="25"/>
      <c r="E1931" s="68"/>
      <c r="F1931" s="25"/>
      <c r="G1931" s="35"/>
      <c r="H1931" s="25"/>
      <c r="I1931" s="35"/>
      <c r="J1931" s="61">
        <f t="shared" si="32"/>
        <v>0</v>
      </c>
      <c r="K1931" s="51"/>
      <c r="L1931" s="25"/>
      <c r="M1931" s="26"/>
      <c r="N1931" s="26"/>
      <c r="O1931" s="26"/>
      <c r="P1931" s="26"/>
      <c r="Q1931" s="26"/>
      <c r="R1931" s="26"/>
      <c r="S1931" s="26"/>
      <c r="T1931" s="26"/>
    </row>
    <row r="1932" spans="1:20" s="27" customFormat="1" x14ac:dyDescent="0.25">
      <c r="A1932" s="36"/>
      <c r="B1932" s="25"/>
      <c r="C1932" s="25"/>
      <c r="D1932" s="25"/>
      <c r="E1932" s="68"/>
      <c r="F1932" s="25"/>
      <c r="G1932" s="35"/>
      <c r="H1932" s="25"/>
      <c r="I1932" s="35"/>
      <c r="J1932" s="61">
        <f t="shared" si="32"/>
        <v>0</v>
      </c>
      <c r="K1932" s="51"/>
      <c r="L1932" s="25"/>
      <c r="M1932" s="26"/>
      <c r="N1932" s="26"/>
      <c r="O1932" s="26"/>
      <c r="P1932" s="26"/>
      <c r="Q1932" s="26"/>
      <c r="R1932" s="26"/>
      <c r="S1932" s="26"/>
      <c r="T1932" s="26"/>
    </row>
    <row r="1933" spans="1:20" s="27" customFormat="1" x14ac:dyDescent="0.25">
      <c r="A1933" s="36"/>
      <c r="B1933" s="25"/>
      <c r="C1933" s="25"/>
      <c r="D1933" s="25"/>
      <c r="E1933" s="68"/>
      <c r="F1933" s="25"/>
      <c r="G1933" s="35"/>
      <c r="H1933" s="25"/>
      <c r="I1933" s="35"/>
      <c r="J1933" s="61">
        <f t="shared" si="32"/>
        <v>0</v>
      </c>
      <c r="K1933" s="51"/>
      <c r="L1933" s="25"/>
      <c r="M1933" s="26"/>
      <c r="N1933" s="26"/>
      <c r="O1933" s="26"/>
      <c r="P1933" s="26"/>
      <c r="Q1933" s="26"/>
      <c r="R1933" s="26"/>
      <c r="S1933" s="26"/>
      <c r="T1933" s="26"/>
    </row>
    <row r="1934" spans="1:20" s="27" customFormat="1" x14ac:dyDescent="0.25">
      <c r="A1934" s="36"/>
      <c r="B1934" s="25"/>
      <c r="C1934" s="25"/>
      <c r="D1934" s="25"/>
      <c r="E1934" s="68"/>
      <c r="F1934" s="25"/>
      <c r="G1934" s="35"/>
      <c r="H1934" s="25"/>
      <c r="I1934" s="35"/>
      <c r="J1934" s="61">
        <f t="shared" si="32"/>
        <v>0</v>
      </c>
      <c r="K1934" s="51"/>
      <c r="L1934" s="25"/>
      <c r="M1934" s="26"/>
      <c r="N1934" s="26"/>
      <c r="O1934" s="26"/>
      <c r="P1934" s="26"/>
      <c r="Q1934" s="26"/>
      <c r="R1934" s="26"/>
      <c r="S1934" s="26"/>
      <c r="T1934" s="26"/>
    </row>
    <row r="1935" spans="1:20" s="27" customFormat="1" x14ac:dyDescent="0.25">
      <c r="A1935" s="36"/>
      <c r="B1935" s="25"/>
      <c r="C1935" s="25"/>
      <c r="D1935" s="25"/>
      <c r="E1935" s="68"/>
      <c r="F1935" s="25"/>
      <c r="G1935" s="35"/>
      <c r="H1935" s="25"/>
      <c r="I1935" s="35"/>
      <c r="J1935" s="61">
        <f t="shared" si="32"/>
        <v>0</v>
      </c>
      <c r="K1935" s="51"/>
      <c r="L1935" s="25"/>
      <c r="M1935" s="26"/>
      <c r="N1935" s="26"/>
      <c r="O1935" s="26"/>
      <c r="P1935" s="26"/>
      <c r="Q1935" s="26"/>
      <c r="R1935" s="26"/>
      <c r="S1935" s="26"/>
      <c r="T1935" s="26"/>
    </row>
    <row r="1936" spans="1:20" s="27" customFormat="1" x14ac:dyDescent="0.25">
      <c r="A1936" s="36"/>
      <c r="B1936" s="25"/>
      <c r="C1936" s="25"/>
      <c r="D1936" s="25"/>
      <c r="E1936" s="68"/>
      <c r="F1936" s="25"/>
      <c r="G1936" s="35"/>
      <c r="H1936" s="25"/>
      <c r="I1936" s="35"/>
      <c r="J1936" s="61">
        <f t="shared" si="32"/>
        <v>0</v>
      </c>
      <c r="K1936" s="51"/>
      <c r="L1936" s="25"/>
      <c r="M1936" s="26"/>
      <c r="N1936" s="26"/>
      <c r="O1936" s="26"/>
      <c r="P1936" s="26"/>
      <c r="Q1936" s="26"/>
      <c r="R1936" s="26"/>
      <c r="S1936" s="26"/>
      <c r="T1936" s="26"/>
    </row>
    <row r="1937" spans="1:20" s="27" customFormat="1" x14ac:dyDescent="0.25">
      <c r="A1937" s="36"/>
      <c r="B1937" s="25"/>
      <c r="C1937" s="25"/>
      <c r="D1937" s="25"/>
      <c r="E1937" s="68"/>
      <c r="F1937" s="25"/>
      <c r="G1937" s="35"/>
      <c r="H1937" s="25"/>
      <c r="I1937" s="35"/>
      <c r="J1937" s="61">
        <f t="shared" si="32"/>
        <v>0</v>
      </c>
      <c r="K1937" s="51"/>
      <c r="L1937" s="25"/>
      <c r="M1937" s="26"/>
      <c r="N1937" s="26"/>
      <c r="O1937" s="26"/>
      <c r="P1937" s="26"/>
      <c r="Q1937" s="26"/>
      <c r="R1937" s="26"/>
      <c r="S1937" s="26"/>
      <c r="T1937" s="26"/>
    </row>
    <row r="1938" spans="1:20" s="27" customFormat="1" x14ac:dyDescent="0.25">
      <c r="A1938" s="36"/>
      <c r="B1938" s="25"/>
      <c r="C1938" s="25"/>
      <c r="D1938" s="25"/>
      <c r="E1938" s="68"/>
      <c r="F1938" s="25"/>
      <c r="G1938" s="35"/>
      <c r="H1938" s="25"/>
      <c r="I1938" s="35"/>
      <c r="J1938" s="61">
        <f t="shared" si="32"/>
        <v>0</v>
      </c>
      <c r="K1938" s="51"/>
      <c r="L1938" s="25"/>
      <c r="M1938" s="26"/>
      <c r="N1938" s="26"/>
      <c r="O1938" s="26"/>
      <c r="P1938" s="26"/>
      <c r="Q1938" s="26"/>
      <c r="R1938" s="26"/>
      <c r="S1938" s="26"/>
      <c r="T1938" s="26"/>
    </row>
    <row r="1939" spans="1:20" s="27" customFormat="1" x14ac:dyDescent="0.25">
      <c r="A1939" s="36"/>
      <c r="B1939" s="25"/>
      <c r="C1939" s="25"/>
      <c r="D1939" s="25"/>
      <c r="E1939" s="68"/>
      <c r="F1939" s="25"/>
      <c r="G1939" s="35"/>
      <c r="H1939" s="25"/>
      <c r="I1939" s="35"/>
      <c r="J1939" s="61">
        <f t="shared" si="32"/>
        <v>0</v>
      </c>
      <c r="K1939" s="51"/>
      <c r="L1939" s="25"/>
      <c r="M1939" s="26"/>
      <c r="N1939" s="26"/>
      <c r="O1939" s="26"/>
      <c r="P1939" s="26"/>
      <c r="Q1939" s="26"/>
      <c r="R1939" s="26"/>
      <c r="S1939" s="26"/>
      <c r="T1939" s="26"/>
    </row>
    <row r="1940" spans="1:20" s="27" customFormat="1" x14ac:dyDescent="0.25">
      <c r="A1940" s="36"/>
      <c r="B1940" s="25"/>
      <c r="C1940" s="25"/>
      <c r="D1940" s="25"/>
      <c r="E1940" s="68"/>
      <c r="F1940" s="25"/>
      <c r="G1940" s="35"/>
      <c r="H1940" s="25"/>
      <c r="I1940" s="35"/>
      <c r="J1940" s="61">
        <f t="shared" si="32"/>
        <v>0</v>
      </c>
      <c r="K1940" s="51"/>
      <c r="L1940" s="25"/>
      <c r="M1940" s="26"/>
      <c r="N1940" s="26"/>
      <c r="O1940" s="26"/>
      <c r="P1940" s="26"/>
      <c r="Q1940" s="26"/>
      <c r="R1940" s="26"/>
      <c r="S1940" s="26"/>
      <c r="T1940" s="26"/>
    </row>
    <row r="1941" spans="1:20" s="27" customFormat="1" x14ac:dyDescent="0.25">
      <c r="A1941" s="36"/>
      <c r="B1941" s="25"/>
      <c r="C1941" s="25"/>
      <c r="D1941" s="25"/>
      <c r="E1941" s="68"/>
      <c r="F1941" s="25"/>
      <c r="G1941" s="35"/>
      <c r="H1941" s="25"/>
      <c r="I1941" s="35"/>
      <c r="J1941" s="61">
        <f t="shared" si="32"/>
        <v>0</v>
      </c>
      <c r="K1941" s="51"/>
      <c r="L1941" s="25"/>
      <c r="M1941" s="26"/>
      <c r="N1941" s="26"/>
      <c r="O1941" s="26"/>
      <c r="P1941" s="26"/>
      <c r="Q1941" s="26"/>
      <c r="R1941" s="26"/>
      <c r="S1941" s="26"/>
      <c r="T1941" s="26"/>
    </row>
    <row r="1942" spans="1:20" s="27" customFormat="1" x14ac:dyDescent="0.25">
      <c r="A1942" s="36"/>
      <c r="B1942" s="25"/>
      <c r="C1942" s="25"/>
      <c r="D1942" s="25"/>
      <c r="E1942" s="68"/>
      <c r="F1942" s="25"/>
      <c r="G1942" s="35"/>
      <c r="H1942" s="25"/>
      <c r="I1942" s="35"/>
      <c r="J1942" s="61">
        <f t="shared" si="32"/>
        <v>0</v>
      </c>
      <c r="K1942" s="51"/>
      <c r="L1942" s="25"/>
      <c r="M1942" s="26"/>
      <c r="N1942" s="26"/>
      <c r="O1942" s="26"/>
      <c r="P1942" s="26"/>
      <c r="Q1942" s="26"/>
      <c r="R1942" s="26"/>
      <c r="S1942" s="26"/>
      <c r="T1942" s="26"/>
    </row>
    <row r="1943" spans="1:20" s="27" customFormat="1" x14ac:dyDescent="0.25">
      <c r="A1943" s="36"/>
      <c r="B1943" s="25"/>
      <c r="C1943" s="25"/>
      <c r="D1943" s="25"/>
      <c r="E1943" s="68"/>
      <c r="F1943" s="25"/>
      <c r="G1943" s="35"/>
      <c r="H1943" s="25"/>
      <c r="I1943" s="35"/>
      <c r="J1943" s="61">
        <f t="shared" si="32"/>
        <v>0</v>
      </c>
      <c r="K1943" s="51"/>
      <c r="L1943" s="25"/>
      <c r="M1943" s="26"/>
      <c r="N1943" s="26"/>
      <c r="O1943" s="26"/>
      <c r="P1943" s="26"/>
      <c r="Q1943" s="26"/>
      <c r="R1943" s="26"/>
      <c r="S1943" s="26"/>
      <c r="T1943" s="26"/>
    </row>
    <row r="1944" spans="1:20" s="27" customFormat="1" x14ac:dyDescent="0.25">
      <c r="A1944" s="36"/>
      <c r="B1944" s="25"/>
      <c r="C1944" s="25"/>
      <c r="D1944" s="25"/>
      <c r="E1944" s="68"/>
      <c r="F1944" s="25"/>
      <c r="G1944" s="35"/>
      <c r="H1944" s="25"/>
      <c r="I1944" s="35"/>
      <c r="J1944" s="61">
        <f t="shared" si="32"/>
        <v>0</v>
      </c>
      <c r="K1944" s="51"/>
      <c r="L1944" s="25"/>
      <c r="M1944" s="26"/>
      <c r="N1944" s="26"/>
      <c r="O1944" s="26"/>
      <c r="P1944" s="26"/>
      <c r="Q1944" s="26"/>
      <c r="R1944" s="26"/>
      <c r="S1944" s="26"/>
      <c r="T1944" s="26"/>
    </row>
    <row r="1945" spans="1:20" s="27" customFormat="1" x14ac:dyDescent="0.25">
      <c r="A1945" s="36"/>
      <c r="B1945" s="25"/>
      <c r="C1945" s="25"/>
      <c r="D1945" s="25"/>
      <c r="E1945" s="68"/>
      <c r="F1945" s="25"/>
      <c r="G1945" s="35"/>
      <c r="H1945" s="25"/>
      <c r="I1945" s="35"/>
      <c r="J1945" s="61">
        <f t="shared" si="32"/>
        <v>0</v>
      </c>
      <c r="K1945" s="51"/>
      <c r="L1945" s="25"/>
      <c r="M1945" s="26"/>
      <c r="N1945" s="26"/>
      <c r="O1945" s="26"/>
      <c r="P1945" s="26"/>
      <c r="Q1945" s="26"/>
      <c r="R1945" s="26"/>
      <c r="S1945" s="26"/>
      <c r="T1945" s="26"/>
    </row>
    <row r="1946" spans="1:20" s="27" customFormat="1" x14ac:dyDescent="0.25">
      <c r="A1946" s="36"/>
      <c r="B1946" s="25"/>
      <c r="C1946" s="25"/>
      <c r="D1946" s="25"/>
      <c r="E1946" s="68"/>
      <c r="F1946" s="25"/>
      <c r="G1946" s="35"/>
      <c r="H1946" s="25"/>
      <c r="I1946" s="35"/>
      <c r="J1946" s="61">
        <f t="shared" si="32"/>
        <v>0</v>
      </c>
      <c r="K1946" s="51"/>
      <c r="L1946" s="25"/>
      <c r="M1946" s="26"/>
      <c r="N1946" s="26"/>
      <c r="O1946" s="26"/>
      <c r="P1946" s="26"/>
      <c r="Q1946" s="26"/>
      <c r="R1946" s="26"/>
      <c r="S1946" s="26"/>
      <c r="T1946" s="26"/>
    </row>
    <row r="1947" spans="1:20" s="27" customFormat="1" x14ac:dyDescent="0.25">
      <c r="A1947" s="36"/>
      <c r="B1947" s="25"/>
      <c r="C1947" s="25"/>
      <c r="D1947" s="25"/>
      <c r="E1947" s="68"/>
      <c r="F1947" s="25"/>
      <c r="G1947" s="35"/>
      <c r="H1947" s="25"/>
      <c r="I1947" s="35"/>
      <c r="J1947" s="61">
        <f t="shared" si="32"/>
        <v>0</v>
      </c>
      <c r="K1947" s="51"/>
      <c r="L1947" s="25"/>
      <c r="M1947" s="26"/>
      <c r="N1947" s="26"/>
      <c r="O1947" s="26"/>
      <c r="P1947" s="26"/>
      <c r="Q1947" s="26"/>
      <c r="R1947" s="26"/>
      <c r="S1947" s="26"/>
      <c r="T1947" s="26"/>
    </row>
    <row r="1948" spans="1:20" s="27" customFormat="1" x14ac:dyDescent="0.25">
      <c r="A1948" s="36"/>
      <c r="B1948" s="25"/>
      <c r="C1948" s="25"/>
      <c r="D1948" s="25"/>
      <c r="E1948" s="68"/>
      <c r="F1948" s="25"/>
      <c r="G1948" s="35"/>
      <c r="H1948" s="25"/>
      <c r="I1948" s="35"/>
      <c r="J1948" s="61">
        <f t="shared" si="32"/>
        <v>0</v>
      </c>
      <c r="K1948" s="51"/>
      <c r="L1948" s="25"/>
      <c r="M1948" s="26"/>
      <c r="N1948" s="26"/>
      <c r="O1948" s="26"/>
      <c r="P1948" s="26"/>
      <c r="Q1948" s="26"/>
      <c r="R1948" s="26"/>
      <c r="S1948" s="26"/>
      <c r="T1948" s="26"/>
    </row>
    <row r="1949" spans="1:20" s="27" customFormat="1" x14ac:dyDescent="0.25">
      <c r="A1949" s="36"/>
      <c r="B1949" s="25"/>
      <c r="C1949" s="25"/>
      <c r="D1949" s="25"/>
      <c r="E1949" s="68"/>
      <c r="F1949" s="25"/>
      <c r="G1949" s="35"/>
      <c r="H1949" s="25"/>
      <c r="I1949" s="35"/>
      <c r="J1949" s="61">
        <f t="shared" si="32"/>
        <v>0</v>
      </c>
      <c r="K1949" s="51"/>
      <c r="L1949" s="25"/>
      <c r="M1949" s="26"/>
      <c r="N1949" s="26"/>
      <c r="O1949" s="26"/>
      <c r="P1949" s="26"/>
      <c r="Q1949" s="26"/>
      <c r="R1949" s="26"/>
      <c r="S1949" s="26"/>
      <c r="T1949" s="26"/>
    </row>
    <row r="1950" spans="1:20" s="27" customFormat="1" x14ac:dyDescent="0.25">
      <c r="A1950" s="36"/>
      <c r="B1950" s="25"/>
      <c r="C1950" s="25"/>
      <c r="D1950" s="25"/>
      <c r="E1950" s="68"/>
      <c r="F1950" s="25"/>
      <c r="G1950" s="35"/>
      <c r="H1950" s="25"/>
      <c r="I1950" s="35"/>
      <c r="J1950" s="61">
        <f t="shared" si="32"/>
        <v>0</v>
      </c>
      <c r="K1950" s="51"/>
      <c r="L1950" s="25"/>
      <c r="M1950" s="26"/>
      <c r="N1950" s="26"/>
      <c r="O1950" s="26"/>
      <c r="P1950" s="26"/>
      <c r="Q1950" s="26"/>
      <c r="R1950" s="26"/>
      <c r="S1950" s="26"/>
      <c r="T1950" s="26"/>
    </row>
    <row r="1951" spans="1:20" s="27" customFormat="1" x14ac:dyDescent="0.25">
      <c r="A1951" s="36"/>
      <c r="B1951" s="25"/>
      <c r="C1951" s="25"/>
      <c r="D1951" s="25"/>
      <c r="E1951" s="68"/>
      <c r="F1951" s="25"/>
      <c r="G1951" s="35"/>
      <c r="H1951" s="25"/>
      <c r="I1951" s="35"/>
      <c r="J1951" s="61">
        <f t="shared" si="32"/>
        <v>0</v>
      </c>
      <c r="K1951" s="51"/>
      <c r="L1951" s="25"/>
      <c r="M1951" s="26"/>
      <c r="N1951" s="26"/>
      <c r="O1951" s="26"/>
      <c r="P1951" s="26"/>
      <c r="Q1951" s="26"/>
      <c r="R1951" s="26"/>
      <c r="S1951" s="26"/>
      <c r="T1951" s="26"/>
    </row>
    <row r="1952" spans="1:20" s="27" customFormat="1" x14ac:dyDescent="0.25">
      <c r="A1952" s="36"/>
      <c r="B1952" s="25"/>
      <c r="C1952" s="25"/>
      <c r="D1952" s="25"/>
      <c r="E1952" s="68"/>
      <c r="F1952" s="25"/>
      <c r="G1952" s="35"/>
      <c r="H1952" s="25"/>
      <c r="I1952" s="35"/>
      <c r="J1952" s="61">
        <f t="shared" si="32"/>
        <v>0</v>
      </c>
      <c r="K1952" s="51"/>
      <c r="L1952" s="25"/>
      <c r="M1952" s="26"/>
      <c r="N1952" s="26"/>
      <c r="O1952" s="26"/>
      <c r="P1952" s="26"/>
      <c r="Q1952" s="26"/>
      <c r="R1952" s="26"/>
      <c r="S1952" s="26"/>
      <c r="T1952" s="26"/>
    </row>
    <row r="1953" spans="1:20" s="27" customFormat="1" x14ac:dyDescent="0.25">
      <c r="A1953" s="36"/>
      <c r="B1953" s="25"/>
      <c r="C1953" s="25"/>
      <c r="D1953" s="25"/>
      <c r="E1953" s="68"/>
      <c r="F1953" s="25"/>
      <c r="G1953" s="35"/>
      <c r="H1953" s="25"/>
      <c r="I1953" s="35"/>
      <c r="J1953" s="61">
        <f t="shared" si="32"/>
        <v>0</v>
      </c>
      <c r="K1953" s="51"/>
      <c r="L1953" s="25"/>
      <c r="M1953" s="26"/>
      <c r="N1953" s="26"/>
      <c r="O1953" s="26"/>
      <c r="P1953" s="26"/>
      <c r="Q1953" s="26"/>
      <c r="R1953" s="26"/>
      <c r="S1953" s="26"/>
      <c r="T1953" s="26"/>
    </row>
    <row r="1954" spans="1:20" s="27" customFormat="1" x14ac:dyDescent="0.25">
      <c r="A1954" s="36"/>
      <c r="B1954" s="25"/>
      <c r="C1954" s="25"/>
      <c r="D1954" s="25"/>
      <c r="E1954" s="68"/>
      <c r="F1954" s="25"/>
      <c r="G1954" s="35"/>
      <c r="H1954" s="25"/>
      <c r="I1954" s="35"/>
      <c r="J1954" s="61">
        <f t="shared" si="32"/>
        <v>0</v>
      </c>
      <c r="K1954" s="51"/>
      <c r="L1954" s="25"/>
      <c r="M1954" s="26"/>
      <c r="N1954" s="26"/>
      <c r="O1954" s="26"/>
      <c r="P1954" s="26"/>
      <c r="Q1954" s="26"/>
      <c r="R1954" s="26"/>
      <c r="S1954" s="26"/>
      <c r="T1954" s="26"/>
    </row>
    <row r="1955" spans="1:20" s="27" customFormat="1" x14ac:dyDescent="0.25">
      <c r="A1955" s="36"/>
      <c r="B1955" s="25"/>
      <c r="C1955" s="25"/>
      <c r="D1955" s="25"/>
      <c r="E1955" s="68"/>
      <c r="F1955" s="25"/>
      <c r="G1955" s="35"/>
      <c r="H1955" s="25"/>
      <c r="I1955" s="35"/>
      <c r="J1955" s="61">
        <f t="shared" si="32"/>
        <v>0</v>
      </c>
      <c r="K1955" s="51"/>
      <c r="L1955" s="25"/>
      <c r="M1955" s="26"/>
      <c r="N1955" s="26"/>
      <c r="O1955" s="26"/>
      <c r="P1955" s="26"/>
      <c r="Q1955" s="26"/>
      <c r="R1955" s="26"/>
      <c r="S1955" s="26"/>
      <c r="T1955" s="26"/>
    </row>
    <row r="1956" spans="1:20" s="27" customFormat="1" x14ac:dyDescent="0.25">
      <c r="A1956" s="36"/>
      <c r="B1956" s="25"/>
      <c r="C1956" s="25"/>
      <c r="D1956" s="25"/>
      <c r="E1956" s="68"/>
      <c r="F1956" s="25"/>
      <c r="G1956" s="35"/>
      <c r="H1956" s="25"/>
      <c r="I1956" s="35"/>
      <c r="J1956" s="61">
        <f t="shared" si="32"/>
        <v>0</v>
      </c>
      <c r="K1956" s="51"/>
      <c r="L1956" s="25"/>
      <c r="M1956" s="26"/>
      <c r="N1956" s="26"/>
      <c r="O1956" s="26"/>
      <c r="P1956" s="26"/>
      <c r="Q1956" s="26"/>
      <c r="R1956" s="26"/>
      <c r="S1956" s="26"/>
      <c r="T1956" s="26"/>
    </row>
    <row r="1957" spans="1:20" s="27" customFormat="1" x14ac:dyDescent="0.25">
      <c r="A1957" s="36"/>
      <c r="B1957" s="25"/>
      <c r="C1957" s="25"/>
      <c r="D1957" s="25"/>
      <c r="E1957" s="68"/>
      <c r="F1957" s="25"/>
      <c r="G1957" s="35"/>
      <c r="H1957" s="25"/>
      <c r="I1957" s="35"/>
      <c r="J1957" s="61">
        <f t="shared" si="32"/>
        <v>0</v>
      </c>
      <c r="K1957" s="51"/>
      <c r="L1957" s="25"/>
      <c r="M1957" s="26"/>
      <c r="N1957" s="26"/>
      <c r="O1957" s="26"/>
      <c r="P1957" s="26"/>
      <c r="Q1957" s="26"/>
      <c r="R1957" s="26"/>
      <c r="S1957" s="26"/>
      <c r="T1957" s="26"/>
    </row>
    <row r="1958" spans="1:20" s="27" customFormat="1" x14ac:dyDescent="0.25">
      <c r="A1958" s="36"/>
      <c r="B1958" s="25"/>
      <c r="C1958" s="25"/>
      <c r="D1958" s="25"/>
      <c r="E1958" s="68"/>
      <c r="F1958" s="25"/>
      <c r="G1958" s="35"/>
      <c r="H1958" s="25"/>
      <c r="I1958" s="35"/>
      <c r="J1958" s="61">
        <f t="shared" si="32"/>
        <v>0</v>
      </c>
      <c r="K1958" s="51"/>
      <c r="L1958" s="25"/>
      <c r="M1958" s="26"/>
      <c r="N1958" s="26"/>
      <c r="O1958" s="26"/>
      <c r="P1958" s="26"/>
      <c r="Q1958" s="26"/>
      <c r="R1958" s="26"/>
      <c r="S1958" s="26"/>
      <c r="T1958" s="26"/>
    </row>
    <row r="1959" spans="1:20" s="27" customFormat="1" x14ac:dyDescent="0.25">
      <c r="A1959" s="36"/>
      <c r="B1959" s="25"/>
      <c r="C1959" s="25"/>
      <c r="D1959" s="25"/>
      <c r="E1959" s="68"/>
      <c r="F1959" s="25"/>
      <c r="G1959" s="35"/>
      <c r="H1959" s="25"/>
      <c r="I1959" s="35"/>
      <c r="J1959" s="61">
        <f t="shared" si="32"/>
        <v>0</v>
      </c>
      <c r="K1959" s="51"/>
      <c r="L1959" s="25"/>
      <c r="M1959" s="26"/>
      <c r="N1959" s="26"/>
      <c r="O1959" s="26"/>
      <c r="P1959" s="26"/>
      <c r="Q1959" s="26"/>
      <c r="R1959" s="26"/>
      <c r="S1959" s="26"/>
      <c r="T1959" s="26"/>
    </row>
    <row r="1960" spans="1:20" s="27" customFormat="1" x14ac:dyDescent="0.25">
      <c r="A1960" s="36"/>
      <c r="B1960" s="25"/>
      <c r="C1960" s="25"/>
      <c r="D1960" s="25"/>
      <c r="E1960" s="68"/>
      <c r="F1960" s="25"/>
      <c r="G1960" s="35"/>
      <c r="H1960" s="25"/>
      <c r="I1960" s="35"/>
      <c r="J1960" s="61">
        <f t="shared" si="32"/>
        <v>0</v>
      </c>
      <c r="K1960" s="51"/>
      <c r="L1960" s="25"/>
      <c r="M1960" s="26"/>
      <c r="N1960" s="26"/>
      <c r="O1960" s="26"/>
      <c r="P1960" s="26"/>
      <c r="Q1960" s="26"/>
      <c r="R1960" s="26"/>
      <c r="S1960" s="26"/>
      <c r="T1960" s="26"/>
    </row>
    <row r="1961" spans="1:20" s="27" customFormat="1" x14ac:dyDescent="0.25">
      <c r="A1961" s="36"/>
      <c r="B1961" s="25"/>
      <c r="C1961" s="25"/>
      <c r="D1961" s="25"/>
      <c r="E1961" s="68"/>
      <c r="F1961" s="25"/>
      <c r="G1961" s="35"/>
      <c r="H1961" s="25"/>
      <c r="I1961" s="35"/>
      <c r="J1961" s="61">
        <f t="shared" si="32"/>
        <v>0</v>
      </c>
      <c r="K1961" s="51"/>
      <c r="L1961" s="25"/>
      <c r="M1961" s="26"/>
      <c r="N1961" s="26"/>
      <c r="O1961" s="26"/>
      <c r="P1961" s="26"/>
      <c r="Q1961" s="26"/>
      <c r="R1961" s="26"/>
      <c r="S1961" s="26"/>
      <c r="T1961" s="26"/>
    </row>
    <row r="1962" spans="1:20" s="27" customFormat="1" x14ac:dyDescent="0.25">
      <c r="A1962" s="36"/>
      <c r="B1962" s="25"/>
      <c r="C1962" s="25"/>
      <c r="D1962" s="25"/>
      <c r="E1962" s="68"/>
      <c r="F1962" s="25"/>
      <c r="G1962" s="35"/>
      <c r="H1962" s="25"/>
      <c r="I1962" s="35"/>
      <c r="J1962" s="61">
        <f t="shared" si="32"/>
        <v>0</v>
      </c>
      <c r="K1962" s="51"/>
      <c r="L1962" s="25"/>
      <c r="M1962" s="26"/>
      <c r="N1962" s="26"/>
      <c r="O1962" s="26"/>
      <c r="P1962" s="26"/>
      <c r="Q1962" s="26"/>
      <c r="R1962" s="26"/>
      <c r="S1962" s="26"/>
      <c r="T1962" s="26"/>
    </row>
    <row r="1963" spans="1:20" s="27" customFormat="1" x14ac:dyDescent="0.25">
      <c r="A1963" s="36"/>
      <c r="B1963" s="25"/>
      <c r="C1963" s="25"/>
      <c r="D1963" s="25"/>
      <c r="E1963" s="68"/>
      <c r="F1963" s="25"/>
      <c r="G1963" s="35"/>
      <c r="H1963" s="25"/>
      <c r="I1963" s="35"/>
      <c r="J1963" s="61">
        <f t="shared" si="32"/>
        <v>0</v>
      </c>
      <c r="K1963" s="51"/>
      <c r="L1963" s="25"/>
      <c r="M1963" s="26"/>
      <c r="N1963" s="26"/>
      <c r="O1963" s="26"/>
      <c r="P1963" s="26"/>
      <c r="Q1963" s="26"/>
      <c r="R1963" s="26"/>
      <c r="S1963" s="26"/>
      <c r="T1963" s="26"/>
    </row>
    <row r="1964" spans="1:20" s="27" customFormat="1" x14ac:dyDescent="0.25">
      <c r="A1964" s="36"/>
      <c r="B1964" s="25"/>
      <c r="C1964" s="25"/>
      <c r="D1964" s="25"/>
      <c r="E1964" s="68"/>
      <c r="F1964" s="25"/>
      <c r="G1964" s="35"/>
      <c r="H1964" s="25"/>
      <c r="I1964" s="35"/>
      <c r="J1964" s="61">
        <f t="shared" si="32"/>
        <v>0</v>
      </c>
      <c r="K1964" s="51"/>
      <c r="L1964" s="25"/>
      <c r="M1964" s="26"/>
      <c r="N1964" s="26"/>
      <c r="O1964" s="26"/>
      <c r="P1964" s="26"/>
      <c r="Q1964" s="26"/>
      <c r="R1964" s="26"/>
      <c r="S1964" s="26"/>
      <c r="T1964" s="26"/>
    </row>
    <row r="1965" spans="1:20" s="27" customFormat="1" x14ac:dyDescent="0.25">
      <c r="A1965" s="36"/>
      <c r="B1965" s="25"/>
      <c r="C1965" s="25"/>
      <c r="D1965" s="25"/>
      <c r="E1965" s="68"/>
      <c r="F1965" s="25"/>
      <c r="G1965" s="35"/>
      <c r="H1965" s="25"/>
      <c r="I1965" s="35"/>
      <c r="J1965" s="61">
        <f t="shared" si="32"/>
        <v>0</v>
      </c>
      <c r="K1965" s="51"/>
      <c r="L1965" s="25"/>
      <c r="M1965" s="26"/>
      <c r="N1965" s="26"/>
      <c r="O1965" s="26"/>
      <c r="P1965" s="26"/>
      <c r="Q1965" s="26"/>
      <c r="R1965" s="26"/>
      <c r="S1965" s="26"/>
      <c r="T1965" s="26"/>
    </row>
    <row r="1966" spans="1:20" s="27" customFormat="1" x14ac:dyDescent="0.25">
      <c r="A1966" s="36"/>
      <c r="B1966" s="25"/>
      <c r="C1966" s="25"/>
      <c r="D1966" s="25"/>
      <c r="E1966" s="68"/>
      <c r="F1966" s="25"/>
      <c r="G1966" s="35"/>
      <c r="H1966" s="25"/>
      <c r="I1966" s="35"/>
      <c r="J1966" s="61">
        <f t="shared" si="32"/>
        <v>0</v>
      </c>
      <c r="K1966" s="51"/>
      <c r="L1966" s="25"/>
      <c r="M1966" s="26"/>
      <c r="N1966" s="26"/>
      <c r="O1966" s="26"/>
      <c r="P1966" s="26"/>
      <c r="Q1966" s="26"/>
      <c r="R1966" s="26"/>
      <c r="S1966" s="26"/>
      <c r="T1966" s="26"/>
    </row>
    <row r="1967" spans="1:20" s="27" customFormat="1" x14ac:dyDescent="0.25">
      <c r="A1967" s="36"/>
      <c r="B1967" s="25"/>
      <c r="C1967" s="25"/>
      <c r="D1967" s="25"/>
      <c r="E1967" s="68"/>
      <c r="F1967" s="25"/>
      <c r="G1967" s="35"/>
      <c r="H1967" s="25"/>
      <c r="I1967" s="35"/>
      <c r="J1967" s="61">
        <f t="shared" si="32"/>
        <v>0</v>
      </c>
      <c r="K1967" s="51"/>
      <c r="L1967" s="25"/>
      <c r="M1967" s="26"/>
      <c r="N1967" s="26"/>
      <c r="O1967" s="26"/>
      <c r="P1967" s="26"/>
      <c r="Q1967" s="26"/>
      <c r="R1967" s="26"/>
      <c r="S1967" s="26"/>
      <c r="T1967" s="26"/>
    </row>
    <row r="1968" spans="1:20" s="27" customFormat="1" x14ac:dyDescent="0.25">
      <c r="A1968" s="36"/>
      <c r="B1968" s="25"/>
      <c r="C1968" s="25"/>
      <c r="D1968" s="25"/>
      <c r="E1968" s="68"/>
      <c r="F1968" s="25"/>
      <c r="G1968" s="35"/>
      <c r="H1968" s="25"/>
      <c r="I1968" s="35"/>
      <c r="J1968" s="61">
        <f t="shared" si="32"/>
        <v>0</v>
      </c>
      <c r="K1968" s="51"/>
      <c r="L1968" s="25"/>
      <c r="M1968" s="26"/>
      <c r="N1968" s="26"/>
      <c r="O1968" s="26"/>
      <c r="P1968" s="26"/>
      <c r="Q1968" s="26"/>
      <c r="R1968" s="26"/>
      <c r="S1968" s="26"/>
      <c r="T1968" s="26"/>
    </row>
    <row r="1969" spans="1:20" s="27" customFormat="1" x14ac:dyDescent="0.25">
      <c r="A1969" s="36"/>
      <c r="B1969" s="25"/>
      <c r="C1969" s="25"/>
      <c r="D1969" s="25"/>
      <c r="E1969" s="68"/>
      <c r="F1969" s="25"/>
      <c r="G1969" s="35"/>
      <c r="H1969" s="25"/>
      <c r="I1969" s="35"/>
      <c r="J1969" s="61">
        <f t="shared" si="32"/>
        <v>0</v>
      </c>
      <c r="K1969" s="51"/>
      <c r="L1969" s="25"/>
      <c r="M1969" s="26"/>
      <c r="N1969" s="26"/>
      <c r="O1969" s="26"/>
      <c r="P1969" s="26"/>
      <c r="Q1969" s="26"/>
      <c r="R1969" s="26"/>
      <c r="S1969" s="26"/>
      <c r="T1969" s="26"/>
    </row>
    <row r="1970" spans="1:20" s="27" customFormat="1" x14ac:dyDescent="0.25">
      <c r="A1970" s="36"/>
      <c r="B1970" s="25"/>
      <c r="C1970" s="25"/>
      <c r="D1970" s="25"/>
      <c r="E1970" s="68"/>
      <c r="F1970" s="25"/>
      <c r="G1970" s="35"/>
      <c r="H1970" s="25"/>
      <c r="I1970" s="35"/>
      <c r="J1970" s="61">
        <f t="shared" si="32"/>
        <v>0</v>
      </c>
      <c r="K1970" s="51"/>
      <c r="L1970" s="25"/>
      <c r="M1970" s="26"/>
      <c r="N1970" s="26"/>
      <c r="O1970" s="26"/>
      <c r="P1970" s="26"/>
      <c r="Q1970" s="26"/>
      <c r="R1970" s="26"/>
      <c r="S1970" s="26"/>
      <c r="T1970" s="26"/>
    </row>
    <row r="1971" spans="1:20" s="27" customFormat="1" x14ac:dyDescent="0.25">
      <c r="A1971" s="36"/>
      <c r="B1971" s="25"/>
      <c r="C1971" s="25"/>
      <c r="D1971" s="25"/>
      <c r="E1971" s="68"/>
      <c r="F1971" s="25"/>
      <c r="G1971" s="35"/>
      <c r="H1971" s="25"/>
      <c r="I1971" s="35"/>
      <c r="J1971" s="61">
        <f t="shared" si="32"/>
        <v>0</v>
      </c>
      <c r="K1971" s="51"/>
      <c r="L1971" s="25"/>
      <c r="M1971" s="26"/>
      <c r="N1971" s="26"/>
      <c r="O1971" s="26"/>
      <c r="P1971" s="26"/>
      <c r="Q1971" s="26"/>
      <c r="R1971" s="26"/>
      <c r="S1971" s="26"/>
      <c r="T1971" s="26"/>
    </row>
    <row r="1972" spans="1:20" s="27" customFormat="1" x14ac:dyDescent="0.25">
      <c r="A1972" s="36"/>
      <c r="B1972" s="25"/>
      <c r="C1972" s="25"/>
      <c r="D1972" s="25"/>
      <c r="E1972" s="68"/>
      <c r="F1972" s="25"/>
      <c r="G1972" s="35"/>
      <c r="H1972" s="25"/>
      <c r="I1972" s="35"/>
      <c r="J1972" s="61">
        <f t="shared" si="32"/>
        <v>0</v>
      </c>
      <c r="K1972" s="51"/>
      <c r="L1972" s="25"/>
      <c r="M1972" s="26"/>
      <c r="N1972" s="26"/>
      <c r="O1972" s="26"/>
      <c r="P1972" s="26"/>
      <c r="Q1972" s="26"/>
      <c r="R1972" s="26"/>
      <c r="S1972" s="26"/>
      <c r="T1972" s="26"/>
    </row>
    <row r="1973" spans="1:20" s="27" customFormat="1" x14ac:dyDescent="0.25">
      <c r="A1973" s="36"/>
      <c r="B1973" s="25"/>
      <c r="C1973" s="25"/>
      <c r="D1973" s="25"/>
      <c r="E1973" s="68"/>
      <c r="F1973" s="25"/>
      <c r="G1973" s="35"/>
      <c r="H1973" s="25"/>
      <c r="I1973" s="35"/>
      <c r="J1973" s="61">
        <f t="shared" si="32"/>
        <v>0</v>
      </c>
      <c r="K1973" s="51"/>
      <c r="L1973" s="25"/>
      <c r="M1973" s="26"/>
      <c r="N1973" s="26"/>
      <c r="O1973" s="26"/>
      <c r="P1973" s="26"/>
      <c r="Q1973" s="26"/>
      <c r="R1973" s="26"/>
      <c r="S1973" s="26"/>
      <c r="T1973" s="26"/>
    </row>
    <row r="1974" spans="1:20" s="27" customFormat="1" x14ac:dyDescent="0.25">
      <c r="A1974" s="36"/>
      <c r="B1974" s="25"/>
      <c r="C1974" s="25"/>
      <c r="D1974" s="25"/>
      <c r="E1974" s="68"/>
      <c r="F1974" s="25"/>
      <c r="G1974" s="35"/>
      <c r="H1974" s="25"/>
      <c r="I1974" s="35"/>
      <c r="J1974" s="61">
        <f t="shared" si="32"/>
        <v>0</v>
      </c>
      <c r="K1974" s="51"/>
      <c r="L1974" s="25"/>
      <c r="M1974" s="26"/>
      <c r="N1974" s="26"/>
      <c r="O1974" s="26"/>
      <c r="P1974" s="26"/>
      <c r="Q1974" s="26"/>
      <c r="R1974" s="26"/>
      <c r="S1974" s="26"/>
      <c r="T1974" s="26"/>
    </row>
    <row r="1975" spans="1:20" s="27" customFormat="1" x14ac:dyDescent="0.25">
      <c r="A1975" s="36"/>
      <c r="B1975" s="25"/>
      <c r="C1975" s="25"/>
      <c r="D1975" s="25"/>
      <c r="E1975" s="68"/>
      <c r="F1975" s="25"/>
      <c r="G1975" s="35"/>
      <c r="H1975" s="25"/>
      <c r="I1975" s="35"/>
      <c r="J1975" s="61">
        <f t="shared" si="32"/>
        <v>0</v>
      </c>
      <c r="K1975" s="51"/>
      <c r="L1975" s="25"/>
      <c r="M1975" s="26"/>
      <c r="N1975" s="26"/>
      <c r="O1975" s="26"/>
      <c r="P1975" s="26"/>
      <c r="Q1975" s="26"/>
      <c r="R1975" s="26"/>
      <c r="S1975" s="26"/>
      <c r="T1975" s="26"/>
    </row>
    <row r="1976" spans="1:20" s="27" customFormat="1" x14ac:dyDescent="0.25">
      <c r="A1976" s="36"/>
      <c r="B1976" s="25"/>
      <c r="C1976" s="25"/>
      <c r="D1976" s="25"/>
      <c r="E1976" s="68"/>
      <c r="F1976" s="25"/>
      <c r="G1976" s="35"/>
      <c r="H1976" s="25"/>
      <c r="I1976" s="35"/>
      <c r="J1976" s="61">
        <f t="shared" si="32"/>
        <v>0</v>
      </c>
      <c r="K1976" s="51"/>
      <c r="L1976" s="25"/>
      <c r="M1976" s="26"/>
      <c r="N1976" s="26"/>
      <c r="O1976" s="26"/>
      <c r="P1976" s="26"/>
      <c r="Q1976" s="26"/>
      <c r="R1976" s="26"/>
      <c r="S1976" s="26"/>
      <c r="T1976" s="26"/>
    </row>
    <row r="1977" spans="1:20" s="27" customFormat="1" x14ac:dyDescent="0.25">
      <c r="A1977" s="36"/>
      <c r="B1977" s="25"/>
      <c r="C1977" s="25"/>
      <c r="D1977" s="25"/>
      <c r="E1977" s="68"/>
      <c r="F1977" s="25"/>
      <c r="G1977" s="35"/>
      <c r="H1977" s="25"/>
      <c r="I1977" s="35"/>
      <c r="J1977" s="61">
        <f t="shared" si="32"/>
        <v>0</v>
      </c>
      <c r="K1977" s="51"/>
      <c r="L1977" s="25"/>
      <c r="M1977" s="26"/>
      <c r="N1977" s="26"/>
      <c r="O1977" s="26"/>
      <c r="P1977" s="26"/>
      <c r="Q1977" s="26"/>
      <c r="R1977" s="26"/>
      <c r="S1977" s="26"/>
      <c r="T1977" s="26"/>
    </row>
    <row r="1978" spans="1:20" s="27" customFormat="1" x14ac:dyDescent="0.25">
      <c r="A1978" s="36"/>
      <c r="B1978" s="25"/>
      <c r="C1978" s="25"/>
      <c r="D1978" s="25"/>
      <c r="E1978" s="68"/>
      <c r="F1978" s="25"/>
      <c r="G1978" s="35"/>
      <c r="H1978" s="25"/>
      <c r="I1978" s="35"/>
      <c r="J1978" s="61">
        <f t="shared" si="32"/>
        <v>0</v>
      </c>
      <c r="K1978" s="51"/>
      <c r="L1978" s="25"/>
      <c r="M1978" s="26"/>
      <c r="N1978" s="26"/>
      <c r="O1978" s="26"/>
      <c r="P1978" s="26"/>
      <c r="Q1978" s="26"/>
      <c r="R1978" s="26"/>
      <c r="S1978" s="26"/>
      <c r="T1978" s="26"/>
    </row>
    <row r="1979" spans="1:20" s="27" customFormat="1" x14ac:dyDescent="0.25">
      <c r="A1979" s="36"/>
      <c r="B1979" s="25"/>
      <c r="C1979" s="25"/>
      <c r="D1979" s="25"/>
      <c r="E1979" s="68"/>
      <c r="F1979" s="25"/>
      <c r="G1979" s="35"/>
      <c r="H1979" s="25"/>
      <c r="I1979" s="35"/>
      <c r="J1979" s="61">
        <f t="shared" si="32"/>
        <v>0</v>
      </c>
      <c r="K1979" s="51"/>
      <c r="L1979" s="25"/>
      <c r="M1979" s="26"/>
      <c r="N1979" s="26"/>
      <c r="O1979" s="26"/>
      <c r="P1979" s="26"/>
      <c r="Q1979" s="26"/>
      <c r="R1979" s="26"/>
      <c r="S1979" s="26"/>
      <c r="T1979" s="26"/>
    </row>
    <row r="1980" spans="1:20" s="27" customFormat="1" x14ac:dyDescent="0.25">
      <c r="A1980" s="36"/>
      <c r="B1980" s="25"/>
      <c r="C1980" s="25"/>
      <c r="D1980" s="25"/>
      <c r="E1980" s="68"/>
      <c r="F1980" s="25"/>
      <c r="G1980" s="35"/>
      <c r="H1980" s="25"/>
      <c r="I1980" s="35"/>
      <c r="J1980" s="61">
        <f t="shared" si="32"/>
        <v>0</v>
      </c>
      <c r="K1980" s="51"/>
      <c r="L1980" s="25"/>
      <c r="M1980" s="26"/>
      <c r="N1980" s="26"/>
      <c r="O1980" s="26"/>
      <c r="P1980" s="26"/>
      <c r="Q1980" s="26"/>
      <c r="R1980" s="26"/>
      <c r="S1980" s="26"/>
      <c r="T1980" s="26"/>
    </row>
    <row r="1981" spans="1:20" s="27" customFormat="1" x14ac:dyDescent="0.25">
      <c r="A1981" s="36"/>
      <c r="B1981" s="25"/>
      <c r="C1981" s="25"/>
      <c r="D1981" s="25"/>
      <c r="E1981" s="68"/>
      <c r="F1981" s="25"/>
      <c r="G1981" s="35"/>
      <c r="H1981" s="25"/>
      <c r="I1981" s="35"/>
      <c r="J1981" s="61">
        <f t="shared" si="32"/>
        <v>0</v>
      </c>
      <c r="K1981" s="51"/>
      <c r="L1981" s="25"/>
      <c r="M1981" s="26"/>
      <c r="N1981" s="26"/>
      <c r="O1981" s="26"/>
      <c r="P1981" s="26"/>
      <c r="Q1981" s="26"/>
      <c r="R1981" s="26"/>
      <c r="S1981" s="26"/>
      <c r="T1981" s="26"/>
    </row>
    <row r="1982" spans="1:20" s="27" customFormat="1" x14ac:dyDescent="0.25">
      <c r="A1982" s="36"/>
      <c r="B1982" s="25"/>
      <c r="C1982" s="25"/>
      <c r="D1982" s="25"/>
      <c r="E1982" s="68"/>
      <c r="F1982" s="25"/>
      <c r="G1982" s="35"/>
      <c r="H1982" s="25"/>
      <c r="I1982" s="35"/>
      <c r="J1982" s="61">
        <f t="shared" si="32"/>
        <v>0</v>
      </c>
      <c r="K1982" s="51"/>
      <c r="L1982" s="25"/>
      <c r="M1982" s="26"/>
      <c r="N1982" s="26"/>
      <c r="O1982" s="26"/>
      <c r="P1982" s="26"/>
      <c r="Q1982" s="26"/>
      <c r="R1982" s="26"/>
      <c r="S1982" s="26"/>
      <c r="T1982" s="26"/>
    </row>
    <row r="1983" spans="1:20" s="27" customFormat="1" x14ac:dyDescent="0.25">
      <c r="A1983" s="36"/>
      <c r="B1983" s="25"/>
      <c r="C1983" s="25"/>
      <c r="D1983" s="25"/>
      <c r="E1983" s="68"/>
      <c r="F1983" s="25"/>
      <c r="G1983" s="35"/>
      <c r="H1983" s="25"/>
      <c r="I1983" s="35"/>
      <c r="J1983" s="61">
        <f t="shared" si="32"/>
        <v>0</v>
      </c>
      <c r="K1983" s="51"/>
      <c r="L1983" s="25"/>
      <c r="M1983" s="26"/>
      <c r="N1983" s="26"/>
      <c r="O1983" s="26"/>
      <c r="P1983" s="26"/>
      <c r="Q1983" s="26"/>
      <c r="R1983" s="26"/>
      <c r="S1983" s="26"/>
      <c r="T1983" s="26"/>
    </row>
    <row r="1984" spans="1:20" s="27" customFormat="1" x14ac:dyDescent="0.25">
      <c r="A1984" s="36"/>
      <c r="B1984" s="25"/>
      <c r="C1984" s="25"/>
      <c r="D1984" s="25"/>
      <c r="E1984" s="68"/>
      <c r="F1984" s="25"/>
      <c r="G1984" s="35"/>
      <c r="H1984" s="25"/>
      <c r="I1984" s="35"/>
      <c r="J1984" s="61">
        <f t="shared" si="32"/>
        <v>0</v>
      </c>
      <c r="K1984" s="51"/>
      <c r="L1984" s="25"/>
      <c r="M1984" s="26"/>
      <c r="N1984" s="26"/>
      <c r="O1984" s="26"/>
      <c r="P1984" s="26"/>
      <c r="Q1984" s="26"/>
      <c r="R1984" s="26"/>
      <c r="S1984" s="26"/>
      <c r="T1984" s="26"/>
    </row>
    <row r="1985" spans="1:20" s="27" customFormat="1" x14ac:dyDescent="0.25">
      <c r="A1985" s="36"/>
      <c r="B1985" s="25"/>
      <c r="C1985" s="25"/>
      <c r="D1985" s="25"/>
      <c r="E1985" s="68"/>
      <c r="F1985" s="25"/>
      <c r="G1985" s="35"/>
      <c r="H1985" s="25"/>
      <c r="I1985" s="35"/>
      <c r="J1985" s="61">
        <f t="shared" ref="J1985:J2048" si="33">IFERROR(IF(B1985="BOLIVARES",(E1985/I1985),E1985),"")</f>
        <v>0</v>
      </c>
      <c r="K1985" s="51"/>
      <c r="L1985" s="25"/>
      <c r="M1985" s="26"/>
      <c r="N1985" s="26"/>
      <c r="O1985" s="26"/>
      <c r="P1985" s="26"/>
      <c r="Q1985" s="26"/>
      <c r="R1985" s="26"/>
      <c r="S1985" s="26"/>
      <c r="T1985" s="26"/>
    </row>
    <row r="1986" spans="1:20" s="27" customFormat="1" x14ac:dyDescent="0.25">
      <c r="A1986" s="36"/>
      <c r="B1986" s="25"/>
      <c r="C1986" s="25"/>
      <c r="D1986" s="25"/>
      <c r="E1986" s="68"/>
      <c r="F1986" s="25"/>
      <c r="G1986" s="35"/>
      <c r="H1986" s="25"/>
      <c r="I1986" s="35"/>
      <c r="J1986" s="61">
        <f t="shared" si="33"/>
        <v>0</v>
      </c>
      <c r="K1986" s="51"/>
      <c r="L1986" s="25"/>
      <c r="M1986" s="26"/>
      <c r="N1986" s="26"/>
      <c r="O1986" s="26"/>
      <c r="P1986" s="26"/>
      <c r="Q1986" s="26"/>
      <c r="R1986" s="26"/>
      <c r="S1986" s="26"/>
      <c r="T1986" s="26"/>
    </row>
    <row r="1987" spans="1:20" s="27" customFormat="1" x14ac:dyDescent="0.25">
      <c r="A1987" s="36"/>
      <c r="B1987" s="25"/>
      <c r="C1987" s="25"/>
      <c r="D1987" s="25"/>
      <c r="E1987" s="68"/>
      <c r="F1987" s="25"/>
      <c r="G1987" s="35"/>
      <c r="H1987" s="25"/>
      <c r="I1987" s="35"/>
      <c r="J1987" s="61">
        <f t="shared" si="33"/>
        <v>0</v>
      </c>
      <c r="K1987" s="51"/>
      <c r="L1987" s="25"/>
      <c r="M1987" s="26"/>
      <c r="N1987" s="26"/>
      <c r="O1987" s="26"/>
      <c r="P1987" s="26"/>
      <c r="Q1987" s="26"/>
      <c r="R1987" s="26"/>
      <c r="S1987" s="26"/>
      <c r="T1987" s="26"/>
    </row>
    <row r="1988" spans="1:20" s="27" customFormat="1" x14ac:dyDescent="0.25">
      <c r="A1988" s="36"/>
      <c r="B1988" s="25"/>
      <c r="C1988" s="25"/>
      <c r="D1988" s="25"/>
      <c r="E1988" s="68"/>
      <c r="F1988" s="25"/>
      <c r="G1988" s="35"/>
      <c r="H1988" s="25"/>
      <c r="I1988" s="35"/>
      <c r="J1988" s="61">
        <f t="shared" si="33"/>
        <v>0</v>
      </c>
      <c r="K1988" s="51"/>
      <c r="L1988" s="25"/>
      <c r="M1988" s="26"/>
      <c r="N1988" s="26"/>
      <c r="O1988" s="26"/>
      <c r="P1988" s="26"/>
      <c r="Q1988" s="26"/>
      <c r="R1988" s="26"/>
      <c r="S1988" s="26"/>
      <c r="T1988" s="26"/>
    </row>
    <row r="1989" spans="1:20" s="27" customFormat="1" x14ac:dyDescent="0.25">
      <c r="A1989" s="36"/>
      <c r="B1989" s="25"/>
      <c r="C1989" s="25"/>
      <c r="D1989" s="25"/>
      <c r="E1989" s="68"/>
      <c r="F1989" s="25"/>
      <c r="G1989" s="35"/>
      <c r="H1989" s="25"/>
      <c r="I1989" s="35"/>
      <c r="J1989" s="61">
        <f t="shared" si="33"/>
        <v>0</v>
      </c>
      <c r="K1989" s="51"/>
      <c r="L1989" s="25"/>
      <c r="M1989" s="26"/>
      <c r="N1989" s="26"/>
      <c r="O1989" s="26"/>
      <c r="P1989" s="26"/>
      <c r="Q1989" s="26"/>
      <c r="R1989" s="26"/>
      <c r="S1989" s="26"/>
      <c r="T1989" s="26"/>
    </row>
    <row r="1990" spans="1:20" s="27" customFormat="1" x14ac:dyDescent="0.25">
      <c r="A1990" s="36"/>
      <c r="B1990" s="25"/>
      <c r="C1990" s="25"/>
      <c r="D1990" s="25"/>
      <c r="E1990" s="68"/>
      <c r="F1990" s="25"/>
      <c r="G1990" s="35"/>
      <c r="H1990" s="25"/>
      <c r="I1990" s="35"/>
      <c r="J1990" s="61">
        <f t="shared" si="33"/>
        <v>0</v>
      </c>
      <c r="K1990" s="51"/>
      <c r="L1990" s="25"/>
      <c r="M1990" s="26"/>
      <c r="N1990" s="26"/>
      <c r="O1990" s="26"/>
      <c r="P1990" s="26"/>
      <c r="Q1990" s="26"/>
      <c r="R1990" s="26"/>
      <c r="S1990" s="26"/>
      <c r="T1990" s="26"/>
    </row>
    <row r="1991" spans="1:20" s="27" customFormat="1" x14ac:dyDescent="0.25">
      <c r="A1991" s="36"/>
      <c r="B1991" s="25"/>
      <c r="C1991" s="25"/>
      <c r="D1991" s="25"/>
      <c r="E1991" s="68"/>
      <c r="F1991" s="25"/>
      <c r="G1991" s="35"/>
      <c r="H1991" s="25"/>
      <c r="I1991" s="35"/>
      <c r="J1991" s="61">
        <f t="shared" si="33"/>
        <v>0</v>
      </c>
      <c r="K1991" s="51"/>
      <c r="L1991" s="25"/>
      <c r="M1991" s="26"/>
      <c r="N1991" s="26"/>
      <c r="O1991" s="26"/>
      <c r="P1991" s="26"/>
      <c r="Q1991" s="26"/>
      <c r="R1991" s="26"/>
      <c r="S1991" s="26"/>
      <c r="T1991" s="26"/>
    </row>
    <row r="1992" spans="1:20" s="27" customFormat="1" x14ac:dyDescent="0.25">
      <c r="A1992" s="36"/>
      <c r="B1992" s="25"/>
      <c r="C1992" s="25"/>
      <c r="D1992" s="25"/>
      <c r="E1992" s="68"/>
      <c r="F1992" s="25"/>
      <c r="G1992" s="35"/>
      <c r="H1992" s="25"/>
      <c r="I1992" s="35"/>
      <c r="J1992" s="61">
        <f t="shared" si="33"/>
        <v>0</v>
      </c>
      <c r="K1992" s="51"/>
      <c r="L1992" s="25"/>
      <c r="M1992" s="26"/>
      <c r="N1992" s="26"/>
      <c r="O1992" s="26"/>
      <c r="P1992" s="26"/>
      <c r="Q1992" s="26"/>
      <c r="R1992" s="26"/>
      <c r="S1992" s="26"/>
      <c r="T1992" s="26"/>
    </row>
    <row r="1993" spans="1:20" s="27" customFormat="1" x14ac:dyDescent="0.25">
      <c r="A1993" s="36"/>
      <c r="B1993" s="25"/>
      <c r="C1993" s="25"/>
      <c r="D1993" s="25"/>
      <c r="E1993" s="68"/>
      <c r="F1993" s="25"/>
      <c r="G1993" s="35"/>
      <c r="H1993" s="25"/>
      <c r="I1993" s="35"/>
      <c r="J1993" s="61">
        <f t="shared" si="33"/>
        <v>0</v>
      </c>
      <c r="K1993" s="51"/>
      <c r="L1993" s="25"/>
      <c r="M1993" s="26"/>
      <c r="N1993" s="26"/>
      <c r="O1993" s="26"/>
      <c r="P1993" s="26"/>
      <c r="Q1993" s="26"/>
      <c r="R1993" s="26"/>
      <c r="S1993" s="26"/>
      <c r="T1993" s="26"/>
    </row>
    <row r="1994" spans="1:20" s="27" customFormat="1" x14ac:dyDescent="0.25">
      <c r="A1994" s="36"/>
      <c r="B1994" s="25"/>
      <c r="C1994" s="25"/>
      <c r="D1994" s="25"/>
      <c r="E1994" s="68"/>
      <c r="F1994" s="25"/>
      <c r="G1994" s="35"/>
      <c r="H1994" s="25"/>
      <c r="I1994" s="35"/>
      <c r="J1994" s="61">
        <f t="shared" si="33"/>
        <v>0</v>
      </c>
      <c r="K1994" s="51"/>
      <c r="L1994" s="25"/>
      <c r="M1994" s="26"/>
      <c r="N1994" s="26"/>
      <c r="O1994" s="26"/>
      <c r="P1994" s="26"/>
      <c r="Q1994" s="26"/>
      <c r="R1994" s="26"/>
      <c r="S1994" s="26"/>
      <c r="T1994" s="26"/>
    </row>
    <row r="1995" spans="1:20" s="27" customFormat="1" x14ac:dyDescent="0.25">
      <c r="A1995" s="36"/>
      <c r="B1995" s="25"/>
      <c r="C1995" s="25"/>
      <c r="D1995" s="25"/>
      <c r="E1995" s="68"/>
      <c r="F1995" s="25"/>
      <c r="G1995" s="35"/>
      <c r="H1995" s="25"/>
      <c r="I1995" s="35"/>
      <c r="J1995" s="61">
        <f t="shared" si="33"/>
        <v>0</v>
      </c>
      <c r="K1995" s="51"/>
      <c r="L1995" s="25"/>
      <c r="M1995" s="26"/>
      <c r="N1995" s="26"/>
      <c r="O1995" s="26"/>
      <c r="P1995" s="26"/>
      <c r="Q1995" s="26"/>
      <c r="R1995" s="26"/>
      <c r="S1995" s="26"/>
      <c r="T1995" s="26"/>
    </row>
    <row r="1996" spans="1:20" s="27" customFormat="1" x14ac:dyDescent="0.25">
      <c r="A1996" s="36"/>
      <c r="B1996" s="25"/>
      <c r="C1996" s="25"/>
      <c r="D1996" s="25"/>
      <c r="E1996" s="68"/>
      <c r="F1996" s="25"/>
      <c r="G1996" s="35"/>
      <c r="H1996" s="25"/>
      <c r="I1996" s="35"/>
      <c r="J1996" s="61">
        <f t="shared" si="33"/>
        <v>0</v>
      </c>
      <c r="K1996" s="51"/>
      <c r="L1996" s="25"/>
      <c r="M1996" s="26"/>
      <c r="N1996" s="26"/>
      <c r="O1996" s="26"/>
      <c r="P1996" s="26"/>
      <c r="Q1996" s="26"/>
      <c r="R1996" s="26"/>
      <c r="S1996" s="26"/>
      <c r="T1996" s="26"/>
    </row>
    <row r="1997" spans="1:20" s="27" customFormat="1" x14ac:dyDescent="0.25">
      <c r="A1997" s="36"/>
      <c r="B1997" s="25"/>
      <c r="C1997" s="25"/>
      <c r="D1997" s="25"/>
      <c r="E1997" s="68"/>
      <c r="F1997" s="25"/>
      <c r="G1997" s="35"/>
      <c r="H1997" s="25"/>
      <c r="I1997" s="35"/>
      <c r="J1997" s="61">
        <f t="shared" si="33"/>
        <v>0</v>
      </c>
      <c r="K1997" s="51"/>
      <c r="L1997" s="25"/>
      <c r="M1997" s="26"/>
      <c r="N1997" s="26"/>
      <c r="O1997" s="26"/>
      <c r="P1997" s="26"/>
      <c r="Q1997" s="26"/>
      <c r="R1997" s="26"/>
      <c r="S1997" s="26"/>
      <c r="T1997" s="26"/>
    </row>
    <row r="1998" spans="1:20" s="27" customFormat="1" x14ac:dyDescent="0.25">
      <c r="A1998" s="36"/>
      <c r="B1998" s="25"/>
      <c r="C1998" s="25"/>
      <c r="D1998" s="25"/>
      <c r="E1998" s="68"/>
      <c r="F1998" s="25"/>
      <c r="G1998" s="35"/>
      <c r="H1998" s="25"/>
      <c r="I1998" s="35"/>
      <c r="J1998" s="61">
        <f t="shared" si="33"/>
        <v>0</v>
      </c>
      <c r="K1998" s="51"/>
      <c r="L1998" s="25"/>
      <c r="M1998" s="26"/>
      <c r="N1998" s="26"/>
      <c r="O1998" s="26"/>
      <c r="P1998" s="26"/>
      <c r="Q1998" s="26"/>
      <c r="R1998" s="26"/>
      <c r="S1998" s="26"/>
      <c r="T1998" s="26"/>
    </row>
    <row r="1999" spans="1:20" s="27" customFormat="1" x14ac:dyDescent="0.25">
      <c r="A1999" s="36"/>
      <c r="B1999" s="25"/>
      <c r="C1999" s="25"/>
      <c r="D1999" s="25"/>
      <c r="E1999" s="68"/>
      <c r="F1999" s="25"/>
      <c r="G1999" s="35"/>
      <c r="H1999" s="25"/>
      <c r="I1999" s="35"/>
      <c r="J1999" s="61">
        <f t="shared" si="33"/>
        <v>0</v>
      </c>
      <c r="K1999" s="51"/>
      <c r="L1999" s="25"/>
      <c r="M1999" s="26"/>
      <c r="N1999" s="26"/>
      <c r="O1999" s="26"/>
      <c r="P1999" s="26"/>
      <c r="Q1999" s="26"/>
      <c r="R1999" s="26"/>
      <c r="S1999" s="26"/>
      <c r="T1999" s="26"/>
    </row>
    <row r="2000" spans="1:20" s="27" customFormat="1" x14ac:dyDescent="0.25">
      <c r="A2000" s="36"/>
      <c r="B2000" s="25"/>
      <c r="C2000" s="25"/>
      <c r="D2000" s="25"/>
      <c r="E2000" s="68"/>
      <c r="F2000" s="25"/>
      <c r="G2000" s="35"/>
      <c r="H2000" s="25"/>
      <c r="I2000" s="35"/>
      <c r="J2000" s="61">
        <f t="shared" si="33"/>
        <v>0</v>
      </c>
      <c r="K2000" s="51"/>
      <c r="L2000" s="25"/>
      <c r="M2000" s="26"/>
      <c r="N2000" s="26"/>
      <c r="O2000" s="26"/>
      <c r="P2000" s="26"/>
      <c r="Q2000" s="26"/>
      <c r="R2000" s="26"/>
      <c r="S2000" s="26"/>
      <c r="T2000" s="26"/>
    </row>
    <row r="2001" spans="1:20" s="27" customFormat="1" x14ac:dyDescent="0.25">
      <c r="A2001" s="36"/>
      <c r="B2001" s="25"/>
      <c r="C2001" s="25"/>
      <c r="D2001" s="25"/>
      <c r="E2001" s="68"/>
      <c r="F2001" s="25"/>
      <c r="G2001" s="35"/>
      <c r="H2001" s="25"/>
      <c r="I2001" s="35"/>
      <c r="J2001" s="61">
        <f t="shared" si="33"/>
        <v>0</v>
      </c>
      <c r="K2001" s="51"/>
      <c r="L2001" s="25"/>
      <c r="M2001" s="26"/>
      <c r="N2001" s="26"/>
      <c r="O2001" s="26"/>
      <c r="P2001" s="26"/>
      <c r="Q2001" s="26"/>
      <c r="R2001" s="26"/>
      <c r="S2001" s="26"/>
      <c r="T2001" s="26"/>
    </row>
    <row r="2002" spans="1:20" s="27" customFormat="1" x14ac:dyDescent="0.25">
      <c r="A2002" s="36"/>
      <c r="B2002" s="25"/>
      <c r="C2002" s="25"/>
      <c r="D2002" s="25"/>
      <c r="E2002" s="68"/>
      <c r="F2002" s="25"/>
      <c r="G2002" s="35"/>
      <c r="H2002" s="25"/>
      <c r="I2002" s="35"/>
      <c r="J2002" s="61">
        <f t="shared" si="33"/>
        <v>0</v>
      </c>
      <c r="K2002" s="51"/>
      <c r="L2002" s="25"/>
      <c r="M2002" s="26"/>
      <c r="N2002" s="26"/>
      <c r="O2002" s="26"/>
      <c r="P2002" s="26"/>
      <c r="Q2002" s="26"/>
      <c r="R2002" s="26"/>
      <c r="S2002" s="26"/>
      <c r="T2002" s="26"/>
    </row>
    <row r="2003" spans="1:20" s="27" customFormat="1" x14ac:dyDescent="0.25">
      <c r="A2003" s="36"/>
      <c r="B2003" s="25"/>
      <c r="C2003" s="25"/>
      <c r="D2003" s="25"/>
      <c r="E2003" s="68"/>
      <c r="F2003" s="25"/>
      <c r="G2003" s="35"/>
      <c r="H2003" s="25"/>
      <c r="I2003" s="35"/>
      <c r="J2003" s="61">
        <f t="shared" si="33"/>
        <v>0</v>
      </c>
      <c r="K2003" s="51"/>
      <c r="L2003" s="25"/>
      <c r="M2003" s="26"/>
      <c r="N2003" s="26"/>
      <c r="O2003" s="26"/>
      <c r="P2003" s="26"/>
      <c r="Q2003" s="26"/>
      <c r="R2003" s="26"/>
      <c r="S2003" s="26"/>
      <c r="T2003" s="26"/>
    </row>
    <row r="2004" spans="1:20" s="27" customFormat="1" x14ac:dyDescent="0.25">
      <c r="A2004" s="36"/>
      <c r="B2004" s="25"/>
      <c r="C2004" s="25"/>
      <c r="D2004" s="25"/>
      <c r="E2004" s="68"/>
      <c r="F2004" s="25"/>
      <c r="G2004" s="35"/>
      <c r="H2004" s="25"/>
      <c r="I2004" s="35"/>
      <c r="J2004" s="61">
        <f t="shared" si="33"/>
        <v>0</v>
      </c>
      <c r="K2004" s="51"/>
      <c r="L2004" s="25"/>
      <c r="M2004" s="26"/>
      <c r="N2004" s="26"/>
      <c r="O2004" s="26"/>
      <c r="P2004" s="26"/>
      <c r="Q2004" s="26"/>
      <c r="R2004" s="26"/>
      <c r="S2004" s="26"/>
      <c r="T2004" s="26"/>
    </row>
    <row r="2005" spans="1:20" s="27" customFormat="1" x14ac:dyDescent="0.25">
      <c r="A2005" s="36"/>
      <c r="B2005" s="25"/>
      <c r="C2005" s="25"/>
      <c r="D2005" s="25"/>
      <c r="E2005" s="68"/>
      <c r="F2005" s="25"/>
      <c r="G2005" s="35"/>
      <c r="H2005" s="25"/>
      <c r="I2005" s="35"/>
      <c r="J2005" s="61">
        <f t="shared" si="33"/>
        <v>0</v>
      </c>
      <c r="K2005" s="51"/>
      <c r="L2005" s="25"/>
      <c r="M2005" s="26"/>
      <c r="N2005" s="26"/>
      <c r="O2005" s="26"/>
      <c r="P2005" s="26"/>
      <c r="Q2005" s="26"/>
      <c r="R2005" s="26"/>
      <c r="S2005" s="26"/>
      <c r="T2005" s="26"/>
    </row>
    <row r="2006" spans="1:20" s="27" customFormat="1" x14ac:dyDescent="0.25">
      <c r="A2006" s="36"/>
      <c r="B2006" s="25"/>
      <c r="C2006" s="25"/>
      <c r="D2006" s="25"/>
      <c r="E2006" s="68"/>
      <c r="F2006" s="25"/>
      <c r="G2006" s="35"/>
      <c r="H2006" s="25"/>
      <c r="I2006" s="35"/>
      <c r="J2006" s="61">
        <f t="shared" si="33"/>
        <v>0</v>
      </c>
      <c r="K2006" s="51"/>
      <c r="L2006" s="25"/>
      <c r="M2006" s="26"/>
      <c r="N2006" s="26"/>
      <c r="O2006" s="26"/>
      <c r="P2006" s="26"/>
      <c r="Q2006" s="26"/>
      <c r="R2006" s="26"/>
      <c r="S2006" s="26"/>
      <c r="T2006" s="26"/>
    </row>
    <row r="2007" spans="1:20" s="27" customFormat="1" x14ac:dyDescent="0.25">
      <c r="A2007" s="36"/>
      <c r="B2007" s="25"/>
      <c r="C2007" s="25"/>
      <c r="D2007" s="25"/>
      <c r="E2007" s="68"/>
      <c r="F2007" s="25"/>
      <c r="G2007" s="35"/>
      <c r="H2007" s="25"/>
      <c r="I2007" s="35"/>
      <c r="J2007" s="61">
        <f t="shared" si="33"/>
        <v>0</v>
      </c>
      <c r="K2007" s="51"/>
      <c r="L2007" s="25"/>
      <c r="M2007" s="26"/>
      <c r="N2007" s="26"/>
      <c r="O2007" s="26"/>
      <c r="P2007" s="26"/>
      <c r="Q2007" s="26"/>
      <c r="R2007" s="26"/>
      <c r="S2007" s="26"/>
      <c r="T2007" s="26"/>
    </row>
    <row r="2008" spans="1:20" s="27" customFormat="1" x14ac:dyDescent="0.25">
      <c r="A2008" s="36"/>
      <c r="B2008" s="25"/>
      <c r="C2008" s="25"/>
      <c r="D2008" s="25"/>
      <c r="E2008" s="68"/>
      <c r="F2008" s="25"/>
      <c r="G2008" s="35"/>
      <c r="H2008" s="25"/>
      <c r="I2008" s="35"/>
      <c r="J2008" s="61">
        <f t="shared" si="33"/>
        <v>0</v>
      </c>
      <c r="K2008" s="51"/>
      <c r="L2008" s="25"/>
      <c r="M2008" s="26"/>
      <c r="N2008" s="26"/>
      <c r="O2008" s="26"/>
      <c r="P2008" s="26"/>
      <c r="Q2008" s="26"/>
      <c r="R2008" s="26"/>
      <c r="S2008" s="26"/>
      <c r="T2008" s="26"/>
    </row>
    <row r="2009" spans="1:20" s="27" customFormat="1" x14ac:dyDescent="0.25">
      <c r="A2009" s="36"/>
      <c r="B2009" s="25"/>
      <c r="C2009" s="25"/>
      <c r="D2009" s="25"/>
      <c r="E2009" s="68"/>
      <c r="F2009" s="25"/>
      <c r="G2009" s="35"/>
      <c r="H2009" s="25"/>
      <c r="I2009" s="35"/>
      <c r="J2009" s="61">
        <f t="shared" si="33"/>
        <v>0</v>
      </c>
      <c r="K2009" s="51"/>
      <c r="L2009" s="25"/>
      <c r="M2009" s="26"/>
      <c r="N2009" s="26"/>
      <c r="O2009" s="26"/>
      <c r="P2009" s="26"/>
      <c r="Q2009" s="26"/>
      <c r="R2009" s="26"/>
      <c r="S2009" s="26"/>
      <c r="T2009" s="26"/>
    </row>
    <row r="2010" spans="1:20" s="27" customFormat="1" x14ac:dyDescent="0.25">
      <c r="A2010" s="36"/>
      <c r="B2010" s="25"/>
      <c r="C2010" s="25"/>
      <c r="D2010" s="25"/>
      <c r="E2010" s="68"/>
      <c r="F2010" s="25"/>
      <c r="G2010" s="35"/>
      <c r="H2010" s="25"/>
      <c r="I2010" s="35"/>
      <c r="J2010" s="61">
        <f t="shared" si="33"/>
        <v>0</v>
      </c>
      <c r="K2010" s="51"/>
      <c r="L2010" s="25"/>
      <c r="M2010" s="26"/>
      <c r="N2010" s="26"/>
      <c r="O2010" s="26"/>
      <c r="P2010" s="26"/>
      <c r="Q2010" s="26"/>
      <c r="R2010" s="26"/>
      <c r="S2010" s="26"/>
      <c r="T2010" s="26"/>
    </row>
    <row r="2011" spans="1:20" s="27" customFormat="1" x14ac:dyDescent="0.25">
      <c r="A2011" s="36"/>
      <c r="B2011" s="25"/>
      <c r="C2011" s="25"/>
      <c r="D2011" s="25"/>
      <c r="E2011" s="68"/>
      <c r="F2011" s="25"/>
      <c r="G2011" s="35"/>
      <c r="H2011" s="25"/>
      <c r="I2011" s="35"/>
      <c r="J2011" s="61">
        <f t="shared" si="33"/>
        <v>0</v>
      </c>
      <c r="K2011" s="51"/>
      <c r="L2011" s="25"/>
      <c r="M2011" s="26"/>
      <c r="N2011" s="26"/>
      <c r="O2011" s="26"/>
      <c r="P2011" s="26"/>
      <c r="Q2011" s="26"/>
      <c r="R2011" s="26"/>
      <c r="S2011" s="26"/>
      <c r="T2011" s="26"/>
    </row>
    <row r="2012" spans="1:20" s="27" customFormat="1" x14ac:dyDescent="0.25">
      <c r="A2012" s="36"/>
      <c r="B2012" s="25"/>
      <c r="C2012" s="25"/>
      <c r="D2012" s="25"/>
      <c r="E2012" s="68"/>
      <c r="F2012" s="25"/>
      <c r="G2012" s="35"/>
      <c r="H2012" s="25"/>
      <c r="I2012" s="35"/>
      <c r="J2012" s="61">
        <f t="shared" si="33"/>
        <v>0</v>
      </c>
      <c r="K2012" s="51"/>
      <c r="L2012" s="25"/>
      <c r="M2012" s="26"/>
      <c r="N2012" s="26"/>
      <c r="O2012" s="26"/>
      <c r="P2012" s="26"/>
      <c r="Q2012" s="26"/>
      <c r="R2012" s="26"/>
      <c r="S2012" s="26"/>
      <c r="T2012" s="26"/>
    </row>
    <row r="2013" spans="1:20" s="27" customFormat="1" x14ac:dyDescent="0.25">
      <c r="A2013" s="36"/>
      <c r="B2013" s="25"/>
      <c r="C2013" s="25"/>
      <c r="D2013" s="25"/>
      <c r="E2013" s="68"/>
      <c r="F2013" s="25"/>
      <c r="G2013" s="35"/>
      <c r="H2013" s="25"/>
      <c r="I2013" s="35"/>
      <c r="J2013" s="61">
        <f t="shared" si="33"/>
        <v>0</v>
      </c>
      <c r="K2013" s="51"/>
      <c r="L2013" s="25"/>
      <c r="M2013" s="26"/>
      <c r="N2013" s="26"/>
      <c r="O2013" s="26"/>
      <c r="P2013" s="26"/>
      <c r="Q2013" s="26"/>
      <c r="R2013" s="26"/>
      <c r="S2013" s="26"/>
      <c r="T2013" s="26"/>
    </row>
    <row r="2014" spans="1:20" s="27" customFormat="1" x14ac:dyDescent="0.25">
      <c r="A2014" s="36"/>
      <c r="B2014" s="25"/>
      <c r="C2014" s="25"/>
      <c r="D2014" s="25"/>
      <c r="E2014" s="68"/>
      <c r="F2014" s="25"/>
      <c r="G2014" s="35"/>
      <c r="H2014" s="25"/>
      <c r="I2014" s="35"/>
      <c r="J2014" s="61">
        <f t="shared" si="33"/>
        <v>0</v>
      </c>
      <c r="K2014" s="51"/>
      <c r="L2014" s="25"/>
      <c r="M2014" s="26"/>
      <c r="N2014" s="26"/>
      <c r="O2014" s="26"/>
      <c r="P2014" s="26"/>
      <c r="Q2014" s="26"/>
      <c r="R2014" s="26"/>
      <c r="S2014" s="26"/>
      <c r="T2014" s="26"/>
    </row>
    <row r="2015" spans="1:20" s="27" customFormat="1" x14ac:dyDescent="0.25">
      <c r="A2015" s="36"/>
      <c r="B2015" s="25"/>
      <c r="C2015" s="25"/>
      <c r="D2015" s="25"/>
      <c r="E2015" s="68"/>
      <c r="F2015" s="25"/>
      <c r="G2015" s="35"/>
      <c r="H2015" s="25"/>
      <c r="I2015" s="35"/>
      <c r="J2015" s="61">
        <f t="shared" si="33"/>
        <v>0</v>
      </c>
      <c r="K2015" s="51"/>
      <c r="L2015" s="25"/>
      <c r="M2015" s="26"/>
      <c r="N2015" s="26"/>
      <c r="O2015" s="26"/>
      <c r="P2015" s="26"/>
      <c r="Q2015" s="26"/>
      <c r="R2015" s="26"/>
      <c r="S2015" s="26"/>
      <c r="T2015" s="26"/>
    </row>
    <row r="2016" spans="1:20" s="27" customFormat="1" x14ac:dyDescent="0.25">
      <c r="A2016" s="36"/>
      <c r="B2016" s="25"/>
      <c r="C2016" s="25"/>
      <c r="D2016" s="25"/>
      <c r="E2016" s="68"/>
      <c r="F2016" s="25"/>
      <c r="G2016" s="35"/>
      <c r="H2016" s="25"/>
      <c r="I2016" s="35"/>
      <c r="J2016" s="61">
        <f t="shared" si="33"/>
        <v>0</v>
      </c>
      <c r="K2016" s="51"/>
      <c r="L2016" s="25"/>
      <c r="M2016" s="26"/>
      <c r="N2016" s="26"/>
      <c r="O2016" s="26"/>
      <c r="P2016" s="26"/>
      <c r="Q2016" s="26"/>
      <c r="R2016" s="26"/>
      <c r="S2016" s="26"/>
      <c r="T2016" s="26"/>
    </row>
    <row r="2017" spans="1:20" s="27" customFormat="1" x14ac:dyDescent="0.25">
      <c r="A2017" s="36"/>
      <c r="B2017" s="25"/>
      <c r="C2017" s="25"/>
      <c r="D2017" s="25"/>
      <c r="E2017" s="68"/>
      <c r="F2017" s="25"/>
      <c r="G2017" s="35"/>
      <c r="H2017" s="25"/>
      <c r="I2017" s="35"/>
      <c r="J2017" s="61">
        <f t="shared" si="33"/>
        <v>0</v>
      </c>
      <c r="K2017" s="51"/>
      <c r="L2017" s="25"/>
      <c r="M2017" s="26"/>
      <c r="N2017" s="26"/>
      <c r="O2017" s="26"/>
      <c r="P2017" s="26"/>
      <c r="Q2017" s="26"/>
      <c r="R2017" s="26"/>
      <c r="S2017" s="26"/>
      <c r="T2017" s="26"/>
    </row>
    <row r="2018" spans="1:20" s="27" customFormat="1" x14ac:dyDescent="0.25">
      <c r="A2018" s="36"/>
      <c r="B2018" s="25"/>
      <c r="C2018" s="25"/>
      <c r="D2018" s="25"/>
      <c r="E2018" s="68"/>
      <c r="F2018" s="25"/>
      <c r="G2018" s="35"/>
      <c r="H2018" s="25"/>
      <c r="I2018" s="35"/>
      <c r="J2018" s="61">
        <f t="shared" si="33"/>
        <v>0</v>
      </c>
      <c r="K2018" s="51"/>
      <c r="L2018" s="25"/>
      <c r="M2018" s="26"/>
      <c r="N2018" s="26"/>
      <c r="O2018" s="26"/>
      <c r="P2018" s="26"/>
      <c r="Q2018" s="26"/>
      <c r="R2018" s="26"/>
      <c r="S2018" s="26"/>
      <c r="T2018" s="26"/>
    </row>
    <row r="2019" spans="1:20" s="27" customFormat="1" x14ac:dyDescent="0.25">
      <c r="A2019" s="36"/>
      <c r="B2019" s="25"/>
      <c r="C2019" s="25"/>
      <c r="D2019" s="25"/>
      <c r="E2019" s="68"/>
      <c r="F2019" s="25"/>
      <c r="G2019" s="35"/>
      <c r="H2019" s="25"/>
      <c r="I2019" s="35"/>
      <c r="J2019" s="61">
        <f t="shared" si="33"/>
        <v>0</v>
      </c>
      <c r="K2019" s="51"/>
      <c r="L2019" s="25"/>
      <c r="M2019" s="26"/>
      <c r="N2019" s="26"/>
      <c r="O2019" s="26"/>
      <c r="P2019" s="26"/>
      <c r="Q2019" s="26"/>
      <c r="R2019" s="26"/>
      <c r="S2019" s="26"/>
      <c r="T2019" s="26"/>
    </row>
    <row r="2020" spans="1:20" s="27" customFormat="1" x14ac:dyDescent="0.25">
      <c r="A2020" s="36"/>
      <c r="B2020" s="25"/>
      <c r="C2020" s="25"/>
      <c r="D2020" s="25"/>
      <c r="E2020" s="68"/>
      <c r="F2020" s="25"/>
      <c r="G2020" s="35"/>
      <c r="H2020" s="25"/>
      <c r="I2020" s="35"/>
      <c r="J2020" s="61">
        <f t="shared" si="33"/>
        <v>0</v>
      </c>
      <c r="K2020" s="51"/>
      <c r="L2020" s="25"/>
      <c r="M2020" s="26"/>
      <c r="N2020" s="26"/>
      <c r="O2020" s="26"/>
      <c r="P2020" s="26"/>
      <c r="Q2020" s="26"/>
      <c r="R2020" s="26"/>
      <c r="S2020" s="26"/>
      <c r="T2020" s="26"/>
    </row>
    <row r="2021" spans="1:20" s="27" customFormat="1" x14ac:dyDescent="0.25">
      <c r="A2021" s="36"/>
      <c r="B2021" s="25"/>
      <c r="C2021" s="25"/>
      <c r="D2021" s="25"/>
      <c r="E2021" s="68"/>
      <c r="F2021" s="25"/>
      <c r="G2021" s="35"/>
      <c r="H2021" s="25"/>
      <c r="I2021" s="35"/>
      <c r="J2021" s="61">
        <f t="shared" si="33"/>
        <v>0</v>
      </c>
      <c r="K2021" s="51"/>
      <c r="L2021" s="25"/>
      <c r="M2021" s="26"/>
      <c r="N2021" s="26"/>
      <c r="O2021" s="26"/>
      <c r="P2021" s="26"/>
      <c r="Q2021" s="26"/>
      <c r="R2021" s="26"/>
      <c r="S2021" s="26"/>
      <c r="T2021" s="26"/>
    </row>
    <row r="2022" spans="1:20" s="27" customFormat="1" x14ac:dyDescent="0.25">
      <c r="A2022" s="36"/>
      <c r="B2022" s="25"/>
      <c r="C2022" s="25"/>
      <c r="D2022" s="25"/>
      <c r="E2022" s="68"/>
      <c r="F2022" s="25"/>
      <c r="G2022" s="35"/>
      <c r="H2022" s="25"/>
      <c r="I2022" s="35"/>
      <c r="J2022" s="61">
        <f t="shared" si="33"/>
        <v>0</v>
      </c>
      <c r="K2022" s="51"/>
      <c r="L2022" s="25"/>
      <c r="M2022" s="26"/>
      <c r="N2022" s="26"/>
      <c r="O2022" s="26"/>
      <c r="P2022" s="26"/>
      <c r="Q2022" s="26"/>
      <c r="R2022" s="26"/>
      <c r="S2022" s="26"/>
      <c r="T2022" s="26"/>
    </row>
    <row r="2023" spans="1:20" s="27" customFormat="1" x14ac:dyDescent="0.25">
      <c r="A2023" s="36"/>
      <c r="B2023" s="25"/>
      <c r="C2023" s="25"/>
      <c r="D2023" s="25"/>
      <c r="E2023" s="68"/>
      <c r="F2023" s="25"/>
      <c r="G2023" s="35"/>
      <c r="H2023" s="25"/>
      <c r="I2023" s="35"/>
      <c r="J2023" s="61">
        <f t="shared" si="33"/>
        <v>0</v>
      </c>
      <c r="K2023" s="51"/>
      <c r="L2023" s="25"/>
      <c r="M2023" s="26"/>
      <c r="N2023" s="26"/>
      <c r="O2023" s="26"/>
      <c r="P2023" s="26"/>
      <c r="Q2023" s="26"/>
      <c r="R2023" s="26"/>
      <c r="S2023" s="26"/>
      <c r="T2023" s="26"/>
    </row>
    <row r="2024" spans="1:20" s="27" customFormat="1" x14ac:dyDescent="0.25">
      <c r="A2024" s="36"/>
      <c r="B2024" s="25"/>
      <c r="C2024" s="25"/>
      <c r="D2024" s="25"/>
      <c r="E2024" s="68"/>
      <c r="F2024" s="25"/>
      <c r="G2024" s="35"/>
      <c r="H2024" s="25"/>
      <c r="I2024" s="35"/>
      <c r="J2024" s="61">
        <f t="shared" si="33"/>
        <v>0</v>
      </c>
      <c r="K2024" s="51"/>
      <c r="L2024" s="25"/>
      <c r="M2024" s="26"/>
      <c r="N2024" s="26"/>
      <c r="O2024" s="26"/>
      <c r="P2024" s="26"/>
      <c r="Q2024" s="26"/>
      <c r="R2024" s="26"/>
      <c r="S2024" s="26"/>
      <c r="T2024" s="26"/>
    </row>
    <row r="2025" spans="1:20" s="27" customFormat="1" x14ac:dyDescent="0.25">
      <c r="A2025" s="36"/>
      <c r="B2025" s="25"/>
      <c r="C2025" s="25"/>
      <c r="D2025" s="25"/>
      <c r="E2025" s="68"/>
      <c r="F2025" s="25"/>
      <c r="G2025" s="35"/>
      <c r="H2025" s="25"/>
      <c r="I2025" s="35"/>
      <c r="J2025" s="61">
        <f t="shared" si="33"/>
        <v>0</v>
      </c>
      <c r="K2025" s="51"/>
      <c r="L2025" s="25"/>
      <c r="M2025" s="26"/>
      <c r="N2025" s="26"/>
      <c r="O2025" s="26"/>
      <c r="P2025" s="26"/>
      <c r="Q2025" s="26"/>
      <c r="R2025" s="26"/>
      <c r="S2025" s="26"/>
      <c r="T2025" s="26"/>
    </row>
    <row r="2026" spans="1:20" s="27" customFormat="1" x14ac:dyDescent="0.25">
      <c r="A2026" s="36"/>
      <c r="B2026" s="25"/>
      <c r="C2026" s="25"/>
      <c r="D2026" s="25"/>
      <c r="E2026" s="68"/>
      <c r="F2026" s="25"/>
      <c r="G2026" s="35"/>
      <c r="H2026" s="25"/>
      <c r="I2026" s="35"/>
      <c r="J2026" s="61">
        <f t="shared" si="33"/>
        <v>0</v>
      </c>
      <c r="K2026" s="51"/>
      <c r="L2026" s="25"/>
      <c r="M2026" s="26"/>
      <c r="N2026" s="26"/>
      <c r="O2026" s="26"/>
      <c r="P2026" s="26"/>
      <c r="Q2026" s="26"/>
      <c r="R2026" s="26"/>
      <c r="S2026" s="26"/>
      <c r="T2026" s="26"/>
    </row>
    <row r="2027" spans="1:20" s="27" customFormat="1" x14ac:dyDescent="0.25">
      <c r="A2027" s="36"/>
      <c r="B2027" s="25"/>
      <c r="C2027" s="25"/>
      <c r="D2027" s="25"/>
      <c r="E2027" s="68"/>
      <c r="F2027" s="25"/>
      <c r="G2027" s="35"/>
      <c r="H2027" s="25"/>
      <c r="I2027" s="35"/>
      <c r="J2027" s="61">
        <f t="shared" si="33"/>
        <v>0</v>
      </c>
      <c r="K2027" s="51"/>
      <c r="L2027" s="25"/>
      <c r="M2027" s="26"/>
      <c r="N2027" s="26"/>
      <c r="O2027" s="26"/>
      <c r="P2027" s="26"/>
      <c r="Q2027" s="26"/>
      <c r="R2027" s="26"/>
      <c r="S2027" s="26"/>
      <c r="T2027" s="26"/>
    </row>
    <row r="2028" spans="1:20" s="27" customFormat="1" x14ac:dyDescent="0.25">
      <c r="A2028" s="36"/>
      <c r="B2028" s="25"/>
      <c r="C2028" s="25"/>
      <c r="D2028" s="25"/>
      <c r="E2028" s="68"/>
      <c r="F2028" s="25"/>
      <c r="G2028" s="35"/>
      <c r="H2028" s="25"/>
      <c r="I2028" s="35"/>
      <c r="J2028" s="61">
        <f t="shared" si="33"/>
        <v>0</v>
      </c>
      <c r="K2028" s="51"/>
      <c r="L2028" s="25"/>
      <c r="M2028" s="26"/>
      <c r="N2028" s="26"/>
      <c r="O2028" s="26"/>
      <c r="P2028" s="26"/>
      <c r="Q2028" s="26"/>
      <c r="R2028" s="26"/>
      <c r="S2028" s="26"/>
      <c r="T2028" s="26"/>
    </row>
    <row r="2029" spans="1:20" s="27" customFormat="1" x14ac:dyDescent="0.25">
      <c r="A2029" s="36"/>
      <c r="B2029" s="25"/>
      <c r="C2029" s="25"/>
      <c r="D2029" s="25"/>
      <c r="E2029" s="68"/>
      <c r="F2029" s="25"/>
      <c r="G2029" s="35"/>
      <c r="H2029" s="25"/>
      <c r="I2029" s="35"/>
      <c r="J2029" s="61">
        <f t="shared" si="33"/>
        <v>0</v>
      </c>
      <c r="K2029" s="51"/>
      <c r="L2029" s="25"/>
      <c r="M2029" s="26"/>
      <c r="N2029" s="26"/>
      <c r="O2029" s="26"/>
      <c r="P2029" s="26"/>
      <c r="Q2029" s="26"/>
      <c r="R2029" s="26"/>
      <c r="S2029" s="26"/>
      <c r="T2029" s="26"/>
    </row>
    <row r="2030" spans="1:20" s="27" customFormat="1" x14ac:dyDescent="0.25">
      <c r="A2030" s="36"/>
      <c r="B2030" s="25"/>
      <c r="C2030" s="25"/>
      <c r="D2030" s="25"/>
      <c r="E2030" s="68"/>
      <c r="F2030" s="25"/>
      <c r="G2030" s="35"/>
      <c r="H2030" s="25"/>
      <c r="I2030" s="35"/>
      <c r="J2030" s="61">
        <f t="shared" si="33"/>
        <v>0</v>
      </c>
      <c r="K2030" s="51"/>
      <c r="L2030" s="25"/>
      <c r="M2030" s="26"/>
      <c r="N2030" s="26"/>
      <c r="O2030" s="26"/>
      <c r="P2030" s="26"/>
      <c r="Q2030" s="26"/>
      <c r="R2030" s="26"/>
      <c r="S2030" s="26"/>
      <c r="T2030" s="26"/>
    </row>
    <row r="2031" spans="1:20" s="27" customFormat="1" x14ac:dyDescent="0.25">
      <c r="A2031" s="36"/>
      <c r="B2031" s="25"/>
      <c r="C2031" s="25"/>
      <c r="D2031" s="25"/>
      <c r="E2031" s="68"/>
      <c r="F2031" s="25"/>
      <c r="G2031" s="35"/>
      <c r="H2031" s="25"/>
      <c r="I2031" s="35"/>
      <c r="J2031" s="61">
        <f t="shared" si="33"/>
        <v>0</v>
      </c>
      <c r="K2031" s="51"/>
      <c r="L2031" s="25"/>
      <c r="M2031" s="26"/>
      <c r="N2031" s="26"/>
      <c r="O2031" s="26"/>
      <c r="P2031" s="26"/>
      <c r="Q2031" s="26"/>
      <c r="R2031" s="26"/>
      <c r="S2031" s="26"/>
      <c r="T2031" s="26"/>
    </row>
    <row r="2032" spans="1:20" s="27" customFormat="1" x14ac:dyDescent="0.25">
      <c r="A2032" s="36"/>
      <c r="B2032" s="25"/>
      <c r="C2032" s="25"/>
      <c r="D2032" s="25"/>
      <c r="E2032" s="68"/>
      <c r="F2032" s="25"/>
      <c r="G2032" s="35"/>
      <c r="H2032" s="25"/>
      <c r="I2032" s="35"/>
      <c r="J2032" s="61">
        <f t="shared" si="33"/>
        <v>0</v>
      </c>
      <c r="K2032" s="51"/>
      <c r="L2032" s="25"/>
      <c r="M2032" s="26"/>
      <c r="N2032" s="26"/>
      <c r="O2032" s="26"/>
      <c r="P2032" s="26"/>
      <c r="Q2032" s="26"/>
      <c r="R2032" s="26"/>
      <c r="S2032" s="26"/>
      <c r="T2032" s="26"/>
    </row>
    <row r="2033" spans="1:20" s="27" customFormat="1" x14ac:dyDescent="0.25">
      <c r="A2033" s="36"/>
      <c r="B2033" s="25"/>
      <c r="C2033" s="25"/>
      <c r="D2033" s="25"/>
      <c r="E2033" s="68"/>
      <c r="F2033" s="25"/>
      <c r="G2033" s="35"/>
      <c r="H2033" s="25"/>
      <c r="I2033" s="35"/>
      <c r="J2033" s="61">
        <f t="shared" si="33"/>
        <v>0</v>
      </c>
      <c r="K2033" s="51"/>
      <c r="L2033" s="25"/>
      <c r="M2033" s="26"/>
      <c r="N2033" s="26"/>
      <c r="O2033" s="26"/>
      <c r="P2033" s="26"/>
      <c r="Q2033" s="26"/>
      <c r="R2033" s="26"/>
      <c r="S2033" s="26"/>
      <c r="T2033" s="26"/>
    </row>
    <row r="2034" spans="1:20" s="27" customFormat="1" x14ac:dyDescent="0.25">
      <c r="A2034" s="36"/>
      <c r="B2034" s="25"/>
      <c r="C2034" s="25"/>
      <c r="D2034" s="25"/>
      <c r="E2034" s="68"/>
      <c r="F2034" s="25"/>
      <c r="G2034" s="35"/>
      <c r="H2034" s="25"/>
      <c r="I2034" s="35"/>
      <c r="J2034" s="61">
        <f t="shared" si="33"/>
        <v>0</v>
      </c>
      <c r="K2034" s="51"/>
      <c r="L2034" s="25"/>
      <c r="M2034" s="26"/>
      <c r="N2034" s="26"/>
      <c r="O2034" s="26"/>
      <c r="P2034" s="26"/>
      <c r="Q2034" s="26"/>
      <c r="R2034" s="26"/>
      <c r="S2034" s="26"/>
      <c r="T2034" s="26"/>
    </row>
    <row r="2035" spans="1:20" s="27" customFormat="1" x14ac:dyDescent="0.25">
      <c r="A2035" s="36"/>
      <c r="B2035" s="25"/>
      <c r="C2035" s="25"/>
      <c r="D2035" s="25"/>
      <c r="E2035" s="68"/>
      <c r="F2035" s="25"/>
      <c r="G2035" s="35"/>
      <c r="H2035" s="25"/>
      <c r="I2035" s="35"/>
      <c r="J2035" s="61">
        <f t="shared" si="33"/>
        <v>0</v>
      </c>
      <c r="K2035" s="51"/>
      <c r="L2035" s="25"/>
      <c r="M2035" s="26"/>
      <c r="N2035" s="26"/>
      <c r="O2035" s="26"/>
      <c r="P2035" s="26"/>
      <c r="Q2035" s="26"/>
      <c r="R2035" s="26"/>
      <c r="S2035" s="26"/>
      <c r="T2035" s="26"/>
    </row>
    <row r="2036" spans="1:20" s="27" customFormat="1" x14ac:dyDescent="0.25">
      <c r="A2036" s="36"/>
      <c r="B2036" s="25"/>
      <c r="C2036" s="25"/>
      <c r="D2036" s="25"/>
      <c r="E2036" s="68"/>
      <c r="F2036" s="25"/>
      <c r="G2036" s="35"/>
      <c r="H2036" s="25"/>
      <c r="I2036" s="35"/>
      <c r="J2036" s="61">
        <f t="shared" si="33"/>
        <v>0</v>
      </c>
      <c r="K2036" s="51"/>
      <c r="L2036" s="25"/>
      <c r="M2036" s="26"/>
      <c r="N2036" s="26"/>
      <c r="O2036" s="26"/>
      <c r="P2036" s="26"/>
      <c r="Q2036" s="26"/>
      <c r="R2036" s="26"/>
      <c r="S2036" s="26"/>
      <c r="T2036" s="26"/>
    </row>
    <row r="2037" spans="1:20" s="27" customFormat="1" x14ac:dyDescent="0.25">
      <c r="A2037" s="36"/>
      <c r="B2037" s="25"/>
      <c r="C2037" s="25"/>
      <c r="D2037" s="25"/>
      <c r="E2037" s="68"/>
      <c r="F2037" s="25"/>
      <c r="G2037" s="35"/>
      <c r="H2037" s="25"/>
      <c r="I2037" s="35"/>
      <c r="J2037" s="61">
        <f t="shared" si="33"/>
        <v>0</v>
      </c>
      <c r="K2037" s="51"/>
      <c r="L2037" s="25"/>
      <c r="M2037" s="26"/>
      <c r="N2037" s="26"/>
      <c r="O2037" s="26"/>
      <c r="P2037" s="26"/>
      <c r="Q2037" s="26"/>
      <c r="R2037" s="26"/>
      <c r="S2037" s="26"/>
      <c r="T2037" s="26"/>
    </row>
    <row r="2038" spans="1:20" s="27" customFormat="1" x14ac:dyDescent="0.25">
      <c r="A2038" s="36"/>
      <c r="B2038" s="25"/>
      <c r="C2038" s="25"/>
      <c r="D2038" s="25"/>
      <c r="E2038" s="68"/>
      <c r="F2038" s="25"/>
      <c r="G2038" s="35"/>
      <c r="H2038" s="25"/>
      <c r="I2038" s="35"/>
      <c r="J2038" s="61">
        <f t="shared" si="33"/>
        <v>0</v>
      </c>
      <c r="K2038" s="51"/>
      <c r="L2038" s="25"/>
      <c r="M2038" s="26"/>
      <c r="N2038" s="26"/>
      <c r="O2038" s="26"/>
      <c r="P2038" s="26"/>
      <c r="Q2038" s="26"/>
      <c r="R2038" s="26"/>
      <c r="S2038" s="26"/>
      <c r="T2038" s="26"/>
    </row>
    <row r="2039" spans="1:20" s="27" customFormat="1" x14ac:dyDescent="0.25">
      <c r="A2039" s="36"/>
      <c r="B2039" s="25"/>
      <c r="C2039" s="25"/>
      <c r="D2039" s="25"/>
      <c r="E2039" s="68"/>
      <c r="F2039" s="25"/>
      <c r="G2039" s="35"/>
      <c r="H2039" s="25"/>
      <c r="I2039" s="35"/>
      <c r="J2039" s="61">
        <f t="shared" si="33"/>
        <v>0</v>
      </c>
      <c r="K2039" s="51"/>
      <c r="L2039" s="25"/>
      <c r="M2039" s="26"/>
      <c r="N2039" s="26"/>
      <c r="O2039" s="26"/>
      <c r="P2039" s="26"/>
      <c r="Q2039" s="26"/>
      <c r="R2039" s="26"/>
      <c r="S2039" s="26"/>
      <c r="T2039" s="26"/>
    </row>
    <row r="2040" spans="1:20" s="27" customFormat="1" x14ac:dyDescent="0.25">
      <c r="A2040" s="36"/>
      <c r="B2040" s="25"/>
      <c r="C2040" s="25"/>
      <c r="D2040" s="25"/>
      <c r="E2040" s="68"/>
      <c r="F2040" s="25"/>
      <c r="G2040" s="35"/>
      <c r="H2040" s="25"/>
      <c r="I2040" s="35"/>
      <c r="J2040" s="61">
        <f t="shared" si="33"/>
        <v>0</v>
      </c>
      <c r="K2040" s="51"/>
      <c r="L2040" s="25"/>
      <c r="M2040" s="26"/>
      <c r="N2040" s="26"/>
      <c r="O2040" s="26"/>
      <c r="P2040" s="26"/>
      <c r="Q2040" s="26"/>
      <c r="R2040" s="26"/>
      <c r="S2040" s="26"/>
      <c r="T2040" s="26"/>
    </row>
    <row r="2041" spans="1:20" s="27" customFormat="1" x14ac:dyDescent="0.25">
      <c r="A2041" s="36"/>
      <c r="B2041" s="25"/>
      <c r="C2041" s="25"/>
      <c r="D2041" s="25"/>
      <c r="E2041" s="68"/>
      <c r="F2041" s="25"/>
      <c r="G2041" s="35"/>
      <c r="H2041" s="25"/>
      <c r="I2041" s="35"/>
      <c r="J2041" s="61">
        <f t="shared" si="33"/>
        <v>0</v>
      </c>
      <c r="K2041" s="51"/>
      <c r="L2041" s="25"/>
      <c r="M2041" s="26"/>
      <c r="N2041" s="26"/>
      <c r="O2041" s="26"/>
      <c r="P2041" s="26"/>
      <c r="Q2041" s="26"/>
      <c r="R2041" s="26"/>
      <c r="S2041" s="26"/>
      <c r="T2041" s="26"/>
    </row>
    <row r="2042" spans="1:20" s="27" customFormat="1" x14ac:dyDescent="0.25">
      <c r="A2042" s="36"/>
      <c r="B2042" s="25"/>
      <c r="C2042" s="25"/>
      <c r="D2042" s="25"/>
      <c r="E2042" s="68"/>
      <c r="F2042" s="25"/>
      <c r="G2042" s="35"/>
      <c r="H2042" s="25"/>
      <c r="I2042" s="35"/>
      <c r="J2042" s="61">
        <f t="shared" si="33"/>
        <v>0</v>
      </c>
      <c r="K2042" s="51"/>
      <c r="L2042" s="25"/>
      <c r="M2042" s="26"/>
      <c r="N2042" s="26"/>
      <c r="O2042" s="26"/>
      <c r="P2042" s="26"/>
      <c r="Q2042" s="26"/>
      <c r="R2042" s="26"/>
      <c r="S2042" s="26"/>
      <c r="T2042" s="26"/>
    </row>
    <row r="2043" spans="1:20" s="27" customFormat="1" x14ac:dyDescent="0.25">
      <c r="A2043" s="36"/>
      <c r="B2043" s="25"/>
      <c r="C2043" s="25"/>
      <c r="D2043" s="25"/>
      <c r="E2043" s="68"/>
      <c r="F2043" s="25"/>
      <c r="G2043" s="35"/>
      <c r="H2043" s="25"/>
      <c r="I2043" s="35"/>
      <c r="J2043" s="61">
        <f t="shared" si="33"/>
        <v>0</v>
      </c>
      <c r="K2043" s="51"/>
      <c r="L2043" s="25"/>
      <c r="M2043" s="26"/>
      <c r="N2043" s="26"/>
      <c r="O2043" s="26"/>
      <c r="P2043" s="26"/>
      <c r="Q2043" s="26"/>
      <c r="R2043" s="26"/>
      <c r="S2043" s="26"/>
      <c r="T2043" s="26"/>
    </row>
    <row r="2044" spans="1:20" s="27" customFormat="1" x14ac:dyDescent="0.25">
      <c r="A2044" s="36"/>
      <c r="B2044" s="25"/>
      <c r="C2044" s="25"/>
      <c r="D2044" s="25"/>
      <c r="E2044" s="68"/>
      <c r="F2044" s="25"/>
      <c r="G2044" s="35"/>
      <c r="H2044" s="25"/>
      <c r="I2044" s="35"/>
      <c r="J2044" s="61">
        <f t="shared" si="33"/>
        <v>0</v>
      </c>
      <c r="K2044" s="51"/>
      <c r="L2044" s="25"/>
      <c r="M2044" s="26"/>
      <c r="N2044" s="26"/>
      <c r="O2044" s="26"/>
      <c r="P2044" s="26"/>
      <c r="Q2044" s="26"/>
      <c r="R2044" s="26"/>
      <c r="S2044" s="26"/>
      <c r="T2044" s="26"/>
    </row>
    <row r="2045" spans="1:20" s="27" customFormat="1" x14ac:dyDescent="0.25">
      <c r="A2045" s="36"/>
      <c r="B2045" s="25"/>
      <c r="C2045" s="25"/>
      <c r="D2045" s="25"/>
      <c r="E2045" s="68"/>
      <c r="F2045" s="25"/>
      <c r="G2045" s="35"/>
      <c r="H2045" s="25"/>
      <c r="I2045" s="35"/>
      <c r="J2045" s="61">
        <f t="shared" si="33"/>
        <v>0</v>
      </c>
      <c r="K2045" s="51"/>
      <c r="L2045" s="25"/>
      <c r="M2045" s="26"/>
      <c r="N2045" s="26"/>
      <c r="O2045" s="26"/>
      <c r="P2045" s="26"/>
      <c r="Q2045" s="26"/>
      <c r="R2045" s="26"/>
      <c r="S2045" s="26"/>
      <c r="T2045" s="26"/>
    </row>
    <row r="2046" spans="1:20" s="27" customFormat="1" x14ac:dyDescent="0.25">
      <c r="A2046" s="36"/>
      <c r="B2046" s="25"/>
      <c r="C2046" s="25"/>
      <c r="D2046" s="25"/>
      <c r="E2046" s="68"/>
      <c r="F2046" s="25"/>
      <c r="G2046" s="35"/>
      <c r="H2046" s="25"/>
      <c r="I2046" s="35"/>
      <c r="J2046" s="61">
        <f t="shared" si="33"/>
        <v>0</v>
      </c>
      <c r="K2046" s="51"/>
      <c r="L2046" s="25"/>
      <c r="M2046" s="26"/>
      <c r="N2046" s="26"/>
      <c r="O2046" s="26"/>
      <c r="P2046" s="26"/>
      <c r="Q2046" s="26"/>
      <c r="R2046" s="26"/>
      <c r="S2046" s="26"/>
      <c r="T2046" s="26"/>
    </row>
    <row r="2047" spans="1:20" s="27" customFormat="1" x14ac:dyDescent="0.25">
      <c r="A2047" s="36"/>
      <c r="B2047" s="25"/>
      <c r="C2047" s="25"/>
      <c r="D2047" s="25"/>
      <c r="E2047" s="68"/>
      <c r="F2047" s="25"/>
      <c r="G2047" s="35"/>
      <c r="H2047" s="25"/>
      <c r="I2047" s="35"/>
      <c r="J2047" s="61">
        <f t="shared" si="33"/>
        <v>0</v>
      </c>
      <c r="K2047" s="51"/>
      <c r="L2047" s="25"/>
      <c r="M2047" s="26"/>
      <c r="N2047" s="26"/>
      <c r="O2047" s="26"/>
      <c r="P2047" s="26"/>
      <c r="Q2047" s="26"/>
      <c r="R2047" s="26"/>
      <c r="S2047" s="26"/>
      <c r="T2047" s="26"/>
    </row>
    <row r="2048" spans="1:20" s="27" customFormat="1" x14ac:dyDescent="0.25">
      <c r="A2048" s="36"/>
      <c r="B2048" s="25"/>
      <c r="C2048" s="25"/>
      <c r="D2048" s="25"/>
      <c r="E2048" s="68"/>
      <c r="F2048" s="25"/>
      <c r="G2048" s="35"/>
      <c r="H2048" s="25"/>
      <c r="I2048" s="35"/>
      <c r="J2048" s="61">
        <f t="shared" si="33"/>
        <v>0</v>
      </c>
      <c r="K2048" s="51"/>
      <c r="L2048" s="25"/>
      <c r="M2048" s="26"/>
      <c r="N2048" s="26"/>
      <c r="O2048" s="26"/>
      <c r="P2048" s="26"/>
      <c r="Q2048" s="26"/>
      <c r="R2048" s="26"/>
      <c r="S2048" s="26"/>
      <c r="T2048" s="26"/>
    </row>
    <row r="2049" spans="1:20" s="27" customFormat="1" x14ac:dyDescent="0.25">
      <c r="A2049" s="36"/>
      <c r="B2049" s="25"/>
      <c r="C2049" s="25"/>
      <c r="D2049" s="25"/>
      <c r="E2049" s="68"/>
      <c r="F2049" s="25"/>
      <c r="G2049" s="35"/>
      <c r="H2049" s="25"/>
      <c r="I2049" s="35"/>
      <c r="J2049" s="61">
        <f t="shared" ref="J2049:J2112" si="34">IFERROR(IF(B2049="BOLIVARES",(E2049/I2049),E2049),"")</f>
        <v>0</v>
      </c>
      <c r="K2049" s="51"/>
      <c r="L2049" s="25"/>
      <c r="M2049" s="26"/>
      <c r="N2049" s="26"/>
      <c r="O2049" s="26"/>
      <c r="P2049" s="26"/>
      <c r="Q2049" s="26"/>
      <c r="R2049" s="26"/>
      <c r="S2049" s="26"/>
      <c r="T2049" s="26"/>
    </row>
    <row r="2050" spans="1:20" s="27" customFormat="1" x14ac:dyDescent="0.25">
      <c r="A2050" s="36"/>
      <c r="B2050" s="25"/>
      <c r="C2050" s="25"/>
      <c r="D2050" s="25"/>
      <c r="E2050" s="68"/>
      <c r="F2050" s="25"/>
      <c r="G2050" s="35"/>
      <c r="H2050" s="25"/>
      <c r="I2050" s="35"/>
      <c r="J2050" s="61">
        <f t="shared" si="34"/>
        <v>0</v>
      </c>
      <c r="K2050" s="51"/>
      <c r="L2050" s="25"/>
      <c r="M2050" s="26"/>
      <c r="N2050" s="26"/>
      <c r="O2050" s="26"/>
      <c r="P2050" s="26"/>
      <c r="Q2050" s="26"/>
      <c r="R2050" s="26"/>
      <c r="S2050" s="26"/>
      <c r="T2050" s="26"/>
    </row>
    <row r="2051" spans="1:20" s="27" customFormat="1" x14ac:dyDescent="0.25">
      <c r="A2051" s="36"/>
      <c r="B2051" s="25"/>
      <c r="C2051" s="25"/>
      <c r="D2051" s="25"/>
      <c r="E2051" s="68"/>
      <c r="F2051" s="25"/>
      <c r="G2051" s="35"/>
      <c r="H2051" s="25"/>
      <c r="I2051" s="35"/>
      <c r="J2051" s="61">
        <f t="shared" si="34"/>
        <v>0</v>
      </c>
      <c r="K2051" s="51"/>
      <c r="L2051" s="25"/>
      <c r="M2051" s="26"/>
      <c r="N2051" s="26"/>
      <c r="O2051" s="26"/>
      <c r="P2051" s="26"/>
      <c r="Q2051" s="26"/>
      <c r="R2051" s="26"/>
      <c r="S2051" s="26"/>
      <c r="T2051" s="26"/>
    </row>
    <row r="2052" spans="1:20" s="27" customFormat="1" x14ac:dyDescent="0.25">
      <c r="A2052" s="36"/>
      <c r="B2052" s="25"/>
      <c r="C2052" s="25"/>
      <c r="D2052" s="25"/>
      <c r="E2052" s="68"/>
      <c r="F2052" s="25"/>
      <c r="G2052" s="35"/>
      <c r="H2052" s="25"/>
      <c r="I2052" s="35"/>
      <c r="J2052" s="61">
        <f t="shared" si="34"/>
        <v>0</v>
      </c>
      <c r="K2052" s="51"/>
      <c r="L2052" s="25"/>
      <c r="M2052" s="26"/>
      <c r="N2052" s="26"/>
      <c r="O2052" s="26"/>
      <c r="P2052" s="26"/>
      <c r="Q2052" s="26"/>
      <c r="R2052" s="26"/>
      <c r="S2052" s="26"/>
      <c r="T2052" s="26"/>
    </row>
    <row r="2053" spans="1:20" s="27" customFormat="1" x14ac:dyDescent="0.25">
      <c r="A2053" s="36"/>
      <c r="B2053" s="25"/>
      <c r="C2053" s="25"/>
      <c r="D2053" s="25"/>
      <c r="E2053" s="68"/>
      <c r="F2053" s="25"/>
      <c r="G2053" s="35"/>
      <c r="H2053" s="25"/>
      <c r="I2053" s="35"/>
      <c r="J2053" s="61">
        <f t="shared" si="34"/>
        <v>0</v>
      </c>
      <c r="K2053" s="51"/>
      <c r="L2053" s="25"/>
      <c r="M2053" s="26"/>
      <c r="N2053" s="26"/>
      <c r="O2053" s="26"/>
      <c r="P2053" s="26"/>
      <c r="Q2053" s="26"/>
      <c r="R2053" s="26"/>
      <c r="S2053" s="26"/>
      <c r="T2053" s="26"/>
    </row>
    <row r="2054" spans="1:20" s="27" customFormat="1" x14ac:dyDescent="0.25">
      <c r="A2054" s="36"/>
      <c r="B2054" s="25"/>
      <c r="C2054" s="25"/>
      <c r="D2054" s="25"/>
      <c r="E2054" s="68"/>
      <c r="F2054" s="25"/>
      <c r="G2054" s="35"/>
      <c r="H2054" s="25"/>
      <c r="I2054" s="35"/>
      <c r="J2054" s="61">
        <f t="shared" si="34"/>
        <v>0</v>
      </c>
      <c r="K2054" s="51"/>
      <c r="L2054" s="25"/>
      <c r="M2054" s="26"/>
      <c r="N2054" s="26"/>
      <c r="O2054" s="26"/>
      <c r="P2054" s="26"/>
      <c r="Q2054" s="26"/>
      <c r="R2054" s="26"/>
      <c r="S2054" s="26"/>
      <c r="T2054" s="26"/>
    </row>
    <row r="2055" spans="1:20" s="27" customFormat="1" x14ac:dyDescent="0.25">
      <c r="A2055" s="36"/>
      <c r="B2055" s="25"/>
      <c r="C2055" s="25"/>
      <c r="D2055" s="25"/>
      <c r="E2055" s="68"/>
      <c r="F2055" s="25"/>
      <c r="G2055" s="35"/>
      <c r="H2055" s="25"/>
      <c r="I2055" s="35"/>
      <c r="J2055" s="61">
        <f t="shared" si="34"/>
        <v>0</v>
      </c>
      <c r="K2055" s="51"/>
      <c r="L2055" s="25"/>
      <c r="M2055" s="26"/>
      <c r="N2055" s="26"/>
      <c r="O2055" s="26"/>
      <c r="P2055" s="26"/>
      <c r="Q2055" s="26"/>
      <c r="R2055" s="26"/>
      <c r="S2055" s="26"/>
      <c r="T2055" s="26"/>
    </row>
    <row r="2056" spans="1:20" s="27" customFormat="1" x14ac:dyDescent="0.25">
      <c r="A2056" s="36"/>
      <c r="B2056" s="25"/>
      <c r="C2056" s="25"/>
      <c r="D2056" s="25"/>
      <c r="E2056" s="68"/>
      <c r="F2056" s="25"/>
      <c r="G2056" s="35"/>
      <c r="H2056" s="25"/>
      <c r="I2056" s="35"/>
      <c r="J2056" s="61">
        <f t="shared" si="34"/>
        <v>0</v>
      </c>
      <c r="K2056" s="51"/>
      <c r="L2056" s="25"/>
      <c r="M2056" s="26"/>
      <c r="N2056" s="26"/>
      <c r="O2056" s="26"/>
      <c r="P2056" s="26"/>
      <c r="Q2056" s="26"/>
      <c r="R2056" s="26"/>
      <c r="S2056" s="26"/>
      <c r="T2056" s="26"/>
    </row>
    <row r="2057" spans="1:20" s="27" customFormat="1" x14ac:dyDescent="0.25">
      <c r="A2057" s="36"/>
      <c r="B2057" s="25"/>
      <c r="C2057" s="25"/>
      <c r="D2057" s="25"/>
      <c r="E2057" s="68"/>
      <c r="F2057" s="25"/>
      <c r="G2057" s="35"/>
      <c r="H2057" s="25"/>
      <c r="I2057" s="35"/>
      <c r="J2057" s="61">
        <f t="shared" si="34"/>
        <v>0</v>
      </c>
      <c r="K2057" s="51"/>
      <c r="L2057" s="25"/>
      <c r="M2057" s="26"/>
      <c r="N2057" s="26"/>
      <c r="O2057" s="26"/>
      <c r="P2057" s="26"/>
      <c r="Q2057" s="26"/>
      <c r="R2057" s="26"/>
      <c r="S2057" s="26"/>
      <c r="T2057" s="26"/>
    </row>
    <row r="2058" spans="1:20" s="27" customFormat="1" x14ac:dyDescent="0.25">
      <c r="A2058" s="36"/>
      <c r="B2058" s="25"/>
      <c r="C2058" s="25"/>
      <c r="D2058" s="25"/>
      <c r="E2058" s="68"/>
      <c r="F2058" s="25"/>
      <c r="G2058" s="35"/>
      <c r="H2058" s="25"/>
      <c r="I2058" s="35"/>
      <c r="J2058" s="61">
        <f t="shared" si="34"/>
        <v>0</v>
      </c>
      <c r="K2058" s="51"/>
      <c r="L2058" s="25"/>
      <c r="M2058" s="26"/>
      <c r="N2058" s="26"/>
      <c r="O2058" s="26"/>
      <c r="P2058" s="26"/>
      <c r="Q2058" s="26"/>
      <c r="R2058" s="26"/>
      <c r="S2058" s="26"/>
      <c r="T2058" s="26"/>
    </row>
    <row r="2059" spans="1:20" s="27" customFormat="1" x14ac:dyDescent="0.25">
      <c r="A2059" s="36"/>
      <c r="B2059" s="25"/>
      <c r="C2059" s="25"/>
      <c r="D2059" s="25"/>
      <c r="E2059" s="68"/>
      <c r="F2059" s="25"/>
      <c r="G2059" s="35"/>
      <c r="H2059" s="25"/>
      <c r="I2059" s="35"/>
      <c r="J2059" s="61">
        <f t="shared" si="34"/>
        <v>0</v>
      </c>
      <c r="K2059" s="51"/>
      <c r="L2059" s="25"/>
      <c r="M2059" s="26"/>
      <c r="N2059" s="26"/>
      <c r="O2059" s="26"/>
      <c r="P2059" s="26"/>
      <c r="Q2059" s="26"/>
      <c r="R2059" s="26"/>
      <c r="S2059" s="26"/>
      <c r="T2059" s="26"/>
    </row>
    <row r="2060" spans="1:20" s="27" customFormat="1" x14ac:dyDescent="0.25">
      <c r="A2060" s="36"/>
      <c r="B2060" s="25"/>
      <c r="C2060" s="25"/>
      <c r="D2060" s="25"/>
      <c r="E2060" s="68"/>
      <c r="F2060" s="25"/>
      <c r="G2060" s="35"/>
      <c r="H2060" s="25"/>
      <c r="I2060" s="35"/>
      <c r="J2060" s="61">
        <f t="shared" si="34"/>
        <v>0</v>
      </c>
      <c r="K2060" s="51"/>
      <c r="L2060" s="25"/>
      <c r="M2060" s="26"/>
      <c r="N2060" s="26"/>
      <c r="O2060" s="26"/>
      <c r="P2060" s="26"/>
      <c r="Q2060" s="26"/>
      <c r="R2060" s="26"/>
      <c r="S2060" s="26"/>
      <c r="T2060" s="26"/>
    </row>
    <row r="2061" spans="1:20" s="27" customFormat="1" x14ac:dyDescent="0.25">
      <c r="A2061" s="36"/>
      <c r="B2061" s="25"/>
      <c r="C2061" s="25"/>
      <c r="D2061" s="25"/>
      <c r="E2061" s="68"/>
      <c r="F2061" s="25"/>
      <c r="G2061" s="35"/>
      <c r="H2061" s="25"/>
      <c r="I2061" s="35"/>
      <c r="J2061" s="61">
        <f t="shared" si="34"/>
        <v>0</v>
      </c>
      <c r="K2061" s="51"/>
      <c r="L2061" s="25"/>
      <c r="M2061" s="26"/>
      <c r="N2061" s="26"/>
      <c r="O2061" s="26"/>
      <c r="P2061" s="26"/>
      <c r="Q2061" s="26"/>
      <c r="R2061" s="26"/>
      <c r="S2061" s="26"/>
      <c r="T2061" s="26"/>
    </row>
    <row r="2062" spans="1:20" s="27" customFormat="1" x14ac:dyDescent="0.25">
      <c r="A2062" s="36"/>
      <c r="B2062" s="25"/>
      <c r="C2062" s="25"/>
      <c r="D2062" s="25"/>
      <c r="E2062" s="68"/>
      <c r="F2062" s="25"/>
      <c r="G2062" s="35"/>
      <c r="H2062" s="25"/>
      <c r="I2062" s="35"/>
      <c r="J2062" s="61">
        <f t="shared" si="34"/>
        <v>0</v>
      </c>
      <c r="K2062" s="51"/>
      <c r="L2062" s="25"/>
      <c r="M2062" s="26"/>
      <c r="N2062" s="26"/>
      <c r="O2062" s="26"/>
      <c r="P2062" s="26"/>
      <c r="Q2062" s="26"/>
      <c r="R2062" s="26"/>
      <c r="S2062" s="26"/>
      <c r="T2062" s="26"/>
    </row>
    <row r="2063" spans="1:20" s="27" customFormat="1" x14ac:dyDescent="0.25">
      <c r="A2063" s="36"/>
      <c r="B2063" s="25"/>
      <c r="C2063" s="25"/>
      <c r="D2063" s="25"/>
      <c r="E2063" s="68"/>
      <c r="F2063" s="25"/>
      <c r="G2063" s="35"/>
      <c r="H2063" s="25"/>
      <c r="I2063" s="35"/>
      <c r="J2063" s="61">
        <f t="shared" si="34"/>
        <v>0</v>
      </c>
      <c r="K2063" s="51"/>
      <c r="L2063" s="25"/>
      <c r="M2063" s="26"/>
      <c r="N2063" s="26"/>
      <c r="O2063" s="26"/>
      <c r="P2063" s="26"/>
      <c r="Q2063" s="26"/>
      <c r="R2063" s="26"/>
      <c r="S2063" s="26"/>
      <c r="T2063" s="26"/>
    </row>
    <row r="2064" spans="1:20" s="27" customFormat="1" x14ac:dyDescent="0.25">
      <c r="A2064" s="36"/>
      <c r="B2064" s="25"/>
      <c r="C2064" s="25"/>
      <c r="D2064" s="25"/>
      <c r="E2064" s="68"/>
      <c r="F2064" s="25"/>
      <c r="G2064" s="35"/>
      <c r="H2064" s="25"/>
      <c r="I2064" s="35"/>
      <c r="J2064" s="61">
        <f t="shared" si="34"/>
        <v>0</v>
      </c>
      <c r="K2064" s="51"/>
      <c r="L2064" s="25"/>
      <c r="M2064" s="26"/>
      <c r="N2064" s="26"/>
      <c r="O2064" s="26"/>
      <c r="P2064" s="26"/>
      <c r="Q2064" s="26"/>
      <c r="R2064" s="26"/>
      <c r="S2064" s="26"/>
      <c r="T2064" s="26"/>
    </row>
    <row r="2065" spans="1:20" s="27" customFormat="1" x14ac:dyDescent="0.25">
      <c r="A2065" s="36"/>
      <c r="B2065" s="25"/>
      <c r="C2065" s="25"/>
      <c r="D2065" s="25"/>
      <c r="E2065" s="68"/>
      <c r="F2065" s="25"/>
      <c r="G2065" s="35"/>
      <c r="H2065" s="25"/>
      <c r="I2065" s="35"/>
      <c r="J2065" s="61">
        <f t="shared" si="34"/>
        <v>0</v>
      </c>
      <c r="K2065" s="51"/>
      <c r="L2065" s="25"/>
      <c r="M2065" s="26"/>
      <c r="N2065" s="26"/>
      <c r="O2065" s="26"/>
      <c r="P2065" s="26"/>
      <c r="Q2065" s="26"/>
      <c r="R2065" s="26"/>
      <c r="S2065" s="26"/>
      <c r="T2065" s="26"/>
    </row>
    <row r="2066" spans="1:20" s="27" customFormat="1" x14ac:dyDescent="0.25">
      <c r="A2066" s="36"/>
      <c r="B2066" s="25"/>
      <c r="C2066" s="25"/>
      <c r="D2066" s="25"/>
      <c r="E2066" s="68"/>
      <c r="F2066" s="25"/>
      <c r="G2066" s="35"/>
      <c r="H2066" s="25"/>
      <c r="I2066" s="35"/>
      <c r="J2066" s="61">
        <f t="shared" si="34"/>
        <v>0</v>
      </c>
      <c r="K2066" s="51"/>
      <c r="L2066" s="25"/>
      <c r="M2066" s="26"/>
      <c r="N2066" s="26"/>
      <c r="O2066" s="26"/>
      <c r="P2066" s="26"/>
      <c r="Q2066" s="26"/>
      <c r="R2066" s="26"/>
      <c r="S2066" s="26"/>
      <c r="T2066" s="26"/>
    </row>
    <row r="2067" spans="1:20" s="27" customFormat="1" x14ac:dyDescent="0.25">
      <c r="A2067" s="36"/>
      <c r="B2067" s="25"/>
      <c r="C2067" s="25"/>
      <c r="D2067" s="25"/>
      <c r="E2067" s="68"/>
      <c r="F2067" s="25"/>
      <c r="G2067" s="35"/>
      <c r="H2067" s="25"/>
      <c r="I2067" s="35"/>
      <c r="J2067" s="61">
        <f t="shared" si="34"/>
        <v>0</v>
      </c>
      <c r="K2067" s="51"/>
      <c r="L2067" s="25"/>
      <c r="M2067" s="26"/>
      <c r="N2067" s="26"/>
      <c r="O2067" s="26"/>
      <c r="P2067" s="26"/>
      <c r="Q2067" s="26"/>
      <c r="R2067" s="26"/>
      <c r="S2067" s="26"/>
      <c r="T2067" s="26"/>
    </row>
    <row r="2068" spans="1:20" s="27" customFormat="1" x14ac:dyDescent="0.25">
      <c r="A2068" s="36"/>
      <c r="B2068" s="25"/>
      <c r="C2068" s="25"/>
      <c r="D2068" s="25"/>
      <c r="E2068" s="68"/>
      <c r="F2068" s="25"/>
      <c r="G2068" s="35"/>
      <c r="H2068" s="25"/>
      <c r="I2068" s="35"/>
      <c r="J2068" s="61">
        <f t="shared" si="34"/>
        <v>0</v>
      </c>
      <c r="K2068" s="51"/>
      <c r="L2068" s="25"/>
      <c r="M2068" s="26"/>
      <c r="N2068" s="26"/>
      <c r="O2068" s="26"/>
      <c r="P2068" s="26"/>
      <c r="Q2068" s="26"/>
      <c r="R2068" s="26"/>
      <c r="S2068" s="26"/>
      <c r="T2068" s="26"/>
    </row>
    <row r="2069" spans="1:20" s="27" customFormat="1" x14ac:dyDescent="0.25">
      <c r="A2069" s="36"/>
      <c r="B2069" s="25"/>
      <c r="C2069" s="25"/>
      <c r="D2069" s="25"/>
      <c r="E2069" s="68"/>
      <c r="F2069" s="25"/>
      <c r="G2069" s="35"/>
      <c r="H2069" s="25"/>
      <c r="I2069" s="35"/>
      <c r="J2069" s="61">
        <f t="shared" si="34"/>
        <v>0</v>
      </c>
      <c r="K2069" s="51"/>
      <c r="L2069" s="25"/>
      <c r="M2069" s="26"/>
      <c r="N2069" s="26"/>
      <c r="O2069" s="26"/>
      <c r="P2069" s="26"/>
      <c r="Q2069" s="26"/>
      <c r="R2069" s="26"/>
      <c r="S2069" s="26"/>
      <c r="T2069" s="26"/>
    </row>
    <row r="2070" spans="1:20" s="27" customFormat="1" x14ac:dyDescent="0.25">
      <c r="A2070" s="36"/>
      <c r="B2070" s="25"/>
      <c r="C2070" s="25"/>
      <c r="D2070" s="25"/>
      <c r="E2070" s="68"/>
      <c r="F2070" s="25"/>
      <c r="G2070" s="35"/>
      <c r="H2070" s="25"/>
      <c r="I2070" s="35"/>
      <c r="J2070" s="61">
        <f t="shared" si="34"/>
        <v>0</v>
      </c>
      <c r="K2070" s="51"/>
      <c r="L2070" s="25"/>
      <c r="M2070" s="26"/>
      <c r="N2070" s="26"/>
      <c r="O2070" s="26"/>
      <c r="P2070" s="26"/>
      <c r="Q2070" s="26"/>
      <c r="R2070" s="26"/>
      <c r="S2070" s="26"/>
      <c r="T2070" s="26"/>
    </row>
    <row r="2071" spans="1:20" s="27" customFormat="1" x14ac:dyDescent="0.25">
      <c r="A2071" s="36"/>
      <c r="B2071" s="25"/>
      <c r="C2071" s="25"/>
      <c r="D2071" s="25"/>
      <c r="E2071" s="68"/>
      <c r="F2071" s="25"/>
      <c r="G2071" s="35"/>
      <c r="H2071" s="25"/>
      <c r="I2071" s="35"/>
      <c r="J2071" s="61">
        <f t="shared" si="34"/>
        <v>0</v>
      </c>
      <c r="K2071" s="51"/>
      <c r="L2071" s="25"/>
      <c r="M2071" s="26"/>
      <c r="N2071" s="26"/>
      <c r="O2071" s="26"/>
      <c r="P2071" s="26"/>
      <c r="Q2071" s="26"/>
      <c r="R2071" s="26"/>
      <c r="S2071" s="26"/>
      <c r="T2071" s="26"/>
    </row>
    <row r="2072" spans="1:20" s="27" customFormat="1" x14ac:dyDescent="0.25">
      <c r="A2072" s="36"/>
      <c r="B2072" s="25"/>
      <c r="C2072" s="25"/>
      <c r="D2072" s="25"/>
      <c r="E2072" s="68"/>
      <c r="F2072" s="25"/>
      <c r="G2072" s="35"/>
      <c r="H2072" s="25"/>
      <c r="I2072" s="35"/>
      <c r="J2072" s="61">
        <f t="shared" si="34"/>
        <v>0</v>
      </c>
      <c r="K2072" s="51"/>
      <c r="L2072" s="25"/>
      <c r="M2072" s="26"/>
      <c r="N2072" s="26"/>
      <c r="O2072" s="26"/>
      <c r="P2072" s="26"/>
      <c r="Q2072" s="26"/>
      <c r="R2072" s="26"/>
      <c r="S2072" s="26"/>
      <c r="T2072" s="26"/>
    </row>
    <row r="2073" spans="1:20" s="27" customFormat="1" x14ac:dyDescent="0.25">
      <c r="A2073" s="36"/>
      <c r="B2073" s="25"/>
      <c r="C2073" s="25"/>
      <c r="D2073" s="25"/>
      <c r="E2073" s="68"/>
      <c r="F2073" s="25"/>
      <c r="G2073" s="35"/>
      <c r="H2073" s="25"/>
      <c r="I2073" s="35"/>
      <c r="J2073" s="61">
        <f t="shared" si="34"/>
        <v>0</v>
      </c>
      <c r="K2073" s="51"/>
      <c r="L2073" s="25"/>
      <c r="M2073" s="26"/>
      <c r="N2073" s="26"/>
      <c r="O2073" s="26"/>
      <c r="P2073" s="26"/>
      <c r="Q2073" s="26"/>
      <c r="R2073" s="26"/>
      <c r="S2073" s="26"/>
      <c r="T2073" s="26"/>
    </row>
    <row r="2074" spans="1:20" s="27" customFormat="1" x14ac:dyDescent="0.25">
      <c r="A2074" s="36"/>
      <c r="B2074" s="25"/>
      <c r="C2074" s="25"/>
      <c r="D2074" s="25"/>
      <c r="E2074" s="68"/>
      <c r="F2074" s="25"/>
      <c r="G2074" s="35"/>
      <c r="H2074" s="25"/>
      <c r="I2074" s="35"/>
      <c r="J2074" s="61">
        <f t="shared" si="34"/>
        <v>0</v>
      </c>
      <c r="K2074" s="51"/>
      <c r="L2074" s="25"/>
      <c r="M2074" s="26"/>
      <c r="N2074" s="26"/>
      <c r="O2074" s="26"/>
      <c r="P2074" s="26"/>
      <c r="Q2074" s="26"/>
      <c r="R2074" s="26"/>
      <c r="S2074" s="26"/>
      <c r="T2074" s="26"/>
    </row>
    <row r="2075" spans="1:20" s="27" customFormat="1" x14ac:dyDescent="0.25">
      <c r="A2075" s="36"/>
      <c r="B2075" s="25"/>
      <c r="C2075" s="25"/>
      <c r="D2075" s="25"/>
      <c r="E2075" s="68"/>
      <c r="F2075" s="25"/>
      <c r="G2075" s="35"/>
      <c r="H2075" s="25"/>
      <c r="I2075" s="35"/>
      <c r="J2075" s="61">
        <f t="shared" si="34"/>
        <v>0</v>
      </c>
      <c r="K2075" s="51"/>
      <c r="L2075" s="25"/>
      <c r="M2075" s="26"/>
      <c r="N2075" s="26"/>
      <c r="O2075" s="26"/>
      <c r="P2075" s="26"/>
      <c r="Q2075" s="26"/>
      <c r="R2075" s="26"/>
      <c r="S2075" s="26"/>
      <c r="T2075" s="26"/>
    </row>
    <row r="2076" spans="1:20" s="27" customFormat="1" x14ac:dyDescent="0.25">
      <c r="A2076" s="36"/>
      <c r="B2076" s="25"/>
      <c r="C2076" s="25"/>
      <c r="D2076" s="25"/>
      <c r="E2076" s="68"/>
      <c r="F2076" s="25"/>
      <c r="G2076" s="35"/>
      <c r="H2076" s="25"/>
      <c r="I2076" s="35"/>
      <c r="J2076" s="61">
        <f t="shared" si="34"/>
        <v>0</v>
      </c>
      <c r="K2076" s="51"/>
      <c r="L2076" s="25"/>
      <c r="M2076" s="26"/>
      <c r="N2076" s="26"/>
      <c r="O2076" s="26"/>
      <c r="P2076" s="26"/>
      <c r="Q2076" s="26"/>
      <c r="R2076" s="26"/>
      <c r="S2076" s="26"/>
      <c r="T2076" s="26"/>
    </row>
    <row r="2077" spans="1:20" s="27" customFormat="1" x14ac:dyDescent="0.25">
      <c r="A2077" s="36"/>
      <c r="B2077" s="25"/>
      <c r="C2077" s="25"/>
      <c r="D2077" s="25"/>
      <c r="E2077" s="68"/>
      <c r="F2077" s="25"/>
      <c r="G2077" s="35"/>
      <c r="H2077" s="25"/>
      <c r="I2077" s="35"/>
      <c r="J2077" s="61">
        <f t="shared" si="34"/>
        <v>0</v>
      </c>
      <c r="K2077" s="51"/>
      <c r="L2077" s="25"/>
      <c r="M2077" s="26"/>
      <c r="N2077" s="26"/>
      <c r="O2077" s="26"/>
      <c r="P2077" s="26"/>
      <c r="Q2077" s="26"/>
      <c r="R2077" s="26"/>
      <c r="S2077" s="26"/>
      <c r="T2077" s="26"/>
    </row>
    <row r="2078" spans="1:20" s="27" customFormat="1" x14ac:dyDescent="0.25">
      <c r="A2078" s="36"/>
      <c r="B2078" s="25"/>
      <c r="C2078" s="25"/>
      <c r="D2078" s="25"/>
      <c r="E2078" s="68"/>
      <c r="F2078" s="25"/>
      <c r="G2078" s="35"/>
      <c r="H2078" s="25"/>
      <c r="I2078" s="35"/>
      <c r="J2078" s="61">
        <f t="shared" si="34"/>
        <v>0</v>
      </c>
      <c r="K2078" s="51"/>
      <c r="L2078" s="25"/>
      <c r="M2078" s="26"/>
      <c r="N2078" s="26"/>
      <c r="O2078" s="26"/>
      <c r="P2078" s="26"/>
      <c r="Q2078" s="26"/>
      <c r="R2078" s="26"/>
      <c r="S2078" s="26"/>
      <c r="T2078" s="26"/>
    </row>
    <row r="2079" spans="1:20" s="27" customFormat="1" x14ac:dyDescent="0.25">
      <c r="A2079" s="36"/>
      <c r="B2079" s="25"/>
      <c r="C2079" s="25"/>
      <c r="D2079" s="25"/>
      <c r="E2079" s="68"/>
      <c r="F2079" s="25"/>
      <c r="G2079" s="35"/>
      <c r="H2079" s="25"/>
      <c r="I2079" s="35"/>
      <c r="J2079" s="61">
        <f t="shared" si="34"/>
        <v>0</v>
      </c>
      <c r="K2079" s="51"/>
      <c r="L2079" s="25"/>
      <c r="M2079" s="26"/>
      <c r="N2079" s="26"/>
      <c r="O2079" s="26"/>
      <c r="P2079" s="26"/>
      <c r="Q2079" s="26"/>
      <c r="R2079" s="26"/>
      <c r="S2079" s="26"/>
      <c r="T2079" s="26"/>
    </row>
    <row r="2080" spans="1:20" s="27" customFormat="1" x14ac:dyDescent="0.25">
      <c r="A2080" s="36"/>
      <c r="B2080" s="25"/>
      <c r="C2080" s="25"/>
      <c r="D2080" s="25"/>
      <c r="E2080" s="68"/>
      <c r="F2080" s="25"/>
      <c r="G2080" s="35"/>
      <c r="H2080" s="25"/>
      <c r="I2080" s="35"/>
      <c r="J2080" s="61">
        <f t="shared" si="34"/>
        <v>0</v>
      </c>
      <c r="K2080" s="51"/>
      <c r="L2080" s="25"/>
      <c r="M2080" s="26"/>
      <c r="N2080" s="26"/>
      <c r="O2080" s="26"/>
      <c r="P2080" s="26"/>
      <c r="Q2080" s="26"/>
      <c r="R2080" s="26"/>
      <c r="S2080" s="26"/>
      <c r="T2080" s="26"/>
    </row>
    <row r="2081" spans="1:27" s="27" customFormat="1" x14ac:dyDescent="0.25">
      <c r="A2081" s="36"/>
      <c r="B2081" s="25"/>
      <c r="C2081" s="25"/>
      <c r="D2081" s="25"/>
      <c r="E2081" s="68"/>
      <c r="F2081" s="25"/>
      <c r="G2081" s="35"/>
      <c r="H2081" s="25"/>
      <c r="I2081" s="35"/>
      <c r="J2081" s="61">
        <f t="shared" si="34"/>
        <v>0</v>
      </c>
      <c r="K2081" s="51"/>
      <c r="L2081" s="25"/>
      <c r="M2081" s="26"/>
      <c r="N2081" s="26"/>
      <c r="O2081" s="26"/>
      <c r="P2081" s="26"/>
      <c r="Q2081" s="26"/>
      <c r="R2081" s="26"/>
      <c r="S2081" s="26"/>
      <c r="T2081" s="26"/>
    </row>
    <row r="2082" spans="1:27" s="27" customFormat="1" x14ac:dyDescent="0.25">
      <c r="A2082" s="36"/>
      <c r="B2082" s="25"/>
      <c r="C2082" s="25"/>
      <c r="D2082" s="25"/>
      <c r="E2082" s="68"/>
      <c r="F2082" s="25"/>
      <c r="G2082" s="35"/>
      <c r="H2082" s="25"/>
      <c r="I2082" s="35"/>
      <c r="J2082" s="61">
        <f t="shared" si="34"/>
        <v>0</v>
      </c>
      <c r="K2082" s="51"/>
      <c r="L2082" s="25"/>
      <c r="M2082" s="26"/>
      <c r="N2082" s="26"/>
      <c r="O2082" s="26"/>
      <c r="P2082" s="26"/>
      <c r="Q2082" s="26"/>
      <c r="R2082" s="26"/>
      <c r="S2082" s="26"/>
      <c r="T2082" s="26"/>
    </row>
    <row r="2083" spans="1:27" s="27" customFormat="1" x14ac:dyDescent="0.25">
      <c r="A2083" s="36"/>
      <c r="B2083" s="25"/>
      <c r="C2083" s="25"/>
      <c r="D2083" s="25"/>
      <c r="E2083" s="68"/>
      <c r="F2083" s="25"/>
      <c r="G2083" s="35"/>
      <c r="H2083" s="25"/>
      <c r="I2083" s="35"/>
      <c r="J2083" s="61">
        <f t="shared" si="34"/>
        <v>0</v>
      </c>
      <c r="K2083" s="51"/>
      <c r="L2083" s="25"/>
      <c r="M2083" s="26"/>
      <c r="N2083" s="26"/>
      <c r="O2083" s="26"/>
      <c r="P2083" s="26"/>
      <c r="Q2083" s="26"/>
      <c r="R2083" s="26"/>
      <c r="S2083" s="26"/>
      <c r="T2083" s="26"/>
    </row>
    <row r="2084" spans="1:27" s="27" customFormat="1" x14ac:dyDescent="0.25">
      <c r="A2084" s="36"/>
      <c r="B2084" s="25"/>
      <c r="C2084" s="25"/>
      <c r="D2084" s="25"/>
      <c r="E2084" s="68"/>
      <c r="F2084" s="25"/>
      <c r="G2084" s="35"/>
      <c r="H2084" s="25"/>
      <c r="I2084" s="35"/>
      <c r="J2084" s="61">
        <f t="shared" si="34"/>
        <v>0</v>
      </c>
      <c r="K2084" s="51"/>
      <c r="L2084" s="25"/>
      <c r="M2084" s="26"/>
      <c r="N2084" s="26"/>
      <c r="O2084" s="26"/>
      <c r="P2084" s="26"/>
      <c r="Q2084" s="26"/>
      <c r="R2084" s="26"/>
      <c r="S2084" s="26"/>
      <c r="T2084" s="26"/>
    </row>
    <row r="2085" spans="1:27" s="27" customFormat="1" x14ac:dyDescent="0.25">
      <c r="A2085" s="36"/>
      <c r="B2085" s="25"/>
      <c r="C2085" s="25"/>
      <c r="D2085" s="25"/>
      <c r="E2085" s="68"/>
      <c r="F2085" s="25"/>
      <c r="G2085" s="35"/>
      <c r="H2085" s="25"/>
      <c r="I2085" s="35"/>
      <c r="J2085" s="61">
        <f t="shared" si="34"/>
        <v>0</v>
      </c>
      <c r="K2085" s="51"/>
      <c r="L2085" s="25"/>
      <c r="M2085" s="26"/>
      <c r="N2085" s="26"/>
      <c r="O2085" s="26"/>
      <c r="P2085" s="26"/>
      <c r="Q2085" s="26"/>
      <c r="R2085" s="26"/>
      <c r="S2085" s="26"/>
      <c r="T2085" s="26"/>
    </row>
    <row r="2086" spans="1:27" s="27" customFormat="1" x14ac:dyDescent="0.25">
      <c r="A2086" s="36"/>
      <c r="B2086" s="25"/>
      <c r="C2086" s="25"/>
      <c r="D2086" s="25"/>
      <c r="E2086" s="68"/>
      <c r="F2086" s="25"/>
      <c r="G2086" s="35"/>
      <c r="H2086" s="25"/>
      <c r="I2086" s="35"/>
      <c r="J2086" s="61">
        <f t="shared" si="34"/>
        <v>0</v>
      </c>
      <c r="K2086" s="51"/>
      <c r="L2086" s="25"/>
      <c r="M2086" s="26"/>
      <c r="N2086" s="26"/>
      <c r="O2086" s="26"/>
      <c r="P2086" s="26"/>
      <c r="Q2086" s="26"/>
      <c r="R2086" s="26"/>
      <c r="S2086" s="26"/>
      <c r="T2086" s="26"/>
    </row>
    <row r="2087" spans="1:27" s="27" customFormat="1" x14ac:dyDescent="0.25">
      <c r="A2087" s="36"/>
      <c r="B2087" s="25"/>
      <c r="C2087" s="25"/>
      <c r="D2087" s="25"/>
      <c r="E2087" s="68"/>
      <c r="F2087" s="25"/>
      <c r="G2087" s="35"/>
      <c r="H2087" s="25"/>
      <c r="I2087" s="35"/>
      <c r="J2087" s="61">
        <f t="shared" si="34"/>
        <v>0</v>
      </c>
      <c r="K2087" s="51"/>
      <c r="L2087" s="25"/>
      <c r="M2087" s="26"/>
      <c r="N2087" s="26"/>
      <c r="O2087" s="26"/>
      <c r="P2087" s="26"/>
      <c r="Q2087" s="26"/>
      <c r="R2087" s="26"/>
      <c r="S2087" s="26"/>
      <c r="T2087" s="26"/>
    </row>
    <row r="2088" spans="1:27" s="27" customFormat="1" x14ac:dyDescent="0.25">
      <c r="A2088" s="36"/>
      <c r="B2088" s="25"/>
      <c r="C2088" s="25"/>
      <c r="D2088" s="25"/>
      <c r="E2088" s="68"/>
      <c r="F2088" s="25"/>
      <c r="G2088" s="35"/>
      <c r="H2088" s="25"/>
      <c r="I2088" s="35"/>
      <c r="J2088" s="61">
        <f t="shared" si="34"/>
        <v>0</v>
      </c>
      <c r="K2088" s="51"/>
      <c r="L2088" s="25"/>
      <c r="M2088" s="26"/>
      <c r="N2088" s="26"/>
      <c r="O2088" s="26"/>
      <c r="P2088" s="26"/>
      <c r="Q2088" s="26"/>
      <c r="R2088" s="26"/>
      <c r="S2088" s="26"/>
      <c r="T2088" s="26"/>
    </row>
    <row r="2089" spans="1:27" s="27" customFormat="1" x14ac:dyDescent="0.25">
      <c r="A2089" s="36"/>
      <c r="B2089" s="25"/>
      <c r="C2089" s="25"/>
      <c r="D2089" s="25"/>
      <c r="E2089" s="68"/>
      <c r="F2089" s="25"/>
      <c r="G2089" s="35"/>
      <c r="H2089" s="25"/>
      <c r="I2089" s="35"/>
      <c r="J2089" s="61">
        <f t="shared" si="34"/>
        <v>0</v>
      </c>
      <c r="K2089" s="51"/>
      <c r="L2089" s="25"/>
      <c r="M2089" s="26"/>
      <c r="N2089" s="26"/>
      <c r="O2089" s="26"/>
      <c r="P2089" s="26"/>
      <c r="Q2089" s="26"/>
      <c r="R2089" s="26"/>
      <c r="S2089" s="26"/>
      <c r="T2089" s="26"/>
    </row>
    <row r="2090" spans="1:27" s="27" customFormat="1" x14ac:dyDescent="0.25">
      <c r="A2090" s="36"/>
      <c r="B2090" s="25"/>
      <c r="C2090" s="25"/>
      <c r="D2090" s="25"/>
      <c r="E2090" s="68"/>
      <c r="F2090" s="25"/>
      <c r="G2090" s="35"/>
      <c r="H2090" s="25"/>
      <c r="I2090" s="35"/>
      <c r="J2090" s="61">
        <f t="shared" si="34"/>
        <v>0</v>
      </c>
      <c r="K2090" s="51"/>
      <c r="L2090" s="25"/>
      <c r="M2090" s="26"/>
      <c r="N2090" s="26"/>
      <c r="O2090" s="26"/>
      <c r="P2090" s="26"/>
      <c r="Q2090" s="26"/>
      <c r="R2090" s="26"/>
      <c r="S2090" s="26"/>
      <c r="T2090" s="26"/>
    </row>
    <row r="2091" spans="1:27" s="27" customFormat="1" x14ac:dyDescent="0.25">
      <c r="A2091" s="36"/>
      <c r="B2091" s="25"/>
      <c r="C2091" s="25"/>
      <c r="D2091" s="25"/>
      <c r="E2091" s="68"/>
      <c r="F2091" s="25"/>
      <c r="G2091" s="35"/>
      <c r="H2091" s="25"/>
      <c r="I2091" s="35"/>
      <c r="J2091" s="61">
        <f t="shared" si="34"/>
        <v>0</v>
      </c>
      <c r="K2091" s="51"/>
      <c r="L2091" s="25"/>
      <c r="M2091" s="26"/>
      <c r="N2091" s="26"/>
      <c r="O2091" s="26"/>
      <c r="P2091" s="26"/>
      <c r="Q2091" s="26"/>
      <c r="R2091" s="26"/>
      <c r="S2091" s="26"/>
      <c r="T2091" s="26"/>
    </row>
    <row r="2092" spans="1:27" x14ac:dyDescent="0.25">
      <c r="A2092" s="43"/>
      <c r="B2092" s="25"/>
      <c r="C2092" s="25"/>
      <c r="D2092" s="25"/>
      <c r="E2092" s="68"/>
      <c r="F2092" s="25"/>
      <c r="G2092" s="35"/>
      <c r="H2092" s="25"/>
      <c r="I2092" s="55"/>
      <c r="J2092" s="61">
        <f t="shared" si="34"/>
        <v>0</v>
      </c>
      <c r="K2092" s="52"/>
      <c r="L2092" s="49"/>
      <c r="M2092" s="31"/>
      <c r="N2092" s="31"/>
      <c r="U2092" s="32"/>
      <c r="V2092" s="2"/>
      <c r="W2092" s="2"/>
      <c r="X2092" s="2"/>
      <c r="Y2092" s="2"/>
      <c r="Z2092" s="2"/>
      <c r="AA2092" s="2"/>
    </row>
    <row r="2093" spans="1:27" x14ac:dyDescent="0.25">
      <c r="A2093" s="43"/>
      <c r="B2093" s="25"/>
      <c r="C2093" s="25"/>
      <c r="D2093" s="25"/>
      <c r="E2093" s="68"/>
      <c r="F2093" s="25"/>
      <c r="G2093" s="35"/>
      <c r="H2093" s="25"/>
      <c r="I2093" s="55"/>
      <c r="J2093" s="61">
        <f t="shared" si="34"/>
        <v>0</v>
      </c>
      <c r="K2093" s="52"/>
      <c r="L2093" s="49"/>
      <c r="M2093" s="31"/>
      <c r="N2093" s="31"/>
      <c r="U2093" s="32"/>
      <c r="V2093" s="2"/>
      <c r="W2093" s="2"/>
      <c r="X2093" s="2"/>
      <c r="Y2093" s="2"/>
      <c r="Z2093" s="2"/>
      <c r="AA2093" s="2"/>
    </row>
    <row r="2094" spans="1:27" x14ac:dyDescent="0.25">
      <c r="A2094" s="43"/>
      <c r="B2094" s="25"/>
      <c r="C2094" s="25"/>
      <c r="D2094" s="25"/>
      <c r="E2094" s="68"/>
      <c r="F2094" s="25"/>
      <c r="G2094" s="35"/>
      <c r="H2094" s="25"/>
      <c r="I2094" s="55"/>
      <c r="J2094" s="61">
        <f t="shared" si="34"/>
        <v>0</v>
      </c>
      <c r="K2094" s="52"/>
      <c r="L2094" s="49"/>
      <c r="M2094" s="31"/>
      <c r="N2094" s="31"/>
      <c r="U2094" s="32"/>
      <c r="V2094" s="2"/>
      <c r="W2094" s="2"/>
      <c r="X2094" s="2"/>
      <c r="Y2094" s="2"/>
      <c r="Z2094" s="2"/>
      <c r="AA2094" s="2"/>
    </row>
    <row r="2095" spans="1:27" x14ac:dyDescent="0.25">
      <c r="A2095" s="43"/>
      <c r="B2095" s="25"/>
      <c r="C2095" s="25"/>
      <c r="D2095" s="25"/>
      <c r="E2095" s="68"/>
      <c r="F2095" s="25"/>
      <c r="G2095" s="35"/>
      <c r="H2095" s="25"/>
      <c r="I2095" s="55"/>
      <c r="J2095" s="61">
        <f t="shared" si="34"/>
        <v>0</v>
      </c>
      <c r="K2095" s="52"/>
      <c r="L2095" s="49"/>
      <c r="M2095" s="31"/>
      <c r="N2095" s="31"/>
      <c r="U2095" s="32"/>
      <c r="V2095" s="2"/>
      <c r="W2095" s="2"/>
      <c r="X2095" s="2"/>
      <c r="Y2095" s="2"/>
      <c r="Z2095" s="2"/>
      <c r="AA2095" s="2"/>
    </row>
    <row r="2096" spans="1:27" x14ac:dyDescent="0.25">
      <c r="A2096" s="43"/>
      <c r="B2096" s="25"/>
      <c r="C2096" s="25"/>
      <c r="D2096" s="25"/>
      <c r="E2096" s="68"/>
      <c r="F2096" s="25"/>
      <c r="G2096" s="35"/>
      <c r="H2096" s="25"/>
      <c r="I2096" s="55"/>
      <c r="J2096" s="61">
        <f t="shared" si="34"/>
        <v>0</v>
      </c>
      <c r="K2096" s="52"/>
      <c r="L2096" s="49"/>
      <c r="M2096" s="31"/>
      <c r="N2096" s="31"/>
      <c r="U2096" s="32"/>
      <c r="V2096" s="2"/>
      <c r="W2096" s="2"/>
      <c r="X2096" s="2"/>
      <c r="Y2096" s="2"/>
      <c r="Z2096" s="2"/>
      <c r="AA2096" s="2"/>
    </row>
    <row r="2097" spans="1:27" x14ac:dyDescent="0.25">
      <c r="A2097" s="43"/>
      <c r="B2097" s="25"/>
      <c r="C2097" s="25"/>
      <c r="D2097" s="25"/>
      <c r="E2097" s="68"/>
      <c r="F2097" s="25"/>
      <c r="G2097" s="35"/>
      <c r="H2097" s="25"/>
      <c r="I2097" s="55"/>
      <c r="J2097" s="61">
        <f t="shared" si="34"/>
        <v>0</v>
      </c>
      <c r="K2097" s="52"/>
      <c r="L2097" s="49"/>
      <c r="M2097" s="31"/>
      <c r="N2097" s="31"/>
      <c r="U2097" s="32"/>
      <c r="V2097" s="2"/>
      <c r="W2097" s="2"/>
      <c r="X2097" s="2"/>
      <c r="Y2097" s="2"/>
      <c r="Z2097" s="2"/>
      <c r="AA2097" s="2"/>
    </row>
    <row r="2098" spans="1:27" x14ac:dyDescent="0.25">
      <c r="A2098" s="43"/>
      <c r="B2098" s="25"/>
      <c r="C2098" s="25"/>
      <c r="D2098" s="25"/>
      <c r="E2098" s="68"/>
      <c r="F2098" s="25"/>
      <c r="G2098" s="35"/>
      <c r="H2098" s="25"/>
      <c r="I2098" s="55"/>
      <c r="J2098" s="61">
        <f t="shared" si="34"/>
        <v>0</v>
      </c>
      <c r="K2098" s="52"/>
      <c r="L2098" s="49"/>
      <c r="M2098" s="31"/>
      <c r="N2098" s="31"/>
      <c r="U2098" s="32"/>
      <c r="V2098" s="2"/>
      <c r="W2098" s="2"/>
      <c r="X2098" s="2"/>
      <c r="Y2098" s="2"/>
      <c r="Z2098" s="2"/>
      <c r="AA2098" s="2"/>
    </row>
    <row r="2099" spans="1:27" x14ac:dyDescent="0.25">
      <c r="A2099" s="43"/>
      <c r="B2099" s="25"/>
      <c r="C2099" s="25"/>
      <c r="D2099" s="25"/>
      <c r="E2099" s="68"/>
      <c r="F2099" s="25"/>
      <c r="G2099" s="35"/>
      <c r="H2099" s="25"/>
      <c r="I2099" s="55"/>
      <c r="J2099" s="61">
        <f t="shared" si="34"/>
        <v>0</v>
      </c>
      <c r="K2099" s="52"/>
      <c r="L2099" s="49"/>
      <c r="M2099" s="31"/>
      <c r="N2099" s="31"/>
      <c r="U2099" s="32"/>
      <c r="V2099" s="2"/>
      <c r="W2099" s="2"/>
      <c r="X2099" s="2"/>
      <c r="Y2099" s="2"/>
      <c r="Z2099" s="2"/>
      <c r="AA2099" s="2"/>
    </row>
    <row r="2100" spans="1:27" x14ac:dyDescent="0.25">
      <c r="A2100" s="43"/>
      <c r="B2100" s="25"/>
      <c r="C2100" s="25"/>
      <c r="D2100" s="25"/>
      <c r="E2100" s="68"/>
      <c r="F2100" s="25"/>
      <c r="G2100" s="35"/>
      <c r="H2100" s="25"/>
      <c r="I2100" s="55"/>
      <c r="J2100" s="61">
        <f t="shared" si="34"/>
        <v>0</v>
      </c>
      <c r="K2100" s="52"/>
      <c r="L2100" s="49"/>
      <c r="M2100" s="31"/>
      <c r="N2100" s="31"/>
      <c r="U2100" s="32"/>
      <c r="V2100" s="2"/>
      <c r="W2100" s="2"/>
      <c r="X2100" s="2"/>
      <c r="Y2100" s="2"/>
      <c r="Z2100" s="2"/>
      <c r="AA2100" s="2"/>
    </row>
    <row r="2101" spans="1:27" x14ac:dyDescent="0.25">
      <c r="A2101" s="43"/>
      <c r="B2101" s="25"/>
      <c r="C2101" s="25"/>
      <c r="D2101" s="25"/>
      <c r="E2101" s="68"/>
      <c r="F2101" s="25"/>
      <c r="G2101" s="35"/>
      <c r="H2101" s="25"/>
      <c r="I2101" s="55"/>
      <c r="J2101" s="61">
        <f t="shared" si="34"/>
        <v>0</v>
      </c>
      <c r="K2101" s="52"/>
      <c r="L2101" s="49"/>
      <c r="M2101" s="31"/>
      <c r="N2101" s="31"/>
      <c r="U2101" s="32"/>
      <c r="V2101" s="2"/>
      <c r="W2101" s="2"/>
      <c r="X2101" s="2"/>
      <c r="Y2101" s="2"/>
      <c r="Z2101" s="2"/>
      <c r="AA2101" s="2"/>
    </row>
    <row r="2102" spans="1:27" x14ac:dyDescent="0.25">
      <c r="A2102" s="43"/>
      <c r="B2102" s="25"/>
      <c r="C2102" s="25"/>
      <c r="D2102" s="25"/>
      <c r="E2102" s="68"/>
      <c r="F2102" s="25"/>
      <c r="G2102" s="35"/>
      <c r="H2102" s="25"/>
      <c r="I2102" s="55"/>
      <c r="J2102" s="61">
        <f t="shared" si="34"/>
        <v>0</v>
      </c>
      <c r="K2102" s="52"/>
      <c r="L2102" s="49"/>
      <c r="M2102" s="31"/>
      <c r="N2102" s="31"/>
      <c r="U2102" s="32"/>
      <c r="V2102" s="2"/>
      <c r="W2102" s="2"/>
      <c r="X2102" s="2"/>
      <c r="Y2102" s="2"/>
      <c r="Z2102" s="2"/>
      <c r="AA2102" s="2"/>
    </row>
    <row r="2103" spans="1:27" x14ac:dyDescent="0.25">
      <c r="A2103" s="43"/>
      <c r="B2103" s="25"/>
      <c r="C2103" s="25"/>
      <c r="D2103" s="25"/>
      <c r="E2103" s="68"/>
      <c r="F2103" s="25"/>
      <c r="G2103" s="35"/>
      <c r="H2103" s="25"/>
      <c r="I2103" s="55"/>
      <c r="J2103" s="61">
        <f t="shared" si="34"/>
        <v>0</v>
      </c>
      <c r="K2103" s="52"/>
      <c r="L2103" s="49"/>
      <c r="M2103" s="31"/>
      <c r="N2103" s="31"/>
      <c r="U2103" s="32"/>
      <c r="V2103" s="2"/>
      <c r="W2103" s="2"/>
      <c r="X2103" s="2"/>
      <c r="Y2103" s="2"/>
      <c r="Z2103" s="2"/>
      <c r="AA2103" s="2"/>
    </row>
    <row r="2104" spans="1:27" x14ac:dyDescent="0.25">
      <c r="A2104" s="43"/>
      <c r="B2104" s="25"/>
      <c r="C2104" s="25"/>
      <c r="D2104" s="25"/>
      <c r="E2104" s="68"/>
      <c r="F2104" s="25"/>
      <c r="G2104" s="35"/>
      <c r="H2104" s="25"/>
      <c r="I2104" s="55"/>
      <c r="J2104" s="61">
        <f t="shared" si="34"/>
        <v>0</v>
      </c>
      <c r="K2104" s="52"/>
      <c r="L2104" s="49"/>
      <c r="M2104" s="31"/>
      <c r="N2104" s="31"/>
      <c r="U2104" s="32"/>
      <c r="V2104" s="2"/>
      <c r="W2104" s="2"/>
      <c r="X2104" s="2"/>
      <c r="Y2104" s="2"/>
      <c r="Z2104" s="2"/>
      <c r="AA2104" s="2"/>
    </row>
    <row r="2105" spans="1:27" x14ac:dyDescent="0.25">
      <c r="A2105" s="43"/>
      <c r="B2105" s="25"/>
      <c r="C2105" s="25"/>
      <c r="D2105" s="25"/>
      <c r="E2105" s="68"/>
      <c r="F2105" s="25"/>
      <c r="G2105" s="35"/>
      <c r="H2105" s="25"/>
      <c r="I2105" s="55"/>
      <c r="J2105" s="61">
        <f t="shared" si="34"/>
        <v>0</v>
      </c>
      <c r="K2105" s="52"/>
      <c r="L2105" s="49"/>
      <c r="M2105" s="31"/>
      <c r="N2105" s="31"/>
      <c r="U2105" s="32"/>
      <c r="V2105" s="2"/>
      <c r="W2105" s="2"/>
      <c r="X2105" s="2"/>
      <c r="Y2105" s="2"/>
      <c r="Z2105" s="2"/>
      <c r="AA2105" s="2"/>
    </row>
    <row r="2106" spans="1:27" x14ac:dyDescent="0.25">
      <c r="A2106" s="43"/>
      <c r="B2106" s="25"/>
      <c r="C2106" s="25"/>
      <c r="D2106" s="25"/>
      <c r="E2106" s="68"/>
      <c r="F2106" s="25"/>
      <c r="G2106" s="35"/>
      <c r="H2106" s="25"/>
      <c r="I2106" s="55"/>
      <c r="J2106" s="61">
        <f t="shared" si="34"/>
        <v>0</v>
      </c>
      <c r="K2106" s="52"/>
      <c r="L2106" s="49"/>
      <c r="M2106" s="31"/>
      <c r="N2106" s="31"/>
      <c r="U2106" s="32"/>
      <c r="V2106" s="2"/>
      <c r="W2106" s="2"/>
      <c r="X2106" s="2"/>
      <c r="Y2106" s="2"/>
      <c r="Z2106" s="2"/>
      <c r="AA2106" s="2"/>
    </row>
    <row r="2107" spans="1:27" x14ac:dyDescent="0.25">
      <c r="A2107" s="43"/>
      <c r="B2107" s="25"/>
      <c r="C2107" s="25"/>
      <c r="D2107" s="25"/>
      <c r="E2107" s="68"/>
      <c r="F2107" s="25"/>
      <c r="G2107" s="35"/>
      <c r="H2107" s="25"/>
      <c r="I2107" s="55"/>
      <c r="J2107" s="61">
        <f t="shared" si="34"/>
        <v>0</v>
      </c>
      <c r="K2107" s="52"/>
      <c r="L2107" s="49"/>
      <c r="M2107" s="31"/>
      <c r="N2107" s="31"/>
      <c r="U2107" s="32"/>
      <c r="V2107" s="2"/>
      <c r="W2107" s="2"/>
      <c r="X2107" s="2"/>
      <c r="Y2107" s="2"/>
      <c r="Z2107" s="2"/>
      <c r="AA2107" s="2"/>
    </row>
    <row r="2108" spans="1:27" x14ac:dyDescent="0.25">
      <c r="A2108" s="43"/>
      <c r="B2108" s="25"/>
      <c r="C2108" s="25"/>
      <c r="D2108" s="25"/>
      <c r="E2108" s="68"/>
      <c r="F2108" s="25"/>
      <c r="G2108" s="35"/>
      <c r="H2108" s="25"/>
      <c r="I2108" s="55"/>
      <c r="J2108" s="61">
        <f t="shared" si="34"/>
        <v>0</v>
      </c>
      <c r="K2108" s="52"/>
      <c r="L2108" s="49"/>
      <c r="M2108" s="31"/>
      <c r="N2108" s="31"/>
      <c r="U2108" s="32"/>
      <c r="V2108" s="2"/>
      <c r="W2108" s="2"/>
      <c r="X2108" s="2"/>
      <c r="Y2108" s="2"/>
      <c r="Z2108" s="2"/>
      <c r="AA2108" s="2"/>
    </row>
    <row r="2109" spans="1:27" x14ac:dyDescent="0.25">
      <c r="A2109" s="43"/>
      <c r="B2109" s="25"/>
      <c r="C2109" s="25"/>
      <c r="D2109" s="25"/>
      <c r="E2109" s="68"/>
      <c r="F2109" s="25"/>
      <c r="G2109" s="35"/>
      <c r="H2109" s="25"/>
      <c r="I2109" s="55"/>
      <c r="J2109" s="61">
        <f t="shared" si="34"/>
        <v>0</v>
      </c>
      <c r="K2109" s="52"/>
      <c r="L2109" s="49"/>
      <c r="M2109" s="31"/>
      <c r="N2109" s="31"/>
      <c r="U2109" s="32"/>
      <c r="V2109" s="2"/>
      <c r="W2109" s="2"/>
      <c r="X2109" s="2"/>
      <c r="Y2109" s="2"/>
      <c r="Z2109" s="2"/>
      <c r="AA2109" s="2"/>
    </row>
    <row r="2110" spans="1:27" x14ac:dyDescent="0.25">
      <c r="A2110" s="43"/>
      <c r="B2110" s="25"/>
      <c r="C2110" s="25"/>
      <c r="D2110" s="25"/>
      <c r="E2110" s="68"/>
      <c r="F2110" s="25"/>
      <c r="G2110" s="35"/>
      <c r="H2110" s="25"/>
      <c r="I2110" s="55"/>
      <c r="J2110" s="61">
        <f t="shared" si="34"/>
        <v>0</v>
      </c>
      <c r="K2110" s="52"/>
      <c r="L2110" s="49"/>
      <c r="M2110" s="31"/>
      <c r="N2110" s="31"/>
      <c r="U2110" s="32"/>
      <c r="V2110" s="2"/>
      <c r="W2110" s="2"/>
      <c r="X2110" s="2"/>
      <c r="Y2110" s="2"/>
      <c r="Z2110" s="2"/>
      <c r="AA2110" s="2"/>
    </row>
    <row r="2111" spans="1:27" x14ac:dyDescent="0.25">
      <c r="A2111" s="43"/>
      <c r="B2111" s="25"/>
      <c r="C2111" s="25"/>
      <c r="D2111" s="25"/>
      <c r="E2111" s="68"/>
      <c r="F2111" s="25"/>
      <c r="G2111" s="35"/>
      <c r="H2111" s="25"/>
      <c r="I2111" s="55"/>
      <c r="J2111" s="61">
        <f t="shared" si="34"/>
        <v>0</v>
      </c>
      <c r="K2111" s="52"/>
      <c r="L2111" s="49"/>
      <c r="M2111" s="31"/>
      <c r="N2111" s="31"/>
      <c r="U2111" s="32"/>
      <c r="V2111" s="2"/>
      <c r="W2111" s="2"/>
      <c r="X2111" s="2"/>
      <c r="Y2111" s="2"/>
      <c r="Z2111" s="2"/>
      <c r="AA2111" s="2"/>
    </row>
    <row r="2112" spans="1:27" x14ac:dyDescent="0.25">
      <c r="A2112" s="43"/>
      <c r="B2112" s="25"/>
      <c r="C2112" s="25"/>
      <c r="D2112" s="25"/>
      <c r="E2112" s="68"/>
      <c r="F2112" s="25"/>
      <c r="G2112" s="35"/>
      <c r="H2112" s="25"/>
      <c r="I2112" s="55"/>
      <c r="J2112" s="61">
        <f t="shared" si="34"/>
        <v>0</v>
      </c>
      <c r="K2112" s="52"/>
      <c r="L2112" s="49"/>
      <c r="M2112" s="31"/>
      <c r="N2112" s="31"/>
      <c r="U2112" s="32"/>
      <c r="V2112" s="2"/>
      <c r="W2112" s="2"/>
      <c r="X2112" s="2"/>
      <c r="Y2112" s="2"/>
      <c r="Z2112" s="2"/>
      <c r="AA2112" s="2"/>
    </row>
    <row r="2113" spans="1:27" x14ac:dyDescent="0.25">
      <c r="A2113" s="43"/>
      <c r="B2113" s="25"/>
      <c r="C2113" s="25"/>
      <c r="D2113" s="25"/>
      <c r="E2113" s="68"/>
      <c r="F2113" s="25"/>
      <c r="G2113" s="35"/>
      <c r="H2113" s="25"/>
      <c r="I2113" s="55"/>
      <c r="J2113" s="61">
        <f t="shared" ref="J2113:J2176" si="35">IFERROR(IF(B2113="BOLIVARES",(E2113/I2113),E2113),"")</f>
        <v>0</v>
      </c>
      <c r="K2113" s="52"/>
      <c r="L2113" s="49"/>
      <c r="M2113" s="31"/>
      <c r="N2113" s="31"/>
      <c r="U2113" s="32"/>
      <c r="V2113" s="2"/>
      <c r="W2113" s="2"/>
      <c r="X2113" s="2"/>
      <c r="Y2113" s="2"/>
      <c r="Z2113" s="2"/>
      <c r="AA2113" s="2"/>
    </row>
    <row r="2114" spans="1:27" x14ac:dyDescent="0.25">
      <c r="A2114" s="43"/>
      <c r="B2114" s="25"/>
      <c r="C2114" s="25"/>
      <c r="D2114" s="25"/>
      <c r="E2114" s="68"/>
      <c r="F2114" s="25"/>
      <c r="G2114" s="35"/>
      <c r="H2114" s="25"/>
      <c r="I2114" s="55"/>
      <c r="J2114" s="61">
        <f t="shared" si="35"/>
        <v>0</v>
      </c>
      <c r="K2114" s="52"/>
      <c r="L2114" s="49"/>
      <c r="M2114" s="31"/>
      <c r="N2114" s="31"/>
      <c r="U2114" s="32"/>
      <c r="V2114" s="2"/>
      <c r="W2114" s="2"/>
      <c r="X2114" s="2"/>
      <c r="Y2114" s="2"/>
      <c r="Z2114" s="2"/>
      <c r="AA2114" s="2"/>
    </row>
    <row r="2115" spans="1:27" x14ac:dyDescent="0.25">
      <c r="A2115" s="43"/>
      <c r="B2115" s="25"/>
      <c r="C2115" s="25"/>
      <c r="D2115" s="25"/>
      <c r="E2115" s="68"/>
      <c r="F2115" s="25"/>
      <c r="G2115" s="35"/>
      <c r="H2115" s="25"/>
      <c r="I2115" s="55"/>
      <c r="J2115" s="61">
        <f t="shared" si="35"/>
        <v>0</v>
      </c>
      <c r="K2115" s="52"/>
      <c r="L2115" s="49"/>
      <c r="M2115" s="31"/>
      <c r="N2115" s="31"/>
      <c r="U2115" s="32"/>
      <c r="V2115" s="2"/>
      <c r="W2115" s="2"/>
      <c r="X2115" s="2"/>
      <c r="Y2115" s="2"/>
      <c r="Z2115" s="2"/>
      <c r="AA2115" s="2"/>
    </row>
    <row r="2116" spans="1:27" x14ac:dyDescent="0.25">
      <c r="A2116" s="43"/>
      <c r="B2116" s="25"/>
      <c r="C2116" s="25"/>
      <c r="D2116" s="25"/>
      <c r="E2116" s="68"/>
      <c r="F2116" s="25"/>
      <c r="G2116" s="35"/>
      <c r="H2116" s="25"/>
      <c r="I2116" s="55"/>
      <c r="J2116" s="61">
        <f t="shared" si="35"/>
        <v>0</v>
      </c>
      <c r="K2116" s="52"/>
      <c r="L2116" s="49"/>
      <c r="M2116" s="31"/>
      <c r="N2116" s="31"/>
      <c r="U2116" s="32"/>
      <c r="V2116" s="2"/>
      <c r="W2116" s="2"/>
      <c r="X2116" s="2"/>
      <c r="Y2116" s="2"/>
      <c r="Z2116" s="2"/>
      <c r="AA2116" s="2"/>
    </row>
    <row r="2117" spans="1:27" x14ac:dyDescent="0.25">
      <c r="A2117" s="43"/>
      <c r="B2117" s="25"/>
      <c r="C2117" s="25"/>
      <c r="D2117" s="25"/>
      <c r="E2117" s="68"/>
      <c r="F2117" s="25"/>
      <c r="G2117" s="35"/>
      <c r="H2117" s="25"/>
      <c r="I2117" s="55"/>
      <c r="J2117" s="61">
        <f t="shared" si="35"/>
        <v>0</v>
      </c>
      <c r="K2117" s="52"/>
      <c r="L2117" s="49"/>
      <c r="M2117" s="31"/>
      <c r="N2117" s="31"/>
      <c r="U2117" s="32"/>
      <c r="V2117" s="2"/>
      <c r="W2117" s="2"/>
      <c r="X2117" s="2"/>
      <c r="Y2117" s="2"/>
      <c r="Z2117" s="2"/>
      <c r="AA2117" s="2"/>
    </row>
    <row r="2118" spans="1:27" x14ac:dyDescent="0.25">
      <c r="A2118" s="43"/>
      <c r="B2118" s="25"/>
      <c r="C2118" s="25"/>
      <c r="D2118" s="25"/>
      <c r="E2118" s="68"/>
      <c r="F2118" s="25"/>
      <c r="G2118" s="35"/>
      <c r="H2118" s="25"/>
      <c r="I2118" s="55"/>
      <c r="J2118" s="61">
        <f t="shared" si="35"/>
        <v>0</v>
      </c>
      <c r="K2118" s="52"/>
      <c r="L2118" s="49"/>
      <c r="M2118" s="31"/>
      <c r="N2118" s="31"/>
      <c r="U2118" s="32"/>
      <c r="V2118" s="2"/>
      <c r="W2118" s="2"/>
      <c r="X2118" s="2"/>
      <c r="Y2118" s="2"/>
      <c r="Z2118" s="2"/>
      <c r="AA2118" s="2"/>
    </row>
    <row r="2119" spans="1:27" x14ac:dyDescent="0.25">
      <c r="A2119" s="43"/>
      <c r="B2119" s="25"/>
      <c r="C2119" s="25"/>
      <c r="D2119" s="25"/>
      <c r="E2119" s="68"/>
      <c r="F2119" s="25"/>
      <c r="G2119" s="35"/>
      <c r="H2119" s="25"/>
      <c r="I2119" s="55"/>
      <c r="J2119" s="61">
        <f t="shared" si="35"/>
        <v>0</v>
      </c>
      <c r="K2119" s="52"/>
      <c r="L2119" s="49"/>
      <c r="M2119" s="31"/>
      <c r="N2119" s="31"/>
      <c r="U2119" s="32"/>
      <c r="V2119" s="2"/>
      <c r="W2119" s="2"/>
      <c r="X2119" s="2"/>
      <c r="Y2119" s="2"/>
      <c r="Z2119" s="2"/>
      <c r="AA2119" s="2"/>
    </row>
    <row r="2120" spans="1:27" x14ac:dyDescent="0.25">
      <c r="A2120" s="43"/>
      <c r="B2120" s="25"/>
      <c r="C2120" s="25"/>
      <c r="D2120" s="25"/>
      <c r="E2120" s="68"/>
      <c r="F2120" s="25"/>
      <c r="G2120" s="35"/>
      <c r="H2120" s="25"/>
      <c r="I2120" s="55"/>
      <c r="J2120" s="61">
        <f t="shared" si="35"/>
        <v>0</v>
      </c>
      <c r="K2120" s="52"/>
      <c r="L2120" s="49"/>
      <c r="M2120" s="31"/>
      <c r="N2120" s="31"/>
      <c r="U2120" s="32"/>
      <c r="V2120" s="2"/>
      <c r="W2120" s="2"/>
      <c r="X2120" s="2"/>
      <c r="Y2120" s="2"/>
      <c r="Z2120" s="2"/>
      <c r="AA2120" s="2"/>
    </row>
    <row r="2121" spans="1:27" x14ac:dyDescent="0.25">
      <c r="A2121" s="43"/>
      <c r="B2121" s="25"/>
      <c r="C2121" s="25"/>
      <c r="D2121" s="25"/>
      <c r="E2121" s="68"/>
      <c r="F2121" s="25"/>
      <c r="G2121" s="35"/>
      <c r="H2121" s="25"/>
      <c r="I2121" s="55"/>
      <c r="J2121" s="61">
        <f t="shared" si="35"/>
        <v>0</v>
      </c>
      <c r="K2121" s="52"/>
      <c r="L2121" s="49"/>
      <c r="M2121" s="31"/>
      <c r="N2121" s="31"/>
      <c r="U2121" s="32"/>
      <c r="V2121" s="2"/>
      <c r="W2121" s="2"/>
      <c r="X2121" s="2"/>
      <c r="Y2121" s="2"/>
      <c r="Z2121" s="2"/>
      <c r="AA2121" s="2"/>
    </row>
    <row r="2122" spans="1:27" x14ac:dyDescent="0.25">
      <c r="A2122" s="43"/>
      <c r="B2122" s="25"/>
      <c r="C2122" s="25"/>
      <c r="D2122" s="25"/>
      <c r="E2122" s="68"/>
      <c r="F2122" s="25"/>
      <c r="G2122" s="35"/>
      <c r="H2122" s="25"/>
      <c r="I2122" s="55"/>
      <c r="J2122" s="61">
        <f t="shared" si="35"/>
        <v>0</v>
      </c>
      <c r="K2122" s="52"/>
      <c r="L2122" s="49"/>
      <c r="M2122" s="31"/>
      <c r="N2122" s="31"/>
      <c r="U2122" s="32"/>
      <c r="V2122" s="2"/>
      <c r="W2122" s="2"/>
      <c r="X2122" s="2"/>
      <c r="Y2122" s="2"/>
      <c r="Z2122" s="2"/>
      <c r="AA2122" s="2"/>
    </row>
    <row r="2123" spans="1:27" x14ac:dyDescent="0.25">
      <c r="A2123" s="43"/>
      <c r="B2123" s="25"/>
      <c r="C2123" s="25"/>
      <c r="D2123" s="25"/>
      <c r="E2123" s="68"/>
      <c r="F2123" s="25"/>
      <c r="G2123" s="35"/>
      <c r="H2123" s="25"/>
      <c r="I2123" s="55"/>
      <c r="J2123" s="61">
        <f t="shared" si="35"/>
        <v>0</v>
      </c>
      <c r="K2123" s="52"/>
      <c r="L2123" s="49"/>
      <c r="M2123" s="31"/>
      <c r="N2123" s="31"/>
      <c r="U2123" s="32"/>
      <c r="V2123" s="2"/>
      <c r="W2123" s="2"/>
      <c r="X2123" s="2"/>
      <c r="Y2123" s="2"/>
      <c r="Z2123" s="2"/>
      <c r="AA2123" s="2"/>
    </row>
    <row r="2124" spans="1:27" x14ac:dyDescent="0.25">
      <c r="A2124" s="43"/>
      <c r="B2124" s="25"/>
      <c r="C2124" s="25"/>
      <c r="D2124" s="25"/>
      <c r="E2124" s="68"/>
      <c r="F2124" s="25"/>
      <c r="G2124" s="35"/>
      <c r="H2124" s="25"/>
      <c r="I2124" s="55"/>
      <c r="J2124" s="61">
        <f t="shared" si="35"/>
        <v>0</v>
      </c>
      <c r="K2124" s="52"/>
      <c r="L2124" s="49"/>
      <c r="M2124" s="31"/>
      <c r="N2124" s="31"/>
      <c r="U2124" s="32"/>
      <c r="V2124" s="2"/>
      <c r="W2124" s="2"/>
      <c r="X2124" s="2"/>
      <c r="Y2124" s="2"/>
      <c r="Z2124" s="2"/>
      <c r="AA2124" s="2"/>
    </row>
    <row r="2125" spans="1:27" x14ac:dyDescent="0.25">
      <c r="A2125" s="43"/>
      <c r="B2125" s="25"/>
      <c r="C2125" s="25"/>
      <c r="D2125" s="25"/>
      <c r="E2125" s="68"/>
      <c r="F2125" s="25"/>
      <c r="G2125" s="35"/>
      <c r="H2125" s="25"/>
      <c r="I2125" s="55"/>
      <c r="J2125" s="61">
        <f t="shared" si="35"/>
        <v>0</v>
      </c>
      <c r="K2125" s="52"/>
      <c r="L2125" s="49"/>
      <c r="M2125" s="31"/>
      <c r="N2125" s="31"/>
      <c r="U2125" s="32"/>
      <c r="V2125" s="2"/>
      <c r="W2125" s="2"/>
      <c r="X2125" s="2"/>
      <c r="Y2125" s="2"/>
      <c r="Z2125" s="2"/>
      <c r="AA2125" s="2"/>
    </row>
    <row r="2126" spans="1:27" x14ac:dyDescent="0.25">
      <c r="A2126" s="43"/>
      <c r="B2126" s="25"/>
      <c r="C2126" s="25"/>
      <c r="D2126" s="25"/>
      <c r="E2126" s="68"/>
      <c r="F2126" s="25"/>
      <c r="G2126" s="35"/>
      <c r="H2126" s="25"/>
      <c r="I2126" s="55"/>
      <c r="J2126" s="61">
        <f t="shared" si="35"/>
        <v>0</v>
      </c>
      <c r="K2126" s="52"/>
      <c r="L2126" s="49"/>
      <c r="M2126" s="31"/>
      <c r="N2126" s="31"/>
      <c r="U2126" s="32"/>
      <c r="V2126" s="2"/>
      <c r="W2126" s="2"/>
      <c r="X2126" s="2"/>
      <c r="Y2126" s="2"/>
      <c r="Z2126" s="2"/>
      <c r="AA2126" s="2"/>
    </row>
    <row r="2127" spans="1:27" x14ac:dyDescent="0.25">
      <c r="A2127" s="43"/>
      <c r="B2127" s="25"/>
      <c r="C2127" s="25"/>
      <c r="D2127" s="25"/>
      <c r="E2127" s="68"/>
      <c r="F2127" s="25"/>
      <c r="G2127" s="35"/>
      <c r="H2127" s="25"/>
      <c r="I2127" s="55"/>
      <c r="J2127" s="61">
        <f t="shared" si="35"/>
        <v>0</v>
      </c>
      <c r="K2127" s="52"/>
      <c r="L2127" s="49"/>
      <c r="M2127" s="31"/>
      <c r="N2127" s="31"/>
      <c r="U2127" s="32"/>
      <c r="V2127" s="2"/>
      <c r="W2127" s="2"/>
      <c r="X2127" s="2"/>
      <c r="Y2127" s="2"/>
      <c r="Z2127" s="2"/>
      <c r="AA2127" s="2"/>
    </row>
    <row r="2128" spans="1:27" x14ac:dyDescent="0.25">
      <c r="A2128" s="43"/>
      <c r="B2128" s="25"/>
      <c r="C2128" s="25"/>
      <c r="D2128" s="25"/>
      <c r="E2128" s="68"/>
      <c r="F2128" s="25"/>
      <c r="G2128" s="35"/>
      <c r="H2128" s="25"/>
      <c r="I2128" s="55"/>
      <c r="J2128" s="61">
        <f t="shared" si="35"/>
        <v>0</v>
      </c>
      <c r="K2128" s="52"/>
      <c r="L2128" s="49"/>
      <c r="M2128" s="31"/>
      <c r="N2128" s="31"/>
      <c r="U2128" s="32"/>
      <c r="V2128" s="2"/>
      <c r="W2128" s="2"/>
      <c r="X2128" s="2"/>
      <c r="Y2128" s="2"/>
      <c r="Z2128" s="2"/>
      <c r="AA2128" s="2"/>
    </row>
    <row r="2129" spans="1:27" x14ac:dyDescent="0.25">
      <c r="A2129" s="43"/>
      <c r="B2129" s="25"/>
      <c r="C2129" s="25"/>
      <c r="D2129" s="25"/>
      <c r="E2129" s="68"/>
      <c r="F2129" s="25"/>
      <c r="G2129" s="35"/>
      <c r="H2129" s="25"/>
      <c r="I2129" s="55"/>
      <c r="J2129" s="61">
        <f t="shared" si="35"/>
        <v>0</v>
      </c>
      <c r="K2129" s="52"/>
      <c r="L2129" s="49"/>
      <c r="M2129" s="31"/>
      <c r="N2129" s="31"/>
      <c r="U2129" s="32"/>
      <c r="V2129" s="2"/>
      <c r="W2129" s="2"/>
      <c r="X2129" s="2"/>
      <c r="Y2129" s="2"/>
      <c r="Z2129" s="2"/>
      <c r="AA2129" s="2"/>
    </row>
    <row r="2130" spans="1:27" x14ac:dyDescent="0.25">
      <c r="A2130" s="43"/>
      <c r="B2130" s="25"/>
      <c r="C2130" s="25"/>
      <c r="D2130" s="25"/>
      <c r="E2130" s="68"/>
      <c r="F2130" s="25"/>
      <c r="G2130" s="35"/>
      <c r="H2130" s="25"/>
      <c r="I2130" s="55"/>
      <c r="J2130" s="61">
        <f t="shared" si="35"/>
        <v>0</v>
      </c>
      <c r="K2130" s="52"/>
      <c r="L2130" s="49"/>
      <c r="M2130" s="31"/>
      <c r="N2130" s="31"/>
      <c r="U2130" s="32"/>
      <c r="V2130" s="2"/>
      <c r="W2130" s="2"/>
      <c r="X2130" s="2"/>
      <c r="Y2130" s="2"/>
      <c r="Z2130" s="2"/>
      <c r="AA2130" s="2"/>
    </row>
    <row r="2131" spans="1:27" x14ac:dyDescent="0.25">
      <c r="A2131" s="43"/>
      <c r="B2131" s="25"/>
      <c r="C2131" s="25"/>
      <c r="D2131" s="25"/>
      <c r="E2131" s="68"/>
      <c r="F2131" s="25"/>
      <c r="G2131" s="35"/>
      <c r="H2131" s="25"/>
      <c r="I2131" s="55"/>
      <c r="J2131" s="61">
        <f t="shared" si="35"/>
        <v>0</v>
      </c>
      <c r="K2131" s="52"/>
      <c r="L2131" s="49"/>
      <c r="M2131" s="31"/>
      <c r="N2131" s="31"/>
      <c r="U2131" s="32"/>
      <c r="V2131" s="2"/>
      <c r="W2131" s="2"/>
      <c r="X2131" s="2"/>
      <c r="Y2131" s="2"/>
      <c r="Z2131" s="2"/>
      <c r="AA2131" s="2"/>
    </row>
    <row r="2132" spans="1:27" x14ac:dyDescent="0.25">
      <c r="A2132" s="43"/>
      <c r="B2132" s="25"/>
      <c r="C2132" s="25"/>
      <c r="D2132" s="25"/>
      <c r="E2132" s="68"/>
      <c r="F2132" s="25"/>
      <c r="G2132" s="35"/>
      <c r="H2132" s="25"/>
      <c r="I2132" s="55"/>
      <c r="J2132" s="61">
        <f t="shared" si="35"/>
        <v>0</v>
      </c>
      <c r="K2132" s="52"/>
      <c r="L2132" s="49"/>
      <c r="M2132" s="31"/>
      <c r="N2132" s="31"/>
      <c r="U2132" s="32"/>
      <c r="V2132" s="2"/>
      <c r="W2132" s="2"/>
      <c r="X2132" s="2"/>
      <c r="Y2132" s="2"/>
      <c r="Z2132" s="2"/>
      <c r="AA2132" s="2"/>
    </row>
    <row r="2133" spans="1:27" x14ac:dyDescent="0.25">
      <c r="A2133" s="43"/>
      <c r="B2133" s="25"/>
      <c r="C2133" s="25"/>
      <c r="D2133" s="25"/>
      <c r="E2133" s="68"/>
      <c r="F2133" s="25"/>
      <c r="G2133" s="35"/>
      <c r="H2133" s="25"/>
      <c r="I2133" s="55"/>
      <c r="J2133" s="61">
        <f t="shared" si="35"/>
        <v>0</v>
      </c>
      <c r="K2133" s="52"/>
      <c r="L2133" s="49"/>
      <c r="M2133" s="31"/>
      <c r="N2133" s="31"/>
      <c r="U2133" s="32"/>
      <c r="V2133" s="2"/>
      <c r="W2133" s="2"/>
      <c r="X2133" s="2"/>
      <c r="Y2133" s="2"/>
      <c r="Z2133" s="2"/>
      <c r="AA2133" s="2"/>
    </row>
    <row r="2134" spans="1:27" x14ac:dyDescent="0.25">
      <c r="A2134" s="43"/>
      <c r="B2134" s="25"/>
      <c r="C2134" s="25"/>
      <c r="D2134" s="25"/>
      <c r="E2134" s="68"/>
      <c r="F2134" s="25"/>
      <c r="G2134" s="35"/>
      <c r="H2134" s="25"/>
      <c r="I2134" s="55"/>
      <c r="J2134" s="61">
        <f t="shared" si="35"/>
        <v>0</v>
      </c>
      <c r="K2134" s="52"/>
      <c r="L2134" s="49"/>
      <c r="M2134" s="31"/>
      <c r="N2134" s="31"/>
      <c r="U2134" s="32"/>
      <c r="V2134" s="2"/>
      <c r="W2134" s="2"/>
      <c r="X2134" s="2"/>
      <c r="Y2134" s="2"/>
      <c r="Z2134" s="2"/>
      <c r="AA2134" s="2"/>
    </row>
    <row r="2135" spans="1:27" x14ac:dyDescent="0.25">
      <c r="A2135" s="43"/>
      <c r="B2135" s="25"/>
      <c r="C2135" s="25"/>
      <c r="D2135" s="25"/>
      <c r="E2135" s="68"/>
      <c r="F2135" s="25"/>
      <c r="G2135" s="35"/>
      <c r="H2135" s="25"/>
      <c r="I2135" s="55"/>
      <c r="J2135" s="61">
        <f t="shared" si="35"/>
        <v>0</v>
      </c>
      <c r="K2135" s="52"/>
      <c r="L2135" s="49"/>
      <c r="M2135" s="31"/>
      <c r="N2135" s="31"/>
      <c r="U2135" s="32"/>
      <c r="V2135" s="2"/>
      <c r="W2135" s="2"/>
      <c r="X2135" s="2"/>
      <c r="Y2135" s="2"/>
      <c r="Z2135" s="2"/>
      <c r="AA2135" s="2"/>
    </row>
    <row r="2136" spans="1:27" x14ac:dyDescent="0.25">
      <c r="A2136" s="43"/>
      <c r="B2136" s="25"/>
      <c r="C2136" s="25"/>
      <c r="D2136" s="25"/>
      <c r="E2136" s="68"/>
      <c r="F2136" s="25"/>
      <c r="G2136" s="35"/>
      <c r="H2136" s="25"/>
      <c r="I2136" s="55"/>
      <c r="J2136" s="61">
        <f t="shared" si="35"/>
        <v>0</v>
      </c>
      <c r="K2136" s="52"/>
      <c r="L2136" s="49"/>
      <c r="M2136" s="31"/>
      <c r="N2136" s="31"/>
      <c r="U2136" s="32"/>
      <c r="V2136" s="2"/>
      <c r="W2136" s="2"/>
      <c r="X2136" s="2"/>
      <c r="Y2136" s="2"/>
      <c r="Z2136" s="2"/>
      <c r="AA2136" s="2"/>
    </row>
    <row r="2137" spans="1:27" x14ac:dyDescent="0.25">
      <c r="A2137" s="43"/>
      <c r="B2137" s="25"/>
      <c r="C2137" s="25"/>
      <c r="D2137" s="25"/>
      <c r="E2137" s="68"/>
      <c r="F2137" s="25"/>
      <c r="G2137" s="35"/>
      <c r="H2137" s="25"/>
      <c r="I2137" s="55"/>
      <c r="J2137" s="61">
        <f t="shared" si="35"/>
        <v>0</v>
      </c>
      <c r="K2137" s="52"/>
      <c r="L2137" s="49"/>
      <c r="M2137" s="31"/>
      <c r="N2137" s="31"/>
      <c r="U2137" s="32"/>
      <c r="V2137" s="2"/>
      <c r="W2137" s="2"/>
      <c r="X2137" s="2"/>
      <c r="Y2137" s="2"/>
      <c r="Z2137" s="2"/>
      <c r="AA2137" s="2"/>
    </row>
    <row r="2138" spans="1:27" x14ac:dyDescent="0.25">
      <c r="A2138" s="43"/>
      <c r="B2138" s="25"/>
      <c r="C2138" s="25"/>
      <c r="D2138" s="25"/>
      <c r="E2138" s="68"/>
      <c r="F2138" s="25"/>
      <c r="G2138" s="35"/>
      <c r="H2138" s="25"/>
      <c r="I2138" s="55"/>
      <c r="J2138" s="61">
        <f t="shared" si="35"/>
        <v>0</v>
      </c>
      <c r="K2138" s="52"/>
      <c r="L2138" s="49"/>
      <c r="M2138" s="31"/>
      <c r="N2138" s="31"/>
      <c r="U2138" s="32"/>
      <c r="V2138" s="2"/>
      <c r="W2138" s="2"/>
      <c r="X2138" s="2"/>
      <c r="Y2138" s="2"/>
      <c r="Z2138" s="2"/>
      <c r="AA2138" s="2"/>
    </row>
    <row r="2139" spans="1:27" x14ac:dyDescent="0.25">
      <c r="A2139" s="43"/>
      <c r="B2139" s="25"/>
      <c r="C2139" s="25"/>
      <c r="D2139" s="25"/>
      <c r="E2139" s="68"/>
      <c r="F2139" s="25"/>
      <c r="G2139" s="35"/>
      <c r="H2139" s="25"/>
      <c r="I2139" s="55"/>
      <c r="J2139" s="61">
        <f t="shared" si="35"/>
        <v>0</v>
      </c>
      <c r="K2139" s="52"/>
      <c r="L2139" s="49"/>
      <c r="M2139" s="31"/>
      <c r="N2139" s="31"/>
      <c r="U2139" s="32"/>
      <c r="V2139" s="2"/>
      <c r="W2139" s="2"/>
      <c r="X2139" s="2"/>
      <c r="Y2139" s="2"/>
      <c r="Z2139" s="2"/>
      <c r="AA2139" s="2"/>
    </row>
    <row r="2140" spans="1:27" x14ac:dyDescent="0.25">
      <c r="A2140" s="43"/>
      <c r="B2140" s="25"/>
      <c r="C2140" s="25"/>
      <c r="D2140" s="25"/>
      <c r="E2140" s="68"/>
      <c r="F2140" s="25"/>
      <c r="G2140" s="35"/>
      <c r="H2140" s="25"/>
      <c r="I2140" s="55"/>
      <c r="J2140" s="61">
        <f t="shared" si="35"/>
        <v>0</v>
      </c>
      <c r="K2140" s="52"/>
      <c r="L2140" s="49"/>
      <c r="M2140" s="31"/>
      <c r="N2140" s="31"/>
      <c r="U2140" s="32"/>
      <c r="V2140" s="2"/>
      <c r="W2140" s="2"/>
      <c r="X2140" s="2"/>
      <c r="Y2140" s="2"/>
      <c r="Z2140" s="2"/>
      <c r="AA2140" s="2"/>
    </row>
    <row r="2141" spans="1:27" x14ac:dyDescent="0.25">
      <c r="A2141" s="43"/>
      <c r="B2141" s="25"/>
      <c r="C2141" s="25"/>
      <c r="D2141" s="25"/>
      <c r="E2141" s="68"/>
      <c r="F2141" s="25"/>
      <c r="G2141" s="35"/>
      <c r="H2141" s="25"/>
      <c r="I2141" s="55"/>
      <c r="J2141" s="61">
        <f t="shared" si="35"/>
        <v>0</v>
      </c>
      <c r="K2141" s="52"/>
      <c r="L2141" s="49"/>
      <c r="M2141" s="31"/>
      <c r="N2141" s="31"/>
      <c r="U2141" s="32"/>
      <c r="V2141" s="2"/>
      <c r="W2141" s="2"/>
      <c r="X2141" s="2"/>
      <c r="Y2141" s="2"/>
      <c r="Z2141" s="2"/>
      <c r="AA2141" s="2"/>
    </row>
    <row r="2142" spans="1:27" x14ac:dyDescent="0.25">
      <c r="A2142" s="43"/>
      <c r="B2142" s="25"/>
      <c r="C2142" s="25"/>
      <c r="D2142" s="25"/>
      <c r="E2142" s="68"/>
      <c r="F2142" s="25"/>
      <c r="G2142" s="35"/>
      <c r="H2142" s="25"/>
      <c r="I2142" s="55"/>
      <c r="J2142" s="61">
        <f t="shared" si="35"/>
        <v>0</v>
      </c>
      <c r="K2142" s="52"/>
      <c r="L2142" s="49"/>
      <c r="M2142" s="31"/>
      <c r="N2142" s="31"/>
      <c r="U2142" s="32"/>
      <c r="V2142" s="2"/>
      <c r="W2142" s="2"/>
      <c r="X2142" s="2"/>
      <c r="Y2142" s="2"/>
      <c r="Z2142" s="2"/>
      <c r="AA2142" s="2"/>
    </row>
    <row r="2143" spans="1:27" x14ac:dyDescent="0.25">
      <c r="A2143" s="43"/>
      <c r="B2143" s="25"/>
      <c r="C2143" s="25"/>
      <c r="D2143" s="25"/>
      <c r="E2143" s="68"/>
      <c r="F2143" s="25"/>
      <c r="G2143" s="35"/>
      <c r="H2143" s="25"/>
      <c r="I2143" s="55"/>
      <c r="J2143" s="61">
        <f t="shared" si="35"/>
        <v>0</v>
      </c>
      <c r="K2143" s="52"/>
      <c r="L2143" s="49"/>
      <c r="M2143" s="31"/>
      <c r="N2143" s="31"/>
      <c r="U2143" s="32"/>
      <c r="V2143" s="2"/>
      <c r="W2143" s="2"/>
      <c r="X2143" s="2"/>
      <c r="Y2143" s="2"/>
      <c r="Z2143" s="2"/>
      <c r="AA2143" s="2"/>
    </row>
    <row r="2144" spans="1:27" x14ac:dyDescent="0.25">
      <c r="A2144" s="43"/>
      <c r="B2144" s="25"/>
      <c r="C2144" s="25"/>
      <c r="D2144" s="25"/>
      <c r="E2144" s="68"/>
      <c r="F2144" s="25"/>
      <c r="G2144" s="35"/>
      <c r="H2144" s="25"/>
      <c r="I2144" s="55"/>
      <c r="J2144" s="61">
        <f t="shared" si="35"/>
        <v>0</v>
      </c>
      <c r="K2144" s="52"/>
      <c r="L2144" s="49"/>
      <c r="M2144" s="31"/>
      <c r="N2144" s="31"/>
      <c r="U2144" s="32"/>
      <c r="V2144" s="2"/>
      <c r="W2144" s="2"/>
      <c r="X2144" s="2"/>
      <c r="Y2144" s="2"/>
      <c r="Z2144" s="2"/>
      <c r="AA2144" s="2"/>
    </row>
    <row r="2145" spans="1:27" x14ac:dyDescent="0.25">
      <c r="A2145" s="43"/>
      <c r="B2145" s="25"/>
      <c r="C2145" s="25"/>
      <c r="D2145" s="25"/>
      <c r="E2145" s="68"/>
      <c r="F2145" s="25"/>
      <c r="G2145" s="35"/>
      <c r="H2145" s="25"/>
      <c r="I2145" s="55"/>
      <c r="J2145" s="61">
        <f t="shared" si="35"/>
        <v>0</v>
      </c>
      <c r="K2145" s="52"/>
      <c r="L2145" s="49"/>
      <c r="M2145" s="31"/>
      <c r="N2145" s="31"/>
      <c r="U2145" s="32"/>
      <c r="V2145" s="2"/>
      <c r="W2145" s="2"/>
      <c r="X2145" s="2"/>
      <c r="Y2145" s="2"/>
      <c r="Z2145" s="2"/>
      <c r="AA2145" s="2"/>
    </row>
    <row r="2146" spans="1:27" x14ac:dyDescent="0.25">
      <c r="A2146" s="43"/>
      <c r="B2146" s="25"/>
      <c r="C2146" s="25"/>
      <c r="D2146" s="25"/>
      <c r="E2146" s="68"/>
      <c r="F2146" s="25"/>
      <c r="G2146" s="35"/>
      <c r="H2146" s="25"/>
      <c r="I2146" s="55"/>
      <c r="J2146" s="61">
        <f t="shared" si="35"/>
        <v>0</v>
      </c>
      <c r="K2146" s="52"/>
      <c r="L2146" s="49"/>
      <c r="M2146" s="31"/>
      <c r="N2146" s="31"/>
      <c r="U2146" s="32"/>
      <c r="V2146" s="2"/>
      <c r="W2146" s="2"/>
      <c r="X2146" s="2"/>
      <c r="Y2146" s="2"/>
      <c r="Z2146" s="2"/>
      <c r="AA2146" s="2"/>
    </row>
    <row r="2147" spans="1:27" x14ac:dyDescent="0.25">
      <c r="A2147" s="43"/>
      <c r="B2147" s="25"/>
      <c r="C2147" s="25"/>
      <c r="D2147" s="25"/>
      <c r="E2147" s="68"/>
      <c r="F2147" s="25"/>
      <c r="G2147" s="35"/>
      <c r="H2147" s="25"/>
      <c r="I2147" s="55"/>
      <c r="J2147" s="61">
        <f t="shared" si="35"/>
        <v>0</v>
      </c>
      <c r="K2147" s="52"/>
      <c r="L2147" s="49"/>
      <c r="M2147" s="31"/>
      <c r="N2147" s="31"/>
      <c r="U2147" s="32"/>
      <c r="V2147" s="2"/>
      <c r="W2147" s="2"/>
      <c r="X2147" s="2"/>
      <c r="Y2147" s="2"/>
      <c r="Z2147" s="2"/>
      <c r="AA2147" s="2"/>
    </row>
    <row r="2148" spans="1:27" x14ac:dyDescent="0.25">
      <c r="A2148" s="43"/>
      <c r="B2148" s="25"/>
      <c r="C2148" s="25"/>
      <c r="D2148" s="25"/>
      <c r="E2148" s="68"/>
      <c r="F2148" s="25"/>
      <c r="G2148" s="35"/>
      <c r="H2148" s="25"/>
      <c r="I2148" s="55"/>
      <c r="J2148" s="61">
        <f t="shared" si="35"/>
        <v>0</v>
      </c>
      <c r="K2148" s="52"/>
      <c r="L2148" s="49"/>
      <c r="M2148" s="31"/>
      <c r="N2148" s="31"/>
      <c r="U2148" s="32"/>
      <c r="V2148" s="2"/>
      <c r="W2148" s="2"/>
      <c r="X2148" s="2"/>
      <c r="Y2148" s="2"/>
      <c r="Z2148" s="2"/>
      <c r="AA2148" s="2"/>
    </row>
    <row r="2149" spans="1:27" x14ac:dyDescent="0.25">
      <c r="A2149" s="43"/>
      <c r="B2149" s="25"/>
      <c r="C2149" s="25"/>
      <c r="D2149" s="25"/>
      <c r="E2149" s="68"/>
      <c r="F2149" s="25"/>
      <c r="G2149" s="35"/>
      <c r="H2149" s="25"/>
      <c r="I2149" s="55"/>
      <c r="J2149" s="61">
        <f t="shared" si="35"/>
        <v>0</v>
      </c>
      <c r="K2149" s="52"/>
      <c r="L2149" s="49"/>
      <c r="M2149" s="31"/>
      <c r="N2149" s="31"/>
      <c r="U2149" s="32"/>
      <c r="V2149" s="2"/>
      <c r="W2149" s="2"/>
      <c r="X2149" s="2"/>
      <c r="Y2149" s="2"/>
      <c r="Z2149" s="2"/>
      <c r="AA2149" s="2"/>
    </row>
    <row r="2150" spans="1:27" x14ac:dyDescent="0.25">
      <c r="A2150" s="43"/>
      <c r="B2150" s="25"/>
      <c r="C2150" s="25"/>
      <c r="D2150" s="25"/>
      <c r="E2150" s="68"/>
      <c r="F2150" s="25"/>
      <c r="G2150" s="35"/>
      <c r="H2150" s="25"/>
      <c r="I2150" s="55"/>
      <c r="J2150" s="61">
        <f t="shared" si="35"/>
        <v>0</v>
      </c>
      <c r="K2150" s="52"/>
      <c r="L2150" s="49"/>
      <c r="M2150" s="31"/>
      <c r="N2150" s="31"/>
      <c r="U2150" s="32"/>
      <c r="V2150" s="2"/>
      <c r="W2150" s="2"/>
      <c r="X2150" s="2"/>
      <c r="Y2150" s="2"/>
      <c r="Z2150" s="2"/>
      <c r="AA2150" s="2"/>
    </row>
    <row r="2151" spans="1:27" x14ac:dyDescent="0.25">
      <c r="A2151" s="43"/>
      <c r="B2151" s="25"/>
      <c r="C2151" s="25"/>
      <c r="D2151" s="25"/>
      <c r="E2151" s="68"/>
      <c r="F2151" s="25"/>
      <c r="G2151" s="35"/>
      <c r="H2151" s="25"/>
      <c r="I2151" s="55"/>
      <c r="J2151" s="61">
        <f t="shared" si="35"/>
        <v>0</v>
      </c>
      <c r="K2151" s="52"/>
      <c r="L2151" s="49"/>
      <c r="M2151" s="31"/>
      <c r="N2151" s="31"/>
      <c r="U2151" s="32"/>
      <c r="V2151" s="2"/>
      <c r="W2151" s="2"/>
      <c r="X2151" s="2"/>
      <c r="Y2151" s="2"/>
      <c r="Z2151" s="2"/>
      <c r="AA2151" s="2"/>
    </row>
    <row r="2152" spans="1:27" x14ac:dyDescent="0.25">
      <c r="A2152" s="43"/>
      <c r="B2152" s="25"/>
      <c r="C2152" s="25"/>
      <c r="D2152" s="25"/>
      <c r="E2152" s="68"/>
      <c r="F2152" s="25"/>
      <c r="G2152" s="35"/>
      <c r="H2152" s="25"/>
      <c r="I2152" s="55"/>
      <c r="J2152" s="61">
        <f t="shared" si="35"/>
        <v>0</v>
      </c>
      <c r="K2152" s="52"/>
      <c r="L2152" s="49"/>
      <c r="M2152" s="31"/>
      <c r="N2152" s="31"/>
      <c r="U2152" s="32"/>
      <c r="V2152" s="2"/>
      <c r="W2152" s="2"/>
      <c r="X2152" s="2"/>
      <c r="Y2152" s="2"/>
      <c r="Z2152" s="2"/>
      <c r="AA2152" s="2"/>
    </row>
    <row r="2153" spans="1:27" x14ac:dyDescent="0.25">
      <c r="A2153" s="43"/>
      <c r="B2153" s="25"/>
      <c r="C2153" s="25"/>
      <c r="D2153" s="25"/>
      <c r="E2153" s="68"/>
      <c r="F2153" s="25"/>
      <c r="G2153" s="35"/>
      <c r="H2153" s="25"/>
      <c r="I2153" s="55"/>
      <c r="J2153" s="61">
        <f t="shared" si="35"/>
        <v>0</v>
      </c>
      <c r="K2153" s="52"/>
      <c r="L2153" s="49"/>
      <c r="M2153" s="31"/>
      <c r="N2153" s="31"/>
      <c r="U2153" s="32"/>
      <c r="V2153" s="2"/>
      <c r="W2153" s="2"/>
      <c r="X2153" s="2"/>
      <c r="Y2153" s="2"/>
      <c r="Z2153" s="2"/>
      <c r="AA2153" s="2"/>
    </row>
    <row r="2154" spans="1:27" x14ac:dyDescent="0.25">
      <c r="A2154" s="43"/>
      <c r="B2154" s="25"/>
      <c r="C2154" s="25"/>
      <c r="D2154" s="25"/>
      <c r="E2154" s="68"/>
      <c r="F2154" s="25"/>
      <c r="G2154" s="35"/>
      <c r="H2154" s="25"/>
      <c r="I2154" s="55"/>
      <c r="J2154" s="61">
        <f t="shared" si="35"/>
        <v>0</v>
      </c>
      <c r="K2154" s="52"/>
      <c r="L2154" s="49"/>
      <c r="M2154" s="31"/>
      <c r="N2154" s="31"/>
      <c r="U2154" s="32"/>
      <c r="V2154" s="2"/>
      <c r="W2154" s="2"/>
      <c r="X2154" s="2"/>
      <c r="Y2154" s="2"/>
      <c r="Z2154" s="2"/>
      <c r="AA2154" s="2"/>
    </row>
    <row r="2155" spans="1:27" x14ac:dyDescent="0.25">
      <c r="A2155" s="43"/>
      <c r="B2155" s="25"/>
      <c r="C2155" s="25"/>
      <c r="D2155" s="25"/>
      <c r="E2155" s="68"/>
      <c r="F2155" s="25"/>
      <c r="G2155" s="35"/>
      <c r="H2155" s="25"/>
      <c r="I2155" s="55"/>
      <c r="J2155" s="61">
        <f t="shared" si="35"/>
        <v>0</v>
      </c>
      <c r="K2155" s="52"/>
      <c r="L2155" s="49"/>
      <c r="M2155" s="31"/>
      <c r="N2155" s="31"/>
      <c r="U2155" s="32"/>
      <c r="V2155" s="2"/>
      <c r="W2155" s="2"/>
      <c r="X2155" s="2"/>
      <c r="Y2155" s="2"/>
      <c r="Z2155" s="2"/>
      <c r="AA2155" s="2"/>
    </row>
    <row r="2156" spans="1:27" x14ac:dyDescent="0.25">
      <c r="A2156" s="43"/>
      <c r="B2156" s="25"/>
      <c r="C2156" s="25"/>
      <c r="D2156" s="25"/>
      <c r="E2156" s="68"/>
      <c r="F2156" s="25"/>
      <c r="G2156" s="35"/>
      <c r="H2156" s="25"/>
      <c r="I2156" s="55"/>
      <c r="J2156" s="61">
        <f t="shared" si="35"/>
        <v>0</v>
      </c>
      <c r="K2156" s="52"/>
      <c r="L2156" s="49"/>
      <c r="M2156" s="31"/>
      <c r="N2156" s="31"/>
      <c r="U2156" s="32"/>
      <c r="V2156" s="2"/>
      <c r="W2156" s="2"/>
      <c r="X2156" s="2"/>
      <c r="Y2156" s="2"/>
      <c r="Z2156" s="2"/>
      <c r="AA2156" s="2"/>
    </row>
    <row r="2157" spans="1:27" x14ac:dyDescent="0.25">
      <c r="A2157" s="43"/>
      <c r="B2157" s="25"/>
      <c r="C2157" s="25"/>
      <c r="D2157" s="25"/>
      <c r="E2157" s="68"/>
      <c r="F2157" s="25"/>
      <c r="G2157" s="35"/>
      <c r="H2157" s="25"/>
      <c r="I2157" s="55"/>
      <c r="J2157" s="61">
        <f t="shared" si="35"/>
        <v>0</v>
      </c>
      <c r="K2157" s="52"/>
      <c r="L2157" s="49"/>
      <c r="M2157" s="31"/>
      <c r="N2157" s="31"/>
      <c r="U2157" s="32"/>
      <c r="V2157" s="2"/>
      <c r="W2157" s="2"/>
      <c r="X2157" s="2"/>
      <c r="Y2157" s="2"/>
      <c r="Z2157" s="2"/>
      <c r="AA2157" s="2"/>
    </row>
    <row r="2158" spans="1:27" x14ac:dyDescent="0.25">
      <c r="A2158" s="43"/>
      <c r="B2158" s="25"/>
      <c r="C2158" s="25"/>
      <c r="D2158" s="25"/>
      <c r="E2158" s="68"/>
      <c r="F2158" s="25"/>
      <c r="G2158" s="35"/>
      <c r="H2158" s="25"/>
      <c r="I2158" s="55"/>
      <c r="J2158" s="61">
        <f t="shared" si="35"/>
        <v>0</v>
      </c>
      <c r="K2158" s="52"/>
      <c r="L2158" s="49"/>
      <c r="M2158" s="31"/>
      <c r="N2158" s="31"/>
      <c r="U2158" s="32"/>
      <c r="V2158" s="2"/>
      <c r="W2158" s="2"/>
      <c r="X2158" s="2"/>
      <c r="Y2158" s="2"/>
      <c r="Z2158" s="2"/>
      <c r="AA2158" s="2"/>
    </row>
    <row r="2159" spans="1:27" x14ac:dyDescent="0.25">
      <c r="A2159" s="43"/>
      <c r="B2159" s="25"/>
      <c r="C2159" s="25"/>
      <c r="D2159" s="25"/>
      <c r="E2159" s="68"/>
      <c r="F2159" s="25"/>
      <c r="G2159" s="35"/>
      <c r="H2159" s="25"/>
      <c r="I2159" s="55"/>
      <c r="J2159" s="61">
        <f t="shared" si="35"/>
        <v>0</v>
      </c>
      <c r="K2159" s="52"/>
      <c r="L2159" s="49"/>
      <c r="M2159" s="31"/>
      <c r="N2159" s="31"/>
      <c r="U2159" s="32"/>
      <c r="V2159" s="2"/>
      <c r="W2159" s="2"/>
      <c r="X2159" s="2"/>
      <c r="Y2159" s="2"/>
      <c r="Z2159" s="2"/>
      <c r="AA2159" s="2"/>
    </row>
    <row r="2160" spans="1:27" x14ac:dyDescent="0.25">
      <c r="A2160" s="43"/>
      <c r="B2160" s="25"/>
      <c r="C2160" s="25"/>
      <c r="D2160" s="25"/>
      <c r="E2160" s="68"/>
      <c r="F2160" s="25"/>
      <c r="G2160" s="35"/>
      <c r="H2160" s="25"/>
      <c r="I2160" s="55"/>
      <c r="J2160" s="61">
        <f t="shared" si="35"/>
        <v>0</v>
      </c>
      <c r="K2160" s="52"/>
      <c r="L2160" s="49"/>
      <c r="M2160" s="31"/>
      <c r="N2160" s="31"/>
      <c r="U2160" s="32"/>
      <c r="V2160" s="2"/>
      <c r="W2160" s="2"/>
      <c r="X2160" s="2"/>
      <c r="Y2160" s="2"/>
      <c r="Z2160" s="2"/>
      <c r="AA2160" s="2"/>
    </row>
    <row r="2161" spans="1:27" x14ac:dyDescent="0.25">
      <c r="A2161" s="43"/>
      <c r="B2161" s="25"/>
      <c r="C2161" s="25"/>
      <c r="D2161" s="25"/>
      <c r="E2161" s="68"/>
      <c r="F2161" s="25"/>
      <c r="G2161" s="35"/>
      <c r="H2161" s="25"/>
      <c r="I2161" s="55"/>
      <c r="J2161" s="61">
        <f t="shared" si="35"/>
        <v>0</v>
      </c>
      <c r="K2161" s="52"/>
      <c r="L2161" s="49"/>
      <c r="M2161" s="31"/>
      <c r="N2161" s="31"/>
      <c r="U2161" s="32"/>
      <c r="V2161" s="2"/>
      <c r="W2161" s="2"/>
      <c r="X2161" s="2"/>
      <c r="Y2161" s="2"/>
      <c r="Z2161" s="2"/>
      <c r="AA2161" s="2"/>
    </row>
    <row r="2162" spans="1:27" x14ac:dyDescent="0.25">
      <c r="A2162" s="43"/>
      <c r="B2162" s="25"/>
      <c r="C2162" s="25"/>
      <c r="D2162" s="25"/>
      <c r="E2162" s="68"/>
      <c r="F2162" s="25"/>
      <c r="G2162" s="35"/>
      <c r="H2162" s="25"/>
      <c r="I2162" s="55"/>
      <c r="J2162" s="61">
        <f t="shared" si="35"/>
        <v>0</v>
      </c>
      <c r="K2162" s="52"/>
      <c r="L2162" s="49"/>
      <c r="M2162" s="31"/>
      <c r="N2162" s="31"/>
      <c r="U2162" s="32"/>
      <c r="V2162" s="2"/>
      <c r="W2162" s="2"/>
      <c r="X2162" s="2"/>
      <c r="Y2162" s="2"/>
      <c r="Z2162" s="2"/>
      <c r="AA2162" s="2"/>
    </row>
    <row r="2163" spans="1:27" x14ac:dyDescent="0.25">
      <c r="A2163" s="43"/>
      <c r="B2163" s="25"/>
      <c r="C2163" s="25"/>
      <c r="D2163" s="25"/>
      <c r="E2163" s="68"/>
      <c r="F2163" s="25"/>
      <c r="G2163" s="35"/>
      <c r="H2163" s="25"/>
      <c r="I2163" s="55"/>
      <c r="J2163" s="61">
        <f t="shared" si="35"/>
        <v>0</v>
      </c>
      <c r="K2163" s="52"/>
      <c r="L2163" s="49"/>
      <c r="M2163" s="31"/>
      <c r="N2163" s="31"/>
      <c r="U2163" s="32"/>
      <c r="V2163" s="2"/>
      <c r="W2163" s="2"/>
      <c r="X2163" s="2"/>
      <c r="Y2163" s="2"/>
      <c r="Z2163" s="2"/>
      <c r="AA2163" s="2"/>
    </row>
    <row r="2164" spans="1:27" x14ac:dyDescent="0.25">
      <c r="A2164" s="43"/>
      <c r="B2164" s="25"/>
      <c r="C2164" s="25"/>
      <c r="D2164" s="25"/>
      <c r="E2164" s="68"/>
      <c r="F2164" s="25"/>
      <c r="G2164" s="35"/>
      <c r="H2164" s="25"/>
      <c r="I2164" s="55"/>
      <c r="J2164" s="61">
        <f t="shared" si="35"/>
        <v>0</v>
      </c>
      <c r="K2164" s="52"/>
      <c r="L2164" s="49"/>
      <c r="M2164" s="31"/>
      <c r="N2164" s="31"/>
      <c r="U2164" s="32"/>
      <c r="V2164" s="2"/>
      <c r="W2164" s="2"/>
      <c r="X2164" s="2"/>
      <c r="Y2164" s="2"/>
      <c r="Z2164" s="2"/>
      <c r="AA2164" s="2"/>
    </row>
    <row r="2165" spans="1:27" x14ac:dyDescent="0.25">
      <c r="A2165" s="43"/>
      <c r="B2165" s="25"/>
      <c r="C2165" s="25"/>
      <c r="D2165" s="25"/>
      <c r="E2165" s="68"/>
      <c r="F2165" s="25"/>
      <c r="G2165" s="35"/>
      <c r="H2165" s="25"/>
      <c r="I2165" s="55"/>
      <c r="J2165" s="61">
        <f t="shared" si="35"/>
        <v>0</v>
      </c>
      <c r="K2165" s="52"/>
      <c r="L2165" s="49"/>
      <c r="M2165" s="31"/>
      <c r="N2165" s="31"/>
      <c r="U2165" s="32"/>
      <c r="V2165" s="2"/>
      <c r="W2165" s="2"/>
      <c r="X2165" s="2"/>
      <c r="Y2165" s="2"/>
      <c r="Z2165" s="2"/>
      <c r="AA2165" s="2"/>
    </row>
    <row r="2166" spans="1:27" x14ac:dyDescent="0.25">
      <c r="A2166" s="43"/>
      <c r="B2166" s="25"/>
      <c r="C2166" s="25"/>
      <c r="D2166" s="25"/>
      <c r="E2166" s="68"/>
      <c r="F2166" s="25"/>
      <c r="G2166" s="35"/>
      <c r="H2166" s="25"/>
      <c r="I2166" s="55"/>
      <c r="J2166" s="61">
        <f t="shared" si="35"/>
        <v>0</v>
      </c>
      <c r="K2166" s="52"/>
      <c r="L2166" s="49"/>
      <c r="M2166" s="31"/>
      <c r="N2166" s="31"/>
      <c r="U2166" s="32"/>
      <c r="V2166" s="2"/>
      <c r="W2166" s="2"/>
      <c r="X2166" s="2"/>
      <c r="Y2166" s="2"/>
      <c r="Z2166" s="2"/>
      <c r="AA2166" s="2"/>
    </row>
    <row r="2167" spans="1:27" x14ac:dyDescent="0.25">
      <c r="A2167" s="43"/>
      <c r="B2167" s="25"/>
      <c r="C2167" s="25"/>
      <c r="D2167" s="25"/>
      <c r="E2167" s="68"/>
      <c r="F2167" s="25"/>
      <c r="G2167" s="35"/>
      <c r="H2167" s="25"/>
      <c r="I2167" s="55"/>
      <c r="J2167" s="61">
        <f t="shared" si="35"/>
        <v>0</v>
      </c>
      <c r="K2167" s="52"/>
      <c r="L2167" s="49"/>
      <c r="M2167" s="31"/>
      <c r="N2167" s="31"/>
      <c r="U2167" s="32"/>
      <c r="V2167" s="2"/>
      <c r="W2167" s="2"/>
      <c r="X2167" s="2"/>
      <c r="Y2167" s="2"/>
      <c r="Z2167" s="2"/>
      <c r="AA2167" s="2"/>
    </row>
    <row r="2168" spans="1:27" x14ac:dyDescent="0.25">
      <c r="A2168" s="43"/>
      <c r="B2168" s="25"/>
      <c r="C2168" s="25"/>
      <c r="D2168" s="25"/>
      <c r="E2168" s="68"/>
      <c r="F2168" s="25"/>
      <c r="G2168" s="35"/>
      <c r="H2168" s="25"/>
      <c r="I2168" s="55"/>
      <c r="J2168" s="61">
        <f t="shared" si="35"/>
        <v>0</v>
      </c>
      <c r="K2168" s="52"/>
      <c r="L2168" s="49"/>
      <c r="M2168" s="31"/>
      <c r="N2168" s="31"/>
      <c r="U2168" s="32"/>
      <c r="V2168" s="2"/>
      <c r="W2168" s="2"/>
      <c r="X2168" s="2"/>
      <c r="Y2168" s="2"/>
      <c r="Z2168" s="2"/>
      <c r="AA2168" s="2"/>
    </row>
    <row r="2169" spans="1:27" x14ac:dyDescent="0.25">
      <c r="A2169" s="43"/>
      <c r="B2169" s="25"/>
      <c r="C2169" s="25"/>
      <c r="D2169" s="25"/>
      <c r="E2169" s="68"/>
      <c r="F2169" s="25"/>
      <c r="G2169" s="35"/>
      <c r="H2169" s="25"/>
      <c r="I2169" s="55"/>
      <c r="J2169" s="61">
        <f t="shared" si="35"/>
        <v>0</v>
      </c>
      <c r="K2169" s="52"/>
      <c r="L2169" s="49"/>
      <c r="M2169" s="31"/>
      <c r="N2169" s="31"/>
      <c r="U2169" s="32"/>
      <c r="V2169" s="2"/>
      <c r="W2169" s="2"/>
      <c r="X2169" s="2"/>
      <c r="Y2169" s="2"/>
      <c r="Z2169" s="2"/>
      <c r="AA2169" s="2"/>
    </row>
    <row r="2170" spans="1:27" x14ac:dyDescent="0.25">
      <c r="A2170" s="43"/>
      <c r="B2170" s="25"/>
      <c r="C2170" s="25"/>
      <c r="D2170" s="25"/>
      <c r="E2170" s="68"/>
      <c r="F2170" s="25"/>
      <c r="G2170" s="35"/>
      <c r="H2170" s="25"/>
      <c r="I2170" s="55"/>
      <c r="J2170" s="61">
        <f t="shared" si="35"/>
        <v>0</v>
      </c>
      <c r="K2170" s="52"/>
      <c r="L2170" s="49"/>
      <c r="M2170" s="31"/>
      <c r="N2170" s="31"/>
      <c r="U2170" s="32"/>
      <c r="V2170" s="2"/>
      <c r="W2170" s="2"/>
      <c r="X2170" s="2"/>
      <c r="Y2170" s="2"/>
      <c r="Z2170" s="2"/>
      <c r="AA2170" s="2"/>
    </row>
    <row r="2171" spans="1:27" x14ac:dyDescent="0.25">
      <c r="A2171" s="43"/>
      <c r="B2171" s="25"/>
      <c r="C2171" s="25"/>
      <c r="D2171" s="25"/>
      <c r="E2171" s="68"/>
      <c r="F2171" s="25"/>
      <c r="G2171" s="35"/>
      <c r="H2171" s="25"/>
      <c r="I2171" s="55"/>
      <c r="J2171" s="61">
        <f t="shared" si="35"/>
        <v>0</v>
      </c>
      <c r="K2171" s="52"/>
      <c r="L2171" s="49"/>
      <c r="M2171" s="31"/>
      <c r="N2171" s="31"/>
      <c r="U2171" s="32"/>
      <c r="V2171" s="2"/>
      <c r="W2171" s="2"/>
      <c r="X2171" s="2"/>
      <c r="Y2171" s="2"/>
      <c r="Z2171" s="2"/>
      <c r="AA2171" s="2"/>
    </row>
    <row r="2172" spans="1:27" x14ac:dyDescent="0.25">
      <c r="A2172" s="43"/>
      <c r="B2172" s="25"/>
      <c r="C2172" s="25"/>
      <c r="D2172" s="25"/>
      <c r="E2172" s="68"/>
      <c r="F2172" s="25"/>
      <c r="G2172" s="35"/>
      <c r="H2172" s="25"/>
      <c r="I2172" s="55"/>
      <c r="J2172" s="61">
        <f t="shared" si="35"/>
        <v>0</v>
      </c>
      <c r="K2172" s="52"/>
      <c r="L2172" s="49"/>
      <c r="M2172" s="31"/>
      <c r="N2172" s="31"/>
      <c r="U2172" s="32"/>
      <c r="V2172" s="2"/>
      <c r="W2172" s="2"/>
      <c r="X2172" s="2"/>
      <c r="Y2172" s="2"/>
      <c r="Z2172" s="2"/>
      <c r="AA2172" s="2"/>
    </row>
    <row r="2173" spans="1:27" x14ac:dyDescent="0.25">
      <c r="A2173" s="43"/>
      <c r="B2173" s="25"/>
      <c r="C2173" s="25"/>
      <c r="D2173" s="25"/>
      <c r="E2173" s="68"/>
      <c r="F2173" s="25"/>
      <c r="G2173" s="35"/>
      <c r="H2173" s="25"/>
      <c r="I2173" s="55"/>
      <c r="J2173" s="61">
        <f t="shared" si="35"/>
        <v>0</v>
      </c>
      <c r="K2173" s="52"/>
      <c r="L2173" s="49"/>
      <c r="M2173" s="31"/>
      <c r="N2173" s="31"/>
      <c r="U2173" s="32"/>
      <c r="V2173" s="2"/>
      <c r="W2173" s="2"/>
      <c r="X2173" s="2"/>
      <c r="Y2173" s="2"/>
      <c r="Z2173" s="2"/>
      <c r="AA2173" s="2"/>
    </row>
    <row r="2174" spans="1:27" x14ac:dyDescent="0.25">
      <c r="A2174" s="43"/>
      <c r="B2174" s="25"/>
      <c r="C2174" s="25"/>
      <c r="D2174" s="25"/>
      <c r="E2174" s="68"/>
      <c r="F2174" s="25"/>
      <c r="G2174" s="35"/>
      <c r="H2174" s="25"/>
      <c r="I2174" s="55"/>
      <c r="J2174" s="61">
        <f t="shared" si="35"/>
        <v>0</v>
      </c>
      <c r="K2174" s="52"/>
      <c r="L2174" s="49"/>
      <c r="M2174" s="31"/>
      <c r="N2174" s="31"/>
      <c r="U2174" s="32"/>
      <c r="V2174" s="2"/>
      <c r="W2174" s="2"/>
      <c r="X2174" s="2"/>
      <c r="Y2174" s="2"/>
      <c r="Z2174" s="2"/>
      <c r="AA2174" s="2"/>
    </row>
    <row r="2175" spans="1:27" x14ac:dyDescent="0.25">
      <c r="A2175" s="43"/>
      <c r="B2175" s="25"/>
      <c r="C2175" s="25"/>
      <c r="D2175" s="25"/>
      <c r="E2175" s="68"/>
      <c r="F2175" s="25"/>
      <c r="G2175" s="35"/>
      <c r="H2175" s="25"/>
      <c r="I2175" s="55"/>
      <c r="J2175" s="61">
        <f t="shared" si="35"/>
        <v>0</v>
      </c>
      <c r="K2175" s="52"/>
      <c r="L2175" s="49"/>
      <c r="M2175" s="31"/>
      <c r="N2175" s="31"/>
      <c r="U2175" s="32"/>
      <c r="V2175" s="2"/>
      <c r="W2175" s="2"/>
      <c r="X2175" s="2"/>
      <c r="Y2175" s="2"/>
      <c r="Z2175" s="2"/>
      <c r="AA2175" s="2"/>
    </row>
    <row r="2176" spans="1:27" x14ac:dyDescent="0.25">
      <c r="A2176" s="43"/>
      <c r="B2176" s="25"/>
      <c r="C2176" s="25"/>
      <c r="D2176" s="25"/>
      <c r="E2176" s="68"/>
      <c r="F2176" s="25"/>
      <c r="G2176" s="35"/>
      <c r="H2176" s="25"/>
      <c r="I2176" s="55"/>
      <c r="J2176" s="61">
        <f t="shared" si="35"/>
        <v>0</v>
      </c>
      <c r="K2176" s="52"/>
      <c r="L2176" s="49"/>
      <c r="M2176" s="31"/>
      <c r="N2176" s="31"/>
      <c r="U2176" s="32"/>
      <c r="V2176" s="2"/>
      <c r="W2176" s="2"/>
      <c r="X2176" s="2"/>
      <c r="Y2176" s="2"/>
      <c r="Z2176" s="2"/>
      <c r="AA2176" s="2"/>
    </row>
    <row r="2177" spans="1:27" x14ac:dyDescent="0.25">
      <c r="A2177" s="43"/>
      <c r="B2177" s="25"/>
      <c r="C2177" s="25"/>
      <c r="D2177" s="25"/>
      <c r="E2177" s="68"/>
      <c r="F2177" s="25"/>
      <c r="G2177" s="35"/>
      <c r="H2177" s="25"/>
      <c r="I2177" s="55"/>
      <c r="J2177" s="61">
        <f t="shared" ref="J2177:J2240" si="36">IFERROR(IF(B2177="BOLIVARES",(E2177/I2177),E2177),"")</f>
        <v>0</v>
      </c>
      <c r="K2177" s="52"/>
      <c r="L2177" s="49"/>
      <c r="M2177" s="31"/>
      <c r="N2177" s="31"/>
      <c r="U2177" s="32"/>
      <c r="V2177" s="2"/>
      <c r="W2177" s="2"/>
      <c r="X2177" s="2"/>
      <c r="Y2177" s="2"/>
      <c r="Z2177" s="2"/>
      <c r="AA2177" s="2"/>
    </row>
    <row r="2178" spans="1:27" x14ac:dyDescent="0.25">
      <c r="A2178" s="43"/>
      <c r="B2178" s="25"/>
      <c r="C2178" s="25"/>
      <c r="D2178" s="25"/>
      <c r="E2178" s="68"/>
      <c r="F2178" s="25"/>
      <c r="G2178" s="35"/>
      <c r="H2178" s="25"/>
      <c r="I2178" s="55"/>
      <c r="J2178" s="61">
        <f t="shared" si="36"/>
        <v>0</v>
      </c>
      <c r="K2178" s="52"/>
      <c r="L2178" s="49"/>
      <c r="M2178" s="31"/>
      <c r="N2178" s="31"/>
      <c r="U2178" s="32"/>
      <c r="V2178" s="2"/>
      <c r="W2178" s="2"/>
      <c r="X2178" s="2"/>
      <c r="Y2178" s="2"/>
      <c r="Z2178" s="2"/>
      <c r="AA2178" s="2"/>
    </row>
    <row r="2179" spans="1:27" x14ac:dyDescent="0.25">
      <c r="A2179" s="43"/>
      <c r="B2179" s="25"/>
      <c r="C2179" s="25"/>
      <c r="D2179" s="25"/>
      <c r="E2179" s="68"/>
      <c r="F2179" s="25"/>
      <c r="G2179" s="35"/>
      <c r="H2179" s="25"/>
      <c r="I2179" s="55"/>
      <c r="J2179" s="61">
        <f t="shared" si="36"/>
        <v>0</v>
      </c>
      <c r="K2179" s="52"/>
      <c r="L2179" s="49"/>
      <c r="M2179" s="31"/>
      <c r="N2179" s="31"/>
      <c r="U2179" s="32"/>
      <c r="V2179" s="2"/>
      <c r="W2179" s="2"/>
      <c r="X2179" s="2"/>
      <c r="Y2179" s="2"/>
      <c r="Z2179" s="2"/>
      <c r="AA2179" s="2"/>
    </row>
    <row r="2180" spans="1:27" x14ac:dyDescent="0.25">
      <c r="A2180" s="43"/>
      <c r="B2180" s="25"/>
      <c r="C2180" s="25"/>
      <c r="D2180" s="25"/>
      <c r="E2180" s="68"/>
      <c r="F2180" s="25"/>
      <c r="G2180" s="35"/>
      <c r="H2180" s="25"/>
      <c r="I2180" s="55"/>
      <c r="J2180" s="61">
        <f t="shared" si="36"/>
        <v>0</v>
      </c>
      <c r="K2180" s="52"/>
      <c r="L2180" s="49"/>
      <c r="M2180" s="31"/>
      <c r="N2180" s="31"/>
      <c r="U2180" s="32"/>
      <c r="V2180" s="2"/>
      <c r="W2180" s="2"/>
      <c r="X2180" s="2"/>
      <c r="Y2180" s="2"/>
      <c r="Z2180" s="2"/>
      <c r="AA2180" s="2"/>
    </row>
    <row r="2181" spans="1:27" x14ac:dyDescent="0.25">
      <c r="A2181" s="43"/>
      <c r="B2181" s="25"/>
      <c r="C2181" s="25"/>
      <c r="D2181" s="25"/>
      <c r="E2181" s="68"/>
      <c r="F2181" s="25"/>
      <c r="G2181" s="35"/>
      <c r="H2181" s="25"/>
      <c r="I2181" s="55"/>
      <c r="J2181" s="61">
        <f t="shared" si="36"/>
        <v>0</v>
      </c>
      <c r="K2181" s="52"/>
      <c r="L2181" s="49"/>
      <c r="M2181" s="31"/>
      <c r="N2181" s="31"/>
      <c r="U2181" s="32"/>
      <c r="V2181" s="2"/>
      <c r="W2181" s="2"/>
      <c r="X2181" s="2"/>
      <c r="Y2181" s="2"/>
      <c r="Z2181" s="2"/>
      <c r="AA2181" s="2"/>
    </row>
    <row r="2182" spans="1:27" x14ac:dyDescent="0.25">
      <c r="A2182" s="43"/>
      <c r="B2182" s="25"/>
      <c r="C2182" s="25"/>
      <c r="D2182" s="25"/>
      <c r="E2182" s="68"/>
      <c r="F2182" s="25"/>
      <c r="G2182" s="35"/>
      <c r="H2182" s="25"/>
      <c r="I2182" s="55"/>
      <c r="J2182" s="61">
        <f t="shared" si="36"/>
        <v>0</v>
      </c>
      <c r="K2182" s="52"/>
      <c r="L2182" s="49"/>
      <c r="M2182" s="31"/>
      <c r="N2182" s="31"/>
      <c r="U2182" s="32"/>
      <c r="V2182" s="2"/>
      <c r="W2182" s="2"/>
      <c r="X2182" s="2"/>
      <c r="Y2182" s="2"/>
      <c r="Z2182" s="2"/>
      <c r="AA2182" s="2"/>
    </row>
    <row r="2183" spans="1:27" x14ac:dyDescent="0.25">
      <c r="A2183" s="43"/>
      <c r="B2183" s="25"/>
      <c r="C2183" s="25"/>
      <c r="D2183" s="25"/>
      <c r="E2183" s="68"/>
      <c r="F2183" s="25"/>
      <c r="G2183" s="35"/>
      <c r="H2183" s="25"/>
      <c r="I2183" s="55"/>
      <c r="J2183" s="61">
        <f t="shared" si="36"/>
        <v>0</v>
      </c>
      <c r="K2183" s="52"/>
      <c r="L2183" s="49"/>
      <c r="M2183" s="31"/>
      <c r="N2183" s="31"/>
      <c r="U2183" s="32"/>
      <c r="V2183" s="2"/>
      <c r="W2183" s="2"/>
      <c r="X2183" s="2"/>
      <c r="Y2183" s="2"/>
      <c r="Z2183" s="2"/>
      <c r="AA2183" s="2"/>
    </row>
    <row r="2184" spans="1:27" x14ac:dyDescent="0.25">
      <c r="A2184" s="43"/>
      <c r="B2184" s="25"/>
      <c r="C2184" s="25"/>
      <c r="D2184" s="25"/>
      <c r="E2184" s="68"/>
      <c r="F2184" s="25"/>
      <c r="G2184" s="35"/>
      <c r="H2184" s="25"/>
      <c r="I2184" s="55"/>
      <c r="J2184" s="61">
        <f t="shared" si="36"/>
        <v>0</v>
      </c>
      <c r="K2184" s="52"/>
      <c r="L2184" s="49"/>
      <c r="M2184" s="31"/>
      <c r="N2184" s="31"/>
      <c r="U2184" s="32"/>
      <c r="V2184" s="2"/>
      <c r="W2184" s="2"/>
      <c r="X2184" s="2"/>
      <c r="Y2184" s="2"/>
      <c r="Z2184" s="2"/>
      <c r="AA2184" s="2"/>
    </row>
    <row r="2185" spans="1:27" x14ac:dyDescent="0.25">
      <c r="A2185" s="43"/>
      <c r="B2185" s="25"/>
      <c r="C2185" s="25"/>
      <c r="D2185" s="25"/>
      <c r="E2185" s="68"/>
      <c r="F2185" s="25"/>
      <c r="G2185" s="35"/>
      <c r="H2185" s="25"/>
      <c r="I2185" s="55"/>
      <c r="J2185" s="61">
        <f t="shared" si="36"/>
        <v>0</v>
      </c>
      <c r="K2185" s="52"/>
      <c r="L2185" s="49"/>
      <c r="M2185" s="31"/>
      <c r="N2185" s="31"/>
      <c r="U2185" s="32"/>
      <c r="V2185" s="2"/>
      <c r="W2185" s="2"/>
      <c r="X2185" s="2"/>
      <c r="Y2185" s="2"/>
      <c r="Z2185" s="2"/>
      <c r="AA2185" s="2"/>
    </row>
    <row r="2186" spans="1:27" x14ac:dyDescent="0.25">
      <c r="A2186" s="43"/>
      <c r="B2186" s="25"/>
      <c r="C2186" s="25"/>
      <c r="D2186" s="25"/>
      <c r="E2186" s="68"/>
      <c r="F2186" s="25"/>
      <c r="G2186" s="35"/>
      <c r="H2186" s="25"/>
      <c r="I2186" s="55"/>
      <c r="J2186" s="61">
        <f t="shared" si="36"/>
        <v>0</v>
      </c>
      <c r="K2186" s="52"/>
      <c r="L2186" s="49"/>
      <c r="M2186" s="31"/>
      <c r="N2186" s="31"/>
      <c r="U2186" s="32"/>
      <c r="V2186" s="2"/>
      <c r="W2186" s="2"/>
      <c r="X2186" s="2"/>
      <c r="Y2186" s="2"/>
      <c r="Z2186" s="2"/>
      <c r="AA2186" s="2"/>
    </row>
    <row r="2187" spans="1:27" x14ac:dyDescent="0.25">
      <c r="A2187" s="43"/>
      <c r="B2187" s="25"/>
      <c r="C2187" s="25"/>
      <c r="D2187" s="25"/>
      <c r="E2187" s="68"/>
      <c r="F2187" s="25"/>
      <c r="G2187" s="35"/>
      <c r="H2187" s="25"/>
      <c r="I2187" s="55"/>
      <c r="J2187" s="61">
        <f t="shared" si="36"/>
        <v>0</v>
      </c>
      <c r="K2187" s="52"/>
      <c r="L2187" s="49"/>
      <c r="M2187" s="31"/>
      <c r="N2187" s="31"/>
      <c r="U2187" s="32"/>
      <c r="V2187" s="2"/>
      <c r="W2187" s="2"/>
      <c r="X2187" s="2"/>
      <c r="Y2187" s="2"/>
      <c r="Z2187" s="2"/>
      <c r="AA2187" s="2"/>
    </row>
    <row r="2188" spans="1:27" x14ac:dyDescent="0.25">
      <c r="A2188" s="43"/>
      <c r="B2188" s="25"/>
      <c r="C2188" s="25"/>
      <c r="D2188" s="25"/>
      <c r="E2188" s="68"/>
      <c r="F2188" s="25"/>
      <c r="G2188" s="35"/>
      <c r="H2188" s="25"/>
      <c r="I2188" s="55"/>
      <c r="J2188" s="61">
        <f t="shared" si="36"/>
        <v>0</v>
      </c>
      <c r="K2188" s="52"/>
      <c r="L2188" s="49"/>
      <c r="M2188" s="31"/>
      <c r="N2188" s="31"/>
      <c r="U2188" s="32"/>
      <c r="V2188" s="2"/>
      <c r="W2188" s="2"/>
      <c r="X2188" s="2"/>
      <c r="Y2188" s="2"/>
      <c r="Z2188" s="2"/>
      <c r="AA2188" s="2"/>
    </row>
    <row r="2189" spans="1:27" x14ac:dyDescent="0.25">
      <c r="A2189" s="43"/>
      <c r="B2189" s="25"/>
      <c r="C2189" s="25"/>
      <c r="D2189" s="25"/>
      <c r="E2189" s="68"/>
      <c r="F2189" s="25"/>
      <c r="G2189" s="35"/>
      <c r="H2189" s="25"/>
      <c r="I2189" s="55"/>
      <c r="J2189" s="61">
        <f t="shared" si="36"/>
        <v>0</v>
      </c>
      <c r="K2189" s="52"/>
      <c r="L2189" s="49"/>
      <c r="M2189" s="31"/>
      <c r="N2189" s="31"/>
      <c r="U2189" s="32"/>
      <c r="V2189" s="2"/>
      <c r="W2189" s="2"/>
      <c r="X2189" s="2"/>
      <c r="Y2189" s="2"/>
      <c r="Z2189" s="2"/>
      <c r="AA2189" s="2"/>
    </row>
    <row r="2190" spans="1:27" x14ac:dyDescent="0.25">
      <c r="A2190" s="43"/>
      <c r="B2190" s="25"/>
      <c r="C2190" s="25"/>
      <c r="D2190" s="25"/>
      <c r="E2190" s="68"/>
      <c r="F2190" s="25"/>
      <c r="G2190" s="35"/>
      <c r="H2190" s="25"/>
      <c r="I2190" s="55"/>
      <c r="J2190" s="61">
        <f t="shared" si="36"/>
        <v>0</v>
      </c>
      <c r="K2190" s="52"/>
      <c r="L2190" s="49"/>
      <c r="M2190" s="31"/>
      <c r="N2190" s="31"/>
      <c r="U2190" s="32"/>
      <c r="V2190" s="2"/>
      <c r="W2190" s="2"/>
      <c r="X2190" s="2"/>
      <c r="Y2190" s="2"/>
      <c r="Z2190" s="2"/>
      <c r="AA2190" s="2"/>
    </row>
    <row r="2191" spans="1:27" x14ac:dyDescent="0.25">
      <c r="A2191" s="43"/>
      <c r="B2191" s="25"/>
      <c r="C2191" s="25"/>
      <c r="D2191" s="25"/>
      <c r="E2191" s="68"/>
      <c r="F2191" s="25"/>
      <c r="G2191" s="35"/>
      <c r="H2191" s="25"/>
      <c r="I2191" s="55"/>
      <c r="J2191" s="61">
        <f t="shared" si="36"/>
        <v>0</v>
      </c>
      <c r="K2191" s="52"/>
      <c r="L2191" s="49"/>
      <c r="M2191" s="31"/>
      <c r="N2191" s="31"/>
      <c r="U2191" s="32"/>
      <c r="V2191" s="2"/>
      <c r="W2191" s="2"/>
      <c r="X2191" s="2"/>
      <c r="Y2191" s="2"/>
      <c r="Z2191" s="2"/>
      <c r="AA2191" s="2"/>
    </row>
    <row r="2192" spans="1:27" x14ac:dyDescent="0.25">
      <c r="A2192" s="43"/>
      <c r="B2192" s="25"/>
      <c r="C2192" s="25"/>
      <c r="D2192" s="25"/>
      <c r="E2192" s="68"/>
      <c r="F2192" s="25"/>
      <c r="G2192" s="35"/>
      <c r="H2192" s="25"/>
      <c r="I2192" s="55"/>
      <c r="J2192" s="61">
        <f t="shared" si="36"/>
        <v>0</v>
      </c>
      <c r="K2192" s="52"/>
      <c r="L2192" s="49"/>
      <c r="M2192" s="31"/>
      <c r="N2192" s="31"/>
      <c r="U2192" s="32"/>
      <c r="V2192" s="2"/>
      <c r="W2192" s="2"/>
      <c r="X2192" s="2"/>
      <c r="Y2192" s="2"/>
      <c r="Z2192" s="2"/>
      <c r="AA2192" s="2"/>
    </row>
    <row r="2193" spans="1:27" x14ac:dyDescent="0.25">
      <c r="A2193" s="43"/>
      <c r="B2193" s="25"/>
      <c r="C2193" s="25"/>
      <c r="D2193" s="25"/>
      <c r="E2193" s="68"/>
      <c r="F2193" s="25"/>
      <c r="G2193" s="35"/>
      <c r="H2193" s="25"/>
      <c r="I2193" s="55"/>
      <c r="J2193" s="61">
        <f t="shared" si="36"/>
        <v>0</v>
      </c>
      <c r="K2193" s="52"/>
      <c r="L2193" s="49"/>
      <c r="M2193" s="31"/>
      <c r="N2193" s="31"/>
      <c r="U2193" s="32"/>
      <c r="V2193" s="2"/>
      <c r="W2193" s="2"/>
      <c r="X2193" s="2"/>
      <c r="Y2193" s="2"/>
      <c r="Z2193" s="2"/>
      <c r="AA2193" s="2"/>
    </row>
    <row r="2194" spans="1:27" x14ac:dyDescent="0.25">
      <c r="A2194" s="43"/>
      <c r="B2194" s="25"/>
      <c r="C2194" s="25"/>
      <c r="D2194" s="25"/>
      <c r="E2194" s="68"/>
      <c r="F2194" s="25"/>
      <c r="G2194" s="35"/>
      <c r="H2194" s="25"/>
      <c r="I2194" s="55"/>
      <c r="J2194" s="61">
        <f t="shared" si="36"/>
        <v>0</v>
      </c>
      <c r="K2194" s="52"/>
      <c r="L2194" s="49"/>
      <c r="M2194" s="31"/>
      <c r="N2194" s="31"/>
      <c r="U2194" s="32"/>
      <c r="V2194" s="2"/>
      <c r="W2194" s="2"/>
      <c r="X2194" s="2"/>
      <c r="Y2194" s="2"/>
      <c r="Z2194" s="2"/>
      <c r="AA2194" s="2"/>
    </row>
    <row r="2195" spans="1:27" x14ac:dyDescent="0.25">
      <c r="A2195" s="43"/>
      <c r="B2195" s="25"/>
      <c r="C2195" s="25"/>
      <c r="D2195" s="25"/>
      <c r="E2195" s="68"/>
      <c r="F2195" s="25"/>
      <c r="G2195" s="35"/>
      <c r="H2195" s="25"/>
      <c r="I2195" s="55"/>
      <c r="J2195" s="61">
        <f t="shared" si="36"/>
        <v>0</v>
      </c>
      <c r="K2195" s="52"/>
      <c r="L2195" s="49"/>
      <c r="M2195" s="31"/>
      <c r="N2195" s="31"/>
      <c r="U2195" s="32"/>
      <c r="V2195" s="2"/>
      <c r="W2195" s="2"/>
      <c r="X2195" s="2"/>
      <c r="Y2195" s="2"/>
      <c r="Z2195" s="2"/>
      <c r="AA2195" s="2"/>
    </row>
    <row r="2196" spans="1:27" x14ac:dyDescent="0.25">
      <c r="A2196" s="43"/>
      <c r="B2196" s="25"/>
      <c r="C2196" s="25"/>
      <c r="D2196" s="25"/>
      <c r="E2196" s="68"/>
      <c r="F2196" s="25"/>
      <c r="G2196" s="35"/>
      <c r="H2196" s="25"/>
      <c r="I2196" s="55"/>
      <c r="J2196" s="61">
        <f t="shared" si="36"/>
        <v>0</v>
      </c>
      <c r="K2196" s="52"/>
      <c r="L2196" s="49"/>
      <c r="M2196" s="31"/>
      <c r="N2196" s="31"/>
      <c r="U2196" s="32"/>
      <c r="V2196" s="2"/>
      <c r="W2196" s="2"/>
      <c r="X2196" s="2"/>
      <c r="Y2196" s="2"/>
      <c r="Z2196" s="2"/>
      <c r="AA2196" s="2"/>
    </row>
    <row r="2197" spans="1:27" x14ac:dyDescent="0.25">
      <c r="A2197" s="43"/>
      <c r="B2197" s="25"/>
      <c r="C2197" s="25"/>
      <c r="D2197" s="25"/>
      <c r="E2197" s="68"/>
      <c r="F2197" s="25"/>
      <c r="G2197" s="35"/>
      <c r="H2197" s="25"/>
      <c r="I2197" s="55"/>
      <c r="J2197" s="61">
        <f t="shared" si="36"/>
        <v>0</v>
      </c>
      <c r="K2197" s="52"/>
      <c r="L2197" s="49"/>
      <c r="M2197" s="31"/>
      <c r="N2197" s="31"/>
      <c r="U2197" s="32"/>
      <c r="V2197" s="2"/>
      <c r="W2197" s="2"/>
      <c r="X2197" s="2"/>
      <c r="Y2197" s="2"/>
      <c r="Z2197" s="2"/>
      <c r="AA2197" s="2"/>
    </row>
    <row r="2198" spans="1:27" x14ac:dyDescent="0.25">
      <c r="A2198" s="43"/>
      <c r="B2198" s="25"/>
      <c r="C2198" s="25"/>
      <c r="D2198" s="25"/>
      <c r="E2198" s="68"/>
      <c r="F2198" s="25"/>
      <c r="G2198" s="35"/>
      <c r="H2198" s="25"/>
      <c r="I2198" s="55"/>
      <c r="J2198" s="61">
        <f t="shared" si="36"/>
        <v>0</v>
      </c>
      <c r="K2198" s="52"/>
      <c r="L2198" s="49"/>
      <c r="M2198" s="31"/>
      <c r="N2198" s="31"/>
      <c r="U2198" s="32"/>
      <c r="V2198" s="2"/>
      <c r="W2198" s="2"/>
      <c r="X2198" s="2"/>
      <c r="Y2198" s="2"/>
      <c r="Z2198" s="2"/>
      <c r="AA2198" s="2"/>
    </row>
    <row r="2199" spans="1:27" x14ac:dyDescent="0.25">
      <c r="A2199" s="43"/>
      <c r="B2199" s="25"/>
      <c r="C2199" s="25"/>
      <c r="D2199" s="25"/>
      <c r="E2199" s="68"/>
      <c r="F2199" s="25"/>
      <c r="G2199" s="35"/>
      <c r="H2199" s="25"/>
      <c r="I2199" s="55"/>
      <c r="J2199" s="61">
        <f t="shared" si="36"/>
        <v>0</v>
      </c>
      <c r="K2199" s="52"/>
      <c r="L2199" s="49"/>
      <c r="M2199" s="31"/>
      <c r="N2199" s="31"/>
      <c r="U2199" s="32"/>
      <c r="V2199" s="2"/>
      <c r="W2199" s="2"/>
      <c r="X2199" s="2"/>
      <c r="Y2199" s="2"/>
      <c r="Z2199" s="2"/>
      <c r="AA2199" s="2"/>
    </row>
    <row r="2200" spans="1:27" x14ac:dyDescent="0.25">
      <c r="A2200" s="43"/>
      <c r="B2200" s="25"/>
      <c r="C2200" s="25"/>
      <c r="D2200" s="25"/>
      <c r="E2200" s="68"/>
      <c r="F2200" s="25"/>
      <c r="G2200" s="35"/>
      <c r="H2200" s="25"/>
      <c r="I2200" s="55"/>
      <c r="J2200" s="61">
        <f t="shared" si="36"/>
        <v>0</v>
      </c>
      <c r="K2200" s="52"/>
      <c r="L2200" s="49"/>
      <c r="M2200" s="31"/>
      <c r="N2200" s="31"/>
      <c r="U2200" s="32"/>
      <c r="V2200" s="2"/>
      <c r="W2200" s="2"/>
      <c r="X2200" s="2"/>
      <c r="Y2200" s="2"/>
      <c r="Z2200" s="2"/>
      <c r="AA2200" s="2"/>
    </row>
    <row r="2201" spans="1:27" x14ac:dyDescent="0.25">
      <c r="A2201" s="43"/>
      <c r="B2201" s="25"/>
      <c r="C2201" s="25"/>
      <c r="D2201" s="25"/>
      <c r="E2201" s="68"/>
      <c r="F2201" s="25"/>
      <c r="G2201" s="35"/>
      <c r="H2201" s="25"/>
      <c r="I2201" s="55"/>
      <c r="J2201" s="61">
        <f t="shared" si="36"/>
        <v>0</v>
      </c>
      <c r="K2201" s="52"/>
      <c r="L2201" s="49"/>
      <c r="M2201" s="31"/>
      <c r="N2201" s="31"/>
      <c r="U2201" s="32"/>
      <c r="V2201" s="2"/>
      <c r="W2201" s="2"/>
      <c r="X2201" s="2"/>
      <c r="Y2201" s="2"/>
      <c r="Z2201" s="2"/>
      <c r="AA2201" s="2"/>
    </row>
    <row r="2202" spans="1:27" x14ac:dyDescent="0.25">
      <c r="A2202" s="43"/>
      <c r="B2202" s="25"/>
      <c r="C2202" s="25"/>
      <c r="D2202" s="25"/>
      <c r="E2202" s="68"/>
      <c r="F2202" s="25"/>
      <c r="G2202" s="35"/>
      <c r="H2202" s="25"/>
      <c r="I2202" s="55"/>
      <c r="J2202" s="61">
        <f t="shared" si="36"/>
        <v>0</v>
      </c>
      <c r="K2202" s="52"/>
      <c r="L2202" s="49"/>
      <c r="M2202" s="31"/>
      <c r="N2202" s="31"/>
      <c r="U2202" s="32"/>
      <c r="V2202" s="2"/>
      <c r="W2202" s="2"/>
      <c r="X2202" s="2"/>
      <c r="Y2202" s="2"/>
      <c r="Z2202" s="2"/>
      <c r="AA2202" s="2"/>
    </row>
    <row r="2203" spans="1:27" x14ac:dyDescent="0.25">
      <c r="A2203" s="43"/>
      <c r="B2203" s="25"/>
      <c r="C2203" s="25"/>
      <c r="D2203" s="25"/>
      <c r="E2203" s="68"/>
      <c r="F2203" s="25"/>
      <c r="G2203" s="35"/>
      <c r="H2203" s="25"/>
      <c r="I2203" s="55"/>
      <c r="J2203" s="61">
        <f t="shared" si="36"/>
        <v>0</v>
      </c>
      <c r="K2203" s="52"/>
      <c r="L2203" s="49"/>
      <c r="M2203" s="31"/>
      <c r="N2203" s="31"/>
      <c r="U2203" s="32"/>
      <c r="V2203" s="2"/>
      <c r="W2203" s="2"/>
      <c r="X2203" s="2"/>
      <c r="Y2203" s="2"/>
      <c r="Z2203" s="2"/>
      <c r="AA2203" s="2"/>
    </row>
    <row r="2204" spans="1:27" x14ac:dyDescent="0.25">
      <c r="A2204" s="43"/>
      <c r="B2204" s="25"/>
      <c r="C2204" s="25"/>
      <c r="D2204" s="25"/>
      <c r="E2204" s="68"/>
      <c r="F2204" s="25"/>
      <c r="G2204" s="35"/>
      <c r="H2204" s="25"/>
      <c r="I2204" s="55"/>
      <c r="J2204" s="61">
        <f t="shared" si="36"/>
        <v>0</v>
      </c>
      <c r="K2204" s="52"/>
      <c r="L2204" s="49"/>
      <c r="M2204" s="31"/>
      <c r="N2204" s="31"/>
      <c r="U2204" s="32"/>
      <c r="V2204" s="2"/>
      <c r="W2204" s="2"/>
      <c r="X2204" s="2"/>
      <c r="Y2204" s="2"/>
      <c r="Z2204" s="2"/>
      <c r="AA2204" s="2"/>
    </row>
    <row r="2205" spans="1:27" x14ac:dyDescent="0.25">
      <c r="A2205" s="43"/>
      <c r="B2205" s="25"/>
      <c r="C2205" s="25"/>
      <c r="D2205" s="25"/>
      <c r="E2205" s="68"/>
      <c r="F2205" s="25"/>
      <c r="G2205" s="35"/>
      <c r="H2205" s="25"/>
      <c r="I2205" s="55"/>
      <c r="J2205" s="61">
        <f t="shared" si="36"/>
        <v>0</v>
      </c>
      <c r="K2205" s="52"/>
      <c r="L2205" s="49"/>
      <c r="M2205" s="31"/>
      <c r="N2205" s="31"/>
      <c r="U2205" s="32"/>
      <c r="V2205" s="2"/>
      <c r="W2205" s="2"/>
      <c r="X2205" s="2"/>
      <c r="Y2205" s="2"/>
      <c r="Z2205" s="2"/>
      <c r="AA2205" s="2"/>
    </row>
    <row r="2206" spans="1:27" x14ac:dyDescent="0.25">
      <c r="A2206" s="43"/>
      <c r="B2206" s="25"/>
      <c r="C2206" s="25"/>
      <c r="D2206" s="25"/>
      <c r="E2206" s="68"/>
      <c r="F2206" s="25"/>
      <c r="G2206" s="35"/>
      <c r="H2206" s="25"/>
      <c r="I2206" s="55"/>
      <c r="J2206" s="61">
        <f t="shared" si="36"/>
        <v>0</v>
      </c>
      <c r="K2206" s="52"/>
      <c r="L2206" s="49"/>
      <c r="M2206" s="31"/>
      <c r="N2206" s="31"/>
      <c r="U2206" s="32"/>
      <c r="V2206" s="2"/>
      <c r="W2206" s="2"/>
      <c r="X2206" s="2"/>
      <c r="Y2206" s="2"/>
      <c r="Z2206" s="2"/>
      <c r="AA2206" s="2"/>
    </row>
    <row r="2207" spans="1:27" x14ac:dyDescent="0.25">
      <c r="A2207" s="43"/>
      <c r="B2207" s="25"/>
      <c r="C2207" s="25"/>
      <c r="D2207" s="25"/>
      <c r="E2207" s="68"/>
      <c r="F2207" s="25"/>
      <c r="G2207" s="35"/>
      <c r="H2207" s="25"/>
      <c r="I2207" s="55"/>
      <c r="J2207" s="61">
        <f t="shared" si="36"/>
        <v>0</v>
      </c>
      <c r="K2207" s="52"/>
      <c r="L2207" s="49"/>
      <c r="M2207" s="31"/>
      <c r="N2207" s="31"/>
      <c r="U2207" s="32"/>
      <c r="V2207" s="2"/>
      <c r="W2207" s="2"/>
      <c r="X2207" s="2"/>
      <c r="Y2207" s="2"/>
      <c r="Z2207" s="2"/>
      <c r="AA2207" s="2"/>
    </row>
    <row r="2208" spans="1:27" x14ac:dyDescent="0.25">
      <c r="A2208" s="43"/>
      <c r="B2208" s="25"/>
      <c r="C2208" s="25"/>
      <c r="D2208" s="25"/>
      <c r="E2208" s="68"/>
      <c r="F2208" s="25"/>
      <c r="G2208" s="35"/>
      <c r="H2208" s="25"/>
      <c r="I2208" s="55"/>
      <c r="J2208" s="61">
        <f t="shared" si="36"/>
        <v>0</v>
      </c>
      <c r="K2208" s="52"/>
      <c r="L2208" s="49"/>
      <c r="M2208" s="31"/>
      <c r="N2208" s="31"/>
      <c r="U2208" s="32"/>
      <c r="V2208" s="2"/>
      <c r="W2208" s="2"/>
      <c r="X2208" s="2"/>
      <c r="Y2208" s="2"/>
      <c r="Z2208" s="2"/>
      <c r="AA2208" s="2"/>
    </row>
    <row r="2209" spans="1:27" x14ac:dyDescent="0.25">
      <c r="A2209" s="43"/>
      <c r="B2209" s="25"/>
      <c r="C2209" s="25"/>
      <c r="D2209" s="25"/>
      <c r="E2209" s="68"/>
      <c r="F2209" s="25"/>
      <c r="G2209" s="35"/>
      <c r="H2209" s="25"/>
      <c r="I2209" s="55"/>
      <c r="J2209" s="61">
        <f t="shared" si="36"/>
        <v>0</v>
      </c>
      <c r="K2209" s="52"/>
      <c r="L2209" s="49"/>
      <c r="M2209" s="31"/>
      <c r="N2209" s="31"/>
      <c r="U2209" s="32"/>
      <c r="V2209" s="2"/>
      <c r="W2209" s="2"/>
      <c r="X2209" s="2"/>
      <c r="Y2209" s="2"/>
      <c r="Z2209" s="2"/>
      <c r="AA2209" s="2"/>
    </row>
    <row r="2210" spans="1:27" x14ac:dyDescent="0.25">
      <c r="A2210" s="43"/>
      <c r="B2210" s="25"/>
      <c r="C2210" s="25"/>
      <c r="D2210" s="25"/>
      <c r="E2210" s="68"/>
      <c r="F2210" s="25"/>
      <c r="G2210" s="35"/>
      <c r="H2210" s="25"/>
      <c r="I2210" s="55"/>
      <c r="J2210" s="61">
        <f t="shared" si="36"/>
        <v>0</v>
      </c>
      <c r="K2210" s="52"/>
      <c r="L2210" s="49"/>
      <c r="M2210" s="31"/>
      <c r="N2210" s="31"/>
      <c r="U2210" s="32"/>
      <c r="V2210" s="2"/>
      <c r="W2210" s="2"/>
      <c r="X2210" s="2"/>
      <c r="Y2210" s="2"/>
      <c r="Z2210" s="2"/>
      <c r="AA2210" s="2"/>
    </row>
    <row r="2211" spans="1:27" x14ac:dyDescent="0.25">
      <c r="A2211" s="43"/>
      <c r="B2211" s="25"/>
      <c r="C2211" s="25"/>
      <c r="D2211" s="25"/>
      <c r="E2211" s="68"/>
      <c r="F2211" s="25"/>
      <c r="G2211" s="35"/>
      <c r="H2211" s="25"/>
      <c r="I2211" s="55"/>
      <c r="J2211" s="61">
        <f t="shared" si="36"/>
        <v>0</v>
      </c>
      <c r="K2211" s="52"/>
      <c r="L2211" s="49"/>
      <c r="M2211" s="31"/>
      <c r="N2211" s="31"/>
      <c r="U2211" s="32"/>
      <c r="V2211" s="2"/>
      <c r="W2211" s="2"/>
      <c r="X2211" s="2"/>
      <c r="Y2211" s="2"/>
      <c r="Z2211" s="2"/>
      <c r="AA2211" s="2"/>
    </row>
    <row r="2212" spans="1:27" x14ac:dyDescent="0.25">
      <c r="A2212" s="43"/>
      <c r="B2212" s="25"/>
      <c r="C2212" s="25"/>
      <c r="D2212" s="25"/>
      <c r="E2212" s="68"/>
      <c r="F2212" s="25"/>
      <c r="G2212" s="35"/>
      <c r="H2212" s="25"/>
      <c r="I2212" s="55"/>
      <c r="J2212" s="61">
        <f t="shared" si="36"/>
        <v>0</v>
      </c>
      <c r="K2212" s="52"/>
      <c r="L2212" s="49"/>
      <c r="M2212" s="31"/>
      <c r="N2212" s="31"/>
      <c r="U2212" s="32"/>
      <c r="V2212" s="2"/>
      <c r="W2212" s="2"/>
      <c r="X2212" s="2"/>
      <c r="Y2212" s="2"/>
      <c r="Z2212" s="2"/>
      <c r="AA2212" s="2"/>
    </row>
    <row r="2213" spans="1:27" x14ac:dyDescent="0.25">
      <c r="A2213" s="43"/>
      <c r="B2213" s="25"/>
      <c r="C2213" s="25"/>
      <c r="D2213" s="25"/>
      <c r="E2213" s="68"/>
      <c r="F2213" s="25"/>
      <c r="G2213" s="35"/>
      <c r="H2213" s="25"/>
      <c r="I2213" s="55"/>
      <c r="J2213" s="61">
        <f t="shared" si="36"/>
        <v>0</v>
      </c>
      <c r="K2213" s="52"/>
      <c r="L2213" s="49"/>
      <c r="M2213" s="31"/>
      <c r="N2213" s="31"/>
      <c r="U2213" s="32"/>
      <c r="V2213" s="2"/>
      <c r="W2213" s="2"/>
      <c r="X2213" s="2"/>
      <c r="Y2213" s="2"/>
      <c r="Z2213" s="2"/>
      <c r="AA2213" s="2"/>
    </row>
    <row r="2214" spans="1:27" x14ac:dyDescent="0.25">
      <c r="A2214" s="43"/>
      <c r="B2214" s="25"/>
      <c r="C2214" s="25"/>
      <c r="D2214" s="25"/>
      <c r="E2214" s="68"/>
      <c r="F2214" s="25"/>
      <c r="G2214" s="35"/>
      <c r="H2214" s="25"/>
      <c r="I2214" s="55"/>
      <c r="J2214" s="61">
        <f t="shared" si="36"/>
        <v>0</v>
      </c>
      <c r="K2214" s="52"/>
      <c r="L2214" s="49"/>
      <c r="M2214" s="31"/>
      <c r="N2214" s="31"/>
      <c r="U2214" s="32"/>
      <c r="V2214" s="2"/>
      <c r="W2214" s="2"/>
      <c r="X2214" s="2"/>
      <c r="Y2214" s="2"/>
      <c r="Z2214" s="2"/>
      <c r="AA2214" s="2"/>
    </row>
    <row r="2215" spans="1:27" x14ac:dyDescent="0.25">
      <c r="A2215" s="43"/>
      <c r="B2215" s="25"/>
      <c r="C2215" s="25"/>
      <c r="D2215" s="25"/>
      <c r="E2215" s="68"/>
      <c r="F2215" s="25"/>
      <c r="G2215" s="35"/>
      <c r="H2215" s="25"/>
      <c r="I2215" s="55"/>
      <c r="J2215" s="61">
        <f t="shared" si="36"/>
        <v>0</v>
      </c>
      <c r="K2215" s="52"/>
      <c r="L2215" s="49"/>
      <c r="M2215" s="31"/>
      <c r="N2215" s="31"/>
      <c r="U2215" s="32"/>
      <c r="V2215" s="2"/>
      <c r="W2215" s="2"/>
      <c r="X2215" s="2"/>
      <c r="Y2215" s="2"/>
      <c r="Z2215" s="2"/>
      <c r="AA2215" s="2"/>
    </row>
    <row r="2216" spans="1:27" x14ac:dyDescent="0.25">
      <c r="A2216" s="43"/>
      <c r="B2216" s="25"/>
      <c r="C2216" s="25"/>
      <c r="D2216" s="25"/>
      <c r="E2216" s="68"/>
      <c r="F2216" s="25"/>
      <c r="G2216" s="35"/>
      <c r="H2216" s="25"/>
      <c r="I2216" s="55"/>
      <c r="J2216" s="61">
        <f t="shared" si="36"/>
        <v>0</v>
      </c>
      <c r="K2216" s="52"/>
      <c r="L2216" s="49"/>
      <c r="M2216" s="31"/>
      <c r="N2216" s="31"/>
      <c r="U2216" s="32"/>
      <c r="V2216" s="2"/>
      <c r="W2216" s="2"/>
      <c r="X2216" s="2"/>
      <c r="Y2216" s="2"/>
      <c r="Z2216" s="2"/>
      <c r="AA2216" s="2"/>
    </row>
    <row r="2217" spans="1:27" x14ac:dyDescent="0.25">
      <c r="A2217" s="43"/>
      <c r="B2217" s="25"/>
      <c r="C2217" s="25"/>
      <c r="D2217" s="25"/>
      <c r="E2217" s="68"/>
      <c r="F2217" s="25"/>
      <c r="G2217" s="35"/>
      <c r="H2217" s="25"/>
      <c r="I2217" s="55"/>
      <c r="J2217" s="61">
        <f t="shared" si="36"/>
        <v>0</v>
      </c>
      <c r="K2217" s="52"/>
      <c r="L2217" s="49"/>
      <c r="M2217" s="31"/>
      <c r="N2217" s="31"/>
      <c r="U2217" s="32"/>
      <c r="V2217" s="2"/>
      <c r="W2217" s="2"/>
      <c r="X2217" s="2"/>
      <c r="Y2217" s="2"/>
      <c r="Z2217" s="2"/>
      <c r="AA2217" s="2"/>
    </row>
    <row r="2218" spans="1:27" x14ac:dyDescent="0.25">
      <c r="A2218" s="43"/>
      <c r="B2218" s="25"/>
      <c r="C2218" s="25"/>
      <c r="D2218" s="25"/>
      <c r="E2218" s="68"/>
      <c r="F2218" s="25"/>
      <c r="G2218" s="35"/>
      <c r="H2218" s="25"/>
      <c r="I2218" s="55"/>
      <c r="J2218" s="61">
        <f t="shared" si="36"/>
        <v>0</v>
      </c>
      <c r="K2218" s="52"/>
      <c r="L2218" s="49"/>
      <c r="M2218" s="31"/>
      <c r="N2218" s="31"/>
      <c r="U2218" s="32"/>
      <c r="V2218" s="2"/>
      <c r="W2218" s="2"/>
      <c r="X2218" s="2"/>
      <c r="Y2218" s="2"/>
      <c r="Z2218" s="2"/>
      <c r="AA2218" s="2"/>
    </row>
    <row r="2219" spans="1:27" x14ac:dyDescent="0.25">
      <c r="A2219" s="43"/>
      <c r="B2219" s="25"/>
      <c r="C2219" s="25"/>
      <c r="D2219" s="25"/>
      <c r="E2219" s="68"/>
      <c r="F2219" s="25"/>
      <c r="G2219" s="35"/>
      <c r="H2219" s="25"/>
      <c r="I2219" s="55"/>
      <c r="J2219" s="61">
        <f t="shared" si="36"/>
        <v>0</v>
      </c>
      <c r="K2219" s="52"/>
      <c r="L2219" s="49"/>
      <c r="M2219" s="31"/>
      <c r="N2219" s="31"/>
      <c r="U2219" s="32"/>
      <c r="V2219" s="2"/>
      <c r="W2219" s="2"/>
      <c r="X2219" s="2"/>
      <c r="Y2219" s="2"/>
      <c r="Z2219" s="2"/>
      <c r="AA2219" s="2"/>
    </row>
    <row r="2220" spans="1:27" x14ac:dyDescent="0.25">
      <c r="A2220" s="43"/>
      <c r="B2220" s="25"/>
      <c r="C2220" s="25"/>
      <c r="D2220" s="25"/>
      <c r="E2220" s="68"/>
      <c r="F2220" s="25"/>
      <c r="G2220" s="35"/>
      <c r="H2220" s="25"/>
      <c r="I2220" s="55"/>
      <c r="J2220" s="61">
        <f t="shared" si="36"/>
        <v>0</v>
      </c>
      <c r="K2220" s="52"/>
      <c r="L2220" s="49"/>
      <c r="M2220" s="31"/>
      <c r="N2220" s="31"/>
      <c r="U2220" s="32"/>
      <c r="V2220" s="2"/>
      <c r="W2220" s="2"/>
      <c r="X2220" s="2"/>
      <c r="Y2220" s="2"/>
      <c r="Z2220" s="2"/>
      <c r="AA2220" s="2"/>
    </row>
    <row r="2221" spans="1:27" x14ac:dyDescent="0.25">
      <c r="A2221" s="43"/>
      <c r="B2221" s="25"/>
      <c r="C2221" s="25"/>
      <c r="D2221" s="25"/>
      <c r="E2221" s="68"/>
      <c r="F2221" s="25"/>
      <c r="G2221" s="35"/>
      <c r="H2221" s="25"/>
      <c r="I2221" s="55"/>
      <c r="J2221" s="61">
        <f t="shared" si="36"/>
        <v>0</v>
      </c>
      <c r="K2221" s="52"/>
      <c r="L2221" s="49"/>
      <c r="M2221" s="31"/>
      <c r="N2221" s="31"/>
      <c r="U2221" s="32"/>
      <c r="V2221" s="2"/>
      <c r="W2221" s="2"/>
      <c r="X2221" s="2"/>
      <c r="Y2221" s="2"/>
      <c r="Z2221" s="2"/>
      <c r="AA2221" s="2"/>
    </row>
    <row r="2222" spans="1:27" x14ac:dyDescent="0.25">
      <c r="A2222" s="43"/>
      <c r="B2222" s="25"/>
      <c r="C2222" s="25"/>
      <c r="D2222" s="25"/>
      <c r="E2222" s="68"/>
      <c r="F2222" s="25"/>
      <c r="G2222" s="35"/>
      <c r="H2222" s="25"/>
      <c r="I2222" s="55"/>
      <c r="J2222" s="61">
        <f t="shared" si="36"/>
        <v>0</v>
      </c>
      <c r="K2222" s="52"/>
      <c r="L2222" s="49"/>
      <c r="M2222" s="31"/>
      <c r="N2222" s="31"/>
      <c r="U2222" s="32"/>
      <c r="V2222" s="2"/>
      <c r="W2222" s="2"/>
      <c r="X2222" s="2"/>
      <c r="Y2222" s="2"/>
      <c r="Z2222" s="2"/>
      <c r="AA2222" s="2"/>
    </row>
    <row r="2223" spans="1:27" x14ac:dyDescent="0.25">
      <c r="A2223" s="43"/>
      <c r="B2223" s="25"/>
      <c r="C2223" s="25"/>
      <c r="D2223" s="25"/>
      <c r="E2223" s="68"/>
      <c r="F2223" s="25"/>
      <c r="G2223" s="35"/>
      <c r="H2223" s="25"/>
      <c r="I2223" s="55"/>
      <c r="J2223" s="61">
        <f t="shared" si="36"/>
        <v>0</v>
      </c>
      <c r="K2223" s="52"/>
      <c r="L2223" s="49"/>
      <c r="M2223" s="31"/>
      <c r="N2223" s="31"/>
      <c r="U2223" s="32"/>
      <c r="V2223" s="2"/>
      <c r="W2223" s="2"/>
      <c r="X2223" s="2"/>
      <c r="Y2223" s="2"/>
      <c r="Z2223" s="2"/>
      <c r="AA2223" s="2"/>
    </row>
    <row r="2224" spans="1:27" x14ac:dyDescent="0.25">
      <c r="A2224" s="43"/>
      <c r="B2224" s="25"/>
      <c r="C2224" s="25"/>
      <c r="D2224" s="25"/>
      <c r="E2224" s="68"/>
      <c r="F2224" s="25"/>
      <c r="G2224" s="35"/>
      <c r="H2224" s="25"/>
      <c r="I2224" s="55"/>
      <c r="J2224" s="61">
        <f t="shared" si="36"/>
        <v>0</v>
      </c>
      <c r="K2224" s="52"/>
      <c r="L2224" s="49"/>
      <c r="M2224" s="31"/>
      <c r="N2224" s="31"/>
      <c r="U2224" s="32"/>
      <c r="V2224" s="2"/>
      <c r="W2224" s="2"/>
      <c r="X2224" s="2"/>
      <c r="Y2224" s="2"/>
      <c r="Z2224" s="2"/>
      <c r="AA2224" s="2"/>
    </row>
    <row r="2225" spans="1:27" x14ac:dyDescent="0.25">
      <c r="A2225" s="43"/>
      <c r="B2225" s="25"/>
      <c r="C2225" s="25"/>
      <c r="D2225" s="25"/>
      <c r="E2225" s="68"/>
      <c r="F2225" s="25"/>
      <c r="G2225" s="35"/>
      <c r="H2225" s="25"/>
      <c r="I2225" s="55"/>
      <c r="J2225" s="61">
        <f t="shared" si="36"/>
        <v>0</v>
      </c>
      <c r="K2225" s="52"/>
      <c r="L2225" s="49"/>
      <c r="M2225" s="31"/>
      <c r="N2225" s="31"/>
      <c r="U2225" s="32"/>
      <c r="V2225" s="2"/>
      <c r="W2225" s="2"/>
      <c r="X2225" s="2"/>
      <c r="Y2225" s="2"/>
      <c r="Z2225" s="2"/>
      <c r="AA2225" s="2"/>
    </row>
    <row r="2226" spans="1:27" x14ac:dyDescent="0.25">
      <c r="A2226" s="43"/>
      <c r="B2226" s="25"/>
      <c r="C2226" s="25"/>
      <c r="D2226" s="25"/>
      <c r="E2226" s="75"/>
      <c r="F2226" s="25"/>
      <c r="G2226" s="35"/>
      <c r="H2226" s="25"/>
      <c r="I2226" s="55"/>
      <c r="J2226" s="61">
        <f t="shared" si="36"/>
        <v>0</v>
      </c>
      <c r="K2226" s="52"/>
      <c r="L2226" s="49"/>
      <c r="M2226" s="31"/>
      <c r="N2226" s="31"/>
      <c r="U2226" s="32"/>
      <c r="V2226" s="2"/>
      <c r="W2226" s="2"/>
      <c r="X2226" s="2"/>
      <c r="Y2226" s="2"/>
      <c r="Z2226" s="2"/>
      <c r="AA2226" s="2"/>
    </row>
    <row r="2227" spans="1:27" x14ac:dyDescent="0.25">
      <c r="A2227" s="43"/>
      <c r="B2227" s="25"/>
      <c r="C2227" s="25"/>
      <c r="D2227" s="25"/>
      <c r="E2227" s="68"/>
      <c r="F2227" s="25"/>
      <c r="G2227" s="35"/>
      <c r="H2227" s="25"/>
      <c r="I2227" s="55"/>
      <c r="J2227" s="61">
        <f t="shared" si="36"/>
        <v>0</v>
      </c>
      <c r="K2227" s="52"/>
      <c r="L2227" s="49"/>
      <c r="M2227" s="31"/>
      <c r="N2227" s="31"/>
      <c r="U2227" s="32"/>
      <c r="V2227" s="2"/>
      <c r="W2227" s="2"/>
      <c r="X2227" s="2"/>
      <c r="Y2227" s="2"/>
      <c r="Z2227" s="2"/>
      <c r="AA2227" s="2"/>
    </row>
    <row r="2228" spans="1:27" x14ac:dyDescent="0.25">
      <c r="A2228" s="43"/>
      <c r="B2228" s="25"/>
      <c r="C2228" s="25"/>
      <c r="D2228" s="25"/>
      <c r="E2228" s="68"/>
      <c r="F2228" s="25"/>
      <c r="G2228" s="35"/>
      <c r="H2228" s="25"/>
      <c r="I2228" s="55"/>
      <c r="J2228" s="61">
        <f t="shared" si="36"/>
        <v>0</v>
      </c>
      <c r="K2228" s="52"/>
      <c r="L2228" s="49"/>
      <c r="M2228" s="31"/>
      <c r="N2228" s="31"/>
      <c r="U2228" s="32"/>
      <c r="V2228" s="2"/>
      <c r="W2228" s="2"/>
      <c r="X2228" s="2"/>
      <c r="Y2228" s="2"/>
      <c r="Z2228" s="2"/>
      <c r="AA2228" s="2"/>
    </row>
    <row r="2229" spans="1:27" x14ac:dyDescent="0.25">
      <c r="A2229" s="43"/>
      <c r="B2229" s="25"/>
      <c r="C2229" s="25"/>
      <c r="D2229" s="25"/>
      <c r="E2229" s="68"/>
      <c r="F2229" s="25"/>
      <c r="G2229" s="35"/>
      <c r="H2229" s="25"/>
      <c r="I2229" s="55"/>
      <c r="J2229" s="61">
        <f t="shared" si="36"/>
        <v>0</v>
      </c>
      <c r="K2229" s="52"/>
      <c r="L2229" s="49"/>
      <c r="M2229" s="31"/>
      <c r="N2229" s="31"/>
      <c r="U2229" s="32"/>
      <c r="V2229" s="2"/>
      <c r="W2229" s="2"/>
      <c r="X2229" s="2"/>
      <c r="Y2229" s="2"/>
      <c r="Z2229" s="2"/>
      <c r="AA2229" s="2"/>
    </row>
    <row r="2230" spans="1:27" x14ac:dyDescent="0.25">
      <c r="A2230" s="43"/>
      <c r="B2230" s="25"/>
      <c r="C2230" s="25"/>
      <c r="D2230" s="25"/>
      <c r="E2230" s="68"/>
      <c r="F2230" s="25"/>
      <c r="G2230" s="35"/>
      <c r="H2230" s="25"/>
      <c r="I2230" s="55"/>
      <c r="J2230" s="61">
        <f t="shared" si="36"/>
        <v>0</v>
      </c>
      <c r="K2230" s="52"/>
      <c r="L2230" s="49"/>
      <c r="M2230" s="31"/>
      <c r="N2230" s="31"/>
      <c r="U2230" s="32"/>
      <c r="V2230" s="2"/>
      <c r="W2230" s="2"/>
      <c r="X2230" s="2"/>
      <c r="Y2230" s="2"/>
      <c r="Z2230" s="2"/>
      <c r="AA2230" s="2"/>
    </row>
    <row r="2231" spans="1:27" x14ac:dyDescent="0.25">
      <c r="A2231" s="43"/>
      <c r="B2231" s="25"/>
      <c r="C2231" s="25"/>
      <c r="D2231" s="25"/>
      <c r="E2231" s="68"/>
      <c r="F2231" s="25"/>
      <c r="G2231" s="35"/>
      <c r="H2231" s="25"/>
      <c r="I2231" s="55"/>
      <c r="J2231" s="61">
        <f t="shared" si="36"/>
        <v>0</v>
      </c>
      <c r="K2231" s="52"/>
      <c r="L2231" s="49"/>
      <c r="M2231" s="31"/>
      <c r="N2231" s="31"/>
      <c r="U2231" s="32"/>
      <c r="V2231" s="2"/>
      <c r="W2231" s="2"/>
      <c r="X2231" s="2"/>
      <c r="Y2231" s="2"/>
      <c r="Z2231" s="2"/>
      <c r="AA2231" s="2"/>
    </row>
    <row r="2232" spans="1:27" x14ac:dyDescent="0.25">
      <c r="A2232" s="43"/>
      <c r="B2232" s="25"/>
      <c r="C2232" s="25"/>
      <c r="D2232" s="25"/>
      <c r="E2232" s="68"/>
      <c r="F2232" s="25"/>
      <c r="G2232" s="35"/>
      <c r="H2232" s="25"/>
      <c r="I2232" s="55"/>
      <c r="J2232" s="61">
        <f t="shared" si="36"/>
        <v>0</v>
      </c>
      <c r="K2232" s="52"/>
      <c r="L2232" s="49"/>
      <c r="M2232" s="31"/>
      <c r="N2232" s="31"/>
      <c r="U2232" s="32"/>
      <c r="V2232" s="2"/>
      <c r="W2232" s="2"/>
      <c r="X2232" s="2"/>
      <c r="Y2232" s="2"/>
      <c r="Z2232" s="2"/>
      <c r="AA2232" s="2"/>
    </row>
    <row r="2233" spans="1:27" x14ac:dyDescent="0.25">
      <c r="A2233" s="43"/>
      <c r="B2233" s="25"/>
      <c r="C2233" s="25"/>
      <c r="D2233" s="25"/>
      <c r="E2233" s="68"/>
      <c r="F2233" s="25"/>
      <c r="G2233" s="35"/>
      <c r="H2233" s="25"/>
      <c r="I2233" s="55"/>
      <c r="J2233" s="61">
        <f t="shared" si="36"/>
        <v>0</v>
      </c>
      <c r="K2233" s="52"/>
      <c r="L2233" s="49"/>
      <c r="M2233" s="31"/>
      <c r="N2233" s="31"/>
      <c r="U2233" s="32"/>
      <c r="V2233" s="2"/>
      <c r="W2233" s="2"/>
      <c r="X2233" s="2"/>
      <c r="Y2233" s="2"/>
      <c r="Z2233" s="2"/>
      <c r="AA2233" s="2"/>
    </row>
    <row r="2234" spans="1:27" x14ac:dyDescent="0.25">
      <c r="A2234" s="43"/>
      <c r="B2234" s="25"/>
      <c r="C2234" s="25"/>
      <c r="D2234" s="25"/>
      <c r="E2234" s="68"/>
      <c r="F2234" s="25"/>
      <c r="G2234" s="35"/>
      <c r="H2234" s="25"/>
      <c r="I2234" s="55"/>
      <c r="J2234" s="61">
        <f t="shared" si="36"/>
        <v>0</v>
      </c>
      <c r="K2234" s="52"/>
      <c r="L2234" s="49"/>
      <c r="M2234" s="31"/>
      <c r="N2234" s="31"/>
      <c r="U2234" s="32"/>
      <c r="V2234" s="2"/>
      <c r="W2234" s="2"/>
      <c r="X2234" s="2"/>
      <c r="Y2234" s="2"/>
      <c r="Z2234" s="2"/>
      <c r="AA2234" s="2"/>
    </row>
    <row r="2235" spans="1:27" x14ac:dyDescent="0.25">
      <c r="A2235" s="43"/>
      <c r="B2235" s="25"/>
      <c r="C2235" s="25"/>
      <c r="D2235" s="25"/>
      <c r="E2235" s="68"/>
      <c r="F2235" s="25"/>
      <c r="G2235" s="35"/>
      <c r="H2235" s="25"/>
      <c r="I2235" s="55"/>
      <c r="J2235" s="61">
        <f t="shared" si="36"/>
        <v>0</v>
      </c>
      <c r="K2235" s="52"/>
      <c r="L2235" s="49"/>
      <c r="M2235" s="31"/>
      <c r="N2235" s="31"/>
      <c r="U2235" s="32"/>
      <c r="V2235" s="2"/>
      <c r="W2235" s="2"/>
      <c r="X2235" s="2"/>
      <c r="Y2235" s="2"/>
      <c r="Z2235" s="2"/>
      <c r="AA2235" s="2"/>
    </row>
    <row r="2236" spans="1:27" x14ac:dyDescent="0.25">
      <c r="A2236" s="43"/>
      <c r="B2236" s="25"/>
      <c r="C2236" s="25"/>
      <c r="D2236" s="25"/>
      <c r="E2236" s="68"/>
      <c r="F2236" s="25"/>
      <c r="G2236" s="35"/>
      <c r="H2236" s="25"/>
      <c r="I2236" s="55"/>
      <c r="J2236" s="61">
        <f t="shared" si="36"/>
        <v>0</v>
      </c>
      <c r="K2236" s="52"/>
      <c r="L2236" s="49"/>
      <c r="M2236" s="31"/>
      <c r="N2236" s="31"/>
      <c r="U2236" s="32"/>
      <c r="V2236" s="2"/>
      <c r="W2236" s="2"/>
      <c r="X2236" s="2"/>
      <c r="Y2236" s="2"/>
      <c r="Z2236" s="2"/>
      <c r="AA2236" s="2"/>
    </row>
    <row r="2237" spans="1:27" x14ac:dyDescent="0.25">
      <c r="A2237" s="43"/>
      <c r="B2237" s="25"/>
      <c r="C2237" s="25"/>
      <c r="D2237" s="25"/>
      <c r="E2237" s="68"/>
      <c r="F2237" s="25"/>
      <c r="G2237" s="35"/>
      <c r="H2237" s="25"/>
      <c r="I2237" s="55"/>
      <c r="J2237" s="61">
        <f t="shared" si="36"/>
        <v>0</v>
      </c>
      <c r="K2237" s="52"/>
      <c r="L2237" s="49"/>
      <c r="M2237" s="31"/>
      <c r="N2237" s="31"/>
      <c r="U2237" s="32"/>
      <c r="V2237" s="2"/>
      <c r="W2237" s="2"/>
      <c r="X2237" s="2"/>
      <c r="Y2237" s="2"/>
      <c r="Z2237" s="2"/>
      <c r="AA2237" s="2"/>
    </row>
    <row r="2238" spans="1:27" x14ac:dyDescent="0.25">
      <c r="A2238" s="43"/>
      <c r="B2238" s="25"/>
      <c r="C2238" s="25"/>
      <c r="D2238" s="25"/>
      <c r="E2238" s="68"/>
      <c r="F2238" s="25"/>
      <c r="G2238" s="35"/>
      <c r="H2238" s="25"/>
      <c r="I2238" s="55"/>
      <c r="J2238" s="61">
        <f t="shared" si="36"/>
        <v>0</v>
      </c>
      <c r="K2238" s="52"/>
      <c r="L2238" s="49"/>
      <c r="M2238" s="31"/>
      <c r="N2238" s="31"/>
      <c r="U2238" s="32"/>
      <c r="V2238" s="2"/>
      <c r="W2238" s="2"/>
      <c r="X2238" s="2"/>
      <c r="Y2238" s="2"/>
      <c r="Z2238" s="2"/>
      <c r="AA2238" s="2"/>
    </row>
    <row r="2239" spans="1:27" x14ac:dyDescent="0.25">
      <c r="A2239" s="43"/>
      <c r="B2239" s="25"/>
      <c r="C2239" s="25"/>
      <c r="D2239" s="25"/>
      <c r="E2239" s="68"/>
      <c r="F2239" s="25"/>
      <c r="G2239" s="35"/>
      <c r="H2239" s="25"/>
      <c r="I2239" s="55"/>
      <c r="J2239" s="61">
        <f t="shared" si="36"/>
        <v>0</v>
      </c>
      <c r="K2239" s="52"/>
      <c r="L2239" s="49"/>
      <c r="M2239" s="31"/>
      <c r="N2239" s="31"/>
      <c r="U2239" s="32"/>
      <c r="V2239" s="2"/>
      <c r="W2239" s="2"/>
      <c r="X2239" s="2"/>
      <c r="Y2239" s="2"/>
      <c r="Z2239" s="2"/>
      <c r="AA2239" s="2"/>
    </row>
    <row r="2240" spans="1:27" x14ac:dyDescent="0.25">
      <c r="A2240" s="43"/>
      <c r="B2240" s="25"/>
      <c r="C2240" s="25"/>
      <c r="D2240" s="25"/>
      <c r="E2240" s="68"/>
      <c r="F2240" s="25"/>
      <c r="G2240" s="35"/>
      <c r="H2240" s="25"/>
      <c r="I2240" s="55"/>
      <c r="J2240" s="61">
        <f t="shared" si="36"/>
        <v>0</v>
      </c>
      <c r="K2240" s="52"/>
      <c r="L2240" s="49"/>
      <c r="M2240" s="31"/>
      <c r="N2240" s="31"/>
      <c r="U2240" s="32"/>
      <c r="V2240" s="2"/>
      <c r="W2240" s="2"/>
      <c r="X2240" s="2"/>
      <c r="Y2240" s="2"/>
      <c r="Z2240" s="2"/>
      <c r="AA2240" s="2"/>
    </row>
    <row r="2241" spans="1:27" x14ac:dyDescent="0.25">
      <c r="A2241" s="43"/>
      <c r="B2241" s="25"/>
      <c r="C2241" s="25"/>
      <c r="D2241" s="25"/>
      <c r="E2241" s="68"/>
      <c r="F2241" s="25"/>
      <c r="G2241" s="35"/>
      <c r="H2241" s="25"/>
      <c r="I2241" s="55"/>
      <c r="J2241" s="61">
        <f t="shared" ref="J2241:J2304" si="37">IFERROR(IF(B2241="BOLIVARES",(E2241/I2241),E2241),"")</f>
        <v>0</v>
      </c>
      <c r="K2241" s="52"/>
      <c r="L2241" s="49"/>
      <c r="M2241" s="31"/>
      <c r="N2241" s="31"/>
      <c r="U2241" s="32"/>
      <c r="V2241" s="2"/>
      <c r="W2241" s="2"/>
      <c r="X2241" s="2"/>
      <c r="Y2241" s="2"/>
      <c r="Z2241" s="2"/>
      <c r="AA2241" s="2"/>
    </row>
    <row r="2242" spans="1:27" x14ac:dyDescent="0.25">
      <c r="A2242" s="43"/>
      <c r="B2242" s="25"/>
      <c r="C2242" s="25"/>
      <c r="D2242" s="25"/>
      <c r="E2242" s="68"/>
      <c r="F2242" s="25"/>
      <c r="G2242" s="35"/>
      <c r="H2242" s="25"/>
      <c r="I2242" s="55"/>
      <c r="J2242" s="61">
        <f t="shared" si="37"/>
        <v>0</v>
      </c>
      <c r="K2242" s="52"/>
      <c r="L2242" s="49"/>
      <c r="M2242" s="31"/>
      <c r="N2242" s="31"/>
      <c r="U2242" s="32"/>
      <c r="V2242" s="2"/>
      <c r="W2242" s="2"/>
      <c r="X2242" s="2"/>
      <c r="Y2242" s="2"/>
      <c r="Z2242" s="2"/>
      <c r="AA2242" s="2"/>
    </row>
    <row r="2243" spans="1:27" x14ac:dyDescent="0.25">
      <c r="A2243" s="43"/>
      <c r="B2243" s="25"/>
      <c r="C2243" s="25"/>
      <c r="D2243" s="25"/>
      <c r="E2243" s="68"/>
      <c r="F2243" s="25"/>
      <c r="G2243" s="35"/>
      <c r="H2243" s="25"/>
      <c r="I2243" s="55"/>
      <c r="J2243" s="61">
        <f t="shared" si="37"/>
        <v>0</v>
      </c>
      <c r="K2243" s="52"/>
      <c r="L2243" s="49"/>
      <c r="M2243" s="31"/>
      <c r="N2243" s="31"/>
      <c r="U2243" s="32"/>
      <c r="V2243" s="2"/>
      <c r="W2243" s="2"/>
      <c r="X2243" s="2"/>
      <c r="Y2243" s="2"/>
      <c r="Z2243" s="2"/>
      <c r="AA2243" s="2"/>
    </row>
    <row r="2244" spans="1:27" x14ac:dyDescent="0.25">
      <c r="A2244" s="43"/>
      <c r="B2244" s="25"/>
      <c r="C2244" s="25"/>
      <c r="D2244" s="25"/>
      <c r="E2244" s="68"/>
      <c r="F2244" s="25"/>
      <c r="G2244" s="35"/>
      <c r="H2244" s="25"/>
      <c r="I2244" s="55"/>
      <c r="J2244" s="61">
        <f t="shared" si="37"/>
        <v>0</v>
      </c>
      <c r="K2244" s="52"/>
      <c r="L2244" s="49"/>
      <c r="M2244" s="31"/>
      <c r="N2244" s="31"/>
      <c r="U2244" s="32"/>
      <c r="V2244" s="2"/>
      <c r="W2244" s="2"/>
      <c r="X2244" s="2"/>
      <c r="Y2244" s="2"/>
      <c r="Z2244" s="2"/>
      <c r="AA2244" s="2"/>
    </row>
    <row r="2245" spans="1:27" x14ac:dyDescent="0.25">
      <c r="A2245" s="43"/>
      <c r="B2245" s="25"/>
      <c r="C2245" s="25"/>
      <c r="D2245" s="25"/>
      <c r="E2245" s="68"/>
      <c r="F2245" s="25"/>
      <c r="G2245" s="35"/>
      <c r="H2245" s="25"/>
      <c r="I2245" s="55"/>
      <c r="J2245" s="61">
        <f t="shared" si="37"/>
        <v>0</v>
      </c>
      <c r="K2245" s="52"/>
      <c r="L2245" s="49"/>
      <c r="M2245" s="31"/>
      <c r="N2245" s="31"/>
      <c r="U2245" s="32"/>
      <c r="V2245" s="2"/>
      <c r="W2245" s="2"/>
      <c r="X2245" s="2"/>
      <c r="Y2245" s="2"/>
      <c r="Z2245" s="2"/>
      <c r="AA2245" s="2"/>
    </row>
    <row r="2246" spans="1:27" x14ac:dyDescent="0.25">
      <c r="A2246" s="43"/>
      <c r="B2246" s="25"/>
      <c r="C2246" s="25"/>
      <c r="D2246" s="25"/>
      <c r="E2246" s="68"/>
      <c r="F2246" s="25"/>
      <c r="G2246" s="35"/>
      <c r="H2246" s="25"/>
      <c r="I2246" s="55"/>
      <c r="J2246" s="61">
        <f t="shared" si="37"/>
        <v>0</v>
      </c>
      <c r="K2246" s="52"/>
      <c r="L2246" s="49"/>
      <c r="M2246" s="31"/>
      <c r="N2246" s="31"/>
      <c r="U2246" s="32"/>
      <c r="V2246" s="2"/>
      <c r="W2246" s="2"/>
      <c r="X2246" s="2"/>
      <c r="Y2246" s="2"/>
      <c r="Z2246" s="2"/>
      <c r="AA2246" s="2"/>
    </row>
    <row r="2247" spans="1:27" x14ac:dyDescent="0.25">
      <c r="A2247" s="43"/>
      <c r="B2247" s="25"/>
      <c r="C2247" s="25"/>
      <c r="D2247" s="25"/>
      <c r="E2247" s="68"/>
      <c r="F2247" s="25"/>
      <c r="G2247" s="35"/>
      <c r="H2247" s="25"/>
      <c r="I2247" s="55"/>
      <c r="J2247" s="61">
        <f t="shared" si="37"/>
        <v>0</v>
      </c>
      <c r="K2247" s="52"/>
      <c r="L2247" s="49"/>
      <c r="M2247" s="31"/>
      <c r="N2247" s="31"/>
      <c r="U2247" s="32"/>
      <c r="V2247" s="2"/>
      <c r="W2247" s="2"/>
      <c r="X2247" s="2"/>
      <c r="Y2247" s="2"/>
      <c r="Z2247" s="2"/>
      <c r="AA2247" s="2"/>
    </row>
    <row r="2248" spans="1:27" x14ac:dyDescent="0.25">
      <c r="A2248" s="43"/>
      <c r="B2248" s="25"/>
      <c r="C2248" s="25"/>
      <c r="D2248" s="25"/>
      <c r="E2248" s="68"/>
      <c r="F2248" s="25"/>
      <c r="G2248" s="35"/>
      <c r="H2248" s="25"/>
      <c r="I2248" s="55"/>
      <c r="J2248" s="61">
        <f t="shared" si="37"/>
        <v>0</v>
      </c>
      <c r="K2248" s="52"/>
      <c r="L2248" s="49"/>
      <c r="M2248" s="31"/>
      <c r="N2248" s="31"/>
      <c r="U2248" s="32"/>
      <c r="V2248" s="2"/>
      <c r="W2248" s="2"/>
      <c r="X2248" s="2"/>
      <c r="Y2248" s="2"/>
      <c r="Z2248" s="2"/>
      <c r="AA2248" s="2"/>
    </row>
    <row r="2249" spans="1:27" x14ac:dyDescent="0.25">
      <c r="A2249" s="43"/>
      <c r="B2249" s="25"/>
      <c r="C2249" s="25"/>
      <c r="D2249" s="25"/>
      <c r="E2249" s="68"/>
      <c r="F2249" s="25"/>
      <c r="G2249" s="35"/>
      <c r="H2249" s="25"/>
      <c r="I2249" s="55"/>
      <c r="J2249" s="61">
        <f t="shared" si="37"/>
        <v>0</v>
      </c>
      <c r="K2249" s="52"/>
      <c r="L2249" s="49"/>
      <c r="M2249" s="31"/>
      <c r="N2249" s="31"/>
      <c r="U2249" s="32"/>
      <c r="V2249" s="2"/>
      <c r="W2249" s="2"/>
      <c r="X2249" s="2"/>
      <c r="Y2249" s="2"/>
      <c r="Z2249" s="2"/>
      <c r="AA2249" s="2"/>
    </row>
    <row r="2250" spans="1:27" x14ac:dyDescent="0.25">
      <c r="A2250" s="43"/>
      <c r="B2250" s="25"/>
      <c r="C2250" s="25"/>
      <c r="D2250" s="25"/>
      <c r="E2250" s="68"/>
      <c r="F2250" s="25"/>
      <c r="G2250" s="35"/>
      <c r="H2250" s="25"/>
      <c r="I2250" s="55"/>
      <c r="J2250" s="61">
        <f t="shared" si="37"/>
        <v>0</v>
      </c>
      <c r="K2250" s="52"/>
      <c r="L2250" s="49"/>
      <c r="M2250" s="31"/>
      <c r="N2250" s="31"/>
      <c r="U2250" s="32"/>
      <c r="V2250" s="2"/>
      <c r="W2250" s="2"/>
      <c r="X2250" s="2"/>
      <c r="Y2250" s="2"/>
      <c r="Z2250" s="2"/>
      <c r="AA2250" s="2"/>
    </row>
    <row r="2251" spans="1:27" x14ac:dyDescent="0.25">
      <c r="A2251" s="43"/>
      <c r="B2251" s="25"/>
      <c r="C2251" s="25"/>
      <c r="D2251" s="25"/>
      <c r="E2251" s="68"/>
      <c r="F2251" s="25"/>
      <c r="G2251" s="35"/>
      <c r="H2251" s="25"/>
      <c r="I2251" s="55"/>
      <c r="J2251" s="61">
        <f t="shared" si="37"/>
        <v>0</v>
      </c>
      <c r="K2251" s="52"/>
      <c r="L2251" s="49"/>
      <c r="M2251" s="31"/>
      <c r="N2251" s="31"/>
      <c r="U2251" s="32"/>
      <c r="V2251" s="2"/>
      <c r="W2251" s="2"/>
      <c r="X2251" s="2"/>
      <c r="Y2251" s="2"/>
      <c r="Z2251" s="2"/>
      <c r="AA2251" s="2"/>
    </row>
    <row r="2252" spans="1:27" x14ac:dyDescent="0.25">
      <c r="A2252" s="43"/>
      <c r="B2252" s="25"/>
      <c r="C2252" s="25"/>
      <c r="D2252" s="25"/>
      <c r="E2252" s="68"/>
      <c r="F2252" s="25"/>
      <c r="G2252" s="35"/>
      <c r="H2252" s="25"/>
      <c r="I2252" s="55"/>
      <c r="J2252" s="61">
        <f t="shared" si="37"/>
        <v>0</v>
      </c>
      <c r="K2252" s="52"/>
      <c r="L2252" s="49"/>
      <c r="M2252" s="31"/>
      <c r="N2252" s="31"/>
      <c r="U2252" s="32"/>
      <c r="V2252" s="2"/>
      <c r="W2252" s="2"/>
      <c r="X2252" s="2"/>
      <c r="Y2252" s="2"/>
      <c r="Z2252" s="2"/>
      <c r="AA2252" s="2"/>
    </row>
    <row r="2253" spans="1:27" x14ac:dyDescent="0.25">
      <c r="A2253" s="43"/>
      <c r="B2253" s="25"/>
      <c r="C2253" s="25"/>
      <c r="D2253" s="25"/>
      <c r="E2253" s="68"/>
      <c r="F2253" s="25"/>
      <c r="G2253" s="35"/>
      <c r="H2253" s="25"/>
      <c r="I2253" s="55"/>
      <c r="J2253" s="61">
        <f t="shared" si="37"/>
        <v>0</v>
      </c>
      <c r="K2253" s="52"/>
      <c r="L2253" s="49"/>
      <c r="M2253" s="31"/>
      <c r="N2253" s="31"/>
      <c r="U2253" s="32"/>
      <c r="V2253" s="2"/>
      <c r="W2253" s="2"/>
      <c r="X2253" s="2"/>
      <c r="Y2253" s="2"/>
      <c r="Z2253" s="2"/>
      <c r="AA2253" s="2"/>
    </row>
    <row r="2254" spans="1:27" x14ac:dyDescent="0.25">
      <c r="A2254" s="43"/>
      <c r="B2254" s="25"/>
      <c r="C2254" s="25"/>
      <c r="D2254" s="25"/>
      <c r="E2254" s="68"/>
      <c r="F2254" s="25"/>
      <c r="G2254" s="35"/>
      <c r="H2254" s="25"/>
      <c r="I2254" s="55"/>
      <c r="J2254" s="61">
        <f t="shared" si="37"/>
        <v>0</v>
      </c>
      <c r="K2254" s="52"/>
      <c r="L2254" s="49"/>
      <c r="M2254" s="31"/>
      <c r="N2254" s="31"/>
      <c r="U2254" s="32"/>
      <c r="V2254" s="2"/>
      <c r="W2254" s="2"/>
      <c r="X2254" s="2"/>
      <c r="Y2254" s="2"/>
      <c r="Z2254" s="2"/>
      <c r="AA2254" s="2"/>
    </row>
    <row r="2255" spans="1:27" x14ac:dyDescent="0.25">
      <c r="A2255" s="43"/>
      <c r="B2255" s="25"/>
      <c r="C2255" s="25"/>
      <c r="D2255" s="25"/>
      <c r="E2255" s="68"/>
      <c r="F2255" s="25"/>
      <c r="G2255" s="35"/>
      <c r="H2255" s="25"/>
      <c r="I2255" s="55"/>
      <c r="J2255" s="61">
        <f t="shared" si="37"/>
        <v>0</v>
      </c>
      <c r="K2255" s="52"/>
      <c r="L2255" s="49"/>
      <c r="M2255" s="31"/>
      <c r="N2255" s="31"/>
      <c r="U2255" s="32"/>
      <c r="V2255" s="2"/>
      <c r="W2255" s="2"/>
      <c r="X2255" s="2"/>
      <c r="Y2255" s="2"/>
      <c r="Z2255" s="2"/>
      <c r="AA2255" s="2"/>
    </row>
    <row r="2256" spans="1:27" x14ac:dyDescent="0.25">
      <c r="A2256" s="43"/>
      <c r="B2256" s="25"/>
      <c r="C2256" s="25"/>
      <c r="D2256" s="25"/>
      <c r="E2256" s="68"/>
      <c r="F2256" s="25"/>
      <c r="G2256" s="35"/>
      <c r="H2256" s="25"/>
      <c r="I2256" s="55"/>
      <c r="J2256" s="61">
        <f t="shared" si="37"/>
        <v>0</v>
      </c>
      <c r="K2256" s="52"/>
      <c r="L2256" s="49"/>
      <c r="M2256" s="31"/>
      <c r="N2256" s="31"/>
      <c r="U2256" s="32"/>
      <c r="V2256" s="2"/>
      <c r="W2256" s="2"/>
      <c r="X2256" s="2"/>
      <c r="Y2256" s="2"/>
      <c r="Z2256" s="2"/>
      <c r="AA2256" s="2"/>
    </row>
    <row r="2257" spans="1:27" x14ac:dyDescent="0.25">
      <c r="A2257" s="43"/>
      <c r="B2257" s="25"/>
      <c r="C2257" s="25"/>
      <c r="D2257" s="25"/>
      <c r="E2257" s="68"/>
      <c r="F2257" s="25"/>
      <c r="G2257" s="35"/>
      <c r="H2257" s="25"/>
      <c r="I2257" s="55"/>
      <c r="J2257" s="61">
        <f t="shared" si="37"/>
        <v>0</v>
      </c>
      <c r="K2257" s="52"/>
      <c r="L2257" s="49"/>
      <c r="M2257" s="31"/>
      <c r="N2257" s="31"/>
      <c r="U2257" s="32"/>
      <c r="V2257" s="2"/>
      <c r="W2257" s="2"/>
      <c r="X2257" s="2"/>
      <c r="Y2257" s="2"/>
      <c r="Z2257" s="2"/>
      <c r="AA2257" s="2"/>
    </row>
    <row r="2258" spans="1:27" x14ac:dyDescent="0.25">
      <c r="A2258" s="43"/>
      <c r="B2258" s="25"/>
      <c r="C2258" s="25"/>
      <c r="D2258" s="25"/>
      <c r="E2258" s="68"/>
      <c r="F2258" s="25"/>
      <c r="G2258" s="35"/>
      <c r="H2258" s="25"/>
      <c r="I2258" s="55"/>
      <c r="J2258" s="61">
        <f t="shared" si="37"/>
        <v>0</v>
      </c>
      <c r="K2258" s="52"/>
      <c r="L2258" s="49"/>
      <c r="M2258" s="31"/>
      <c r="N2258" s="31"/>
      <c r="U2258" s="32"/>
      <c r="V2258" s="2"/>
      <c r="W2258" s="2"/>
      <c r="X2258" s="2"/>
      <c r="Y2258" s="2"/>
      <c r="Z2258" s="2"/>
      <c r="AA2258" s="2"/>
    </row>
    <row r="2259" spans="1:27" x14ac:dyDescent="0.25">
      <c r="A2259" s="43"/>
      <c r="B2259" s="25"/>
      <c r="C2259" s="25"/>
      <c r="D2259" s="25"/>
      <c r="E2259" s="68"/>
      <c r="F2259" s="25"/>
      <c r="G2259" s="35"/>
      <c r="H2259" s="25"/>
      <c r="I2259" s="55"/>
      <c r="J2259" s="61">
        <f t="shared" si="37"/>
        <v>0</v>
      </c>
      <c r="K2259" s="52"/>
      <c r="L2259" s="49"/>
      <c r="M2259" s="31"/>
      <c r="N2259" s="31"/>
      <c r="U2259" s="32"/>
      <c r="V2259" s="2"/>
      <c r="W2259" s="2"/>
      <c r="X2259" s="2"/>
      <c r="Y2259" s="2"/>
      <c r="Z2259" s="2"/>
      <c r="AA2259" s="2"/>
    </row>
    <row r="2260" spans="1:27" x14ac:dyDescent="0.25">
      <c r="A2260" s="43"/>
      <c r="B2260" s="25"/>
      <c r="C2260" s="25"/>
      <c r="D2260" s="25"/>
      <c r="E2260" s="68"/>
      <c r="F2260" s="25"/>
      <c r="G2260" s="35"/>
      <c r="H2260" s="25"/>
      <c r="I2260" s="55"/>
      <c r="J2260" s="61">
        <f t="shared" si="37"/>
        <v>0</v>
      </c>
      <c r="K2260" s="52"/>
      <c r="L2260" s="49"/>
      <c r="M2260" s="31"/>
      <c r="N2260" s="31"/>
      <c r="U2260" s="32"/>
      <c r="V2260" s="2"/>
      <c r="W2260" s="2"/>
      <c r="X2260" s="2"/>
      <c r="Y2260" s="2"/>
      <c r="Z2260" s="2"/>
      <c r="AA2260" s="2"/>
    </row>
    <row r="2261" spans="1:27" x14ac:dyDescent="0.25">
      <c r="A2261" s="43"/>
      <c r="B2261" s="25"/>
      <c r="C2261" s="25"/>
      <c r="D2261" s="25"/>
      <c r="E2261" s="68"/>
      <c r="F2261" s="25"/>
      <c r="G2261" s="35"/>
      <c r="H2261" s="25"/>
      <c r="I2261" s="55"/>
      <c r="J2261" s="61">
        <f t="shared" si="37"/>
        <v>0</v>
      </c>
      <c r="K2261" s="52"/>
      <c r="L2261" s="49"/>
      <c r="M2261" s="31"/>
      <c r="N2261" s="31"/>
      <c r="U2261" s="32"/>
      <c r="V2261" s="2"/>
      <c r="W2261" s="2"/>
      <c r="X2261" s="2"/>
      <c r="Y2261" s="2"/>
      <c r="Z2261" s="2"/>
      <c r="AA2261" s="2"/>
    </row>
    <row r="2262" spans="1:27" x14ac:dyDescent="0.25">
      <c r="A2262" s="43"/>
      <c r="B2262" s="25"/>
      <c r="C2262" s="25"/>
      <c r="D2262" s="25"/>
      <c r="E2262" s="68"/>
      <c r="F2262" s="25"/>
      <c r="G2262" s="35"/>
      <c r="H2262" s="25"/>
      <c r="I2262" s="55"/>
      <c r="J2262" s="61">
        <f t="shared" si="37"/>
        <v>0</v>
      </c>
      <c r="K2262" s="52"/>
      <c r="L2262" s="49"/>
      <c r="M2262" s="31"/>
      <c r="N2262" s="31"/>
      <c r="U2262" s="32"/>
      <c r="V2262" s="2"/>
      <c r="W2262" s="2"/>
      <c r="X2262" s="2"/>
      <c r="Y2262" s="2"/>
      <c r="Z2262" s="2"/>
      <c r="AA2262" s="2"/>
    </row>
    <row r="2263" spans="1:27" x14ac:dyDescent="0.25">
      <c r="A2263" s="43"/>
      <c r="B2263" s="25"/>
      <c r="C2263" s="25"/>
      <c r="D2263" s="25"/>
      <c r="E2263" s="68"/>
      <c r="F2263" s="25"/>
      <c r="G2263" s="35"/>
      <c r="H2263" s="25"/>
      <c r="I2263" s="55"/>
      <c r="J2263" s="61">
        <f t="shared" si="37"/>
        <v>0</v>
      </c>
      <c r="K2263" s="52"/>
      <c r="L2263" s="49"/>
      <c r="M2263" s="31"/>
      <c r="N2263" s="31"/>
      <c r="U2263" s="32"/>
      <c r="V2263" s="2"/>
      <c r="W2263" s="2"/>
      <c r="X2263" s="2"/>
      <c r="Y2263" s="2"/>
      <c r="Z2263" s="2"/>
      <c r="AA2263" s="2"/>
    </row>
    <row r="2264" spans="1:27" x14ac:dyDescent="0.25">
      <c r="A2264" s="43"/>
      <c r="B2264" s="25"/>
      <c r="C2264" s="25"/>
      <c r="D2264" s="25"/>
      <c r="E2264" s="68"/>
      <c r="F2264" s="25"/>
      <c r="G2264" s="35"/>
      <c r="H2264" s="25"/>
      <c r="I2264" s="55"/>
      <c r="J2264" s="61">
        <f t="shared" si="37"/>
        <v>0</v>
      </c>
      <c r="K2264" s="52"/>
      <c r="L2264" s="49"/>
      <c r="M2264" s="31"/>
      <c r="N2264" s="31"/>
      <c r="U2264" s="32"/>
      <c r="V2264" s="2"/>
      <c r="W2264" s="2"/>
      <c r="X2264" s="2"/>
      <c r="Y2264" s="2"/>
      <c r="Z2264" s="2"/>
      <c r="AA2264" s="2"/>
    </row>
    <row r="2265" spans="1:27" x14ac:dyDescent="0.25">
      <c r="A2265" s="43"/>
      <c r="B2265" s="25"/>
      <c r="C2265" s="25"/>
      <c r="D2265" s="25"/>
      <c r="E2265" s="68"/>
      <c r="F2265" s="25"/>
      <c r="G2265" s="35"/>
      <c r="H2265" s="25"/>
      <c r="I2265" s="55"/>
      <c r="J2265" s="61">
        <f t="shared" si="37"/>
        <v>0</v>
      </c>
      <c r="K2265" s="52"/>
      <c r="L2265" s="49"/>
      <c r="M2265" s="31"/>
      <c r="N2265" s="31"/>
      <c r="U2265" s="32"/>
      <c r="V2265" s="2"/>
      <c r="W2265" s="2"/>
      <c r="X2265" s="2"/>
      <c r="Y2265" s="2"/>
      <c r="Z2265" s="2"/>
      <c r="AA2265" s="2"/>
    </row>
    <row r="2266" spans="1:27" x14ac:dyDescent="0.25">
      <c r="A2266" s="43"/>
      <c r="B2266" s="25"/>
      <c r="C2266" s="25"/>
      <c r="D2266" s="25"/>
      <c r="E2266" s="68"/>
      <c r="F2266" s="25"/>
      <c r="G2266" s="35"/>
      <c r="H2266" s="25"/>
      <c r="I2266" s="55"/>
      <c r="J2266" s="61">
        <f t="shared" si="37"/>
        <v>0</v>
      </c>
      <c r="K2266" s="52"/>
      <c r="L2266" s="49"/>
      <c r="M2266" s="31"/>
      <c r="N2266" s="31"/>
      <c r="U2266" s="32"/>
      <c r="V2266" s="2"/>
      <c r="W2266" s="2"/>
      <c r="X2266" s="2"/>
      <c r="Y2266" s="2"/>
      <c r="Z2266" s="2"/>
      <c r="AA2266" s="2"/>
    </row>
    <row r="2267" spans="1:27" x14ac:dyDescent="0.25">
      <c r="A2267" s="43"/>
      <c r="B2267" s="25"/>
      <c r="C2267" s="25"/>
      <c r="D2267" s="25"/>
      <c r="E2267" s="68"/>
      <c r="F2267" s="25"/>
      <c r="G2267" s="35"/>
      <c r="H2267" s="25"/>
      <c r="I2267" s="55"/>
      <c r="J2267" s="61">
        <f t="shared" si="37"/>
        <v>0</v>
      </c>
      <c r="K2267" s="52"/>
      <c r="L2267" s="49"/>
      <c r="M2267" s="31"/>
      <c r="N2267" s="31"/>
      <c r="U2267" s="32"/>
      <c r="V2267" s="2"/>
      <c r="W2267" s="2"/>
      <c r="X2267" s="2"/>
      <c r="Y2267" s="2"/>
      <c r="Z2267" s="2"/>
      <c r="AA2267" s="2"/>
    </row>
    <row r="2268" spans="1:27" x14ac:dyDescent="0.25">
      <c r="A2268" s="43"/>
      <c r="B2268" s="25"/>
      <c r="C2268" s="25"/>
      <c r="D2268" s="25"/>
      <c r="E2268" s="68"/>
      <c r="F2268" s="25"/>
      <c r="G2268" s="35"/>
      <c r="H2268" s="25"/>
      <c r="I2268" s="55"/>
      <c r="J2268" s="61">
        <f t="shared" si="37"/>
        <v>0</v>
      </c>
      <c r="K2268" s="52"/>
      <c r="L2268" s="49"/>
      <c r="M2268" s="31"/>
      <c r="N2268" s="31"/>
      <c r="U2268" s="32"/>
      <c r="V2268" s="2"/>
      <c r="W2268" s="2"/>
      <c r="X2268" s="2"/>
      <c r="Y2268" s="2"/>
      <c r="Z2268" s="2"/>
      <c r="AA2268" s="2"/>
    </row>
    <row r="2269" spans="1:27" x14ac:dyDescent="0.25">
      <c r="A2269" s="43"/>
      <c r="B2269" s="25"/>
      <c r="C2269" s="25"/>
      <c r="D2269" s="25"/>
      <c r="E2269" s="68"/>
      <c r="F2269" s="25"/>
      <c r="G2269" s="35"/>
      <c r="H2269" s="25"/>
      <c r="I2269" s="55"/>
      <c r="J2269" s="61">
        <f t="shared" si="37"/>
        <v>0</v>
      </c>
      <c r="K2269" s="52"/>
      <c r="L2269" s="49"/>
      <c r="M2269" s="31"/>
      <c r="N2269" s="31"/>
      <c r="U2269" s="32"/>
      <c r="V2269" s="2"/>
      <c r="W2269" s="2"/>
      <c r="X2269" s="2"/>
      <c r="Y2269" s="2"/>
      <c r="Z2269" s="2"/>
      <c r="AA2269" s="2"/>
    </row>
    <row r="2270" spans="1:27" x14ac:dyDescent="0.25">
      <c r="A2270" s="43"/>
      <c r="B2270" s="25"/>
      <c r="C2270" s="25"/>
      <c r="D2270" s="25"/>
      <c r="E2270" s="68"/>
      <c r="F2270" s="25"/>
      <c r="G2270" s="35"/>
      <c r="H2270" s="25"/>
      <c r="I2270" s="55"/>
      <c r="J2270" s="61">
        <f t="shared" si="37"/>
        <v>0</v>
      </c>
      <c r="K2270" s="52"/>
      <c r="L2270" s="49"/>
      <c r="M2270" s="31"/>
      <c r="N2270" s="31"/>
      <c r="U2270" s="32"/>
      <c r="V2270" s="2"/>
      <c r="W2270" s="2"/>
      <c r="X2270" s="2"/>
      <c r="Y2270" s="2"/>
      <c r="Z2270" s="2"/>
      <c r="AA2270" s="2"/>
    </row>
    <row r="2271" spans="1:27" x14ac:dyDescent="0.25">
      <c r="A2271" s="43"/>
      <c r="B2271" s="25"/>
      <c r="C2271" s="25"/>
      <c r="D2271" s="25"/>
      <c r="E2271" s="68"/>
      <c r="F2271" s="25"/>
      <c r="G2271" s="35"/>
      <c r="H2271" s="25"/>
      <c r="I2271" s="55"/>
      <c r="J2271" s="61">
        <f t="shared" si="37"/>
        <v>0</v>
      </c>
      <c r="K2271" s="52"/>
      <c r="L2271" s="49"/>
      <c r="M2271" s="31"/>
      <c r="N2271" s="31"/>
      <c r="U2271" s="32"/>
      <c r="V2271" s="2"/>
      <c r="W2271" s="2"/>
      <c r="X2271" s="2"/>
      <c r="Y2271" s="2"/>
      <c r="Z2271" s="2"/>
      <c r="AA2271" s="2"/>
    </row>
    <row r="2272" spans="1:27" x14ac:dyDescent="0.25">
      <c r="A2272" s="43"/>
      <c r="B2272" s="25"/>
      <c r="C2272" s="25"/>
      <c r="D2272" s="25"/>
      <c r="E2272" s="68"/>
      <c r="F2272" s="25"/>
      <c r="G2272" s="35"/>
      <c r="H2272" s="25"/>
      <c r="I2272" s="55"/>
      <c r="J2272" s="61">
        <f t="shared" si="37"/>
        <v>0</v>
      </c>
      <c r="K2272" s="52"/>
      <c r="L2272" s="49"/>
      <c r="M2272" s="31"/>
      <c r="N2272" s="31"/>
      <c r="U2272" s="32"/>
      <c r="V2272" s="2"/>
      <c r="W2272" s="2"/>
      <c r="X2272" s="2"/>
      <c r="Y2272" s="2"/>
      <c r="Z2272" s="2"/>
      <c r="AA2272" s="2"/>
    </row>
    <row r="2273" spans="1:27" x14ac:dyDescent="0.25">
      <c r="A2273" s="43"/>
      <c r="B2273" s="25"/>
      <c r="C2273" s="25"/>
      <c r="D2273" s="25"/>
      <c r="E2273" s="68"/>
      <c r="F2273" s="25"/>
      <c r="G2273" s="35"/>
      <c r="H2273" s="25"/>
      <c r="I2273" s="55"/>
      <c r="J2273" s="61">
        <f t="shared" si="37"/>
        <v>0</v>
      </c>
      <c r="K2273" s="52"/>
      <c r="L2273" s="49"/>
      <c r="M2273" s="31"/>
      <c r="N2273" s="31"/>
      <c r="U2273" s="32"/>
      <c r="V2273" s="2"/>
      <c r="W2273" s="2"/>
      <c r="X2273" s="2"/>
      <c r="Y2273" s="2"/>
      <c r="Z2273" s="2"/>
      <c r="AA2273" s="2"/>
    </row>
    <row r="2274" spans="1:27" x14ac:dyDescent="0.25">
      <c r="A2274" s="43"/>
      <c r="B2274" s="25"/>
      <c r="C2274" s="25"/>
      <c r="D2274" s="25"/>
      <c r="E2274" s="68"/>
      <c r="F2274" s="25"/>
      <c r="G2274" s="35"/>
      <c r="H2274" s="25"/>
      <c r="I2274" s="55"/>
      <c r="J2274" s="61">
        <f t="shared" si="37"/>
        <v>0</v>
      </c>
      <c r="K2274" s="52"/>
      <c r="L2274" s="49"/>
      <c r="M2274" s="31"/>
      <c r="N2274" s="31"/>
      <c r="U2274" s="32"/>
      <c r="V2274" s="2"/>
      <c r="W2274" s="2"/>
      <c r="X2274" s="2"/>
      <c r="Y2274" s="2"/>
      <c r="Z2274" s="2"/>
      <c r="AA2274" s="2"/>
    </row>
    <row r="2275" spans="1:27" x14ac:dyDescent="0.25">
      <c r="A2275" s="43"/>
      <c r="B2275" s="25"/>
      <c r="C2275" s="25"/>
      <c r="D2275" s="25"/>
      <c r="E2275" s="68"/>
      <c r="F2275" s="25"/>
      <c r="G2275" s="35"/>
      <c r="H2275" s="25"/>
      <c r="I2275" s="55"/>
      <c r="J2275" s="61">
        <f t="shared" si="37"/>
        <v>0</v>
      </c>
      <c r="K2275" s="52"/>
      <c r="L2275" s="49"/>
      <c r="M2275" s="31"/>
      <c r="N2275" s="31"/>
      <c r="U2275" s="32"/>
      <c r="V2275" s="2"/>
      <c r="W2275" s="2"/>
      <c r="X2275" s="2"/>
      <c r="Y2275" s="2"/>
      <c r="Z2275" s="2"/>
      <c r="AA2275" s="2"/>
    </row>
    <row r="2276" spans="1:27" x14ac:dyDescent="0.25">
      <c r="A2276" s="43"/>
      <c r="B2276" s="25"/>
      <c r="C2276" s="25"/>
      <c r="D2276" s="25"/>
      <c r="E2276" s="68"/>
      <c r="F2276" s="25"/>
      <c r="G2276" s="35"/>
      <c r="H2276" s="25"/>
      <c r="I2276" s="55"/>
      <c r="J2276" s="61">
        <f t="shared" si="37"/>
        <v>0</v>
      </c>
      <c r="K2276" s="52"/>
      <c r="L2276" s="49"/>
      <c r="M2276" s="31"/>
      <c r="N2276" s="31"/>
      <c r="U2276" s="32"/>
      <c r="V2276" s="2"/>
      <c r="W2276" s="2"/>
      <c r="X2276" s="2"/>
      <c r="Y2276" s="2"/>
      <c r="Z2276" s="2"/>
      <c r="AA2276" s="2"/>
    </row>
    <row r="2277" spans="1:27" x14ac:dyDescent="0.25">
      <c r="A2277" s="43"/>
      <c r="B2277" s="25"/>
      <c r="C2277" s="25"/>
      <c r="D2277" s="25"/>
      <c r="E2277" s="68"/>
      <c r="F2277" s="25"/>
      <c r="G2277" s="35"/>
      <c r="H2277" s="25"/>
      <c r="I2277" s="55"/>
      <c r="J2277" s="61">
        <f t="shared" si="37"/>
        <v>0</v>
      </c>
      <c r="K2277" s="52"/>
      <c r="L2277" s="49"/>
      <c r="M2277" s="31"/>
      <c r="N2277" s="31"/>
      <c r="U2277" s="32"/>
      <c r="V2277" s="2"/>
      <c r="W2277" s="2"/>
      <c r="X2277" s="2"/>
      <c r="Y2277" s="2"/>
      <c r="Z2277" s="2"/>
      <c r="AA2277" s="2"/>
    </row>
    <row r="2278" spans="1:27" x14ac:dyDescent="0.25">
      <c r="A2278" s="43"/>
      <c r="B2278" s="25"/>
      <c r="C2278" s="25"/>
      <c r="D2278" s="25"/>
      <c r="E2278" s="68"/>
      <c r="F2278" s="25"/>
      <c r="G2278" s="35"/>
      <c r="H2278" s="25"/>
      <c r="I2278" s="55"/>
      <c r="J2278" s="61">
        <f t="shared" si="37"/>
        <v>0</v>
      </c>
      <c r="K2278" s="52"/>
      <c r="L2278" s="49"/>
      <c r="M2278" s="31"/>
      <c r="N2278" s="31"/>
      <c r="U2278" s="32"/>
      <c r="V2278" s="2"/>
      <c r="W2278" s="2"/>
      <c r="X2278" s="2"/>
      <c r="Y2278" s="2"/>
      <c r="Z2278" s="2"/>
      <c r="AA2278" s="2"/>
    </row>
    <row r="2279" spans="1:27" x14ac:dyDescent="0.25">
      <c r="A2279" s="43"/>
      <c r="B2279" s="25"/>
      <c r="C2279" s="25"/>
      <c r="D2279" s="25"/>
      <c r="E2279" s="68"/>
      <c r="F2279" s="25"/>
      <c r="G2279" s="35"/>
      <c r="H2279" s="25"/>
      <c r="I2279" s="55"/>
      <c r="J2279" s="61">
        <f t="shared" si="37"/>
        <v>0</v>
      </c>
      <c r="K2279" s="52"/>
      <c r="L2279" s="49"/>
      <c r="M2279" s="31"/>
      <c r="N2279" s="31"/>
      <c r="U2279" s="32"/>
      <c r="V2279" s="2"/>
      <c r="W2279" s="2"/>
      <c r="X2279" s="2"/>
      <c r="Y2279" s="2"/>
      <c r="Z2279" s="2"/>
      <c r="AA2279" s="2"/>
    </row>
    <row r="2280" spans="1:27" x14ac:dyDescent="0.25">
      <c r="A2280" s="43"/>
      <c r="B2280" s="25"/>
      <c r="C2280" s="25"/>
      <c r="D2280" s="25"/>
      <c r="E2280" s="68"/>
      <c r="F2280" s="25"/>
      <c r="G2280" s="35"/>
      <c r="H2280" s="25"/>
      <c r="I2280" s="55"/>
      <c r="J2280" s="61">
        <f t="shared" si="37"/>
        <v>0</v>
      </c>
      <c r="K2280" s="52"/>
      <c r="L2280" s="49"/>
      <c r="M2280" s="31"/>
      <c r="N2280" s="31"/>
      <c r="U2280" s="32"/>
      <c r="V2280" s="2"/>
      <c r="W2280" s="2"/>
      <c r="X2280" s="2"/>
      <c r="Y2280" s="2"/>
      <c r="Z2280" s="2"/>
      <c r="AA2280" s="2"/>
    </row>
    <row r="2281" spans="1:27" x14ac:dyDescent="0.25">
      <c r="A2281" s="43"/>
      <c r="B2281" s="25"/>
      <c r="C2281" s="25"/>
      <c r="D2281" s="25"/>
      <c r="E2281" s="68"/>
      <c r="F2281" s="25"/>
      <c r="G2281" s="35"/>
      <c r="H2281" s="25"/>
      <c r="I2281" s="55"/>
      <c r="J2281" s="61">
        <f t="shared" si="37"/>
        <v>0</v>
      </c>
      <c r="K2281" s="52"/>
      <c r="L2281" s="49"/>
      <c r="M2281" s="31"/>
      <c r="N2281" s="31"/>
      <c r="U2281" s="32"/>
      <c r="V2281" s="2"/>
      <c r="W2281" s="2"/>
      <c r="X2281" s="2"/>
      <c r="Y2281" s="2"/>
      <c r="Z2281" s="2"/>
      <c r="AA2281" s="2"/>
    </row>
    <row r="2282" spans="1:27" x14ac:dyDescent="0.25">
      <c r="A2282" s="43"/>
      <c r="B2282" s="25"/>
      <c r="C2282" s="25"/>
      <c r="D2282" s="25"/>
      <c r="E2282" s="68"/>
      <c r="F2282" s="25"/>
      <c r="G2282" s="35"/>
      <c r="H2282" s="25"/>
      <c r="I2282" s="55"/>
      <c r="J2282" s="61">
        <f t="shared" si="37"/>
        <v>0</v>
      </c>
      <c r="K2282" s="52"/>
      <c r="L2282" s="49"/>
      <c r="M2282" s="31"/>
      <c r="N2282" s="31"/>
      <c r="U2282" s="32"/>
      <c r="V2282" s="2"/>
      <c r="W2282" s="2"/>
      <c r="X2282" s="2"/>
      <c r="Y2282" s="2"/>
      <c r="Z2282" s="2"/>
      <c r="AA2282" s="2"/>
    </row>
    <row r="2283" spans="1:27" x14ac:dyDescent="0.25">
      <c r="A2283" s="43"/>
      <c r="B2283" s="25"/>
      <c r="C2283" s="25"/>
      <c r="D2283" s="25"/>
      <c r="E2283" s="68"/>
      <c r="F2283" s="25"/>
      <c r="G2283" s="35"/>
      <c r="H2283" s="25"/>
      <c r="I2283" s="55"/>
      <c r="J2283" s="61">
        <f t="shared" si="37"/>
        <v>0</v>
      </c>
      <c r="K2283" s="52"/>
      <c r="L2283" s="49"/>
      <c r="M2283" s="31"/>
      <c r="N2283" s="31"/>
      <c r="U2283" s="32"/>
      <c r="V2283" s="2"/>
      <c r="W2283" s="2"/>
      <c r="X2283" s="2"/>
      <c r="Y2283" s="2"/>
      <c r="Z2283" s="2"/>
      <c r="AA2283" s="2"/>
    </row>
    <row r="2284" spans="1:27" ht="17.25" customHeight="1" x14ac:dyDescent="0.25">
      <c r="A2284" s="43"/>
      <c r="B2284" s="25"/>
      <c r="C2284" s="25"/>
      <c r="D2284" s="25"/>
      <c r="E2284" s="68"/>
      <c r="F2284" s="25"/>
      <c r="G2284" s="35"/>
      <c r="H2284" s="25"/>
      <c r="I2284" s="55"/>
      <c r="J2284" s="61">
        <f t="shared" si="37"/>
        <v>0</v>
      </c>
      <c r="K2284" s="52"/>
      <c r="L2284" s="49"/>
      <c r="M2284" s="31"/>
      <c r="N2284" s="31"/>
      <c r="U2284" s="32"/>
      <c r="V2284" s="2"/>
      <c r="W2284" s="2"/>
      <c r="X2284" s="2"/>
      <c r="Y2284" s="2"/>
      <c r="Z2284" s="2"/>
      <c r="AA2284" s="2"/>
    </row>
    <row r="2285" spans="1:27" ht="17.25" customHeight="1" x14ac:dyDescent="0.25">
      <c r="A2285" s="43"/>
      <c r="B2285" s="25"/>
      <c r="C2285" s="25"/>
      <c r="D2285" s="25"/>
      <c r="E2285" s="68"/>
      <c r="F2285" s="25"/>
      <c r="G2285" s="35"/>
      <c r="H2285" s="25"/>
      <c r="I2285" s="55"/>
      <c r="J2285" s="61">
        <f t="shared" si="37"/>
        <v>0</v>
      </c>
      <c r="K2285" s="52"/>
      <c r="L2285" s="49"/>
      <c r="M2285" s="31"/>
      <c r="N2285" s="31"/>
      <c r="U2285" s="32"/>
      <c r="V2285" s="2"/>
      <c r="W2285" s="2"/>
      <c r="X2285" s="2"/>
      <c r="Y2285" s="2"/>
      <c r="Z2285" s="2"/>
      <c r="AA2285" s="2"/>
    </row>
    <row r="2286" spans="1:27" ht="17.25" customHeight="1" x14ac:dyDescent="0.25">
      <c r="A2286" s="43"/>
      <c r="B2286" s="25"/>
      <c r="C2286" s="25"/>
      <c r="D2286" s="25"/>
      <c r="E2286" s="68"/>
      <c r="F2286" s="25"/>
      <c r="G2286" s="35"/>
      <c r="H2286" s="25"/>
      <c r="I2286" s="55"/>
      <c r="J2286" s="61">
        <f t="shared" si="37"/>
        <v>0</v>
      </c>
      <c r="K2286" s="52"/>
      <c r="L2286" s="49"/>
      <c r="M2286" s="31"/>
      <c r="N2286" s="31"/>
      <c r="U2286" s="32"/>
      <c r="V2286" s="2"/>
      <c r="W2286" s="2"/>
      <c r="X2286" s="2"/>
      <c r="Y2286" s="2"/>
      <c r="Z2286" s="2"/>
      <c r="AA2286" s="2"/>
    </row>
    <row r="2287" spans="1:27" ht="17.25" customHeight="1" x14ac:dyDescent="0.25">
      <c r="A2287" s="43"/>
      <c r="B2287" s="25"/>
      <c r="C2287" s="25"/>
      <c r="D2287" s="25"/>
      <c r="E2287" s="68"/>
      <c r="F2287" s="25"/>
      <c r="G2287" s="35"/>
      <c r="H2287" s="25"/>
      <c r="I2287" s="55"/>
      <c r="J2287" s="61">
        <f t="shared" si="37"/>
        <v>0</v>
      </c>
      <c r="K2287" s="52"/>
      <c r="L2287" s="49"/>
      <c r="M2287" s="31"/>
      <c r="N2287" s="31"/>
      <c r="U2287" s="32"/>
      <c r="V2287" s="2"/>
      <c r="W2287" s="2"/>
      <c r="X2287" s="2"/>
      <c r="Y2287" s="2"/>
      <c r="Z2287" s="2"/>
      <c r="AA2287" s="2"/>
    </row>
    <row r="2288" spans="1:27" ht="17.25" customHeight="1" x14ac:dyDescent="0.25">
      <c r="A2288" s="43"/>
      <c r="B2288" s="25"/>
      <c r="C2288" s="25"/>
      <c r="D2288" s="25"/>
      <c r="E2288" s="68"/>
      <c r="F2288" s="25"/>
      <c r="G2288" s="35"/>
      <c r="H2288" s="25"/>
      <c r="I2288" s="55"/>
      <c r="J2288" s="61">
        <f t="shared" si="37"/>
        <v>0</v>
      </c>
      <c r="K2288" s="52"/>
      <c r="L2288" s="49"/>
      <c r="M2288" s="31"/>
      <c r="N2288" s="31"/>
      <c r="U2288" s="32"/>
      <c r="V2288" s="2"/>
      <c r="W2288" s="2"/>
      <c r="X2288" s="2"/>
      <c r="Y2288" s="2"/>
      <c r="Z2288" s="2"/>
      <c r="AA2288" s="2"/>
    </row>
    <row r="2289" spans="1:27" ht="17.25" customHeight="1" x14ac:dyDescent="0.25">
      <c r="A2289" s="43"/>
      <c r="B2289" s="25"/>
      <c r="C2289" s="25"/>
      <c r="D2289" s="25"/>
      <c r="E2289" s="68"/>
      <c r="F2289" s="25"/>
      <c r="G2289" s="35"/>
      <c r="H2289" s="25"/>
      <c r="I2289" s="55"/>
      <c r="J2289" s="61">
        <f t="shared" si="37"/>
        <v>0</v>
      </c>
      <c r="K2289" s="52"/>
      <c r="L2289" s="49"/>
      <c r="M2289" s="31"/>
      <c r="N2289" s="31"/>
      <c r="U2289" s="32"/>
      <c r="V2289" s="2"/>
      <c r="W2289" s="2"/>
      <c r="X2289" s="2"/>
      <c r="Y2289" s="2"/>
      <c r="Z2289" s="2"/>
      <c r="AA2289" s="2"/>
    </row>
    <row r="2290" spans="1:27" ht="17.25" customHeight="1" x14ac:dyDescent="0.25">
      <c r="A2290" s="43"/>
      <c r="B2290" s="25"/>
      <c r="C2290" s="25"/>
      <c r="D2290" s="25"/>
      <c r="E2290" s="68"/>
      <c r="F2290" s="25"/>
      <c r="G2290" s="35"/>
      <c r="H2290" s="25"/>
      <c r="I2290" s="55"/>
      <c r="J2290" s="61">
        <f t="shared" si="37"/>
        <v>0</v>
      </c>
      <c r="K2290" s="52"/>
      <c r="L2290" s="49"/>
      <c r="M2290" s="31"/>
      <c r="N2290" s="31"/>
      <c r="U2290" s="32"/>
      <c r="V2290" s="2"/>
      <c r="W2290" s="2"/>
      <c r="X2290" s="2"/>
      <c r="Y2290" s="2"/>
      <c r="Z2290" s="2"/>
      <c r="AA2290" s="2"/>
    </row>
    <row r="2291" spans="1:27" ht="17.25" customHeight="1" x14ac:dyDescent="0.25">
      <c r="A2291" s="43"/>
      <c r="B2291" s="25"/>
      <c r="C2291" s="25"/>
      <c r="D2291" s="25"/>
      <c r="E2291" s="68"/>
      <c r="F2291" s="25"/>
      <c r="G2291" s="35"/>
      <c r="H2291" s="25"/>
      <c r="I2291" s="55"/>
      <c r="J2291" s="61">
        <f t="shared" si="37"/>
        <v>0</v>
      </c>
      <c r="K2291" s="52"/>
      <c r="L2291" s="49"/>
      <c r="M2291" s="31"/>
      <c r="N2291" s="31"/>
      <c r="U2291" s="32"/>
      <c r="V2291" s="2"/>
      <c r="W2291" s="2"/>
      <c r="X2291" s="2"/>
      <c r="Y2291" s="2"/>
      <c r="Z2291" s="2"/>
      <c r="AA2291" s="2"/>
    </row>
    <row r="2292" spans="1:27" ht="17.25" customHeight="1" x14ac:dyDescent="0.25">
      <c r="A2292" s="43"/>
      <c r="B2292" s="25"/>
      <c r="C2292" s="25"/>
      <c r="D2292" s="25"/>
      <c r="E2292" s="68"/>
      <c r="F2292" s="25"/>
      <c r="G2292" s="35"/>
      <c r="H2292" s="25"/>
      <c r="I2292" s="55"/>
      <c r="J2292" s="61">
        <f t="shared" si="37"/>
        <v>0</v>
      </c>
      <c r="K2292" s="52"/>
      <c r="L2292" s="49"/>
      <c r="M2292" s="31"/>
      <c r="N2292" s="31"/>
      <c r="U2292" s="32"/>
      <c r="V2292" s="2"/>
      <c r="W2292" s="2"/>
      <c r="X2292" s="2"/>
      <c r="Y2292" s="2"/>
      <c r="Z2292" s="2"/>
      <c r="AA2292" s="2"/>
    </row>
    <row r="2293" spans="1:27" ht="17.25" customHeight="1" x14ac:dyDescent="0.25">
      <c r="A2293" s="43"/>
      <c r="B2293" s="25"/>
      <c r="C2293" s="25"/>
      <c r="D2293" s="25"/>
      <c r="E2293" s="68"/>
      <c r="F2293" s="25"/>
      <c r="G2293" s="35"/>
      <c r="H2293" s="25"/>
      <c r="I2293" s="55"/>
      <c r="J2293" s="61">
        <f t="shared" si="37"/>
        <v>0</v>
      </c>
      <c r="K2293" s="52"/>
      <c r="L2293" s="49"/>
      <c r="M2293" s="31"/>
      <c r="N2293" s="31"/>
      <c r="U2293" s="32"/>
      <c r="V2293" s="2"/>
      <c r="W2293" s="2"/>
      <c r="X2293" s="2"/>
      <c r="Y2293" s="2"/>
      <c r="Z2293" s="2"/>
      <c r="AA2293" s="2"/>
    </row>
    <row r="2294" spans="1:27" ht="17.25" customHeight="1" x14ac:dyDescent="0.25">
      <c r="A2294" s="43"/>
      <c r="B2294" s="25"/>
      <c r="C2294" s="25"/>
      <c r="D2294" s="25"/>
      <c r="E2294" s="68"/>
      <c r="F2294" s="25"/>
      <c r="G2294" s="35"/>
      <c r="H2294" s="25"/>
      <c r="I2294" s="55"/>
      <c r="J2294" s="61">
        <f t="shared" si="37"/>
        <v>0</v>
      </c>
      <c r="K2294" s="52"/>
      <c r="L2294" s="49"/>
      <c r="M2294" s="31"/>
      <c r="N2294" s="31"/>
      <c r="U2294" s="32"/>
      <c r="V2294" s="2"/>
      <c r="W2294" s="2"/>
      <c r="X2294" s="2"/>
      <c r="Y2294" s="2"/>
      <c r="Z2294" s="2"/>
      <c r="AA2294" s="2"/>
    </row>
    <row r="2295" spans="1:27" ht="17.25" customHeight="1" x14ac:dyDescent="0.25">
      <c r="A2295" s="43"/>
      <c r="B2295" s="25"/>
      <c r="C2295" s="25"/>
      <c r="D2295" s="25"/>
      <c r="E2295" s="68"/>
      <c r="F2295" s="25"/>
      <c r="G2295" s="35"/>
      <c r="H2295" s="25"/>
      <c r="I2295" s="55"/>
      <c r="J2295" s="61">
        <f t="shared" si="37"/>
        <v>0</v>
      </c>
      <c r="K2295" s="52"/>
      <c r="L2295" s="49"/>
      <c r="M2295" s="31"/>
      <c r="N2295" s="31"/>
      <c r="U2295" s="32"/>
      <c r="V2295" s="2"/>
      <c r="W2295" s="2"/>
      <c r="X2295" s="2"/>
      <c r="Y2295" s="2"/>
      <c r="Z2295" s="2"/>
      <c r="AA2295" s="2"/>
    </row>
    <row r="2296" spans="1:27" ht="17.25" customHeight="1" x14ac:dyDescent="0.25">
      <c r="A2296" s="43"/>
      <c r="B2296" s="25"/>
      <c r="C2296" s="25"/>
      <c r="D2296" s="25"/>
      <c r="E2296" s="68"/>
      <c r="F2296" s="25"/>
      <c r="G2296" s="35"/>
      <c r="H2296" s="25"/>
      <c r="I2296" s="55"/>
      <c r="J2296" s="61">
        <f t="shared" si="37"/>
        <v>0</v>
      </c>
      <c r="K2296" s="52"/>
      <c r="L2296" s="49"/>
      <c r="M2296" s="31"/>
      <c r="N2296" s="31"/>
      <c r="U2296" s="32"/>
      <c r="V2296" s="2"/>
      <c r="W2296" s="2"/>
      <c r="X2296" s="2"/>
      <c r="Y2296" s="2"/>
      <c r="Z2296" s="2"/>
      <c r="AA2296" s="2"/>
    </row>
    <row r="2297" spans="1:27" ht="17.25" customHeight="1" x14ac:dyDescent="0.25">
      <c r="A2297" s="43"/>
      <c r="B2297" s="25"/>
      <c r="C2297" s="25"/>
      <c r="D2297" s="25"/>
      <c r="E2297" s="68"/>
      <c r="F2297" s="25"/>
      <c r="G2297" s="35"/>
      <c r="H2297" s="25"/>
      <c r="I2297" s="55"/>
      <c r="J2297" s="61">
        <f t="shared" si="37"/>
        <v>0</v>
      </c>
      <c r="K2297" s="52"/>
      <c r="L2297" s="49"/>
      <c r="M2297" s="31"/>
      <c r="N2297" s="31"/>
      <c r="U2297" s="32"/>
      <c r="V2297" s="2"/>
      <c r="W2297" s="2"/>
      <c r="X2297" s="2"/>
      <c r="Y2297" s="2"/>
      <c r="Z2297" s="2"/>
      <c r="AA2297" s="2"/>
    </row>
    <row r="2298" spans="1:27" ht="17.25" customHeight="1" x14ac:dyDescent="0.25">
      <c r="A2298" s="43"/>
      <c r="B2298" s="25"/>
      <c r="C2298" s="25"/>
      <c r="D2298" s="25"/>
      <c r="E2298" s="68"/>
      <c r="F2298" s="25"/>
      <c r="G2298" s="35"/>
      <c r="H2298" s="25"/>
      <c r="I2298" s="55"/>
      <c r="J2298" s="61">
        <f t="shared" si="37"/>
        <v>0</v>
      </c>
      <c r="K2298" s="52"/>
      <c r="L2298" s="49"/>
      <c r="M2298" s="31"/>
      <c r="N2298" s="31"/>
      <c r="U2298" s="32"/>
      <c r="V2298" s="2"/>
      <c r="W2298" s="2"/>
      <c r="X2298" s="2"/>
      <c r="Y2298" s="2"/>
      <c r="Z2298" s="2"/>
      <c r="AA2298" s="2"/>
    </row>
    <row r="2299" spans="1:27" ht="17.25" customHeight="1" x14ac:dyDescent="0.25">
      <c r="A2299" s="43"/>
      <c r="B2299" s="25"/>
      <c r="C2299" s="25"/>
      <c r="D2299" s="25"/>
      <c r="E2299" s="68"/>
      <c r="F2299" s="25"/>
      <c r="G2299" s="35"/>
      <c r="H2299" s="25"/>
      <c r="I2299" s="55"/>
      <c r="J2299" s="61">
        <f t="shared" si="37"/>
        <v>0</v>
      </c>
      <c r="K2299" s="52"/>
      <c r="L2299" s="49"/>
      <c r="M2299" s="31"/>
      <c r="N2299" s="31"/>
      <c r="U2299" s="32"/>
      <c r="V2299" s="2"/>
      <c r="W2299" s="2"/>
      <c r="X2299" s="2"/>
      <c r="Y2299" s="2"/>
      <c r="Z2299" s="2"/>
      <c r="AA2299" s="2"/>
    </row>
    <row r="2300" spans="1:27" ht="17.25" customHeight="1" x14ac:dyDescent="0.25">
      <c r="A2300" s="43"/>
      <c r="B2300" s="25"/>
      <c r="C2300" s="25"/>
      <c r="D2300" s="25"/>
      <c r="E2300" s="68"/>
      <c r="F2300" s="25"/>
      <c r="G2300" s="35"/>
      <c r="H2300" s="25"/>
      <c r="I2300" s="55"/>
      <c r="J2300" s="61">
        <f t="shared" si="37"/>
        <v>0</v>
      </c>
      <c r="K2300" s="52"/>
      <c r="L2300" s="49"/>
      <c r="M2300" s="31"/>
      <c r="N2300" s="31"/>
      <c r="U2300" s="32"/>
      <c r="V2300" s="2"/>
      <c r="W2300" s="2"/>
      <c r="X2300" s="2"/>
      <c r="Y2300" s="2"/>
      <c r="Z2300" s="2"/>
      <c r="AA2300" s="2"/>
    </row>
    <row r="2301" spans="1:27" ht="17.25" customHeight="1" x14ac:dyDescent="0.25">
      <c r="A2301" s="43"/>
      <c r="B2301" s="25"/>
      <c r="C2301" s="25"/>
      <c r="D2301" s="25"/>
      <c r="E2301" s="68"/>
      <c r="F2301" s="25"/>
      <c r="G2301" s="35"/>
      <c r="H2301" s="25"/>
      <c r="I2301" s="55"/>
      <c r="J2301" s="61">
        <f t="shared" si="37"/>
        <v>0</v>
      </c>
      <c r="K2301" s="52"/>
      <c r="L2301" s="49"/>
      <c r="M2301" s="31"/>
      <c r="N2301" s="31"/>
      <c r="U2301" s="32"/>
      <c r="V2301" s="2"/>
      <c r="W2301" s="2"/>
      <c r="X2301" s="2"/>
      <c r="Y2301" s="2"/>
      <c r="Z2301" s="2"/>
      <c r="AA2301" s="2"/>
    </row>
    <row r="2302" spans="1:27" ht="17.25" customHeight="1" x14ac:dyDescent="0.25">
      <c r="A2302" s="43"/>
      <c r="B2302" s="25"/>
      <c r="C2302" s="25"/>
      <c r="D2302" s="25"/>
      <c r="E2302" s="68"/>
      <c r="F2302" s="25"/>
      <c r="G2302" s="35"/>
      <c r="H2302" s="25"/>
      <c r="I2302" s="55"/>
      <c r="J2302" s="61">
        <f t="shared" si="37"/>
        <v>0</v>
      </c>
      <c r="K2302" s="52"/>
      <c r="L2302" s="49"/>
      <c r="M2302" s="31"/>
      <c r="N2302" s="31"/>
      <c r="U2302" s="32"/>
      <c r="V2302" s="2"/>
      <c r="W2302" s="2"/>
      <c r="X2302" s="2"/>
      <c r="Y2302" s="2"/>
      <c r="Z2302" s="2"/>
      <c r="AA2302" s="2"/>
    </row>
    <row r="2303" spans="1:27" ht="17.25" customHeight="1" x14ac:dyDescent="0.25">
      <c r="A2303" s="43"/>
      <c r="B2303" s="25"/>
      <c r="C2303" s="25"/>
      <c r="D2303" s="25"/>
      <c r="E2303" s="68"/>
      <c r="F2303" s="25"/>
      <c r="G2303" s="35"/>
      <c r="H2303" s="25"/>
      <c r="I2303" s="55"/>
      <c r="J2303" s="61">
        <f t="shared" si="37"/>
        <v>0</v>
      </c>
      <c r="K2303" s="52"/>
      <c r="L2303" s="49"/>
      <c r="M2303" s="31"/>
      <c r="N2303" s="31"/>
      <c r="U2303" s="32"/>
      <c r="V2303" s="2"/>
      <c r="W2303" s="2"/>
      <c r="X2303" s="2"/>
      <c r="Y2303" s="2"/>
      <c r="Z2303" s="2"/>
      <c r="AA2303" s="2"/>
    </row>
    <row r="2304" spans="1:27" ht="17.25" customHeight="1" x14ac:dyDescent="0.25">
      <c r="A2304" s="43"/>
      <c r="B2304" s="25"/>
      <c r="C2304" s="25"/>
      <c r="D2304" s="25"/>
      <c r="E2304" s="68"/>
      <c r="F2304" s="25"/>
      <c r="G2304" s="35"/>
      <c r="H2304" s="25"/>
      <c r="I2304" s="55"/>
      <c r="J2304" s="61">
        <f t="shared" si="37"/>
        <v>0</v>
      </c>
      <c r="K2304" s="52"/>
      <c r="L2304" s="49"/>
      <c r="M2304" s="31"/>
      <c r="N2304" s="31"/>
      <c r="U2304" s="32"/>
      <c r="V2304" s="2"/>
      <c r="W2304" s="2"/>
      <c r="X2304" s="2"/>
      <c r="Y2304" s="2"/>
      <c r="Z2304" s="2"/>
      <c r="AA2304" s="2"/>
    </row>
    <row r="2305" spans="1:27" ht="17.25" customHeight="1" x14ac:dyDescent="0.25">
      <c r="A2305" s="43"/>
      <c r="B2305" s="25"/>
      <c r="C2305" s="25"/>
      <c r="D2305" s="25"/>
      <c r="E2305" s="68"/>
      <c r="F2305" s="25"/>
      <c r="G2305" s="35"/>
      <c r="H2305" s="25"/>
      <c r="I2305" s="55"/>
      <c r="J2305" s="61">
        <f t="shared" ref="J2305:J2340" si="38">IFERROR(IF(B2305="BOLIVARES",(E2305/I2305),E2305),"")</f>
        <v>0</v>
      </c>
      <c r="K2305" s="52"/>
      <c r="L2305" s="49"/>
      <c r="M2305" s="31"/>
      <c r="N2305" s="31"/>
      <c r="U2305" s="32"/>
      <c r="V2305" s="2"/>
      <c r="W2305" s="2"/>
      <c r="X2305" s="2"/>
      <c r="Y2305" s="2"/>
      <c r="Z2305" s="2"/>
      <c r="AA2305" s="2"/>
    </row>
    <row r="2306" spans="1:27" ht="17.25" customHeight="1" x14ac:dyDescent="0.25">
      <c r="A2306" s="43"/>
      <c r="B2306" s="25"/>
      <c r="C2306" s="25"/>
      <c r="D2306" s="25"/>
      <c r="E2306" s="68"/>
      <c r="F2306" s="25"/>
      <c r="G2306" s="35"/>
      <c r="H2306" s="25"/>
      <c r="I2306" s="55"/>
      <c r="J2306" s="61">
        <f t="shared" si="38"/>
        <v>0</v>
      </c>
      <c r="K2306" s="52"/>
      <c r="L2306" s="49"/>
      <c r="M2306" s="31"/>
      <c r="N2306" s="31"/>
      <c r="U2306" s="32"/>
      <c r="V2306" s="2"/>
      <c r="W2306" s="2"/>
      <c r="X2306" s="2"/>
      <c r="Y2306" s="2"/>
      <c r="Z2306" s="2"/>
      <c r="AA2306" s="2"/>
    </row>
    <row r="2307" spans="1:27" ht="17.25" customHeight="1" x14ac:dyDescent="0.25">
      <c r="A2307" s="43"/>
      <c r="B2307" s="25"/>
      <c r="C2307" s="25"/>
      <c r="D2307" s="25"/>
      <c r="E2307" s="68"/>
      <c r="F2307" s="25"/>
      <c r="G2307" s="35"/>
      <c r="H2307" s="25"/>
      <c r="I2307" s="55"/>
      <c r="J2307" s="61">
        <f t="shared" si="38"/>
        <v>0</v>
      </c>
      <c r="K2307" s="52"/>
      <c r="L2307" s="49"/>
      <c r="M2307" s="31"/>
      <c r="N2307" s="31"/>
      <c r="U2307" s="32"/>
      <c r="V2307" s="2"/>
      <c r="W2307" s="2"/>
      <c r="X2307" s="2"/>
      <c r="Y2307" s="2"/>
      <c r="Z2307" s="2"/>
      <c r="AA2307" s="2"/>
    </row>
    <row r="2308" spans="1:27" ht="17.25" customHeight="1" x14ac:dyDescent="0.25">
      <c r="A2308" s="43"/>
      <c r="B2308" s="25"/>
      <c r="C2308" s="25"/>
      <c r="D2308" s="25"/>
      <c r="E2308" s="68"/>
      <c r="F2308" s="25"/>
      <c r="G2308" s="35"/>
      <c r="H2308" s="25"/>
      <c r="I2308" s="55"/>
      <c r="J2308" s="61">
        <f t="shared" si="38"/>
        <v>0</v>
      </c>
      <c r="K2308" s="52"/>
      <c r="L2308" s="49"/>
      <c r="M2308" s="31"/>
      <c r="N2308" s="31"/>
      <c r="U2308" s="32"/>
      <c r="V2308" s="2"/>
      <c r="W2308" s="2"/>
      <c r="X2308" s="2"/>
      <c r="Y2308" s="2"/>
      <c r="Z2308" s="2"/>
      <c r="AA2308" s="2"/>
    </row>
    <row r="2309" spans="1:27" ht="17.25" customHeight="1" x14ac:dyDescent="0.25">
      <c r="A2309" s="43"/>
      <c r="B2309" s="25"/>
      <c r="C2309" s="25"/>
      <c r="D2309" s="25"/>
      <c r="E2309" s="68"/>
      <c r="F2309" s="25"/>
      <c r="G2309" s="35"/>
      <c r="H2309" s="25"/>
      <c r="I2309" s="55"/>
      <c r="J2309" s="61">
        <f t="shared" si="38"/>
        <v>0</v>
      </c>
      <c r="K2309" s="52"/>
      <c r="L2309" s="49"/>
      <c r="M2309" s="31"/>
      <c r="N2309" s="31"/>
      <c r="U2309" s="32"/>
      <c r="V2309" s="2"/>
      <c r="W2309" s="2"/>
      <c r="X2309" s="2"/>
      <c r="Y2309" s="2"/>
      <c r="Z2309" s="2"/>
      <c r="AA2309" s="2"/>
    </row>
    <row r="2310" spans="1:27" ht="17.25" customHeight="1" x14ac:dyDescent="0.25">
      <c r="A2310" s="43"/>
      <c r="B2310" s="25"/>
      <c r="C2310" s="25"/>
      <c r="D2310" s="25"/>
      <c r="E2310" s="68"/>
      <c r="F2310" s="25"/>
      <c r="G2310" s="35"/>
      <c r="H2310" s="25"/>
      <c r="I2310" s="55"/>
      <c r="J2310" s="61">
        <f t="shared" si="38"/>
        <v>0</v>
      </c>
      <c r="K2310" s="52"/>
      <c r="L2310" s="49"/>
      <c r="M2310" s="31"/>
      <c r="N2310" s="31"/>
      <c r="U2310" s="32"/>
      <c r="V2310" s="2"/>
      <c r="W2310" s="2"/>
      <c r="X2310" s="2"/>
      <c r="Y2310" s="2"/>
      <c r="Z2310" s="2"/>
      <c r="AA2310" s="2"/>
    </row>
    <row r="2311" spans="1:27" ht="17.25" customHeight="1" x14ac:dyDescent="0.25">
      <c r="A2311" s="43"/>
      <c r="B2311" s="25"/>
      <c r="C2311" s="25"/>
      <c r="D2311" s="25"/>
      <c r="E2311" s="68"/>
      <c r="F2311" s="25"/>
      <c r="G2311" s="35"/>
      <c r="H2311" s="25"/>
      <c r="I2311" s="55"/>
      <c r="J2311" s="61">
        <f t="shared" si="38"/>
        <v>0</v>
      </c>
      <c r="K2311" s="52"/>
      <c r="L2311" s="49"/>
      <c r="M2311" s="31"/>
      <c r="N2311" s="31"/>
      <c r="U2311" s="32"/>
      <c r="V2311" s="2"/>
      <c r="W2311" s="2"/>
      <c r="X2311" s="2"/>
      <c r="Y2311" s="2"/>
      <c r="Z2311" s="2"/>
      <c r="AA2311" s="2"/>
    </row>
    <row r="2312" spans="1:27" ht="17.25" customHeight="1" x14ac:dyDescent="0.25">
      <c r="A2312" s="43"/>
      <c r="B2312" s="25"/>
      <c r="C2312" s="25"/>
      <c r="D2312" s="25"/>
      <c r="E2312" s="68"/>
      <c r="F2312" s="25"/>
      <c r="G2312" s="35"/>
      <c r="H2312" s="25"/>
      <c r="I2312" s="55"/>
      <c r="J2312" s="61">
        <f t="shared" si="38"/>
        <v>0</v>
      </c>
      <c r="K2312" s="52"/>
      <c r="L2312" s="49"/>
      <c r="M2312" s="31"/>
      <c r="N2312" s="31"/>
      <c r="U2312" s="32"/>
      <c r="V2312" s="2"/>
      <c r="W2312" s="2"/>
      <c r="X2312" s="2"/>
      <c r="Y2312" s="2"/>
      <c r="Z2312" s="2"/>
      <c r="AA2312" s="2"/>
    </row>
    <row r="2313" spans="1:27" ht="17.25" customHeight="1" x14ac:dyDescent="0.25">
      <c r="A2313" s="43"/>
      <c r="B2313" s="25"/>
      <c r="C2313" s="25"/>
      <c r="D2313" s="25"/>
      <c r="E2313" s="68"/>
      <c r="F2313" s="25"/>
      <c r="G2313" s="35"/>
      <c r="H2313" s="25"/>
      <c r="I2313" s="55"/>
      <c r="J2313" s="61">
        <f t="shared" si="38"/>
        <v>0</v>
      </c>
      <c r="K2313" s="52"/>
      <c r="L2313" s="49"/>
      <c r="M2313" s="31"/>
      <c r="N2313" s="31"/>
      <c r="U2313" s="32"/>
      <c r="V2313" s="2"/>
      <c r="W2313" s="2"/>
      <c r="X2313" s="2"/>
      <c r="Y2313" s="2"/>
      <c r="Z2313" s="2"/>
      <c r="AA2313" s="2"/>
    </row>
    <row r="2314" spans="1:27" ht="17.25" customHeight="1" x14ac:dyDescent="0.25">
      <c r="A2314" s="43"/>
      <c r="B2314" s="25"/>
      <c r="C2314" s="25"/>
      <c r="D2314" s="25"/>
      <c r="E2314" s="68"/>
      <c r="F2314" s="25"/>
      <c r="G2314" s="35"/>
      <c r="H2314" s="25"/>
      <c r="I2314" s="55"/>
      <c r="J2314" s="61">
        <f t="shared" si="38"/>
        <v>0</v>
      </c>
      <c r="K2314" s="52"/>
      <c r="L2314" s="49"/>
      <c r="M2314" s="31"/>
      <c r="N2314" s="31"/>
      <c r="U2314" s="32"/>
      <c r="V2314" s="2"/>
      <c r="W2314" s="2"/>
      <c r="X2314" s="2"/>
      <c r="Y2314" s="2"/>
      <c r="Z2314" s="2"/>
      <c r="AA2314" s="2"/>
    </row>
    <row r="2315" spans="1:27" ht="17.25" customHeight="1" x14ac:dyDescent="0.25">
      <c r="A2315" s="43"/>
      <c r="B2315" s="25"/>
      <c r="C2315" s="25"/>
      <c r="D2315" s="25"/>
      <c r="E2315" s="68"/>
      <c r="F2315" s="25"/>
      <c r="G2315" s="35"/>
      <c r="H2315" s="25"/>
      <c r="I2315" s="55"/>
      <c r="J2315" s="61">
        <f t="shared" si="38"/>
        <v>0</v>
      </c>
      <c r="K2315" s="52"/>
      <c r="L2315" s="49"/>
      <c r="M2315" s="31"/>
      <c r="N2315" s="31"/>
      <c r="U2315" s="32"/>
      <c r="V2315" s="2"/>
      <c r="W2315" s="2"/>
      <c r="X2315" s="2"/>
      <c r="Y2315" s="2"/>
      <c r="Z2315" s="2"/>
      <c r="AA2315" s="2"/>
    </row>
    <row r="2316" spans="1:27" ht="17.25" customHeight="1" x14ac:dyDescent="0.25">
      <c r="A2316" s="43"/>
      <c r="B2316" s="25"/>
      <c r="C2316" s="25"/>
      <c r="D2316" s="25"/>
      <c r="E2316" s="68"/>
      <c r="F2316" s="25"/>
      <c r="G2316" s="35"/>
      <c r="H2316" s="25"/>
      <c r="I2316" s="55"/>
      <c r="J2316" s="61">
        <f t="shared" si="38"/>
        <v>0</v>
      </c>
      <c r="K2316" s="52"/>
      <c r="L2316" s="49"/>
      <c r="M2316" s="31"/>
      <c r="N2316" s="31"/>
      <c r="U2316" s="32"/>
      <c r="V2316" s="2"/>
      <c r="W2316" s="2"/>
      <c r="X2316" s="2"/>
      <c r="Y2316" s="2"/>
      <c r="Z2316" s="2"/>
      <c r="AA2316" s="2"/>
    </row>
    <row r="2317" spans="1:27" ht="17.25" customHeight="1" x14ac:dyDescent="0.25">
      <c r="A2317" s="43"/>
      <c r="B2317" s="25"/>
      <c r="C2317" s="25"/>
      <c r="D2317" s="25"/>
      <c r="E2317" s="68"/>
      <c r="F2317" s="25"/>
      <c r="G2317" s="35"/>
      <c r="H2317" s="25"/>
      <c r="I2317" s="55"/>
      <c r="J2317" s="61">
        <f t="shared" si="38"/>
        <v>0</v>
      </c>
      <c r="K2317" s="52"/>
      <c r="L2317" s="49"/>
      <c r="M2317" s="31"/>
      <c r="N2317" s="31"/>
      <c r="U2317" s="32"/>
      <c r="V2317" s="2"/>
      <c r="W2317" s="2"/>
      <c r="X2317" s="2"/>
      <c r="Y2317" s="2"/>
      <c r="Z2317" s="2"/>
      <c r="AA2317" s="2"/>
    </row>
    <row r="2318" spans="1:27" ht="17.25" customHeight="1" x14ac:dyDescent="0.25">
      <c r="A2318" s="43"/>
      <c r="B2318" s="25"/>
      <c r="C2318" s="25"/>
      <c r="D2318" s="25"/>
      <c r="E2318" s="68"/>
      <c r="F2318" s="25"/>
      <c r="G2318" s="35"/>
      <c r="H2318" s="25"/>
      <c r="I2318" s="55"/>
      <c r="J2318" s="61">
        <f t="shared" si="38"/>
        <v>0</v>
      </c>
      <c r="K2318" s="52"/>
      <c r="L2318" s="49"/>
      <c r="M2318" s="31"/>
      <c r="N2318" s="31"/>
      <c r="U2318" s="32"/>
      <c r="V2318" s="2"/>
      <c r="W2318" s="2"/>
      <c r="X2318" s="2"/>
      <c r="Y2318" s="2"/>
      <c r="Z2318" s="2"/>
      <c r="AA2318" s="2"/>
    </row>
    <row r="2319" spans="1:27" ht="17.25" customHeight="1" x14ac:dyDescent="0.25">
      <c r="A2319" s="43"/>
      <c r="B2319" s="25"/>
      <c r="C2319" s="25"/>
      <c r="D2319" s="25"/>
      <c r="E2319" s="68"/>
      <c r="F2319" s="25"/>
      <c r="G2319" s="35"/>
      <c r="H2319" s="25"/>
      <c r="I2319" s="55"/>
      <c r="J2319" s="61">
        <f t="shared" si="38"/>
        <v>0</v>
      </c>
      <c r="K2319" s="52"/>
      <c r="L2319" s="49"/>
      <c r="M2319" s="31"/>
      <c r="N2319" s="31"/>
      <c r="U2319" s="32"/>
      <c r="V2319" s="2"/>
      <c r="W2319" s="2"/>
      <c r="X2319" s="2"/>
      <c r="Y2319" s="2"/>
      <c r="Z2319" s="2"/>
      <c r="AA2319" s="2"/>
    </row>
    <row r="2320" spans="1:27" ht="17.25" customHeight="1" x14ac:dyDescent="0.25">
      <c r="A2320" s="43"/>
      <c r="B2320" s="25"/>
      <c r="C2320" s="25"/>
      <c r="D2320" s="25"/>
      <c r="E2320" s="68"/>
      <c r="F2320" s="25"/>
      <c r="G2320" s="35"/>
      <c r="H2320" s="25"/>
      <c r="I2320" s="55"/>
      <c r="J2320" s="61">
        <f t="shared" si="38"/>
        <v>0</v>
      </c>
      <c r="K2320" s="52"/>
      <c r="L2320" s="49"/>
      <c r="M2320" s="31"/>
      <c r="N2320" s="31"/>
      <c r="U2320" s="32"/>
      <c r="V2320" s="2"/>
      <c r="W2320" s="2"/>
      <c r="X2320" s="2"/>
      <c r="Y2320" s="2"/>
      <c r="Z2320" s="2"/>
      <c r="AA2320" s="2"/>
    </row>
    <row r="2321" spans="1:27" ht="17.25" customHeight="1" x14ac:dyDescent="0.25">
      <c r="A2321" s="43"/>
      <c r="B2321" s="25"/>
      <c r="C2321" s="25"/>
      <c r="D2321" s="25"/>
      <c r="E2321" s="68"/>
      <c r="F2321" s="25"/>
      <c r="G2321" s="35"/>
      <c r="H2321" s="25"/>
      <c r="I2321" s="55"/>
      <c r="J2321" s="61">
        <f t="shared" si="38"/>
        <v>0</v>
      </c>
      <c r="K2321" s="52"/>
      <c r="L2321" s="49"/>
      <c r="M2321" s="31"/>
      <c r="N2321" s="31"/>
      <c r="U2321" s="32"/>
      <c r="V2321" s="2"/>
      <c r="W2321" s="2"/>
      <c r="X2321" s="2"/>
      <c r="Y2321" s="2"/>
      <c r="Z2321" s="2"/>
      <c r="AA2321" s="2"/>
    </row>
    <row r="2322" spans="1:27" ht="17.25" customHeight="1" x14ac:dyDescent="0.25">
      <c r="A2322" s="43"/>
      <c r="B2322" s="25"/>
      <c r="C2322" s="25"/>
      <c r="D2322" s="25"/>
      <c r="E2322" s="68"/>
      <c r="F2322" s="25"/>
      <c r="G2322" s="35"/>
      <c r="H2322" s="25"/>
      <c r="I2322" s="55"/>
      <c r="J2322" s="61">
        <f t="shared" si="38"/>
        <v>0</v>
      </c>
      <c r="K2322" s="52"/>
      <c r="L2322" s="49"/>
      <c r="M2322" s="31"/>
      <c r="N2322" s="31"/>
      <c r="U2322" s="32"/>
      <c r="V2322" s="2"/>
      <c r="W2322" s="2"/>
      <c r="X2322" s="2"/>
      <c r="Y2322" s="2"/>
      <c r="Z2322" s="2"/>
      <c r="AA2322" s="2"/>
    </row>
    <row r="2323" spans="1:27" ht="17.25" customHeight="1" x14ac:dyDescent="0.25">
      <c r="A2323" s="43"/>
      <c r="B2323" s="25"/>
      <c r="C2323" s="25"/>
      <c r="D2323" s="25"/>
      <c r="E2323" s="68"/>
      <c r="F2323" s="25"/>
      <c r="G2323" s="35"/>
      <c r="H2323" s="25"/>
      <c r="I2323" s="55"/>
      <c r="J2323" s="61">
        <f t="shared" si="38"/>
        <v>0</v>
      </c>
      <c r="K2323" s="52"/>
      <c r="L2323" s="49"/>
      <c r="M2323" s="31"/>
      <c r="N2323" s="31"/>
      <c r="U2323" s="32"/>
      <c r="V2323" s="2"/>
      <c r="W2323" s="2"/>
      <c r="X2323" s="2"/>
      <c r="Y2323" s="2"/>
      <c r="Z2323" s="2"/>
      <c r="AA2323" s="2"/>
    </row>
    <row r="2324" spans="1:27" ht="17.25" customHeight="1" x14ac:dyDescent="0.25">
      <c r="A2324" s="43"/>
      <c r="B2324" s="25"/>
      <c r="C2324" s="25"/>
      <c r="D2324" s="25"/>
      <c r="E2324" s="68"/>
      <c r="F2324" s="25"/>
      <c r="G2324" s="35"/>
      <c r="H2324" s="25"/>
      <c r="I2324" s="55"/>
      <c r="J2324" s="61">
        <f t="shared" si="38"/>
        <v>0</v>
      </c>
      <c r="K2324" s="52"/>
      <c r="L2324" s="49"/>
      <c r="M2324" s="31"/>
      <c r="N2324" s="31"/>
      <c r="U2324" s="32"/>
      <c r="V2324" s="2"/>
      <c r="W2324" s="2"/>
      <c r="X2324" s="2"/>
      <c r="Y2324" s="2"/>
      <c r="Z2324" s="2"/>
      <c r="AA2324" s="2"/>
    </row>
    <row r="2325" spans="1:27" ht="17.25" customHeight="1" x14ac:dyDescent="0.25">
      <c r="A2325" s="43"/>
      <c r="B2325" s="25"/>
      <c r="C2325" s="25"/>
      <c r="D2325" s="25"/>
      <c r="E2325" s="68"/>
      <c r="F2325" s="25"/>
      <c r="G2325" s="35"/>
      <c r="H2325" s="25"/>
      <c r="I2325" s="55"/>
      <c r="J2325" s="61">
        <f t="shared" si="38"/>
        <v>0</v>
      </c>
      <c r="K2325" s="52"/>
      <c r="L2325" s="49"/>
      <c r="M2325" s="31"/>
      <c r="N2325" s="31"/>
      <c r="U2325" s="32"/>
      <c r="V2325" s="2"/>
      <c r="W2325" s="2"/>
      <c r="X2325" s="2"/>
      <c r="Y2325" s="2"/>
      <c r="Z2325" s="2"/>
      <c r="AA2325" s="2"/>
    </row>
    <row r="2326" spans="1:27" ht="17.25" customHeight="1" x14ac:dyDescent="0.25">
      <c r="A2326" s="43"/>
      <c r="B2326" s="25"/>
      <c r="C2326" s="25"/>
      <c r="D2326" s="25"/>
      <c r="E2326" s="68"/>
      <c r="F2326" s="25"/>
      <c r="G2326" s="35"/>
      <c r="H2326" s="25"/>
      <c r="I2326" s="55"/>
      <c r="J2326" s="61">
        <f t="shared" si="38"/>
        <v>0</v>
      </c>
      <c r="K2326" s="52"/>
      <c r="L2326" s="49"/>
      <c r="M2326" s="31"/>
      <c r="N2326" s="31"/>
      <c r="U2326" s="32"/>
      <c r="V2326" s="2"/>
      <c r="W2326" s="2"/>
      <c r="X2326" s="2"/>
      <c r="Y2326" s="2"/>
      <c r="Z2326" s="2"/>
      <c r="AA2326" s="2"/>
    </row>
    <row r="2327" spans="1:27" ht="17.25" customHeight="1" x14ac:dyDescent="0.25">
      <c r="A2327" s="43"/>
      <c r="B2327" s="25"/>
      <c r="C2327" s="25"/>
      <c r="D2327" s="25"/>
      <c r="E2327" s="68"/>
      <c r="F2327" s="25"/>
      <c r="G2327" s="35"/>
      <c r="H2327" s="25"/>
      <c r="I2327" s="55"/>
      <c r="J2327" s="61">
        <f t="shared" si="38"/>
        <v>0</v>
      </c>
      <c r="K2327" s="52"/>
      <c r="L2327" s="49"/>
      <c r="M2327" s="31"/>
      <c r="N2327" s="31"/>
      <c r="U2327" s="32"/>
      <c r="V2327" s="2"/>
      <c r="W2327" s="2"/>
      <c r="X2327" s="2"/>
      <c r="Y2327" s="2"/>
      <c r="Z2327" s="2"/>
      <c r="AA2327" s="2"/>
    </row>
    <row r="2328" spans="1:27" ht="17.25" customHeight="1" x14ac:dyDescent="0.25">
      <c r="A2328" s="43"/>
      <c r="B2328" s="25"/>
      <c r="C2328" s="25"/>
      <c r="D2328" s="25"/>
      <c r="E2328" s="68"/>
      <c r="F2328" s="25"/>
      <c r="G2328" s="35"/>
      <c r="H2328" s="25"/>
      <c r="I2328" s="55"/>
      <c r="J2328" s="61">
        <f t="shared" si="38"/>
        <v>0</v>
      </c>
      <c r="K2328" s="52"/>
      <c r="L2328" s="49"/>
      <c r="M2328" s="31"/>
      <c r="N2328" s="31"/>
      <c r="U2328" s="32"/>
      <c r="V2328" s="2"/>
      <c r="W2328" s="2"/>
      <c r="X2328" s="2"/>
      <c r="Y2328" s="2"/>
      <c r="Z2328" s="2"/>
      <c r="AA2328" s="2"/>
    </row>
    <row r="2329" spans="1:27" ht="17.25" customHeight="1" x14ac:dyDescent="0.25">
      <c r="A2329" s="43"/>
      <c r="B2329" s="25"/>
      <c r="C2329" s="25"/>
      <c r="D2329" s="25"/>
      <c r="E2329" s="68"/>
      <c r="F2329" s="25"/>
      <c r="G2329" s="35"/>
      <c r="H2329" s="25"/>
      <c r="I2329" s="55"/>
      <c r="J2329" s="61">
        <f t="shared" si="38"/>
        <v>0</v>
      </c>
      <c r="K2329" s="52"/>
      <c r="L2329" s="49"/>
      <c r="M2329" s="31"/>
      <c r="N2329" s="31"/>
      <c r="U2329" s="32"/>
      <c r="V2329" s="2"/>
      <c r="W2329" s="2"/>
      <c r="X2329" s="2"/>
      <c r="Y2329" s="2"/>
      <c r="Z2329" s="2"/>
      <c r="AA2329" s="2"/>
    </row>
    <row r="2330" spans="1:27" ht="17.25" customHeight="1" x14ac:dyDescent="0.25">
      <c r="A2330" s="43"/>
      <c r="B2330" s="25"/>
      <c r="C2330" s="25"/>
      <c r="D2330" s="25"/>
      <c r="E2330" s="68"/>
      <c r="F2330" s="25"/>
      <c r="G2330" s="35"/>
      <c r="H2330" s="25"/>
      <c r="I2330" s="55"/>
      <c r="J2330" s="61">
        <f t="shared" si="38"/>
        <v>0</v>
      </c>
      <c r="K2330" s="52"/>
      <c r="L2330" s="49"/>
      <c r="M2330" s="31"/>
      <c r="N2330" s="31"/>
      <c r="U2330" s="32"/>
      <c r="V2330" s="2"/>
      <c r="W2330" s="2"/>
      <c r="X2330" s="2"/>
      <c r="Y2330" s="2"/>
      <c r="Z2330" s="2"/>
      <c r="AA2330" s="2"/>
    </row>
    <row r="2331" spans="1:27" ht="17.25" customHeight="1" x14ac:dyDescent="0.25">
      <c r="A2331" s="43"/>
      <c r="B2331" s="25"/>
      <c r="C2331" s="25"/>
      <c r="D2331" s="25"/>
      <c r="E2331" s="68"/>
      <c r="F2331" s="25"/>
      <c r="G2331" s="35"/>
      <c r="H2331" s="25"/>
      <c r="I2331" s="55"/>
      <c r="J2331" s="61">
        <f t="shared" si="38"/>
        <v>0</v>
      </c>
      <c r="K2331" s="52"/>
      <c r="L2331" s="49"/>
      <c r="M2331" s="31"/>
      <c r="N2331" s="31"/>
      <c r="U2331" s="32"/>
      <c r="V2331" s="2"/>
      <c r="W2331" s="2"/>
      <c r="X2331" s="2"/>
      <c r="Y2331" s="2"/>
      <c r="Z2331" s="2"/>
      <c r="AA2331" s="2"/>
    </row>
    <row r="2332" spans="1:27" ht="17.25" customHeight="1" x14ac:dyDescent="0.25">
      <c r="A2332" s="43"/>
      <c r="B2332" s="25"/>
      <c r="C2332" s="25"/>
      <c r="D2332" s="25"/>
      <c r="E2332" s="68"/>
      <c r="F2332" s="25"/>
      <c r="G2332" s="35"/>
      <c r="H2332" s="25"/>
      <c r="I2332" s="55"/>
      <c r="J2332" s="61">
        <f t="shared" si="38"/>
        <v>0</v>
      </c>
      <c r="K2332" s="52"/>
      <c r="L2332" s="49"/>
      <c r="M2332" s="31"/>
      <c r="N2332" s="31"/>
      <c r="U2332" s="32"/>
      <c r="V2332" s="2"/>
      <c r="W2332" s="2"/>
      <c r="X2332" s="2"/>
      <c r="Y2332" s="2"/>
      <c r="Z2332" s="2"/>
      <c r="AA2332" s="2"/>
    </row>
    <row r="2333" spans="1:27" ht="17.25" customHeight="1" x14ac:dyDescent="0.25">
      <c r="A2333" s="43"/>
      <c r="B2333" s="25"/>
      <c r="C2333" s="25"/>
      <c r="D2333" s="25"/>
      <c r="E2333" s="68"/>
      <c r="F2333" s="25"/>
      <c r="G2333" s="35"/>
      <c r="H2333" s="25"/>
      <c r="I2333" s="55"/>
      <c r="J2333" s="61">
        <f t="shared" si="38"/>
        <v>0</v>
      </c>
      <c r="K2333" s="52"/>
      <c r="L2333" s="49"/>
      <c r="M2333" s="31"/>
      <c r="N2333" s="31"/>
      <c r="U2333" s="32"/>
      <c r="V2333" s="2"/>
      <c r="W2333" s="2"/>
      <c r="X2333" s="2"/>
      <c r="Y2333" s="2"/>
      <c r="Z2333" s="2"/>
      <c r="AA2333" s="2"/>
    </row>
    <row r="2334" spans="1:27" ht="17.25" customHeight="1" x14ac:dyDescent="0.25">
      <c r="A2334" s="43"/>
      <c r="B2334" s="25"/>
      <c r="C2334" s="25"/>
      <c r="D2334" s="25"/>
      <c r="E2334" s="68"/>
      <c r="F2334" s="25"/>
      <c r="G2334" s="35"/>
      <c r="H2334" s="25"/>
      <c r="I2334" s="55"/>
      <c r="J2334" s="61">
        <f t="shared" si="38"/>
        <v>0</v>
      </c>
      <c r="K2334" s="52"/>
      <c r="L2334" s="49"/>
      <c r="M2334" s="31"/>
      <c r="N2334" s="31"/>
      <c r="U2334" s="32"/>
      <c r="V2334" s="2"/>
      <c r="W2334" s="2"/>
      <c r="X2334" s="2"/>
      <c r="Y2334" s="2"/>
      <c r="Z2334" s="2"/>
      <c r="AA2334" s="2"/>
    </row>
    <row r="2335" spans="1:27" ht="17.25" customHeight="1" x14ac:dyDescent="0.25">
      <c r="A2335" s="43"/>
      <c r="B2335" s="25"/>
      <c r="C2335" s="25"/>
      <c r="D2335" s="25"/>
      <c r="E2335" s="68"/>
      <c r="F2335" s="25"/>
      <c r="G2335" s="35"/>
      <c r="H2335" s="25"/>
      <c r="I2335" s="55"/>
      <c r="J2335" s="61">
        <f t="shared" si="38"/>
        <v>0</v>
      </c>
      <c r="K2335" s="52"/>
      <c r="L2335" s="49"/>
      <c r="M2335" s="31"/>
      <c r="N2335" s="31"/>
      <c r="U2335" s="32"/>
      <c r="V2335" s="2"/>
      <c r="W2335" s="2"/>
      <c r="X2335" s="2"/>
      <c r="Y2335" s="2"/>
      <c r="Z2335" s="2"/>
      <c r="AA2335" s="2"/>
    </row>
    <row r="2336" spans="1:27" ht="17.25" customHeight="1" x14ac:dyDescent="0.25">
      <c r="A2336" s="43"/>
      <c r="B2336" s="25"/>
      <c r="C2336" s="25"/>
      <c r="D2336" s="25"/>
      <c r="E2336" s="68"/>
      <c r="F2336" s="25"/>
      <c r="G2336" s="35"/>
      <c r="H2336" s="25"/>
      <c r="I2336" s="55"/>
      <c r="J2336" s="61">
        <f t="shared" si="38"/>
        <v>0</v>
      </c>
      <c r="K2336" s="52"/>
      <c r="L2336" s="49"/>
      <c r="M2336" s="31"/>
      <c r="N2336" s="31"/>
      <c r="U2336" s="32"/>
      <c r="V2336" s="2"/>
      <c r="W2336" s="2"/>
      <c r="X2336" s="2"/>
      <c r="Y2336" s="2"/>
      <c r="Z2336" s="2"/>
      <c r="AA2336" s="2"/>
    </row>
    <row r="2337" spans="1:27" ht="17.25" customHeight="1" x14ac:dyDescent="0.25">
      <c r="A2337" s="43"/>
      <c r="B2337" s="25"/>
      <c r="C2337" s="25"/>
      <c r="D2337" s="25"/>
      <c r="E2337" s="68"/>
      <c r="F2337" s="25"/>
      <c r="G2337" s="35"/>
      <c r="H2337" s="25"/>
      <c r="I2337" s="55"/>
      <c r="J2337" s="61">
        <f t="shared" si="38"/>
        <v>0</v>
      </c>
      <c r="K2337" s="52"/>
      <c r="L2337" s="49"/>
      <c r="M2337" s="31"/>
      <c r="N2337" s="31"/>
      <c r="U2337" s="32"/>
      <c r="V2337" s="2"/>
      <c r="W2337" s="2"/>
      <c r="X2337" s="2"/>
      <c r="Y2337" s="2"/>
      <c r="Z2337" s="2"/>
      <c r="AA2337" s="2"/>
    </row>
    <row r="2338" spans="1:27" ht="17.25" customHeight="1" x14ac:dyDescent="0.25">
      <c r="A2338" s="43"/>
      <c r="B2338" s="25"/>
      <c r="C2338" s="25"/>
      <c r="D2338" s="25"/>
      <c r="E2338" s="68"/>
      <c r="F2338" s="25"/>
      <c r="G2338" s="35"/>
      <c r="H2338" s="25"/>
      <c r="I2338" s="55"/>
      <c r="J2338" s="61">
        <f t="shared" si="38"/>
        <v>0</v>
      </c>
      <c r="K2338" s="52"/>
      <c r="L2338" s="49"/>
      <c r="M2338" s="31"/>
      <c r="N2338" s="31"/>
      <c r="U2338" s="32"/>
      <c r="V2338" s="2"/>
      <c r="W2338" s="2"/>
      <c r="X2338" s="2"/>
      <c r="Y2338" s="2"/>
      <c r="Z2338" s="2"/>
      <c r="AA2338" s="2"/>
    </row>
    <row r="2339" spans="1:27" ht="17.25" customHeight="1" x14ac:dyDescent="0.25">
      <c r="A2339" s="43"/>
      <c r="B2339" s="25"/>
      <c r="C2339" s="25"/>
      <c r="D2339" s="25"/>
      <c r="E2339" s="68"/>
      <c r="F2339" s="25"/>
      <c r="G2339" s="35"/>
      <c r="H2339" s="25"/>
      <c r="I2339" s="55"/>
      <c r="J2339" s="61">
        <f t="shared" si="38"/>
        <v>0</v>
      </c>
      <c r="K2339" s="52"/>
      <c r="L2339" s="49"/>
      <c r="M2339" s="31"/>
      <c r="N2339" s="31"/>
      <c r="U2339" s="32"/>
      <c r="V2339" s="2"/>
      <c r="W2339" s="2"/>
      <c r="X2339" s="2"/>
      <c r="Y2339" s="2"/>
      <c r="Z2339" s="2"/>
      <c r="AA2339" s="2"/>
    </row>
    <row r="2340" spans="1:27" ht="17.25" customHeight="1" x14ac:dyDescent="0.25">
      <c r="A2340" s="43"/>
      <c r="B2340" s="25"/>
      <c r="C2340" s="25"/>
      <c r="D2340" s="25"/>
      <c r="E2340" s="68"/>
      <c r="F2340" s="25"/>
      <c r="G2340" s="35"/>
      <c r="H2340" s="25"/>
      <c r="I2340" s="55"/>
      <c r="J2340" s="61">
        <f t="shared" si="38"/>
        <v>0</v>
      </c>
      <c r="K2340" s="52"/>
      <c r="L2340" s="49"/>
      <c r="M2340" s="31"/>
      <c r="N2340" s="31"/>
      <c r="U2340" s="32"/>
      <c r="V2340" s="2"/>
      <c r="W2340" s="2"/>
      <c r="X2340" s="2"/>
      <c r="Y2340" s="2"/>
      <c r="Z2340" s="2"/>
      <c r="AA2340" s="2"/>
    </row>
    <row r="2341" spans="1:27" ht="17.25" customHeight="1" x14ac:dyDescent="0.25">
      <c r="I2341" s="78" t="s">
        <v>737</v>
      </c>
      <c r="J2341" s="77">
        <f>SUBTOTAL(9,J17:J505)</f>
        <v>120844.20899237883</v>
      </c>
      <c r="M2341" s="31"/>
      <c r="N2341" s="31"/>
      <c r="U2341" s="32"/>
      <c r="V2341" s="2"/>
      <c r="W2341" s="2"/>
      <c r="X2341" s="2"/>
      <c r="Y2341" s="2"/>
      <c r="Z2341" s="2"/>
      <c r="AA2341" s="2"/>
    </row>
    <row r="2342" spans="1:27" ht="17.25" customHeight="1" x14ac:dyDescent="0.25">
      <c r="M2342" s="31"/>
      <c r="N2342" s="31"/>
      <c r="U2342" s="32"/>
      <c r="V2342" s="2"/>
      <c r="W2342" s="2"/>
      <c r="X2342" s="2"/>
      <c r="Y2342" s="2"/>
      <c r="Z2342" s="2"/>
      <c r="AA2342" s="2"/>
    </row>
    <row r="2343" spans="1:27" ht="17.25" customHeight="1" x14ac:dyDescent="0.25">
      <c r="M2343" s="31"/>
      <c r="N2343" s="31"/>
      <c r="U2343" s="32"/>
      <c r="V2343" s="2"/>
      <c r="W2343" s="2"/>
      <c r="X2343" s="2"/>
      <c r="Y2343" s="2"/>
      <c r="Z2343" s="2"/>
      <c r="AA2343" s="2"/>
    </row>
    <row r="2344" spans="1:27" ht="17.25" customHeight="1" x14ac:dyDescent="0.25">
      <c r="M2344" s="31"/>
      <c r="N2344" s="31"/>
      <c r="U2344" s="32"/>
      <c r="V2344" s="2"/>
      <c r="W2344" s="2"/>
      <c r="X2344" s="2"/>
      <c r="Y2344" s="2"/>
      <c r="Z2344" s="2"/>
      <c r="AA2344" s="2"/>
    </row>
    <row r="2345" spans="1:27" ht="17.25" customHeight="1" x14ac:dyDescent="0.25">
      <c r="M2345" s="31"/>
      <c r="N2345" s="31"/>
      <c r="U2345" s="32"/>
      <c r="V2345" s="2"/>
      <c r="W2345" s="2"/>
      <c r="X2345" s="2"/>
      <c r="Y2345" s="2"/>
      <c r="Z2345" s="2"/>
      <c r="AA2345" s="2"/>
    </row>
    <row r="2346" spans="1:27" ht="17.25" customHeight="1" x14ac:dyDescent="0.25">
      <c r="M2346" s="31"/>
      <c r="N2346" s="31"/>
      <c r="U2346" s="32"/>
      <c r="V2346" s="2"/>
      <c r="W2346" s="2"/>
      <c r="X2346" s="2"/>
      <c r="Y2346" s="2"/>
      <c r="Z2346" s="2"/>
      <c r="AA2346" s="2"/>
    </row>
    <row r="2347" spans="1:27" ht="17.25" customHeight="1" x14ac:dyDescent="0.25">
      <c r="M2347" s="31"/>
      <c r="N2347" s="31"/>
      <c r="U2347" s="32"/>
      <c r="V2347" s="2"/>
      <c r="W2347" s="2"/>
      <c r="X2347" s="2"/>
      <c r="Y2347" s="2"/>
      <c r="Z2347" s="2"/>
      <c r="AA2347" s="2"/>
    </row>
    <row r="2348" spans="1:27" ht="17.25" customHeight="1" x14ac:dyDescent="0.25">
      <c r="M2348" s="31"/>
      <c r="N2348" s="31"/>
      <c r="U2348" s="32"/>
      <c r="V2348" s="2"/>
      <c r="W2348" s="2"/>
      <c r="X2348" s="2"/>
      <c r="Y2348" s="2"/>
      <c r="Z2348" s="2"/>
      <c r="AA2348" s="2"/>
    </row>
    <row r="2349" spans="1:27" ht="17.25" customHeight="1" x14ac:dyDescent="0.25">
      <c r="M2349" s="31"/>
      <c r="N2349" s="31"/>
      <c r="U2349" s="32"/>
      <c r="V2349" s="2"/>
      <c r="W2349" s="2"/>
      <c r="X2349" s="2"/>
      <c r="Y2349" s="2"/>
      <c r="Z2349" s="2"/>
      <c r="AA2349" s="2"/>
    </row>
    <row r="2350" spans="1:27" ht="17.25" customHeight="1" x14ac:dyDescent="0.25">
      <c r="M2350" s="31"/>
      <c r="N2350" s="31"/>
      <c r="U2350" s="32"/>
      <c r="V2350" s="2"/>
      <c r="W2350" s="2"/>
      <c r="X2350" s="2"/>
      <c r="Y2350" s="2"/>
      <c r="Z2350" s="2"/>
      <c r="AA2350" s="2"/>
    </row>
    <row r="2351" spans="1:27" ht="17.25" customHeight="1" x14ac:dyDescent="0.25">
      <c r="M2351" s="31"/>
      <c r="N2351" s="31"/>
      <c r="U2351" s="32"/>
      <c r="V2351" s="2"/>
      <c r="W2351" s="2"/>
      <c r="X2351" s="2"/>
      <c r="Y2351" s="2"/>
      <c r="Z2351" s="2"/>
      <c r="AA2351" s="2"/>
    </row>
    <row r="2352" spans="1:27" ht="17.25" customHeight="1" x14ac:dyDescent="0.25">
      <c r="M2352" s="31"/>
      <c r="N2352" s="31"/>
      <c r="U2352" s="32"/>
      <c r="V2352" s="2"/>
      <c r="W2352" s="2"/>
      <c r="X2352" s="2"/>
      <c r="Y2352" s="2"/>
      <c r="Z2352" s="2"/>
      <c r="AA2352" s="2"/>
    </row>
    <row r="2353" spans="13:27" ht="17.25" customHeight="1" x14ac:dyDescent="0.25">
      <c r="M2353" s="31"/>
      <c r="N2353" s="31"/>
      <c r="U2353" s="32"/>
      <c r="V2353" s="2"/>
      <c r="W2353" s="2"/>
      <c r="X2353" s="2"/>
      <c r="Y2353" s="2"/>
      <c r="Z2353" s="2"/>
      <c r="AA2353" s="2"/>
    </row>
    <row r="2354" spans="13:27" ht="17.25" customHeight="1" x14ac:dyDescent="0.25">
      <c r="M2354" s="31"/>
      <c r="N2354" s="31"/>
      <c r="U2354" s="32"/>
      <c r="V2354" s="2"/>
      <c r="W2354" s="2"/>
      <c r="X2354" s="2"/>
      <c r="Y2354" s="2"/>
      <c r="Z2354" s="2"/>
      <c r="AA2354" s="2"/>
    </row>
    <row r="2355" spans="13:27" ht="17.25" customHeight="1" x14ac:dyDescent="0.25">
      <c r="M2355" s="31"/>
      <c r="N2355" s="31"/>
      <c r="U2355" s="32"/>
      <c r="V2355" s="2"/>
      <c r="W2355" s="2"/>
      <c r="X2355" s="2"/>
      <c r="Y2355" s="2"/>
      <c r="Z2355" s="2"/>
      <c r="AA2355" s="2"/>
    </row>
    <row r="2356" spans="13:27" ht="17.25" customHeight="1" x14ac:dyDescent="0.25">
      <c r="M2356" s="31"/>
      <c r="N2356" s="31"/>
      <c r="U2356" s="32"/>
      <c r="V2356" s="2"/>
      <c r="W2356" s="2"/>
      <c r="X2356" s="2"/>
      <c r="Y2356" s="2"/>
      <c r="Z2356" s="2"/>
      <c r="AA2356" s="2"/>
    </row>
    <row r="2357" spans="13:27" ht="17.25" customHeight="1" x14ac:dyDescent="0.25">
      <c r="M2357" s="31"/>
      <c r="N2357" s="31"/>
      <c r="U2357" s="32"/>
      <c r="V2357" s="2"/>
      <c r="W2357" s="2"/>
      <c r="X2357" s="2"/>
      <c r="Y2357" s="2"/>
      <c r="Z2357" s="2"/>
      <c r="AA2357" s="2"/>
    </row>
    <row r="2358" spans="13:27" ht="17.25" customHeight="1" x14ac:dyDescent="0.25">
      <c r="M2358" s="31"/>
      <c r="N2358" s="31"/>
      <c r="U2358" s="32"/>
      <c r="V2358" s="2"/>
      <c r="W2358" s="2"/>
      <c r="X2358" s="2"/>
      <c r="Y2358" s="2"/>
      <c r="Z2358" s="2"/>
      <c r="AA2358" s="2"/>
    </row>
    <row r="2359" spans="13:27" ht="17.25" customHeight="1" x14ac:dyDescent="0.25">
      <c r="M2359" s="31"/>
      <c r="N2359" s="31"/>
      <c r="U2359" s="32"/>
      <c r="V2359" s="2"/>
      <c r="W2359" s="2"/>
      <c r="X2359" s="2"/>
      <c r="Y2359" s="2"/>
      <c r="Z2359" s="2"/>
      <c r="AA2359" s="2"/>
    </row>
    <row r="2360" spans="13:27" ht="17.25" customHeight="1" x14ac:dyDescent="0.25">
      <c r="M2360" s="31"/>
      <c r="N2360" s="31"/>
      <c r="U2360" s="32"/>
      <c r="V2360" s="2"/>
      <c r="W2360" s="2"/>
      <c r="X2360" s="2"/>
      <c r="Y2360" s="2"/>
      <c r="Z2360" s="2"/>
      <c r="AA2360" s="2"/>
    </row>
    <row r="2361" spans="13:27" ht="17.25" customHeight="1" x14ac:dyDescent="0.25">
      <c r="M2361" s="31"/>
      <c r="N2361" s="31"/>
      <c r="U2361" s="32"/>
      <c r="V2361" s="2"/>
      <c r="W2361" s="2"/>
      <c r="X2361" s="2"/>
      <c r="Y2361" s="2"/>
      <c r="Z2361" s="2"/>
      <c r="AA2361" s="2"/>
    </row>
    <row r="2362" spans="13:27" ht="17.25" customHeight="1" x14ac:dyDescent="0.25">
      <c r="M2362" s="31"/>
      <c r="N2362" s="31"/>
      <c r="U2362" s="32"/>
      <c r="V2362" s="2"/>
      <c r="W2362" s="2"/>
      <c r="X2362" s="2"/>
      <c r="Y2362" s="2"/>
      <c r="Z2362" s="2"/>
      <c r="AA2362" s="2"/>
    </row>
    <row r="2363" spans="13:27" ht="17.25" customHeight="1" x14ac:dyDescent="0.25">
      <c r="M2363" s="31"/>
      <c r="N2363" s="31"/>
      <c r="U2363" s="32"/>
      <c r="V2363" s="2"/>
      <c r="W2363" s="2"/>
      <c r="X2363" s="2"/>
      <c r="Y2363" s="2"/>
      <c r="Z2363" s="2"/>
      <c r="AA2363" s="2"/>
    </row>
    <row r="2364" spans="13:27" ht="17.25" customHeight="1" x14ac:dyDescent="0.25">
      <c r="M2364" s="31"/>
      <c r="N2364" s="31"/>
      <c r="U2364" s="32"/>
      <c r="V2364" s="2"/>
      <c r="W2364" s="2"/>
      <c r="X2364" s="2"/>
      <c r="Y2364" s="2"/>
      <c r="Z2364" s="2"/>
      <c r="AA2364" s="2"/>
    </row>
    <row r="2365" spans="13:27" ht="17.25" customHeight="1" x14ac:dyDescent="0.25">
      <c r="M2365" s="31"/>
      <c r="N2365" s="31"/>
      <c r="U2365" s="32"/>
      <c r="V2365" s="2"/>
      <c r="W2365" s="2"/>
      <c r="X2365" s="2"/>
      <c r="Y2365" s="2"/>
      <c r="Z2365" s="2"/>
      <c r="AA2365" s="2"/>
    </row>
    <row r="2366" spans="13:27" ht="17.25" customHeight="1" x14ac:dyDescent="0.25">
      <c r="M2366" s="31"/>
      <c r="N2366" s="31"/>
      <c r="U2366" s="32"/>
      <c r="V2366" s="2"/>
      <c r="W2366" s="2"/>
      <c r="X2366" s="2"/>
      <c r="Y2366" s="2"/>
      <c r="Z2366" s="2"/>
      <c r="AA2366" s="2"/>
    </row>
    <row r="2367" spans="13:27" ht="17.25" customHeight="1" x14ac:dyDescent="0.25">
      <c r="M2367" s="31"/>
      <c r="N2367" s="31"/>
      <c r="U2367" s="32"/>
      <c r="V2367" s="2"/>
      <c r="W2367" s="2"/>
      <c r="X2367" s="2"/>
      <c r="Y2367" s="2"/>
      <c r="Z2367" s="2"/>
      <c r="AA2367" s="2"/>
    </row>
    <row r="2368" spans="13:27" ht="17.25" customHeight="1" x14ac:dyDescent="0.25">
      <c r="M2368" s="31"/>
      <c r="N2368" s="31"/>
      <c r="U2368" s="32"/>
      <c r="V2368" s="2"/>
      <c r="W2368" s="2"/>
      <c r="X2368" s="2"/>
      <c r="Y2368" s="2"/>
      <c r="Z2368" s="2"/>
      <c r="AA2368" s="2"/>
    </row>
    <row r="2369" spans="5:27" x14ac:dyDescent="0.25">
      <c r="E2369" s="76"/>
      <c r="F2369" s="2"/>
      <c r="G2369" s="30"/>
      <c r="H2369" s="2"/>
      <c r="I2369" s="56"/>
      <c r="J2369" s="56"/>
      <c r="K2369" s="31"/>
      <c r="L2369" s="31"/>
      <c r="M2369" s="31"/>
      <c r="N2369" s="31"/>
      <c r="U2369" s="32"/>
      <c r="V2369" s="2"/>
      <c r="W2369" s="2"/>
      <c r="X2369" s="2"/>
      <c r="Y2369" s="2"/>
      <c r="Z2369" s="2"/>
      <c r="AA2369" s="2"/>
    </row>
    <row r="2370" spans="5:27" x14ac:dyDescent="0.25">
      <c r="E2370" s="76"/>
      <c r="F2370" s="2"/>
      <c r="G2370" s="30"/>
      <c r="H2370" s="2"/>
      <c r="I2370" s="56"/>
      <c r="J2370" s="56"/>
      <c r="K2370" s="31"/>
      <c r="L2370" s="31"/>
      <c r="M2370" s="31"/>
      <c r="N2370" s="31"/>
      <c r="U2370" s="32"/>
      <c r="V2370" s="2"/>
      <c r="W2370" s="2"/>
      <c r="X2370" s="2"/>
      <c r="Y2370" s="2"/>
      <c r="Z2370" s="2"/>
      <c r="AA2370" s="2"/>
    </row>
    <row r="2371" spans="5:27" x14ac:dyDescent="0.25">
      <c r="E2371" s="76"/>
      <c r="F2371" s="2"/>
      <c r="G2371" s="30"/>
      <c r="H2371" s="2"/>
      <c r="I2371" s="56"/>
      <c r="J2371" s="56"/>
      <c r="K2371" s="31"/>
      <c r="L2371" s="31"/>
      <c r="M2371" s="31"/>
      <c r="N2371" s="31"/>
      <c r="U2371" s="32"/>
      <c r="V2371" s="2"/>
      <c r="W2371" s="2"/>
      <c r="X2371" s="2"/>
      <c r="Y2371" s="2"/>
      <c r="Z2371" s="2"/>
      <c r="AA2371" s="2"/>
    </row>
    <row r="2372" spans="5:27" x14ac:dyDescent="0.25">
      <c r="E2372" s="76"/>
      <c r="F2372" s="2"/>
      <c r="G2372" s="30"/>
      <c r="H2372" s="2"/>
      <c r="I2372" s="56"/>
      <c r="J2372" s="56"/>
      <c r="K2372" s="31"/>
      <c r="L2372" s="31"/>
      <c r="M2372" s="31"/>
      <c r="N2372" s="31"/>
      <c r="U2372" s="32"/>
      <c r="V2372" s="2"/>
      <c r="W2372" s="2"/>
      <c r="X2372" s="2"/>
      <c r="Y2372" s="2"/>
      <c r="Z2372" s="2"/>
      <c r="AA2372" s="2"/>
    </row>
    <row r="2373" spans="5:27" x14ac:dyDescent="0.25">
      <c r="E2373" s="76"/>
      <c r="F2373" s="2"/>
      <c r="G2373" s="30"/>
      <c r="H2373" s="2"/>
      <c r="I2373" s="56"/>
      <c r="J2373" s="56"/>
      <c r="K2373" s="31"/>
      <c r="L2373" s="31"/>
      <c r="M2373" s="31"/>
      <c r="N2373" s="31"/>
      <c r="U2373" s="32"/>
      <c r="V2373" s="2"/>
      <c r="W2373" s="2"/>
      <c r="X2373" s="2"/>
      <c r="Y2373" s="2"/>
      <c r="Z2373" s="2"/>
      <c r="AA2373" s="2"/>
    </row>
    <row r="2374" spans="5:27" x14ac:dyDescent="0.25">
      <c r="E2374" s="76"/>
      <c r="F2374" s="2"/>
      <c r="G2374" s="30"/>
      <c r="H2374" s="2"/>
      <c r="I2374" s="56"/>
      <c r="J2374" s="56"/>
      <c r="K2374" s="31"/>
      <c r="L2374" s="31"/>
      <c r="M2374" s="31"/>
      <c r="N2374" s="31"/>
      <c r="U2374" s="32"/>
      <c r="V2374" s="2"/>
      <c r="W2374" s="2"/>
      <c r="X2374" s="2"/>
      <c r="Y2374" s="2"/>
      <c r="Z2374" s="2"/>
      <c r="AA2374" s="2"/>
    </row>
    <row r="2375" spans="5:27" x14ac:dyDescent="0.25">
      <c r="E2375" s="76"/>
      <c r="F2375" s="2"/>
      <c r="G2375" s="30"/>
      <c r="H2375" s="2"/>
      <c r="I2375" s="56"/>
      <c r="J2375" s="56"/>
      <c r="K2375" s="31"/>
      <c r="L2375" s="31"/>
      <c r="M2375" s="31"/>
      <c r="N2375" s="31"/>
      <c r="U2375" s="32"/>
      <c r="V2375" s="2"/>
      <c r="W2375" s="2"/>
      <c r="X2375" s="2"/>
      <c r="Y2375" s="2"/>
      <c r="Z2375" s="2"/>
      <c r="AA2375" s="2"/>
    </row>
    <row r="2376" spans="5:27" x14ac:dyDescent="0.25">
      <c r="E2376" s="76"/>
      <c r="F2376" s="2"/>
      <c r="G2376" s="30"/>
      <c r="H2376" s="2"/>
      <c r="I2376" s="56"/>
      <c r="J2376" s="56"/>
      <c r="K2376" s="31" t="s">
        <v>121</v>
      </c>
      <c r="L2376" s="31"/>
      <c r="M2376" s="31"/>
      <c r="N2376" s="31"/>
      <c r="U2376" s="32"/>
      <c r="V2376" s="2"/>
      <c r="W2376" s="2"/>
      <c r="X2376" s="2"/>
      <c r="Y2376" s="2"/>
      <c r="Z2376" s="2"/>
      <c r="AA2376" s="2"/>
    </row>
    <row r="2377" spans="5:27" x14ac:dyDescent="0.25">
      <c r="E2377" s="76"/>
      <c r="F2377" s="2"/>
      <c r="G2377" s="30"/>
      <c r="H2377" s="2"/>
      <c r="I2377" s="56"/>
      <c r="J2377" s="56"/>
      <c r="K2377" s="31"/>
      <c r="L2377" s="31"/>
      <c r="M2377" s="31"/>
      <c r="N2377" s="31"/>
      <c r="U2377" s="32"/>
      <c r="V2377" s="2"/>
      <c r="W2377" s="2"/>
      <c r="X2377" s="2"/>
      <c r="Y2377" s="2"/>
      <c r="Z2377" s="2"/>
      <c r="AA2377" s="2"/>
    </row>
    <row r="2378" spans="5:27" x14ac:dyDescent="0.25">
      <c r="E2378" s="76"/>
      <c r="F2378" s="2"/>
      <c r="G2378" s="30"/>
      <c r="H2378" s="2"/>
      <c r="I2378" s="56"/>
      <c r="J2378" s="56"/>
      <c r="K2378" s="31"/>
      <c r="L2378" s="31"/>
      <c r="M2378" s="31"/>
      <c r="N2378" s="31"/>
      <c r="U2378" s="32"/>
      <c r="V2378" s="2"/>
      <c r="W2378" s="2"/>
      <c r="X2378" s="2"/>
      <c r="Y2378" s="2"/>
      <c r="Z2378" s="2"/>
      <c r="AA2378" s="2"/>
    </row>
    <row r="2379" spans="5:27" x14ac:dyDescent="0.25">
      <c r="E2379" s="76"/>
      <c r="F2379" s="2"/>
      <c r="G2379" s="30"/>
      <c r="H2379" s="2"/>
      <c r="I2379" s="56"/>
      <c r="J2379" s="56"/>
      <c r="K2379" s="31"/>
      <c r="L2379" s="31"/>
      <c r="M2379" s="31"/>
      <c r="N2379" s="31"/>
      <c r="U2379" s="32"/>
      <c r="V2379" s="2"/>
      <c r="W2379" s="2"/>
      <c r="X2379" s="2"/>
      <c r="Y2379" s="2"/>
      <c r="Z2379" s="2"/>
      <c r="AA2379" s="2"/>
    </row>
    <row r="2380" spans="5:27" x14ac:dyDescent="0.25">
      <c r="E2380" s="76"/>
      <c r="F2380" s="2"/>
      <c r="G2380" s="30"/>
      <c r="H2380" s="2"/>
      <c r="I2380" s="56"/>
      <c r="J2380" s="56"/>
      <c r="K2380" s="31"/>
      <c r="L2380" s="31"/>
      <c r="M2380" s="31"/>
      <c r="N2380" s="31"/>
      <c r="U2380" s="32"/>
      <c r="V2380" s="2"/>
      <c r="W2380" s="2"/>
      <c r="X2380" s="2"/>
      <c r="Y2380" s="2"/>
      <c r="Z2380" s="2"/>
      <c r="AA2380" s="2"/>
    </row>
    <row r="2381" spans="5:27" x14ac:dyDescent="0.25">
      <c r="E2381" s="76"/>
      <c r="F2381" s="2"/>
      <c r="G2381" s="30"/>
      <c r="H2381" s="2"/>
      <c r="I2381" s="56"/>
      <c r="J2381" s="56"/>
      <c r="K2381" s="31"/>
      <c r="L2381" s="31"/>
      <c r="M2381" s="31"/>
      <c r="N2381" s="31"/>
      <c r="U2381" s="32"/>
      <c r="V2381" s="2"/>
      <c r="W2381" s="2"/>
      <c r="X2381" s="2"/>
      <c r="Y2381" s="2"/>
      <c r="Z2381" s="2"/>
      <c r="AA2381" s="2"/>
    </row>
    <row r="2382" spans="5:27" x14ac:dyDescent="0.25">
      <c r="E2382" s="76"/>
      <c r="F2382" s="2"/>
      <c r="G2382" s="30"/>
      <c r="H2382" s="2"/>
      <c r="I2382" s="56"/>
      <c r="J2382" s="56"/>
      <c r="K2382" s="31"/>
      <c r="L2382" s="31"/>
      <c r="M2382" s="31"/>
      <c r="N2382" s="31"/>
      <c r="U2382" s="32"/>
      <c r="V2382" s="2"/>
      <c r="W2382" s="2"/>
      <c r="X2382" s="2"/>
      <c r="Y2382" s="2"/>
      <c r="Z2382" s="2"/>
      <c r="AA2382" s="2"/>
    </row>
    <row r="2383" spans="5:27" x14ac:dyDescent="0.25">
      <c r="E2383" s="76"/>
      <c r="F2383" s="2"/>
      <c r="G2383" s="30"/>
      <c r="H2383" s="2"/>
      <c r="I2383" s="56"/>
      <c r="J2383" s="56"/>
      <c r="K2383" s="31"/>
      <c r="L2383" s="31"/>
      <c r="M2383" s="31"/>
      <c r="N2383" s="31"/>
      <c r="U2383" s="32"/>
      <c r="V2383" s="2"/>
      <c r="W2383" s="2"/>
      <c r="X2383" s="2"/>
      <c r="Y2383" s="2"/>
      <c r="Z2383" s="2"/>
      <c r="AA2383" s="2"/>
    </row>
    <row r="2384" spans="5:27" x14ac:dyDescent="0.25">
      <c r="E2384" s="76"/>
      <c r="F2384" s="2"/>
      <c r="G2384" s="30"/>
      <c r="H2384" s="2"/>
      <c r="I2384" s="56"/>
      <c r="J2384" s="56"/>
      <c r="K2384" s="31"/>
      <c r="L2384" s="31"/>
      <c r="M2384" s="31"/>
      <c r="N2384" s="31"/>
      <c r="U2384" s="32"/>
      <c r="V2384" s="2"/>
      <c r="W2384" s="2"/>
      <c r="X2384" s="2"/>
      <c r="Y2384" s="2"/>
      <c r="Z2384" s="2"/>
      <c r="AA2384" s="2"/>
    </row>
    <row r="2385" spans="5:27" x14ac:dyDescent="0.25">
      <c r="E2385" s="76"/>
      <c r="F2385" s="2"/>
      <c r="G2385" s="30"/>
      <c r="H2385" s="2"/>
      <c r="I2385" s="56"/>
      <c r="J2385" s="56"/>
      <c r="K2385" s="31"/>
      <c r="L2385" s="31"/>
      <c r="M2385" s="31"/>
      <c r="N2385" s="31"/>
      <c r="U2385" s="32"/>
      <c r="V2385" s="2"/>
      <c r="W2385" s="2"/>
      <c r="X2385" s="2"/>
      <c r="Y2385" s="2"/>
      <c r="Z2385" s="2"/>
      <c r="AA2385" s="2"/>
    </row>
    <row r="2386" spans="5:27" x14ac:dyDescent="0.25">
      <c r="E2386" s="76"/>
      <c r="F2386" s="2"/>
      <c r="G2386" s="30"/>
      <c r="H2386" s="2"/>
      <c r="I2386" s="56"/>
      <c r="J2386" s="56"/>
      <c r="K2386" s="31"/>
      <c r="L2386" s="31"/>
      <c r="M2386" s="31"/>
      <c r="N2386" s="31"/>
      <c r="U2386" s="32"/>
      <c r="V2386" s="2"/>
      <c r="W2386" s="2"/>
      <c r="X2386" s="2"/>
      <c r="Y2386" s="2"/>
      <c r="Z2386" s="2"/>
      <c r="AA2386" s="2"/>
    </row>
    <row r="2387" spans="5:27" x14ac:dyDescent="0.25">
      <c r="E2387" s="76"/>
      <c r="F2387" s="2"/>
      <c r="G2387" s="30"/>
      <c r="H2387" s="2"/>
      <c r="I2387" s="56"/>
      <c r="J2387" s="56"/>
      <c r="K2387" s="31"/>
      <c r="L2387" s="31"/>
      <c r="M2387" s="31"/>
      <c r="N2387" s="31"/>
      <c r="U2387" s="32"/>
      <c r="V2387" s="2"/>
      <c r="W2387" s="2"/>
      <c r="X2387" s="2"/>
      <c r="Y2387" s="2"/>
      <c r="Z2387" s="2"/>
      <c r="AA2387" s="2"/>
    </row>
    <row r="2388" spans="5:27" x14ac:dyDescent="0.25">
      <c r="E2388" s="76"/>
      <c r="F2388" s="2"/>
      <c r="G2388" s="30"/>
      <c r="H2388" s="2"/>
      <c r="I2388" s="56"/>
      <c r="J2388" s="56"/>
      <c r="K2388" s="31"/>
      <c r="L2388" s="31"/>
      <c r="M2388" s="31"/>
      <c r="N2388" s="31"/>
      <c r="U2388" s="32"/>
      <c r="V2388" s="2"/>
      <c r="W2388" s="2"/>
      <c r="X2388" s="2"/>
      <c r="Y2388" s="2"/>
      <c r="Z2388" s="2"/>
      <c r="AA2388" s="2"/>
    </row>
    <row r="2389" spans="5:27" x14ac:dyDescent="0.25">
      <c r="E2389" s="76"/>
      <c r="F2389" s="2"/>
      <c r="G2389" s="30"/>
      <c r="H2389" s="2"/>
      <c r="I2389" s="56"/>
      <c r="J2389" s="56"/>
      <c r="K2389" s="31"/>
      <c r="L2389" s="31"/>
      <c r="M2389" s="31"/>
      <c r="N2389" s="31"/>
      <c r="U2389" s="32"/>
      <c r="V2389" s="2"/>
      <c r="W2389" s="2"/>
      <c r="X2389" s="2"/>
      <c r="Y2389" s="2"/>
      <c r="Z2389" s="2"/>
      <c r="AA2389" s="2"/>
    </row>
    <row r="2390" spans="5:27" x14ac:dyDescent="0.25">
      <c r="E2390" s="76"/>
      <c r="F2390" s="2"/>
      <c r="G2390" s="30"/>
      <c r="H2390" s="2"/>
      <c r="I2390" s="56"/>
      <c r="J2390" s="56"/>
      <c r="K2390" s="31"/>
      <c r="L2390" s="31"/>
      <c r="M2390" s="31"/>
      <c r="N2390" s="31"/>
      <c r="U2390" s="32"/>
      <c r="V2390" s="2"/>
      <c r="W2390" s="2"/>
      <c r="X2390" s="2"/>
      <c r="Y2390" s="2"/>
      <c r="Z2390" s="2"/>
      <c r="AA2390" s="2"/>
    </row>
    <row r="2391" spans="5:27" x14ac:dyDescent="0.25">
      <c r="E2391" s="76"/>
      <c r="F2391" s="2"/>
      <c r="G2391" s="30"/>
      <c r="H2391" s="2"/>
      <c r="I2391" s="56"/>
      <c r="J2391" s="56"/>
      <c r="K2391" s="31"/>
      <c r="L2391" s="31"/>
      <c r="M2391" s="31"/>
      <c r="N2391" s="31"/>
      <c r="U2391" s="32"/>
      <c r="V2391" s="2"/>
      <c r="W2391" s="2"/>
      <c r="X2391" s="2"/>
      <c r="Y2391" s="2"/>
      <c r="Z2391" s="2"/>
      <c r="AA2391" s="2"/>
    </row>
    <row r="2392" spans="5:27" x14ac:dyDescent="0.25">
      <c r="E2392" s="76"/>
      <c r="F2392" s="2"/>
      <c r="G2392" s="30"/>
      <c r="H2392" s="2"/>
      <c r="I2392" s="56"/>
      <c r="J2392" s="56"/>
      <c r="K2392" s="31"/>
      <c r="L2392" s="31"/>
      <c r="M2392" s="31"/>
      <c r="N2392" s="31"/>
      <c r="U2392" s="32"/>
      <c r="V2392" s="2"/>
      <c r="W2392" s="2"/>
      <c r="X2392" s="2"/>
      <c r="Y2392" s="2"/>
      <c r="Z2392" s="2"/>
      <c r="AA2392" s="2"/>
    </row>
    <row r="2393" spans="5:27" x14ac:dyDescent="0.25">
      <c r="E2393" s="76"/>
      <c r="F2393" s="2"/>
      <c r="G2393" s="30"/>
      <c r="H2393" s="2"/>
      <c r="I2393" s="56"/>
      <c r="J2393" s="56"/>
      <c r="K2393" s="31"/>
      <c r="L2393" s="31"/>
      <c r="M2393" s="31"/>
      <c r="N2393" s="31"/>
      <c r="U2393" s="32"/>
      <c r="V2393" s="2"/>
      <c r="W2393" s="2"/>
      <c r="X2393" s="2"/>
      <c r="Y2393" s="2"/>
      <c r="Z2393" s="2"/>
      <c r="AA2393" s="2"/>
    </row>
    <row r="2394" spans="5:27" x14ac:dyDescent="0.25">
      <c r="E2394" s="76"/>
      <c r="F2394" s="2"/>
      <c r="G2394" s="30"/>
      <c r="H2394" s="2"/>
      <c r="I2394" s="56"/>
      <c r="J2394" s="56"/>
      <c r="K2394" s="31"/>
      <c r="L2394" s="31"/>
      <c r="M2394" s="31"/>
      <c r="N2394" s="31"/>
      <c r="U2394" s="32"/>
      <c r="V2394" s="2"/>
      <c r="W2394" s="2"/>
      <c r="X2394" s="2"/>
      <c r="Y2394" s="2"/>
      <c r="Z2394" s="2"/>
      <c r="AA2394" s="2"/>
    </row>
    <row r="2395" spans="5:27" x14ac:dyDescent="0.25">
      <c r="E2395" s="76"/>
      <c r="F2395" s="2"/>
      <c r="G2395" s="30"/>
      <c r="H2395" s="2"/>
      <c r="I2395" s="56"/>
      <c r="J2395" s="56"/>
      <c r="K2395" s="31"/>
      <c r="L2395" s="31"/>
      <c r="M2395" s="31"/>
      <c r="N2395" s="31"/>
      <c r="U2395" s="32"/>
      <c r="V2395" s="2"/>
      <c r="W2395" s="2"/>
      <c r="X2395" s="2"/>
      <c r="Y2395" s="2"/>
      <c r="Z2395" s="2"/>
      <c r="AA2395" s="2"/>
    </row>
    <row r="2396" spans="5:27" x14ac:dyDescent="0.25">
      <c r="E2396" s="76"/>
      <c r="F2396" s="2"/>
      <c r="G2396" s="30"/>
      <c r="H2396" s="2"/>
      <c r="I2396" s="56"/>
      <c r="J2396" s="56"/>
      <c r="K2396" s="31"/>
      <c r="L2396" s="31"/>
      <c r="M2396" s="31"/>
      <c r="N2396" s="31"/>
      <c r="U2396" s="32"/>
      <c r="V2396" s="2"/>
      <c r="W2396" s="2"/>
      <c r="X2396" s="2"/>
      <c r="Y2396" s="2"/>
      <c r="Z2396" s="2"/>
      <c r="AA2396" s="2"/>
    </row>
    <row r="2397" spans="5:27" x14ac:dyDescent="0.25">
      <c r="E2397" s="76"/>
      <c r="F2397" s="2"/>
      <c r="G2397" s="30"/>
      <c r="H2397" s="2"/>
      <c r="I2397" s="56"/>
      <c r="J2397" s="56"/>
      <c r="K2397" s="31"/>
      <c r="L2397" s="31"/>
      <c r="M2397" s="31"/>
      <c r="N2397" s="31"/>
      <c r="U2397" s="32"/>
      <c r="V2397" s="2"/>
      <c r="W2397" s="2"/>
      <c r="X2397" s="2"/>
      <c r="Y2397" s="2"/>
      <c r="Z2397" s="2"/>
      <c r="AA2397" s="2"/>
    </row>
    <row r="2398" spans="5:27" x14ac:dyDescent="0.25">
      <c r="E2398" s="76"/>
      <c r="F2398" s="2"/>
      <c r="G2398" s="30"/>
      <c r="H2398" s="2"/>
      <c r="I2398" s="56"/>
      <c r="J2398" s="56"/>
      <c r="K2398" s="31"/>
      <c r="L2398" s="31"/>
      <c r="M2398" s="31"/>
      <c r="N2398" s="31"/>
      <c r="U2398" s="32"/>
      <c r="V2398" s="2"/>
      <c r="W2398" s="2"/>
      <c r="X2398" s="2"/>
      <c r="Y2398" s="2"/>
      <c r="Z2398" s="2"/>
      <c r="AA2398" s="2"/>
    </row>
    <row r="2399" spans="5:27" x14ac:dyDescent="0.25">
      <c r="E2399" s="76"/>
      <c r="F2399" s="2"/>
      <c r="G2399" s="30"/>
      <c r="H2399" s="2"/>
      <c r="I2399" s="56"/>
      <c r="J2399" s="56"/>
      <c r="K2399" s="31"/>
      <c r="L2399" s="31"/>
      <c r="M2399" s="31"/>
      <c r="N2399" s="31"/>
      <c r="U2399" s="32"/>
      <c r="V2399" s="2"/>
      <c r="W2399" s="2"/>
      <c r="X2399" s="2"/>
      <c r="Y2399" s="2"/>
      <c r="Z2399" s="2"/>
      <c r="AA2399" s="2"/>
    </row>
    <row r="2400" spans="5:27" x14ac:dyDescent="0.25">
      <c r="E2400" s="76"/>
      <c r="F2400" s="2"/>
      <c r="G2400" s="30"/>
      <c r="H2400" s="2"/>
      <c r="I2400" s="56"/>
      <c r="J2400" s="56"/>
      <c r="K2400" s="31"/>
      <c r="L2400" s="31"/>
      <c r="M2400" s="31"/>
      <c r="N2400" s="31"/>
      <c r="U2400" s="32"/>
      <c r="V2400" s="2"/>
      <c r="W2400" s="2"/>
      <c r="X2400" s="2"/>
      <c r="Y2400" s="2"/>
      <c r="Z2400" s="2"/>
      <c r="AA2400" s="2"/>
    </row>
    <row r="2401" spans="5:27" x14ac:dyDescent="0.25">
      <c r="E2401" s="76"/>
      <c r="F2401" s="2"/>
      <c r="G2401" s="30"/>
      <c r="H2401" s="2"/>
      <c r="I2401" s="56"/>
      <c r="J2401" s="56"/>
      <c r="K2401" s="31"/>
      <c r="L2401" s="31"/>
      <c r="M2401" s="31"/>
      <c r="N2401" s="31"/>
      <c r="U2401" s="32"/>
      <c r="V2401" s="2"/>
      <c r="W2401" s="2"/>
      <c r="X2401" s="2"/>
      <c r="Y2401" s="2"/>
      <c r="Z2401" s="2"/>
      <c r="AA2401" s="2"/>
    </row>
    <row r="2402" spans="5:27" x14ac:dyDescent="0.25">
      <c r="E2402" s="76"/>
      <c r="F2402" s="2"/>
      <c r="G2402" s="30"/>
      <c r="H2402" s="2"/>
      <c r="I2402" s="56"/>
      <c r="J2402" s="56"/>
      <c r="K2402" s="31"/>
      <c r="L2402" s="31"/>
      <c r="M2402" s="31"/>
      <c r="N2402" s="31"/>
      <c r="U2402" s="32"/>
      <c r="V2402" s="2"/>
      <c r="W2402" s="2"/>
      <c r="X2402" s="2"/>
      <c r="Y2402" s="2"/>
      <c r="Z2402" s="2"/>
      <c r="AA2402" s="2"/>
    </row>
    <row r="2403" spans="5:27" x14ac:dyDescent="0.25">
      <c r="E2403" s="76"/>
      <c r="F2403" s="2"/>
      <c r="G2403" s="30"/>
      <c r="H2403" s="2"/>
      <c r="I2403" s="56"/>
      <c r="J2403" s="56"/>
      <c r="K2403" s="31"/>
      <c r="L2403" s="31"/>
      <c r="M2403" s="31"/>
      <c r="N2403" s="31"/>
      <c r="U2403" s="32"/>
      <c r="V2403" s="2"/>
      <c r="W2403" s="2"/>
      <c r="X2403" s="2"/>
      <c r="Y2403" s="2"/>
      <c r="Z2403" s="2"/>
      <c r="AA2403" s="2"/>
    </row>
    <row r="2404" spans="5:27" x14ac:dyDescent="0.25">
      <c r="E2404" s="76"/>
      <c r="F2404" s="2"/>
      <c r="G2404" s="30"/>
      <c r="H2404" s="2"/>
      <c r="I2404" s="56"/>
      <c r="J2404" s="56"/>
      <c r="K2404" s="31"/>
      <c r="L2404" s="31"/>
      <c r="M2404" s="31"/>
      <c r="N2404" s="31"/>
      <c r="U2404" s="32"/>
      <c r="V2404" s="2"/>
      <c r="W2404" s="2"/>
      <c r="X2404" s="2"/>
      <c r="Y2404" s="2"/>
      <c r="Z2404" s="2"/>
      <c r="AA2404" s="2"/>
    </row>
    <row r="2405" spans="5:27" x14ac:dyDescent="0.25">
      <c r="E2405" s="76"/>
      <c r="F2405" s="2"/>
      <c r="G2405" s="30"/>
      <c r="H2405" s="2"/>
      <c r="I2405" s="56"/>
      <c r="J2405" s="56"/>
      <c r="K2405" s="31"/>
      <c r="L2405" s="31"/>
      <c r="M2405" s="31"/>
      <c r="N2405" s="31"/>
      <c r="U2405" s="32"/>
      <c r="V2405" s="2"/>
      <c r="W2405" s="2"/>
      <c r="X2405" s="2"/>
      <c r="Y2405" s="2"/>
      <c r="Z2405" s="2"/>
      <c r="AA2405" s="2"/>
    </row>
    <row r="2406" spans="5:27" x14ac:dyDescent="0.25">
      <c r="E2406" s="76"/>
      <c r="F2406" s="2"/>
      <c r="G2406" s="30"/>
      <c r="H2406" s="2"/>
      <c r="I2406" s="56"/>
      <c r="J2406" s="56"/>
      <c r="K2406" s="31"/>
      <c r="L2406" s="31"/>
      <c r="M2406" s="31"/>
      <c r="N2406" s="31"/>
      <c r="U2406" s="32"/>
      <c r="V2406" s="2"/>
      <c r="W2406" s="2"/>
      <c r="X2406" s="2"/>
      <c r="Y2406" s="2"/>
      <c r="Z2406" s="2"/>
      <c r="AA2406" s="2"/>
    </row>
    <row r="2407" spans="5:27" x14ac:dyDescent="0.25">
      <c r="E2407" s="76"/>
      <c r="F2407" s="2"/>
      <c r="G2407" s="30"/>
      <c r="H2407" s="2"/>
      <c r="I2407" s="56"/>
      <c r="J2407" s="56"/>
      <c r="K2407" s="31"/>
      <c r="L2407" s="31"/>
      <c r="M2407" s="31"/>
      <c r="N2407" s="31"/>
      <c r="U2407" s="32"/>
      <c r="V2407" s="2"/>
      <c r="W2407" s="2"/>
      <c r="X2407" s="2"/>
      <c r="Y2407" s="2"/>
      <c r="Z2407" s="2"/>
      <c r="AA2407" s="2"/>
    </row>
    <row r="2408" spans="5:27" x14ac:dyDescent="0.25">
      <c r="E2408" s="76"/>
      <c r="F2408" s="2"/>
      <c r="G2408" s="30"/>
      <c r="H2408" s="2"/>
      <c r="I2408" s="56"/>
      <c r="J2408" s="56"/>
      <c r="K2408" s="31"/>
      <c r="L2408" s="31"/>
      <c r="M2408" s="31"/>
      <c r="N2408" s="31"/>
      <c r="U2408" s="32"/>
      <c r="V2408" s="2"/>
      <c r="W2408" s="2"/>
      <c r="X2408" s="2"/>
      <c r="Y2408" s="2"/>
      <c r="Z2408" s="2"/>
      <c r="AA2408" s="2"/>
    </row>
    <row r="2409" spans="5:27" x14ac:dyDescent="0.25">
      <c r="E2409" s="76"/>
      <c r="F2409" s="2"/>
      <c r="G2409" s="30"/>
      <c r="H2409" s="2"/>
      <c r="I2409" s="56"/>
      <c r="J2409" s="56"/>
      <c r="K2409" s="31"/>
      <c r="L2409" s="31"/>
      <c r="M2409" s="31"/>
      <c r="N2409" s="31"/>
      <c r="U2409" s="32"/>
      <c r="V2409" s="2"/>
      <c r="W2409" s="2"/>
      <c r="X2409" s="2"/>
      <c r="Y2409" s="2"/>
      <c r="Z2409" s="2"/>
      <c r="AA2409" s="2"/>
    </row>
    <row r="2410" spans="5:27" x14ac:dyDescent="0.25">
      <c r="E2410" s="76"/>
      <c r="F2410" s="2"/>
      <c r="G2410" s="30"/>
      <c r="H2410" s="2"/>
      <c r="I2410" s="56"/>
      <c r="J2410" s="56"/>
      <c r="K2410" s="31"/>
      <c r="L2410" s="31"/>
      <c r="M2410" s="31"/>
      <c r="N2410" s="31"/>
      <c r="U2410" s="32"/>
      <c r="V2410" s="2"/>
      <c r="W2410" s="2"/>
      <c r="X2410" s="2"/>
      <c r="Y2410" s="2"/>
      <c r="Z2410" s="2"/>
      <c r="AA2410" s="2"/>
    </row>
    <row r="2411" spans="5:27" x14ac:dyDescent="0.25">
      <c r="E2411" s="76"/>
      <c r="F2411" s="2"/>
      <c r="G2411" s="30"/>
      <c r="H2411" s="2"/>
      <c r="I2411" s="56"/>
      <c r="J2411" s="56"/>
      <c r="K2411" s="31"/>
      <c r="L2411" s="31"/>
      <c r="M2411" s="31"/>
      <c r="N2411" s="31"/>
      <c r="U2411" s="32"/>
      <c r="V2411" s="2"/>
      <c r="W2411" s="2"/>
      <c r="X2411" s="2"/>
      <c r="Y2411" s="2"/>
      <c r="Z2411" s="2"/>
      <c r="AA2411" s="2"/>
    </row>
    <row r="2412" spans="5:27" x14ac:dyDescent="0.25">
      <c r="E2412" s="76"/>
      <c r="F2412" s="2"/>
      <c r="G2412" s="30"/>
      <c r="H2412" s="2"/>
      <c r="I2412" s="56"/>
      <c r="J2412" s="56"/>
      <c r="K2412" s="31"/>
      <c r="L2412" s="31"/>
      <c r="M2412" s="31"/>
      <c r="N2412" s="31"/>
      <c r="U2412" s="32"/>
      <c r="V2412" s="2"/>
      <c r="W2412" s="2"/>
      <c r="X2412" s="2"/>
      <c r="Y2412" s="2"/>
      <c r="Z2412" s="2"/>
      <c r="AA2412" s="2"/>
    </row>
    <row r="2413" spans="5:27" x14ac:dyDescent="0.25">
      <c r="E2413" s="76"/>
      <c r="F2413" s="2"/>
      <c r="G2413" s="30"/>
      <c r="H2413" s="2"/>
      <c r="I2413" s="56"/>
      <c r="J2413" s="56"/>
      <c r="K2413" s="31"/>
      <c r="L2413" s="31"/>
      <c r="M2413" s="31"/>
      <c r="N2413" s="31"/>
      <c r="U2413" s="32"/>
      <c r="V2413" s="2"/>
      <c r="W2413" s="2"/>
      <c r="X2413" s="2"/>
      <c r="Y2413" s="2"/>
      <c r="Z2413" s="2"/>
      <c r="AA2413" s="2"/>
    </row>
    <row r="2414" spans="5:27" x14ac:dyDescent="0.25">
      <c r="E2414" s="76"/>
      <c r="F2414" s="2"/>
      <c r="G2414" s="30"/>
      <c r="H2414" s="2"/>
      <c r="I2414" s="56"/>
      <c r="J2414" s="56"/>
      <c r="K2414" s="31"/>
      <c r="L2414" s="31"/>
      <c r="M2414" s="31"/>
      <c r="N2414" s="31"/>
      <c r="U2414" s="32"/>
      <c r="V2414" s="2"/>
      <c r="W2414" s="2"/>
      <c r="X2414" s="2"/>
      <c r="Y2414" s="2"/>
      <c r="Z2414" s="2"/>
      <c r="AA2414" s="2"/>
    </row>
    <row r="2415" spans="5:27" x14ac:dyDescent="0.25">
      <c r="E2415" s="76"/>
      <c r="F2415" s="2"/>
      <c r="G2415" s="30"/>
      <c r="H2415" s="2"/>
      <c r="I2415" s="56"/>
      <c r="J2415" s="56"/>
      <c r="K2415" s="31"/>
      <c r="L2415" s="31"/>
      <c r="M2415" s="31"/>
      <c r="N2415" s="31"/>
      <c r="U2415" s="32"/>
      <c r="V2415" s="2"/>
      <c r="W2415" s="2"/>
      <c r="X2415" s="2"/>
      <c r="Y2415" s="2"/>
      <c r="Z2415" s="2"/>
      <c r="AA2415" s="2"/>
    </row>
    <row r="2416" spans="5:27" x14ac:dyDescent="0.25">
      <c r="E2416" s="76"/>
      <c r="F2416" s="2"/>
      <c r="G2416" s="30"/>
      <c r="H2416" s="2"/>
      <c r="I2416" s="56"/>
      <c r="J2416" s="56"/>
      <c r="K2416" s="31"/>
      <c r="L2416" s="31"/>
      <c r="M2416" s="31"/>
      <c r="N2416" s="31"/>
      <c r="U2416" s="32"/>
      <c r="V2416" s="2"/>
      <c r="W2416" s="2"/>
      <c r="X2416" s="2"/>
      <c r="Y2416" s="2"/>
      <c r="Z2416" s="2"/>
      <c r="AA2416" s="2"/>
    </row>
    <row r="2417" spans="5:27" x14ac:dyDescent="0.25">
      <c r="E2417" s="76"/>
      <c r="F2417" s="2"/>
      <c r="G2417" s="30"/>
      <c r="H2417" s="2"/>
      <c r="I2417" s="56"/>
      <c r="J2417" s="56"/>
      <c r="K2417" s="31"/>
      <c r="L2417" s="31"/>
      <c r="M2417" s="31"/>
      <c r="N2417" s="31"/>
      <c r="U2417" s="32"/>
      <c r="V2417" s="2"/>
      <c r="W2417" s="2"/>
      <c r="X2417" s="2"/>
      <c r="Y2417" s="2"/>
      <c r="Z2417" s="2"/>
      <c r="AA2417" s="2"/>
    </row>
    <row r="2418" spans="5:27" x14ac:dyDescent="0.25">
      <c r="E2418" s="76"/>
      <c r="F2418" s="2"/>
      <c r="G2418" s="30"/>
      <c r="H2418" s="2"/>
      <c r="I2418" s="56"/>
      <c r="J2418" s="56"/>
      <c r="K2418" s="31"/>
      <c r="L2418" s="31"/>
      <c r="M2418" s="31"/>
      <c r="N2418" s="31"/>
      <c r="U2418" s="32"/>
      <c r="V2418" s="2"/>
      <c r="W2418" s="2"/>
      <c r="X2418" s="2"/>
      <c r="Y2418" s="2"/>
      <c r="Z2418" s="2"/>
      <c r="AA2418" s="2"/>
    </row>
    <row r="2419" spans="5:27" x14ac:dyDescent="0.25">
      <c r="E2419" s="76"/>
      <c r="F2419" s="2"/>
      <c r="G2419" s="30"/>
      <c r="H2419" s="2"/>
      <c r="I2419" s="56"/>
      <c r="J2419" s="56"/>
      <c r="K2419" s="31"/>
      <c r="L2419" s="31"/>
      <c r="M2419" s="31"/>
      <c r="N2419" s="31"/>
      <c r="U2419" s="32"/>
      <c r="V2419" s="2"/>
      <c r="W2419" s="2"/>
      <c r="X2419" s="2"/>
      <c r="Y2419" s="2"/>
      <c r="Z2419" s="2"/>
      <c r="AA2419" s="2"/>
    </row>
    <row r="2420" spans="5:27" x14ac:dyDescent="0.25">
      <c r="J2420" s="56"/>
      <c r="K2420" s="31"/>
      <c r="L2420" s="31"/>
      <c r="M2420" s="31"/>
      <c r="N2420" s="31"/>
      <c r="V2420" s="32"/>
      <c r="W2420" s="2"/>
      <c r="X2420" s="2"/>
      <c r="Y2420" s="2"/>
      <c r="Z2420" s="2"/>
      <c r="AA2420" s="2"/>
    </row>
    <row r="2421" spans="5:27" x14ac:dyDescent="0.25">
      <c r="J2421" s="56"/>
      <c r="K2421" s="31"/>
      <c r="L2421" s="31"/>
      <c r="M2421" s="31"/>
      <c r="N2421" s="31"/>
      <c r="V2421" s="32"/>
      <c r="W2421" s="2"/>
      <c r="X2421" s="2"/>
      <c r="Y2421" s="2"/>
      <c r="Z2421" s="2"/>
      <c r="AA2421" s="2"/>
    </row>
    <row r="2422" spans="5:27" x14ac:dyDescent="0.25">
      <c r="J2422" s="56"/>
      <c r="K2422" s="31"/>
      <c r="L2422" s="31"/>
      <c r="M2422" s="31"/>
      <c r="N2422" s="31"/>
      <c r="V2422" s="32"/>
      <c r="W2422" s="2"/>
      <c r="X2422" s="2"/>
      <c r="Y2422" s="2"/>
      <c r="Z2422" s="2"/>
      <c r="AA2422" s="2"/>
    </row>
    <row r="2423" spans="5:27" x14ac:dyDescent="0.25">
      <c r="J2423" s="56"/>
      <c r="K2423" s="31"/>
      <c r="L2423" s="31"/>
      <c r="M2423" s="31"/>
      <c r="N2423" s="31"/>
      <c r="V2423" s="32"/>
      <c r="W2423" s="2"/>
      <c r="X2423" s="2"/>
      <c r="Y2423" s="2"/>
      <c r="Z2423" s="2"/>
      <c r="AA2423" s="2"/>
    </row>
    <row r="2424" spans="5:27" x14ac:dyDescent="0.25">
      <c r="J2424" s="56"/>
      <c r="K2424" s="31"/>
      <c r="L2424" s="31"/>
      <c r="M2424" s="31"/>
      <c r="N2424" s="31"/>
      <c r="V2424" s="32"/>
      <c r="W2424" s="2"/>
      <c r="X2424" s="2"/>
      <c r="Y2424" s="2"/>
      <c r="Z2424" s="2"/>
      <c r="AA2424" s="2"/>
    </row>
    <row r="2425" spans="5:27" x14ac:dyDescent="0.25">
      <c r="J2425" s="56"/>
      <c r="K2425" s="31"/>
      <c r="L2425" s="31"/>
      <c r="M2425" s="31"/>
      <c r="N2425" s="31"/>
      <c r="V2425" s="32"/>
      <c r="W2425" s="2"/>
      <c r="X2425" s="2"/>
      <c r="Y2425" s="2"/>
      <c r="Z2425" s="2"/>
      <c r="AA2425" s="2"/>
    </row>
    <row r="1048517" spans="2:11" x14ac:dyDescent="0.25">
      <c r="B1048517" s="36"/>
      <c r="D1048517" s="25" t="s">
        <v>92</v>
      </c>
      <c r="F1048517" s="38"/>
      <c r="K1048517" s="51"/>
    </row>
    <row r="1048555" spans="3:3" x14ac:dyDescent="0.25">
      <c r="C1048555" s="37" t="s">
        <v>6</v>
      </c>
    </row>
    <row r="1048564" spans="6:12" x14ac:dyDescent="0.25">
      <c r="L1048564" s="25"/>
    </row>
    <row r="1048572" spans="6:12" x14ac:dyDescent="0.25">
      <c r="F1048572" s="38"/>
      <c r="L1048572" s="25"/>
    </row>
  </sheetData>
  <autoFilter ref="A4:AA2340" xr:uid="{00000000-0001-0000-0600-000000000000}"/>
  <sortState xmlns:xlrd2="http://schemas.microsoft.com/office/spreadsheetml/2017/richdata2" ref="A5:L544">
    <sortCondition ref="A5:A544"/>
  </sortState>
  <phoneticPr fontId="5" type="noConversion"/>
  <conditionalFormatting sqref="C1115:C1174 C1806:C1817 C1827 C1830:C1833 C1868 C1820:C1825 C1837:C1861 C1913:C1920 C1924:C1955 C1982:C1984 C1986 C1993:C2009 C2013:C2014 C2011 C2016 C1873:C1897 C2018:C2066 C2125 C2089:C2115 C2127 C2129:C2135 C2117:C2118 C2141:C2173 C2175:C2176 C2179:C2189 C2214:C2229 C2208:C2212 C2241:C2268 D2:D3 D2420:D1048516 C2330:C2340 C2369:C2419 C104 C108:C208 C210:C217 C219 C267 C269 C4:C98 C231:C265 C272:C301 C303:C336 C338:C371 C506:C516 C374:C503 C520 C523">
    <cfRule type="containsText" dxfId="4102" priority="13810" operator="containsText" text="BOCA">
      <formula>NOT(ISERROR(SEARCH("BOCA",C2)))</formula>
    </cfRule>
    <cfRule type="containsText" dxfId="4101" priority="13811" operator="containsText" text="AUTOMERCADO">
      <formula>NOT(ISERROR(SEARCH("AUTOMERCADO",C2)))</formula>
    </cfRule>
    <cfRule type="containsText" dxfId="4100" priority="13812" operator="containsText" text="CARRIZAL">
      <formula>NOT(ISERROR(SEARCH("CARRIZAL",C2)))</formula>
    </cfRule>
    <cfRule type="containsText" dxfId="4099" priority="13813" operator="containsText" text="SAN ANTONIO">
      <formula>NOT(ISERROR(SEARCH("SAN ANTONIO",C2)))</formula>
    </cfRule>
    <cfRule type="containsText" dxfId="4098" priority="13814" operator="containsText" text="HIPERMODELO">
      <formula>NOT(ISERROR(SEARCH("HIPERMODELO",C2)))</formula>
    </cfRule>
    <cfRule type="containsText" dxfId="4097" priority="13815" operator="containsText" text="FARMASTOP">
      <formula>NOT(ISERROR(SEARCH("FARMASTOP",C2)))</formula>
    </cfRule>
    <cfRule type="containsText" dxfId="4096" priority="13816" operator="containsText" text="EXQUISITECES">
      <formula>NOT(ISERROR(SEARCH("EXQUISITECES",C2)))</formula>
    </cfRule>
  </conditionalFormatting>
  <conditionalFormatting sqref="C517 C521 C519 C524:C525">
    <cfRule type="containsText" dxfId="4095" priority="5771" operator="containsText" text="BOCA">
      <formula>NOT(ISERROR(SEARCH("BOCA",C517)))</formula>
    </cfRule>
    <cfRule type="containsText" dxfId="4094" priority="5772" operator="containsText" text="AUTOMERCADO">
      <formula>NOT(ISERROR(SEARCH("AUTOMERCADO",C517)))</formula>
    </cfRule>
    <cfRule type="containsText" dxfId="4093" priority="5773" operator="containsText" text="CARRIZAL">
      <formula>NOT(ISERROR(SEARCH("CARRIZAL",C517)))</formula>
    </cfRule>
    <cfRule type="containsText" dxfId="4092" priority="5774" operator="containsText" text="SAN ANTONIO">
      <formula>NOT(ISERROR(SEARCH("SAN ANTONIO",C517)))</formula>
    </cfRule>
    <cfRule type="containsText" dxfId="4091" priority="5775" operator="containsText" text="HIPERMODELO">
      <formula>NOT(ISERROR(SEARCH("HIPERMODELO",C517)))</formula>
    </cfRule>
    <cfRule type="containsText" dxfId="4090" priority="5776" operator="containsText" text="FARMASTOP">
      <formula>NOT(ISERROR(SEARCH("FARMASTOP",C517)))</formula>
    </cfRule>
    <cfRule type="containsText" dxfId="4089" priority="5777" operator="containsText" text="EXQUISITECES">
      <formula>NOT(ISERROR(SEARCH("EXQUISITECES",C517)))</formula>
    </cfRule>
  </conditionalFormatting>
  <conditionalFormatting sqref="C526">
    <cfRule type="containsText" dxfId="4088" priority="5713" operator="containsText" text="BOCA">
      <formula>NOT(ISERROR(SEARCH("BOCA",C526)))</formula>
    </cfRule>
    <cfRule type="containsText" dxfId="4087" priority="5714" operator="containsText" text="AUTOMERCADO">
      <formula>NOT(ISERROR(SEARCH("AUTOMERCADO",C526)))</formula>
    </cfRule>
    <cfRule type="containsText" dxfId="4086" priority="5715" operator="containsText" text="CARRIZAL">
      <formula>NOT(ISERROR(SEARCH("CARRIZAL",C526)))</formula>
    </cfRule>
    <cfRule type="containsText" dxfId="4085" priority="5716" operator="containsText" text="SAN ANTONIO">
      <formula>NOT(ISERROR(SEARCH("SAN ANTONIO",C526)))</formula>
    </cfRule>
    <cfRule type="containsText" dxfId="4084" priority="5717" operator="containsText" text="HIPERMODELO">
      <formula>NOT(ISERROR(SEARCH("HIPERMODELO",C526)))</formula>
    </cfRule>
    <cfRule type="containsText" dxfId="4083" priority="5718" operator="containsText" text="FARMASTOP">
      <formula>NOT(ISERROR(SEARCH("FARMASTOP",C526)))</formula>
    </cfRule>
    <cfRule type="containsText" dxfId="4082" priority="5719" operator="containsText" text="EXQUISITECES">
      <formula>NOT(ISERROR(SEARCH("EXQUISITECES",C526)))</formula>
    </cfRule>
  </conditionalFormatting>
  <conditionalFormatting sqref="C528">
    <cfRule type="containsText" dxfId="4081" priority="5698" operator="containsText" text="BOCA">
      <formula>NOT(ISERROR(SEARCH("BOCA",C528)))</formula>
    </cfRule>
    <cfRule type="containsText" dxfId="4080" priority="5699" operator="containsText" text="AUTOMERCADO">
      <formula>NOT(ISERROR(SEARCH("AUTOMERCADO",C528)))</formula>
    </cfRule>
    <cfRule type="containsText" dxfId="4079" priority="5700" operator="containsText" text="CARRIZAL">
      <formula>NOT(ISERROR(SEARCH("CARRIZAL",C528)))</formula>
    </cfRule>
    <cfRule type="containsText" dxfId="4078" priority="5701" operator="containsText" text="SAN ANTONIO">
      <formula>NOT(ISERROR(SEARCH("SAN ANTONIO",C528)))</formula>
    </cfRule>
    <cfRule type="containsText" dxfId="4077" priority="5702" operator="containsText" text="HIPERMODELO">
      <formula>NOT(ISERROR(SEARCH("HIPERMODELO",C528)))</formula>
    </cfRule>
    <cfRule type="containsText" dxfId="4076" priority="5703" operator="containsText" text="FARMASTOP">
      <formula>NOT(ISERROR(SEARCH("FARMASTOP",C528)))</formula>
    </cfRule>
    <cfRule type="containsText" dxfId="4075" priority="5704" operator="containsText" text="EXQUISITECES">
      <formula>NOT(ISERROR(SEARCH("EXQUISITECES",C528)))</formula>
    </cfRule>
  </conditionalFormatting>
  <conditionalFormatting sqref="C518">
    <cfRule type="containsText" dxfId="4074" priority="5634" operator="containsText" text="BOCA">
      <formula>NOT(ISERROR(SEARCH("BOCA",C518)))</formula>
    </cfRule>
    <cfRule type="containsText" dxfId="4073" priority="5635" operator="containsText" text="AUTOMERCADO">
      <formula>NOT(ISERROR(SEARCH("AUTOMERCADO",C518)))</formula>
    </cfRule>
    <cfRule type="containsText" dxfId="4072" priority="5636" operator="containsText" text="CARRIZAL">
      <formula>NOT(ISERROR(SEARCH("CARRIZAL",C518)))</formula>
    </cfRule>
    <cfRule type="containsText" dxfId="4071" priority="5637" operator="containsText" text="SAN ANTONIO">
      <formula>NOT(ISERROR(SEARCH("SAN ANTONIO",C518)))</formula>
    </cfRule>
    <cfRule type="containsText" dxfId="4070" priority="5638" operator="containsText" text="HIPERMODELO">
      <formula>NOT(ISERROR(SEARCH("HIPERMODELO",C518)))</formula>
    </cfRule>
    <cfRule type="containsText" dxfId="4069" priority="5639" operator="containsText" text="FARMASTOP">
      <formula>NOT(ISERROR(SEARCH("FARMASTOP",C518)))</formula>
    </cfRule>
    <cfRule type="containsText" dxfId="4068" priority="5640" operator="containsText" text="EXQUISITECES">
      <formula>NOT(ISERROR(SEARCH("EXQUISITECES",C518)))</formula>
    </cfRule>
  </conditionalFormatting>
  <conditionalFormatting sqref="C522">
    <cfRule type="containsText" dxfId="4067" priority="5627" operator="containsText" text="BOCA">
      <formula>NOT(ISERROR(SEARCH("BOCA",C522)))</formula>
    </cfRule>
    <cfRule type="containsText" dxfId="4066" priority="5628" operator="containsText" text="AUTOMERCADO">
      <formula>NOT(ISERROR(SEARCH("AUTOMERCADO",C522)))</formula>
    </cfRule>
    <cfRule type="containsText" dxfId="4065" priority="5629" operator="containsText" text="CARRIZAL">
      <formula>NOT(ISERROR(SEARCH("CARRIZAL",C522)))</formula>
    </cfRule>
    <cfRule type="containsText" dxfId="4064" priority="5630" operator="containsText" text="SAN ANTONIO">
      <formula>NOT(ISERROR(SEARCH("SAN ANTONIO",C522)))</formula>
    </cfRule>
    <cfRule type="containsText" dxfId="4063" priority="5631" operator="containsText" text="HIPERMODELO">
      <formula>NOT(ISERROR(SEARCH("HIPERMODELO",C522)))</formula>
    </cfRule>
    <cfRule type="containsText" dxfId="4062" priority="5632" operator="containsText" text="FARMASTOP">
      <formula>NOT(ISERROR(SEARCH("FARMASTOP",C522)))</formula>
    </cfRule>
    <cfRule type="containsText" dxfId="4061" priority="5633" operator="containsText" text="EXQUISITECES">
      <formula>NOT(ISERROR(SEARCH("EXQUISITECES",C522)))</formula>
    </cfRule>
  </conditionalFormatting>
  <conditionalFormatting sqref="C527">
    <cfRule type="containsText" dxfId="4060" priority="5620" operator="containsText" text="BOCA">
      <formula>NOT(ISERROR(SEARCH("BOCA",C527)))</formula>
    </cfRule>
    <cfRule type="containsText" dxfId="4059" priority="5621" operator="containsText" text="AUTOMERCADO">
      <formula>NOT(ISERROR(SEARCH("AUTOMERCADO",C527)))</formula>
    </cfRule>
    <cfRule type="containsText" dxfId="4058" priority="5622" operator="containsText" text="CARRIZAL">
      <formula>NOT(ISERROR(SEARCH("CARRIZAL",C527)))</formula>
    </cfRule>
    <cfRule type="containsText" dxfId="4057" priority="5623" operator="containsText" text="SAN ANTONIO">
      <formula>NOT(ISERROR(SEARCH("SAN ANTONIO",C527)))</formula>
    </cfRule>
    <cfRule type="containsText" dxfId="4056" priority="5624" operator="containsText" text="HIPERMODELO">
      <formula>NOT(ISERROR(SEARCH("HIPERMODELO",C527)))</formula>
    </cfRule>
    <cfRule type="containsText" dxfId="4055" priority="5625" operator="containsText" text="FARMASTOP">
      <formula>NOT(ISERROR(SEARCH("FARMASTOP",C527)))</formula>
    </cfRule>
    <cfRule type="containsText" dxfId="4054" priority="5626" operator="containsText" text="EXQUISITECES">
      <formula>NOT(ISERROR(SEARCH("EXQUISITECES",C527)))</formula>
    </cfRule>
  </conditionalFormatting>
  <conditionalFormatting sqref="C561 C563:C569 C571:C574">
    <cfRule type="containsText" dxfId="4053" priority="5612" operator="containsText" text="BOCA">
      <formula>NOT(ISERROR(SEARCH("BOCA",C561)))</formula>
    </cfRule>
    <cfRule type="containsText" dxfId="4052" priority="5613" operator="containsText" text="AUTOMERCADO">
      <formula>NOT(ISERROR(SEARCH("AUTOMERCADO",C561)))</formula>
    </cfRule>
    <cfRule type="containsText" dxfId="4051" priority="5614" operator="containsText" text="CARRIZAL">
      <formula>NOT(ISERROR(SEARCH("CARRIZAL",C561)))</formula>
    </cfRule>
    <cfRule type="containsText" dxfId="4050" priority="5615" operator="containsText" text="SAN ANTONIO">
      <formula>NOT(ISERROR(SEARCH("SAN ANTONIO",C561)))</formula>
    </cfRule>
    <cfRule type="containsText" dxfId="4049" priority="5616" operator="containsText" text="HIPERMODELO">
      <formula>NOT(ISERROR(SEARCH("HIPERMODELO",C561)))</formula>
    </cfRule>
    <cfRule type="containsText" dxfId="4048" priority="5617" operator="containsText" text="FARMASTOP">
      <formula>NOT(ISERROR(SEARCH("FARMASTOP",C561)))</formula>
    </cfRule>
    <cfRule type="containsText" dxfId="4047" priority="5618" operator="containsText" text="EXQUISITECES">
      <formula>NOT(ISERROR(SEARCH("EXQUISITECES",C561)))</formula>
    </cfRule>
  </conditionalFormatting>
  <conditionalFormatting sqref="C540">
    <cfRule type="containsText" dxfId="4046" priority="5583" operator="containsText" text="BOCA">
      <formula>NOT(ISERROR(SEARCH("BOCA",C540)))</formula>
    </cfRule>
    <cfRule type="containsText" dxfId="4045" priority="5584" operator="containsText" text="AUTOMERCADO">
      <formula>NOT(ISERROR(SEARCH("AUTOMERCADO",C540)))</formula>
    </cfRule>
    <cfRule type="containsText" dxfId="4044" priority="5585" operator="containsText" text="CARRIZAL">
      <formula>NOT(ISERROR(SEARCH("CARRIZAL",C540)))</formula>
    </cfRule>
    <cfRule type="containsText" dxfId="4043" priority="5586" operator="containsText" text="SAN ANTONIO">
      <formula>NOT(ISERROR(SEARCH("SAN ANTONIO",C540)))</formula>
    </cfRule>
    <cfRule type="containsText" dxfId="4042" priority="5587" operator="containsText" text="HIPERMODELO">
      <formula>NOT(ISERROR(SEARCH("HIPERMODELO",C540)))</formula>
    </cfRule>
    <cfRule type="containsText" dxfId="4041" priority="5588" operator="containsText" text="FARMASTOP">
      <formula>NOT(ISERROR(SEARCH("FARMASTOP",C540)))</formula>
    </cfRule>
    <cfRule type="containsText" dxfId="4040" priority="5589" operator="containsText" text="EXQUISITECES">
      <formula>NOT(ISERROR(SEARCH("EXQUISITECES",C540)))</formula>
    </cfRule>
  </conditionalFormatting>
  <conditionalFormatting sqref="C545:C546">
    <cfRule type="containsText" dxfId="4039" priority="5576" operator="containsText" text="BOCA">
      <formula>NOT(ISERROR(SEARCH("BOCA",C545)))</formula>
    </cfRule>
    <cfRule type="containsText" dxfId="4038" priority="5577" operator="containsText" text="AUTOMERCADO">
      <formula>NOT(ISERROR(SEARCH("AUTOMERCADO",C545)))</formula>
    </cfRule>
    <cfRule type="containsText" dxfId="4037" priority="5578" operator="containsText" text="CARRIZAL">
      <formula>NOT(ISERROR(SEARCH("CARRIZAL",C545)))</formula>
    </cfRule>
    <cfRule type="containsText" dxfId="4036" priority="5579" operator="containsText" text="SAN ANTONIO">
      <formula>NOT(ISERROR(SEARCH("SAN ANTONIO",C545)))</formula>
    </cfRule>
    <cfRule type="containsText" dxfId="4035" priority="5580" operator="containsText" text="HIPERMODELO">
      <formula>NOT(ISERROR(SEARCH("HIPERMODELO",C545)))</formula>
    </cfRule>
    <cfRule type="containsText" dxfId="4034" priority="5581" operator="containsText" text="FARMASTOP">
      <formula>NOT(ISERROR(SEARCH("FARMASTOP",C545)))</formula>
    </cfRule>
    <cfRule type="containsText" dxfId="4033" priority="5582" operator="containsText" text="EXQUISITECES">
      <formula>NOT(ISERROR(SEARCH("EXQUISITECES",C545)))</formula>
    </cfRule>
  </conditionalFormatting>
  <conditionalFormatting sqref="C557:C558">
    <cfRule type="containsText" dxfId="4032" priority="5569" operator="containsText" text="BOCA">
      <formula>NOT(ISERROR(SEARCH("BOCA",C557)))</formula>
    </cfRule>
    <cfRule type="containsText" dxfId="4031" priority="5570" operator="containsText" text="AUTOMERCADO">
      <formula>NOT(ISERROR(SEARCH("AUTOMERCADO",C557)))</formula>
    </cfRule>
    <cfRule type="containsText" dxfId="4030" priority="5571" operator="containsText" text="CARRIZAL">
      <formula>NOT(ISERROR(SEARCH("CARRIZAL",C557)))</formula>
    </cfRule>
    <cfRule type="containsText" dxfId="4029" priority="5572" operator="containsText" text="SAN ANTONIO">
      <formula>NOT(ISERROR(SEARCH("SAN ANTONIO",C557)))</formula>
    </cfRule>
    <cfRule type="containsText" dxfId="4028" priority="5573" operator="containsText" text="HIPERMODELO">
      <formula>NOT(ISERROR(SEARCH("HIPERMODELO",C557)))</formula>
    </cfRule>
    <cfRule type="containsText" dxfId="4027" priority="5574" operator="containsText" text="FARMASTOP">
      <formula>NOT(ISERROR(SEARCH("FARMASTOP",C557)))</formula>
    </cfRule>
    <cfRule type="containsText" dxfId="4026" priority="5575" operator="containsText" text="EXQUISITECES">
      <formula>NOT(ISERROR(SEARCH("EXQUISITECES",C557)))</formula>
    </cfRule>
  </conditionalFormatting>
  <conditionalFormatting sqref="C575 C579 C577 C581:C583">
    <cfRule type="containsText" dxfId="4025" priority="5605" operator="containsText" text="BOCA">
      <formula>NOT(ISERROR(SEARCH("BOCA",C575)))</formula>
    </cfRule>
    <cfRule type="containsText" dxfId="4024" priority="5606" operator="containsText" text="AUTOMERCADO">
      <formula>NOT(ISERROR(SEARCH("AUTOMERCADO",C575)))</formula>
    </cfRule>
    <cfRule type="containsText" dxfId="4023" priority="5607" operator="containsText" text="CARRIZAL">
      <formula>NOT(ISERROR(SEARCH("CARRIZAL",C575)))</formula>
    </cfRule>
    <cfRule type="containsText" dxfId="4022" priority="5608" operator="containsText" text="SAN ANTONIO">
      <formula>NOT(ISERROR(SEARCH("SAN ANTONIO",C575)))</formula>
    </cfRule>
    <cfRule type="containsText" dxfId="4021" priority="5609" operator="containsText" text="HIPERMODELO">
      <formula>NOT(ISERROR(SEARCH("HIPERMODELO",C575)))</formula>
    </cfRule>
    <cfRule type="containsText" dxfId="4020" priority="5610" operator="containsText" text="FARMASTOP">
      <formula>NOT(ISERROR(SEARCH("FARMASTOP",C575)))</formula>
    </cfRule>
    <cfRule type="containsText" dxfId="4019" priority="5611" operator="containsText" text="EXQUISITECES">
      <formula>NOT(ISERROR(SEARCH("EXQUISITECES",C575)))</formula>
    </cfRule>
  </conditionalFormatting>
  <conditionalFormatting sqref="C529">
    <cfRule type="containsText" dxfId="4018" priority="5591" operator="containsText" text="BOCA">
      <formula>NOT(ISERROR(SEARCH("BOCA",C529)))</formula>
    </cfRule>
    <cfRule type="containsText" dxfId="4017" priority="5592" operator="containsText" text="AUTOMERCADO">
      <formula>NOT(ISERROR(SEARCH("AUTOMERCADO",C529)))</formula>
    </cfRule>
    <cfRule type="containsText" dxfId="4016" priority="5593" operator="containsText" text="CARRIZAL">
      <formula>NOT(ISERROR(SEARCH("CARRIZAL",C529)))</formula>
    </cfRule>
    <cfRule type="containsText" dxfId="4015" priority="5594" operator="containsText" text="SAN ANTONIO">
      <formula>NOT(ISERROR(SEARCH("SAN ANTONIO",C529)))</formula>
    </cfRule>
    <cfRule type="containsText" dxfId="4014" priority="5595" operator="containsText" text="HIPERMODELO">
      <formula>NOT(ISERROR(SEARCH("HIPERMODELO",C529)))</formula>
    </cfRule>
    <cfRule type="containsText" dxfId="4013" priority="5596" operator="containsText" text="FARMASTOP">
      <formula>NOT(ISERROR(SEARCH("FARMASTOP",C529)))</formula>
    </cfRule>
    <cfRule type="containsText" dxfId="4012" priority="5597" operator="containsText" text="EXQUISITECES">
      <formula>NOT(ISERROR(SEARCH("EXQUISITECES",C529)))</formula>
    </cfRule>
  </conditionalFormatting>
  <conditionalFormatting sqref="C541 C547 C552:C553 C537 C543:C544 C549 C555:C556 C530:C535">
    <cfRule type="containsText" dxfId="4011" priority="5598" operator="containsText" text="BOCA">
      <formula>NOT(ISERROR(SEARCH("BOCA",C530)))</formula>
    </cfRule>
    <cfRule type="containsText" dxfId="4010" priority="5599" operator="containsText" text="AUTOMERCADO">
      <formula>NOT(ISERROR(SEARCH("AUTOMERCADO",C530)))</formula>
    </cfRule>
    <cfRule type="containsText" dxfId="4009" priority="5600" operator="containsText" text="CARRIZAL">
      <formula>NOT(ISERROR(SEARCH("CARRIZAL",C530)))</formula>
    </cfRule>
    <cfRule type="containsText" dxfId="4008" priority="5601" operator="containsText" text="SAN ANTONIO">
      <formula>NOT(ISERROR(SEARCH("SAN ANTONIO",C530)))</formula>
    </cfRule>
    <cfRule type="containsText" dxfId="4007" priority="5602" operator="containsText" text="HIPERMODELO">
      <formula>NOT(ISERROR(SEARCH("HIPERMODELO",C530)))</formula>
    </cfRule>
    <cfRule type="containsText" dxfId="4006" priority="5603" operator="containsText" text="FARMASTOP">
      <formula>NOT(ISERROR(SEARCH("FARMASTOP",C530)))</formula>
    </cfRule>
    <cfRule type="containsText" dxfId="4005" priority="5604" operator="containsText" text="EXQUISITECES">
      <formula>NOT(ISERROR(SEARCH("EXQUISITECES",C530)))</formula>
    </cfRule>
  </conditionalFormatting>
  <conditionalFormatting sqref="C559:C560">
    <cfRule type="containsText" dxfId="4004" priority="5562" operator="containsText" text="BOCA">
      <formula>NOT(ISERROR(SEARCH("BOCA",C559)))</formula>
    </cfRule>
    <cfRule type="containsText" dxfId="4003" priority="5563" operator="containsText" text="AUTOMERCADO">
      <formula>NOT(ISERROR(SEARCH("AUTOMERCADO",C559)))</formula>
    </cfRule>
    <cfRule type="containsText" dxfId="4002" priority="5564" operator="containsText" text="CARRIZAL">
      <formula>NOT(ISERROR(SEARCH("CARRIZAL",C559)))</formula>
    </cfRule>
    <cfRule type="containsText" dxfId="4001" priority="5565" operator="containsText" text="SAN ANTONIO">
      <formula>NOT(ISERROR(SEARCH("SAN ANTONIO",C559)))</formula>
    </cfRule>
    <cfRule type="containsText" dxfId="4000" priority="5566" operator="containsText" text="HIPERMODELO">
      <formula>NOT(ISERROR(SEARCH("HIPERMODELO",C559)))</formula>
    </cfRule>
    <cfRule type="containsText" dxfId="3999" priority="5567" operator="containsText" text="FARMASTOP">
      <formula>NOT(ISERROR(SEARCH("FARMASTOP",C559)))</formula>
    </cfRule>
    <cfRule type="containsText" dxfId="3998" priority="5568" operator="containsText" text="EXQUISITECES">
      <formula>NOT(ISERROR(SEARCH("EXQUISITECES",C559)))</formula>
    </cfRule>
  </conditionalFormatting>
  <conditionalFormatting sqref="C578">
    <cfRule type="containsText" dxfId="3997" priority="5555" operator="containsText" text="BOCA">
      <formula>NOT(ISERROR(SEARCH("BOCA",C578)))</formula>
    </cfRule>
    <cfRule type="containsText" dxfId="3996" priority="5556" operator="containsText" text="AUTOMERCADO">
      <formula>NOT(ISERROR(SEARCH("AUTOMERCADO",C578)))</formula>
    </cfRule>
    <cfRule type="containsText" dxfId="3995" priority="5557" operator="containsText" text="CARRIZAL">
      <formula>NOT(ISERROR(SEARCH("CARRIZAL",C578)))</formula>
    </cfRule>
    <cfRule type="containsText" dxfId="3994" priority="5558" operator="containsText" text="SAN ANTONIO">
      <formula>NOT(ISERROR(SEARCH("SAN ANTONIO",C578)))</formula>
    </cfRule>
    <cfRule type="containsText" dxfId="3993" priority="5559" operator="containsText" text="HIPERMODELO">
      <formula>NOT(ISERROR(SEARCH("HIPERMODELO",C578)))</formula>
    </cfRule>
    <cfRule type="containsText" dxfId="3992" priority="5560" operator="containsText" text="FARMASTOP">
      <formula>NOT(ISERROR(SEARCH("FARMASTOP",C578)))</formula>
    </cfRule>
    <cfRule type="containsText" dxfId="3991" priority="5561" operator="containsText" text="EXQUISITECES">
      <formula>NOT(ISERROR(SEARCH("EXQUISITECES",C578)))</formula>
    </cfRule>
  </conditionalFormatting>
  <conditionalFormatting sqref="C584">
    <cfRule type="containsText" dxfId="3990" priority="5547" operator="containsText" text="BOCA">
      <formula>NOT(ISERROR(SEARCH("BOCA",C584)))</formula>
    </cfRule>
    <cfRule type="containsText" dxfId="3989" priority="5548" operator="containsText" text="AUTOMERCADO">
      <formula>NOT(ISERROR(SEARCH("AUTOMERCADO",C584)))</formula>
    </cfRule>
    <cfRule type="containsText" dxfId="3988" priority="5549" operator="containsText" text="CARRIZAL">
      <formula>NOT(ISERROR(SEARCH("CARRIZAL",C584)))</formula>
    </cfRule>
    <cfRule type="containsText" dxfId="3987" priority="5550" operator="containsText" text="SAN ANTONIO">
      <formula>NOT(ISERROR(SEARCH("SAN ANTONIO",C584)))</formula>
    </cfRule>
    <cfRule type="containsText" dxfId="3986" priority="5551" operator="containsText" text="HIPERMODELO">
      <formula>NOT(ISERROR(SEARCH("HIPERMODELO",C584)))</formula>
    </cfRule>
    <cfRule type="containsText" dxfId="3985" priority="5552" operator="containsText" text="FARMASTOP">
      <formula>NOT(ISERROR(SEARCH("FARMASTOP",C584)))</formula>
    </cfRule>
    <cfRule type="containsText" dxfId="3984" priority="5553" operator="containsText" text="EXQUISITECES">
      <formula>NOT(ISERROR(SEARCH("EXQUISITECES",C584)))</formula>
    </cfRule>
  </conditionalFormatting>
  <conditionalFormatting sqref="C550">
    <cfRule type="containsText" dxfId="3983" priority="5539" operator="containsText" text="BOCA">
      <formula>NOT(ISERROR(SEARCH("BOCA",C550)))</formula>
    </cfRule>
    <cfRule type="containsText" dxfId="3982" priority="5540" operator="containsText" text="AUTOMERCADO">
      <formula>NOT(ISERROR(SEARCH("AUTOMERCADO",C550)))</formula>
    </cfRule>
    <cfRule type="containsText" dxfId="3981" priority="5541" operator="containsText" text="CARRIZAL">
      <formula>NOT(ISERROR(SEARCH("CARRIZAL",C550)))</formula>
    </cfRule>
    <cfRule type="containsText" dxfId="3980" priority="5542" operator="containsText" text="SAN ANTONIO">
      <formula>NOT(ISERROR(SEARCH("SAN ANTONIO",C550)))</formula>
    </cfRule>
    <cfRule type="containsText" dxfId="3979" priority="5543" operator="containsText" text="HIPERMODELO">
      <formula>NOT(ISERROR(SEARCH("HIPERMODELO",C550)))</formula>
    </cfRule>
    <cfRule type="containsText" dxfId="3978" priority="5544" operator="containsText" text="FARMASTOP">
      <formula>NOT(ISERROR(SEARCH("FARMASTOP",C550)))</formula>
    </cfRule>
    <cfRule type="containsText" dxfId="3977" priority="5545" operator="containsText" text="EXQUISITECES">
      <formula>NOT(ISERROR(SEARCH("EXQUISITECES",C550)))</formula>
    </cfRule>
  </conditionalFormatting>
  <conditionalFormatting sqref="C586">
    <cfRule type="containsText" dxfId="3976" priority="5532" operator="containsText" text="BOCA">
      <formula>NOT(ISERROR(SEARCH("BOCA",C586)))</formula>
    </cfRule>
    <cfRule type="containsText" dxfId="3975" priority="5533" operator="containsText" text="AUTOMERCADO">
      <formula>NOT(ISERROR(SEARCH("AUTOMERCADO",C586)))</formula>
    </cfRule>
    <cfRule type="containsText" dxfId="3974" priority="5534" operator="containsText" text="CARRIZAL">
      <formula>NOT(ISERROR(SEARCH("CARRIZAL",C586)))</formula>
    </cfRule>
    <cfRule type="containsText" dxfId="3973" priority="5535" operator="containsText" text="SAN ANTONIO">
      <formula>NOT(ISERROR(SEARCH("SAN ANTONIO",C586)))</formula>
    </cfRule>
    <cfRule type="containsText" dxfId="3972" priority="5536" operator="containsText" text="HIPERMODELO">
      <formula>NOT(ISERROR(SEARCH("HIPERMODELO",C586)))</formula>
    </cfRule>
    <cfRule type="containsText" dxfId="3971" priority="5537" operator="containsText" text="FARMASTOP">
      <formula>NOT(ISERROR(SEARCH("FARMASTOP",C586)))</formula>
    </cfRule>
    <cfRule type="containsText" dxfId="3970" priority="5538" operator="containsText" text="EXQUISITECES">
      <formula>NOT(ISERROR(SEARCH("EXQUISITECES",C586)))</formula>
    </cfRule>
  </conditionalFormatting>
  <conditionalFormatting sqref="C538:C539">
    <cfRule type="containsText" dxfId="3969" priority="5524" operator="containsText" text="BOCA">
      <formula>NOT(ISERROR(SEARCH("BOCA",C538)))</formula>
    </cfRule>
    <cfRule type="containsText" dxfId="3968" priority="5525" operator="containsText" text="AUTOMERCADO">
      <formula>NOT(ISERROR(SEARCH("AUTOMERCADO",C538)))</formula>
    </cfRule>
    <cfRule type="containsText" dxfId="3967" priority="5526" operator="containsText" text="CARRIZAL">
      <formula>NOT(ISERROR(SEARCH("CARRIZAL",C538)))</formula>
    </cfRule>
    <cfRule type="containsText" dxfId="3966" priority="5527" operator="containsText" text="SAN ANTONIO">
      <formula>NOT(ISERROR(SEARCH("SAN ANTONIO",C538)))</formula>
    </cfRule>
    <cfRule type="containsText" dxfId="3965" priority="5528" operator="containsText" text="HIPERMODELO">
      <formula>NOT(ISERROR(SEARCH("HIPERMODELO",C538)))</formula>
    </cfRule>
    <cfRule type="containsText" dxfId="3964" priority="5529" operator="containsText" text="FARMASTOP">
      <formula>NOT(ISERROR(SEARCH("FARMASTOP",C538)))</formula>
    </cfRule>
    <cfRule type="containsText" dxfId="3963" priority="5530" operator="containsText" text="EXQUISITECES">
      <formula>NOT(ISERROR(SEARCH("EXQUISITECES",C538)))</formula>
    </cfRule>
  </conditionalFormatting>
  <conditionalFormatting sqref="C551">
    <cfRule type="containsText" dxfId="3962" priority="5517" operator="containsText" text="BOCA">
      <formula>NOT(ISERROR(SEARCH("BOCA",C551)))</formula>
    </cfRule>
    <cfRule type="containsText" dxfId="3961" priority="5518" operator="containsText" text="AUTOMERCADO">
      <formula>NOT(ISERROR(SEARCH("AUTOMERCADO",C551)))</formula>
    </cfRule>
    <cfRule type="containsText" dxfId="3960" priority="5519" operator="containsText" text="CARRIZAL">
      <formula>NOT(ISERROR(SEARCH("CARRIZAL",C551)))</formula>
    </cfRule>
    <cfRule type="containsText" dxfId="3959" priority="5520" operator="containsText" text="SAN ANTONIO">
      <formula>NOT(ISERROR(SEARCH("SAN ANTONIO",C551)))</formula>
    </cfRule>
    <cfRule type="containsText" dxfId="3958" priority="5521" operator="containsText" text="HIPERMODELO">
      <formula>NOT(ISERROR(SEARCH("HIPERMODELO",C551)))</formula>
    </cfRule>
    <cfRule type="containsText" dxfId="3957" priority="5522" operator="containsText" text="FARMASTOP">
      <formula>NOT(ISERROR(SEARCH("FARMASTOP",C551)))</formula>
    </cfRule>
    <cfRule type="containsText" dxfId="3956" priority="5523" operator="containsText" text="EXQUISITECES">
      <formula>NOT(ISERROR(SEARCH("EXQUISITECES",C551)))</formula>
    </cfRule>
  </conditionalFormatting>
  <conditionalFormatting sqref="C536">
    <cfRule type="containsText" dxfId="3955" priority="5510" operator="containsText" text="BOCA">
      <formula>NOT(ISERROR(SEARCH("BOCA",C536)))</formula>
    </cfRule>
    <cfRule type="containsText" dxfId="3954" priority="5511" operator="containsText" text="AUTOMERCADO">
      <formula>NOT(ISERROR(SEARCH("AUTOMERCADO",C536)))</formula>
    </cfRule>
    <cfRule type="containsText" dxfId="3953" priority="5512" operator="containsText" text="CARRIZAL">
      <formula>NOT(ISERROR(SEARCH("CARRIZAL",C536)))</formula>
    </cfRule>
    <cfRule type="containsText" dxfId="3952" priority="5513" operator="containsText" text="SAN ANTONIO">
      <formula>NOT(ISERROR(SEARCH("SAN ANTONIO",C536)))</formula>
    </cfRule>
    <cfRule type="containsText" dxfId="3951" priority="5514" operator="containsText" text="HIPERMODELO">
      <formula>NOT(ISERROR(SEARCH("HIPERMODELO",C536)))</formula>
    </cfRule>
    <cfRule type="containsText" dxfId="3950" priority="5515" operator="containsText" text="FARMASTOP">
      <formula>NOT(ISERROR(SEARCH("FARMASTOP",C536)))</formula>
    </cfRule>
    <cfRule type="containsText" dxfId="3949" priority="5516" operator="containsText" text="EXQUISITECES">
      <formula>NOT(ISERROR(SEARCH("EXQUISITECES",C536)))</formula>
    </cfRule>
  </conditionalFormatting>
  <conditionalFormatting sqref="C542">
    <cfRule type="containsText" dxfId="3948" priority="5503" operator="containsText" text="BOCA">
      <formula>NOT(ISERROR(SEARCH("BOCA",C542)))</formula>
    </cfRule>
    <cfRule type="containsText" dxfId="3947" priority="5504" operator="containsText" text="AUTOMERCADO">
      <formula>NOT(ISERROR(SEARCH("AUTOMERCADO",C542)))</formula>
    </cfRule>
    <cfRule type="containsText" dxfId="3946" priority="5505" operator="containsText" text="CARRIZAL">
      <formula>NOT(ISERROR(SEARCH("CARRIZAL",C542)))</formula>
    </cfRule>
    <cfRule type="containsText" dxfId="3945" priority="5506" operator="containsText" text="SAN ANTONIO">
      <formula>NOT(ISERROR(SEARCH("SAN ANTONIO",C542)))</formula>
    </cfRule>
    <cfRule type="containsText" dxfId="3944" priority="5507" operator="containsText" text="HIPERMODELO">
      <formula>NOT(ISERROR(SEARCH("HIPERMODELO",C542)))</formula>
    </cfRule>
    <cfRule type="containsText" dxfId="3943" priority="5508" operator="containsText" text="FARMASTOP">
      <formula>NOT(ISERROR(SEARCH("FARMASTOP",C542)))</formula>
    </cfRule>
    <cfRule type="containsText" dxfId="3942" priority="5509" operator="containsText" text="EXQUISITECES">
      <formula>NOT(ISERROR(SEARCH("EXQUISITECES",C542)))</formula>
    </cfRule>
  </conditionalFormatting>
  <conditionalFormatting sqref="C548">
    <cfRule type="containsText" dxfId="3941" priority="5496" operator="containsText" text="BOCA">
      <formula>NOT(ISERROR(SEARCH("BOCA",C548)))</formula>
    </cfRule>
    <cfRule type="containsText" dxfId="3940" priority="5497" operator="containsText" text="AUTOMERCADO">
      <formula>NOT(ISERROR(SEARCH("AUTOMERCADO",C548)))</formula>
    </cfRule>
    <cfRule type="containsText" dxfId="3939" priority="5498" operator="containsText" text="CARRIZAL">
      <formula>NOT(ISERROR(SEARCH("CARRIZAL",C548)))</formula>
    </cfRule>
    <cfRule type="containsText" dxfId="3938" priority="5499" operator="containsText" text="SAN ANTONIO">
      <formula>NOT(ISERROR(SEARCH("SAN ANTONIO",C548)))</formula>
    </cfRule>
    <cfRule type="containsText" dxfId="3937" priority="5500" operator="containsText" text="HIPERMODELO">
      <formula>NOT(ISERROR(SEARCH("HIPERMODELO",C548)))</formula>
    </cfRule>
    <cfRule type="containsText" dxfId="3936" priority="5501" operator="containsText" text="FARMASTOP">
      <formula>NOT(ISERROR(SEARCH("FARMASTOP",C548)))</formula>
    </cfRule>
    <cfRule type="containsText" dxfId="3935" priority="5502" operator="containsText" text="EXQUISITECES">
      <formula>NOT(ISERROR(SEARCH("EXQUISITECES",C548)))</formula>
    </cfRule>
  </conditionalFormatting>
  <conditionalFormatting sqref="C554">
    <cfRule type="containsText" dxfId="3934" priority="5489" operator="containsText" text="BOCA">
      <formula>NOT(ISERROR(SEARCH("BOCA",C554)))</formula>
    </cfRule>
    <cfRule type="containsText" dxfId="3933" priority="5490" operator="containsText" text="AUTOMERCADO">
      <formula>NOT(ISERROR(SEARCH("AUTOMERCADO",C554)))</formula>
    </cfRule>
    <cfRule type="containsText" dxfId="3932" priority="5491" operator="containsText" text="CARRIZAL">
      <formula>NOT(ISERROR(SEARCH("CARRIZAL",C554)))</formula>
    </cfRule>
    <cfRule type="containsText" dxfId="3931" priority="5492" operator="containsText" text="SAN ANTONIO">
      <formula>NOT(ISERROR(SEARCH("SAN ANTONIO",C554)))</formula>
    </cfRule>
    <cfRule type="containsText" dxfId="3930" priority="5493" operator="containsText" text="HIPERMODELO">
      <formula>NOT(ISERROR(SEARCH("HIPERMODELO",C554)))</formula>
    </cfRule>
    <cfRule type="containsText" dxfId="3929" priority="5494" operator="containsText" text="FARMASTOP">
      <formula>NOT(ISERROR(SEARCH("FARMASTOP",C554)))</formula>
    </cfRule>
    <cfRule type="containsText" dxfId="3928" priority="5495" operator="containsText" text="EXQUISITECES">
      <formula>NOT(ISERROR(SEARCH("EXQUISITECES",C554)))</formula>
    </cfRule>
  </conditionalFormatting>
  <conditionalFormatting sqref="C562">
    <cfRule type="containsText" dxfId="3927" priority="5482" operator="containsText" text="BOCA">
      <formula>NOT(ISERROR(SEARCH("BOCA",C562)))</formula>
    </cfRule>
    <cfRule type="containsText" dxfId="3926" priority="5483" operator="containsText" text="AUTOMERCADO">
      <formula>NOT(ISERROR(SEARCH("AUTOMERCADO",C562)))</formula>
    </cfRule>
    <cfRule type="containsText" dxfId="3925" priority="5484" operator="containsText" text="CARRIZAL">
      <formula>NOT(ISERROR(SEARCH("CARRIZAL",C562)))</formula>
    </cfRule>
    <cfRule type="containsText" dxfId="3924" priority="5485" operator="containsText" text="SAN ANTONIO">
      <formula>NOT(ISERROR(SEARCH("SAN ANTONIO",C562)))</formula>
    </cfRule>
    <cfRule type="containsText" dxfId="3923" priority="5486" operator="containsText" text="HIPERMODELO">
      <formula>NOT(ISERROR(SEARCH("HIPERMODELO",C562)))</formula>
    </cfRule>
    <cfRule type="containsText" dxfId="3922" priority="5487" operator="containsText" text="FARMASTOP">
      <formula>NOT(ISERROR(SEARCH("FARMASTOP",C562)))</formula>
    </cfRule>
    <cfRule type="containsText" dxfId="3921" priority="5488" operator="containsText" text="EXQUISITECES">
      <formula>NOT(ISERROR(SEARCH("EXQUISITECES",C562)))</formula>
    </cfRule>
  </conditionalFormatting>
  <conditionalFormatting sqref="C570">
    <cfRule type="containsText" dxfId="3920" priority="5475" operator="containsText" text="BOCA">
      <formula>NOT(ISERROR(SEARCH("BOCA",C570)))</formula>
    </cfRule>
    <cfRule type="containsText" dxfId="3919" priority="5476" operator="containsText" text="AUTOMERCADO">
      <formula>NOT(ISERROR(SEARCH("AUTOMERCADO",C570)))</formula>
    </cfRule>
    <cfRule type="containsText" dxfId="3918" priority="5477" operator="containsText" text="CARRIZAL">
      <formula>NOT(ISERROR(SEARCH("CARRIZAL",C570)))</formula>
    </cfRule>
    <cfRule type="containsText" dxfId="3917" priority="5478" operator="containsText" text="SAN ANTONIO">
      <formula>NOT(ISERROR(SEARCH("SAN ANTONIO",C570)))</formula>
    </cfRule>
    <cfRule type="containsText" dxfId="3916" priority="5479" operator="containsText" text="HIPERMODELO">
      <formula>NOT(ISERROR(SEARCH("HIPERMODELO",C570)))</formula>
    </cfRule>
    <cfRule type="containsText" dxfId="3915" priority="5480" operator="containsText" text="FARMASTOP">
      <formula>NOT(ISERROR(SEARCH("FARMASTOP",C570)))</formula>
    </cfRule>
    <cfRule type="containsText" dxfId="3914" priority="5481" operator="containsText" text="EXQUISITECES">
      <formula>NOT(ISERROR(SEARCH("EXQUISITECES",C570)))</formula>
    </cfRule>
  </conditionalFormatting>
  <conditionalFormatting sqref="C576">
    <cfRule type="containsText" dxfId="3913" priority="5468" operator="containsText" text="BOCA">
      <formula>NOT(ISERROR(SEARCH("BOCA",C576)))</formula>
    </cfRule>
    <cfRule type="containsText" dxfId="3912" priority="5469" operator="containsText" text="AUTOMERCADO">
      <formula>NOT(ISERROR(SEARCH("AUTOMERCADO",C576)))</formula>
    </cfRule>
    <cfRule type="containsText" dxfId="3911" priority="5470" operator="containsText" text="CARRIZAL">
      <formula>NOT(ISERROR(SEARCH("CARRIZAL",C576)))</formula>
    </cfRule>
    <cfRule type="containsText" dxfId="3910" priority="5471" operator="containsText" text="SAN ANTONIO">
      <formula>NOT(ISERROR(SEARCH("SAN ANTONIO",C576)))</formula>
    </cfRule>
    <cfRule type="containsText" dxfId="3909" priority="5472" operator="containsText" text="HIPERMODELO">
      <formula>NOT(ISERROR(SEARCH("HIPERMODELO",C576)))</formula>
    </cfRule>
    <cfRule type="containsText" dxfId="3908" priority="5473" operator="containsText" text="FARMASTOP">
      <formula>NOT(ISERROR(SEARCH("FARMASTOP",C576)))</formula>
    </cfRule>
    <cfRule type="containsText" dxfId="3907" priority="5474" operator="containsText" text="EXQUISITECES">
      <formula>NOT(ISERROR(SEARCH("EXQUISITECES",C576)))</formula>
    </cfRule>
  </conditionalFormatting>
  <conditionalFormatting sqref="C580">
    <cfRule type="containsText" dxfId="3906" priority="5461" operator="containsText" text="BOCA">
      <formula>NOT(ISERROR(SEARCH("BOCA",C580)))</formula>
    </cfRule>
    <cfRule type="containsText" dxfId="3905" priority="5462" operator="containsText" text="AUTOMERCADO">
      <formula>NOT(ISERROR(SEARCH("AUTOMERCADO",C580)))</formula>
    </cfRule>
    <cfRule type="containsText" dxfId="3904" priority="5463" operator="containsText" text="CARRIZAL">
      <formula>NOT(ISERROR(SEARCH("CARRIZAL",C580)))</formula>
    </cfRule>
    <cfRule type="containsText" dxfId="3903" priority="5464" operator="containsText" text="SAN ANTONIO">
      <formula>NOT(ISERROR(SEARCH("SAN ANTONIO",C580)))</formula>
    </cfRule>
    <cfRule type="containsText" dxfId="3902" priority="5465" operator="containsText" text="HIPERMODELO">
      <formula>NOT(ISERROR(SEARCH("HIPERMODELO",C580)))</formula>
    </cfRule>
    <cfRule type="containsText" dxfId="3901" priority="5466" operator="containsText" text="FARMASTOP">
      <formula>NOT(ISERROR(SEARCH("FARMASTOP",C580)))</formula>
    </cfRule>
    <cfRule type="containsText" dxfId="3900" priority="5467" operator="containsText" text="EXQUISITECES">
      <formula>NOT(ISERROR(SEARCH("EXQUISITECES",C580)))</formula>
    </cfRule>
  </conditionalFormatting>
  <conditionalFormatting sqref="C585">
    <cfRule type="containsText" dxfId="3899" priority="5454" operator="containsText" text="BOCA">
      <formula>NOT(ISERROR(SEARCH("BOCA",C585)))</formula>
    </cfRule>
    <cfRule type="containsText" dxfId="3898" priority="5455" operator="containsText" text="AUTOMERCADO">
      <formula>NOT(ISERROR(SEARCH("AUTOMERCADO",C585)))</formula>
    </cfRule>
    <cfRule type="containsText" dxfId="3897" priority="5456" operator="containsText" text="CARRIZAL">
      <formula>NOT(ISERROR(SEARCH("CARRIZAL",C585)))</formula>
    </cfRule>
    <cfRule type="containsText" dxfId="3896" priority="5457" operator="containsText" text="SAN ANTONIO">
      <formula>NOT(ISERROR(SEARCH("SAN ANTONIO",C585)))</formula>
    </cfRule>
    <cfRule type="containsText" dxfId="3895" priority="5458" operator="containsText" text="HIPERMODELO">
      <formula>NOT(ISERROR(SEARCH("HIPERMODELO",C585)))</formula>
    </cfRule>
    <cfRule type="containsText" dxfId="3894" priority="5459" operator="containsText" text="FARMASTOP">
      <formula>NOT(ISERROR(SEARCH("FARMASTOP",C585)))</formula>
    </cfRule>
    <cfRule type="containsText" dxfId="3893" priority="5460" operator="containsText" text="EXQUISITECES">
      <formula>NOT(ISERROR(SEARCH("EXQUISITECES",C585)))</formula>
    </cfRule>
  </conditionalFormatting>
  <conditionalFormatting sqref="C619 C621:C627 C629:C632">
    <cfRule type="containsText" dxfId="3892" priority="5446" operator="containsText" text="BOCA">
      <formula>NOT(ISERROR(SEARCH("BOCA",C619)))</formula>
    </cfRule>
    <cfRule type="containsText" dxfId="3891" priority="5447" operator="containsText" text="AUTOMERCADO">
      <formula>NOT(ISERROR(SEARCH("AUTOMERCADO",C619)))</formula>
    </cfRule>
    <cfRule type="containsText" dxfId="3890" priority="5448" operator="containsText" text="CARRIZAL">
      <formula>NOT(ISERROR(SEARCH("CARRIZAL",C619)))</formula>
    </cfRule>
    <cfRule type="containsText" dxfId="3889" priority="5449" operator="containsText" text="SAN ANTONIO">
      <formula>NOT(ISERROR(SEARCH("SAN ANTONIO",C619)))</formula>
    </cfRule>
    <cfRule type="containsText" dxfId="3888" priority="5450" operator="containsText" text="HIPERMODELO">
      <formula>NOT(ISERROR(SEARCH("HIPERMODELO",C619)))</formula>
    </cfRule>
    <cfRule type="containsText" dxfId="3887" priority="5451" operator="containsText" text="FARMASTOP">
      <formula>NOT(ISERROR(SEARCH("FARMASTOP",C619)))</formula>
    </cfRule>
    <cfRule type="containsText" dxfId="3886" priority="5452" operator="containsText" text="EXQUISITECES">
      <formula>NOT(ISERROR(SEARCH("EXQUISITECES",C619)))</formula>
    </cfRule>
  </conditionalFormatting>
  <conditionalFormatting sqref="C598">
    <cfRule type="containsText" dxfId="3885" priority="5417" operator="containsText" text="BOCA">
      <formula>NOT(ISERROR(SEARCH("BOCA",C598)))</formula>
    </cfRule>
    <cfRule type="containsText" dxfId="3884" priority="5418" operator="containsText" text="AUTOMERCADO">
      <formula>NOT(ISERROR(SEARCH("AUTOMERCADO",C598)))</formula>
    </cfRule>
    <cfRule type="containsText" dxfId="3883" priority="5419" operator="containsText" text="CARRIZAL">
      <formula>NOT(ISERROR(SEARCH("CARRIZAL",C598)))</formula>
    </cfRule>
    <cfRule type="containsText" dxfId="3882" priority="5420" operator="containsText" text="SAN ANTONIO">
      <formula>NOT(ISERROR(SEARCH("SAN ANTONIO",C598)))</formula>
    </cfRule>
    <cfRule type="containsText" dxfId="3881" priority="5421" operator="containsText" text="HIPERMODELO">
      <formula>NOT(ISERROR(SEARCH("HIPERMODELO",C598)))</formula>
    </cfRule>
    <cfRule type="containsText" dxfId="3880" priority="5422" operator="containsText" text="FARMASTOP">
      <formula>NOT(ISERROR(SEARCH("FARMASTOP",C598)))</formula>
    </cfRule>
    <cfRule type="containsText" dxfId="3879" priority="5423" operator="containsText" text="EXQUISITECES">
      <formula>NOT(ISERROR(SEARCH("EXQUISITECES",C598)))</formula>
    </cfRule>
  </conditionalFormatting>
  <conditionalFormatting sqref="C603:C604">
    <cfRule type="containsText" dxfId="3878" priority="5410" operator="containsText" text="BOCA">
      <formula>NOT(ISERROR(SEARCH("BOCA",C603)))</formula>
    </cfRule>
    <cfRule type="containsText" dxfId="3877" priority="5411" operator="containsText" text="AUTOMERCADO">
      <formula>NOT(ISERROR(SEARCH("AUTOMERCADO",C603)))</formula>
    </cfRule>
    <cfRule type="containsText" dxfId="3876" priority="5412" operator="containsText" text="CARRIZAL">
      <formula>NOT(ISERROR(SEARCH("CARRIZAL",C603)))</formula>
    </cfRule>
    <cfRule type="containsText" dxfId="3875" priority="5413" operator="containsText" text="SAN ANTONIO">
      <formula>NOT(ISERROR(SEARCH("SAN ANTONIO",C603)))</formula>
    </cfRule>
    <cfRule type="containsText" dxfId="3874" priority="5414" operator="containsText" text="HIPERMODELO">
      <formula>NOT(ISERROR(SEARCH("HIPERMODELO",C603)))</formula>
    </cfRule>
    <cfRule type="containsText" dxfId="3873" priority="5415" operator="containsText" text="FARMASTOP">
      <formula>NOT(ISERROR(SEARCH("FARMASTOP",C603)))</formula>
    </cfRule>
    <cfRule type="containsText" dxfId="3872" priority="5416" operator="containsText" text="EXQUISITECES">
      <formula>NOT(ISERROR(SEARCH("EXQUISITECES",C603)))</formula>
    </cfRule>
  </conditionalFormatting>
  <conditionalFormatting sqref="C615:C616">
    <cfRule type="containsText" dxfId="3871" priority="5403" operator="containsText" text="BOCA">
      <formula>NOT(ISERROR(SEARCH("BOCA",C615)))</formula>
    </cfRule>
    <cfRule type="containsText" dxfId="3870" priority="5404" operator="containsText" text="AUTOMERCADO">
      <formula>NOT(ISERROR(SEARCH("AUTOMERCADO",C615)))</formula>
    </cfRule>
    <cfRule type="containsText" dxfId="3869" priority="5405" operator="containsText" text="CARRIZAL">
      <formula>NOT(ISERROR(SEARCH("CARRIZAL",C615)))</formula>
    </cfRule>
    <cfRule type="containsText" dxfId="3868" priority="5406" operator="containsText" text="SAN ANTONIO">
      <formula>NOT(ISERROR(SEARCH("SAN ANTONIO",C615)))</formula>
    </cfRule>
    <cfRule type="containsText" dxfId="3867" priority="5407" operator="containsText" text="HIPERMODELO">
      <formula>NOT(ISERROR(SEARCH("HIPERMODELO",C615)))</formula>
    </cfRule>
    <cfRule type="containsText" dxfId="3866" priority="5408" operator="containsText" text="FARMASTOP">
      <formula>NOT(ISERROR(SEARCH("FARMASTOP",C615)))</formula>
    </cfRule>
    <cfRule type="containsText" dxfId="3865" priority="5409" operator="containsText" text="EXQUISITECES">
      <formula>NOT(ISERROR(SEARCH("EXQUISITECES",C615)))</formula>
    </cfRule>
  </conditionalFormatting>
  <conditionalFormatting sqref="C633 C637 C635 C639:C641">
    <cfRule type="containsText" dxfId="3864" priority="5439" operator="containsText" text="BOCA">
      <formula>NOT(ISERROR(SEARCH("BOCA",C633)))</formula>
    </cfRule>
    <cfRule type="containsText" dxfId="3863" priority="5440" operator="containsText" text="AUTOMERCADO">
      <formula>NOT(ISERROR(SEARCH("AUTOMERCADO",C633)))</formula>
    </cfRule>
    <cfRule type="containsText" dxfId="3862" priority="5441" operator="containsText" text="CARRIZAL">
      <formula>NOT(ISERROR(SEARCH("CARRIZAL",C633)))</formula>
    </cfRule>
    <cfRule type="containsText" dxfId="3861" priority="5442" operator="containsText" text="SAN ANTONIO">
      <formula>NOT(ISERROR(SEARCH("SAN ANTONIO",C633)))</formula>
    </cfRule>
    <cfRule type="containsText" dxfId="3860" priority="5443" operator="containsText" text="HIPERMODELO">
      <formula>NOT(ISERROR(SEARCH("HIPERMODELO",C633)))</formula>
    </cfRule>
    <cfRule type="containsText" dxfId="3859" priority="5444" operator="containsText" text="FARMASTOP">
      <formula>NOT(ISERROR(SEARCH("FARMASTOP",C633)))</formula>
    </cfRule>
    <cfRule type="containsText" dxfId="3858" priority="5445" operator="containsText" text="EXQUISITECES">
      <formula>NOT(ISERROR(SEARCH("EXQUISITECES",C633)))</formula>
    </cfRule>
  </conditionalFormatting>
  <conditionalFormatting sqref="C587:C588">
    <cfRule type="containsText" dxfId="3857" priority="5425" operator="containsText" text="BOCA">
      <formula>NOT(ISERROR(SEARCH("BOCA",C587)))</formula>
    </cfRule>
    <cfRule type="containsText" dxfId="3856" priority="5426" operator="containsText" text="AUTOMERCADO">
      <formula>NOT(ISERROR(SEARCH("AUTOMERCADO",C587)))</formula>
    </cfRule>
    <cfRule type="containsText" dxfId="3855" priority="5427" operator="containsText" text="CARRIZAL">
      <formula>NOT(ISERROR(SEARCH("CARRIZAL",C587)))</formula>
    </cfRule>
    <cfRule type="containsText" dxfId="3854" priority="5428" operator="containsText" text="SAN ANTONIO">
      <formula>NOT(ISERROR(SEARCH("SAN ANTONIO",C587)))</formula>
    </cfRule>
    <cfRule type="containsText" dxfId="3853" priority="5429" operator="containsText" text="HIPERMODELO">
      <formula>NOT(ISERROR(SEARCH("HIPERMODELO",C587)))</formula>
    </cfRule>
    <cfRule type="containsText" dxfId="3852" priority="5430" operator="containsText" text="FARMASTOP">
      <formula>NOT(ISERROR(SEARCH("FARMASTOP",C587)))</formula>
    </cfRule>
    <cfRule type="containsText" dxfId="3851" priority="5431" operator="containsText" text="EXQUISITECES">
      <formula>NOT(ISERROR(SEARCH("EXQUISITECES",C587)))</formula>
    </cfRule>
  </conditionalFormatting>
  <conditionalFormatting sqref="C589:C593 C599 C605 C610:C611 C595 C601:C602 C607 C613:C614">
    <cfRule type="containsText" dxfId="3850" priority="5432" operator="containsText" text="BOCA">
      <formula>NOT(ISERROR(SEARCH("BOCA",C589)))</formula>
    </cfRule>
    <cfRule type="containsText" dxfId="3849" priority="5433" operator="containsText" text="AUTOMERCADO">
      <formula>NOT(ISERROR(SEARCH("AUTOMERCADO",C589)))</formula>
    </cfRule>
    <cfRule type="containsText" dxfId="3848" priority="5434" operator="containsText" text="CARRIZAL">
      <formula>NOT(ISERROR(SEARCH("CARRIZAL",C589)))</formula>
    </cfRule>
    <cfRule type="containsText" dxfId="3847" priority="5435" operator="containsText" text="SAN ANTONIO">
      <formula>NOT(ISERROR(SEARCH("SAN ANTONIO",C589)))</formula>
    </cfRule>
    <cfRule type="containsText" dxfId="3846" priority="5436" operator="containsText" text="HIPERMODELO">
      <formula>NOT(ISERROR(SEARCH("HIPERMODELO",C589)))</formula>
    </cfRule>
    <cfRule type="containsText" dxfId="3845" priority="5437" operator="containsText" text="FARMASTOP">
      <formula>NOT(ISERROR(SEARCH("FARMASTOP",C589)))</formula>
    </cfRule>
    <cfRule type="containsText" dxfId="3844" priority="5438" operator="containsText" text="EXQUISITECES">
      <formula>NOT(ISERROR(SEARCH("EXQUISITECES",C589)))</formula>
    </cfRule>
  </conditionalFormatting>
  <conditionalFormatting sqref="C617:C618">
    <cfRule type="containsText" dxfId="3843" priority="5396" operator="containsText" text="BOCA">
      <formula>NOT(ISERROR(SEARCH("BOCA",C617)))</formula>
    </cfRule>
    <cfRule type="containsText" dxfId="3842" priority="5397" operator="containsText" text="AUTOMERCADO">
      <formula>NOT(ISERROR(SEARCH("AUTOMERCADO",C617)))</formula>
    </cfRule>
    <cfRule type="containsText" dxfId="3841" priority="5398" operator="containsText" text="CARRIZAL">
      <formula>NOT(ISERROR(SEARCH("CARRIZAL",C617)))</formula>
    </cfRule>
    <cfRule type="containsText" dxfId="3840" priority="5399" operator="containsText" text="SAN ANTONIO">
      <formula>NOT(ISERROR(SEARCH("SAN ANTONIO",C617)))</formula>
    </cfRule>
    <cfRule type="containsText" dxfId="3839" priority="5400" operator="containsText" text="HIPERMODELO">
      <formula>NOT(ISERROR(SEARCH("HIPERMODELO",C617)))</formula>
    </cfRule>
    <cfRule type="containsText" dxfId="3838" priority="5401" operator="containsText" text="FARMASTOP">
      <formula>NOT(ISERROR(SEARCH("FARMASTOP",C617)))</formula>
    </cfRule>
    <cfRule type="containsText" dxfId="3837" priority="5402" operator="containsText" text="EXQUISITECES">
      <formula>NOT(ISERROR(SEARCH("EXQUISITECES",C617)))</formula>
    </cfRule>
  </conditionalFormatting>
  <conditionalFormatting sqref="C636">
    <cfRule type="containsText" dxfId="3836" priority="5389" operator="containsText" text="BOCA">
      <formula>NOT(ISERROR(SEARCH("BOCA",C636)))</formula>
    </cfRule>
    <cfRule type="containsText" dxfId="3835" priority="5390" operator="containsText" text="AUTOMERCADO">
      <formula>NOT(ISERROR(SEARCH("AUTOMERCADO",C636)))</formula>
    </cfRule>
    <cfRule type="containsText" dxfId="3834" priority="5391" operator="containsText" text="CARRIZAL">
      <formula>NOT(ISERROR(SEARCH("CARRIZAL",C636)))</formula>
    </cfRule>
    <cfRule type="containsText" dxfId="3833" priority="5392" operator="containsText" text="SAN ANTONIO">
      <formula>NOT(ISERROR(SEARCH("SAN ANTONIO",C636)))</formula>
    </cfRule>
    <cfRule type="containsText" dxfId="3832" priority="5393" operator="containsText" text="HIPERMODELO">
      <formula>NOT(ISERROR(SEARCH("HIPERMODELO",C636)))</formula>
    </cfRule>
    <cfRule type="containsText" dxfId="3831" priority="5394" operator="containsText" text="FARMASTOP">
      <formula>NOT(ISERROR(SEARCH("FARMASTOP",C636)))</formula>
    </cfRule>
    <cfRule type="containsText" dxfId="3830" priority="5395" operator="containsText" text="EXQUISITECES">
      <formula>NOT(ISERROR(SEARCH("EXQUISITECES",C636)))</formula>
    </cfRule>
  </conditionalFormatting>
  <conditionalFormatting sqref="C642">
    <cfRule type="containsText" dxfId="3829" priority="5381" operator="containsText" text="BOCA">
      <formula>NOT(ISERROR(SEARCH("BOCA",C642)))</formula>
    </cfRule>
    <cfRule type="containsText" dxfId="3828" priority="5382" operator="containsText" text="AUTOMERCADO">
      <formula>NOT(ISERROR(SEARCH("AUTOMERCADO",C642)))</formula>
    </cfRule>
    <cfRule type="containsText" dxfId="3827" priority="5383" operator="containsText" text="CARRIZAL">
      <formula>NOT(ISERROR(SEARCH("CARRIZAL",C642)))</formula>
    </cfRule>
    <cfRule type="containsText" dxfId="3826" priority="5384" operator="containsText" text="SAN ANTONIO">
      <formula>NOT(ISERROR(SEARCH("SAN ANTONIO",C642)))</formula>
    </cfRule>
    <cfRule type="containsText" dxfId="3825" priority="5385" operator="containsText" text="HIPERMODELO">
      <formula>NOT(ISERROR(SEARCH("HIPERMODELO",C642)))</formula>
    </cfRule>
    <cfRule type="containsText" dxfId="3824" priority="5386" operator="containsText" text="FARMASTOP">
      <formula>NOT(ISERROR(SEARCH("FARMASTOP",C642)))</formula>
    </cfRule>
    <cfRule type="containsText" dxfId="3823" priority="5387" operator="containsText" text="EXQUISITECES">
      <formula>NOT(ISERROR(SEARCH("EXQUISITECES",C642)))</formula>
    </cfRule>
  </conditionalFormatting>
  <conditionalFormatting sqref="C608">
    <cfRule type="containsText" dxfId="3822" priority="5373" operator="containsText" text="BOCA">
      <formula>NOT(ISERROR(SEARCH("BOCA",C608)))</formula>
    </cfRule>
    <cfRule type="containsText" dxfId="3821" priority="5374" operator="containsText" text="AUTOMERCADO">
      <formula>NOT(ISERROR(SEARCH("AUTOMERCADO",C608)))</formula>
    </cfRule>
    <cfRule type="containsText" dxfId="3820" priority="5375" operator="containsText" text="CARRIZAL">
      <formula>NOT(ISERROR(SEARCH("CARRIZAL",C608)))</formula>
    </cfRule>
    <cfRule type="containsText" dxfId="3819" priority="5376" operator="containsText" text="SAN ANTONIO">
      <formula>NOT(ISERROR(SEARCH("SAN ANTONIO",C608)))</formula>
    </cfRule>
    <cfRule type="containsText" dxfId="3818" priority="5377" operator="containsText" text="HIPERMODELO">
      <formula>NOT(ISERROR(SEARCH("HIPERMODELO",C608)))</formula>
    </cfRule>
    <cfRule type="containsText" dxfId="3817" priority="5378" operator="containsText" text="FARMASTOP">
      <formula>NOT(ISERROR(SEARCH("FARMASTOP",C608)))</formula>
    </cfRule>
    <cfRule type="containsText" dxfId="3816" priority="5379" operator="containsText" text="EXQUISITECES">
      <formula>NOT(ISERROR(SEARCH("EXQUISITECES",C608)))</formula>
    </cfRule>
  </conditionalFormatting>
  <conditionalFormatting sqref="C644">
    <cfRule type="containsText" dxfId="3815" priority="5366" operator="containsText" text="BOCA">
      <formula>NOT(ISERROR(SEARCH("BOCA",C644)))</formula>
    </cfRule>
    <cfRule type="containsText" dxfId="3814" priority="5367" operator="containsText" text="AUTOMERCADO">
      <formula>NOT(ISERROR(SEARCH("AUTOMERCADO",C644)))</formula>
    </cfRule>
    <cfRule type="containsText" dxfId="3813" priority="5368" operator="containsText" text="CARRIZAL">
      <formula>NOT(ISERROR(SEARCH("CARRIZAL",C644)))</formula>
    </cfRule>
    <cfRule type="containsText" dxfId="3812" priority="5369" operator="containsText" text="SAN ANTONIO">
      <formula>NOT(ISERROR(SEARCH("SAN ANTONIO",C644)))</formula>
    </cfRule>
    <cfRule type="containsText" dxfId="3811" priority="5370" operator="containsText" text="HIPERMODELO">
      <formula>NOT(ISERROR(SEARCH("HIPERMODELO",C644)))</formula>
    </cfRule>
    <cfRule type="containsText" dxfId="3810" priority="5371" operator="containsText" text="FARMASTOP">
      <formula>NOT(ISERROR(SEARCH("FARMASTOP",C644)))</formula>
    </cfRule>
    <cfRule type="containsText" dxfId="3809" priority="5372" operator="containsText" text="EXQUISITECES">
      <formula>NOT(ISERROR(SEARCH("EXQUISITECES",C644)))</formula>
    </cfRule>
  </conditionalFormatting>
  <conditionalFormatting sqref="C596:C597">
    <cfRule type="containsText" dxfId="3808" priority="5358" operator="containsText" text="BOCA">
      <formula>NOT(ISERROR(SEARCH("BOCA",C596)))</formula>
    </cfRule>
    <cfRule type="containsText" dxfId="3807" priority="5359" operator="containsText" text="AUTOMERCADO">
      <formula>NOT(ISERROR(SEARCH("AUTOMERCADO",C596)))</formula>
    </cfRule>
    <cfRule type="containsText" dxfId="3806" priority="5360" operator="containsText" text="CARRIZAL">
      <formula>NOT(ISERROR(SEARCH("CARRIZAL",C596)))</formula>
    </cfRule>
    <cfRule type="containsText" dxfId="3805" priority="5361" operator="containsText" text="SAN ANTONIO">
      <formula>NOT(ISERROR(SEARCH("SAN ANTONIO",C596)))</formula>
    </cfRule>
    <cfRule type="containsText" dxfId="3804" priority="5362" operator="containsText" text="HIPERMODELO">
      <formula>NOT(ISERROR(SEARCH("HIPERMODELO",C596)))</formula>
    </cfRule>
    <cfRule type="containsText" dxfId="3803" priority="5363" operator="containsText" text="FARMASTOP">
      <formula>NOT(ISERROR(SEARCH("FARMASTOP",C596)))</formula>
    </cfRule>
    <cfRule type="containsText" dxfId="3802" priority="5364" operator="containsText" text="EXQUISITECES">
      <formula>NOT(ISERROR(SEARCH("EXQUISITECES",C596)))</formula>
    </cfRule>
  </conditionalFormatting>
  <conditionalFormatting sqref="C609">
    <cfRule type="containsText" dxfId="3801" priority="5351" operator="containsText" text="BOCA">
      <formula>NOT(ISERROR(SEARCH("BOCA",C609)))</formula>
    </cfRule>
    <cfRule type="containsText" dxfId="3800" priority="5352" operator="containsText" text="AUTOMERCADO">
      <formula>NOT(ISERROR(SEARCH("AUTOMERCADO",C609)))</formula>
    </cfRule>
    <cfRule type="containsText" dxfId="3799" priority="5353" operator="containsText" text="CARRIZAL">
      <formula>NOT(ISERROR(SEARCH("CARRIZAL",C609)))</formula>
    </cfRule>
    <cfRule type="containsText" dxfId="3798" priority="5354" operator="containsText" text="SAN ANTONIO">
      <formula>NOT(ISERROR(SEARCH("SAN ANTONIO",C609)))</formula>
    </cfRule>
    <cfRule type="containsText" dxfId="3797" priority="5355" operator="containsText" text="HIPERMODELO">
      <formula>NOT(ISERROR(SEARCH("HIPERMODELO",C609)))</formula>
    </cfRule>
    <cfRule type="containsText" dxfId="3796" priority="5356" operator="containsText" text="FARMASTOP">
      <formula>NOT(ISERROR(SEARCH("FARMASTOP",C609)))</formula>
    </cfRule>
    <cfRule type="containsText" dxfId="3795" priority="5357" operator="containsText" text="EXQUISITECES">
      <formula>NOT(ISERROR(SEARCH("EXQUISITECES",C609)))</formula>
    </cfRule>
  </conditionalFormatting>
  <conditionalFormatting sqref="C594">
    <cfRule type="containsText" dxfId="3794" priority="5344" operator="containsText" text="BOCA">
      <formula>NOT(ISERROR(SEARCH("BOCA",C594)))</formula>
    </cfRule>
    <cfRule type="containsText" dxfId="3793" priority="5345" operator="containsText" text="AUTOMERCADO">
      <formula>NOT(ISERROR(SEARCH("AUTOMERCADO",C594)))</formula>
    </cfRule>
    <cfRule type="containsText" dxfId="3792" priority="5346" operator="containsText" text="CARRIZAL">
      <formula>NOT(ISERROR(SEARCH("CARRIZAL",C594)))</formula>
    </cfRule>
    <cfRule type="containsText" dxfId="3791" priority="5347" operator="containsText" text="SAN ANTONIO">
      <formula>NOT(ISERROR(SEARCH("SAN ANTONIO",C594)))</formula>
    </cfRule>
    <cfRule type="containsText" dxfId="3790" priority="5348" operator="containsText" text="HIPERMODELO">
      <formula>NOT(ISERROR(SEARCH("HIPERMODELO",C594)))</formula>
    </cfRule>
    <cfRule type="containsText" dxfId="3789" priority="5349" operator="containsText" text="FARMASTOP">
      <formula>NOT(ISERROR(SEARCH("FARMASTOP",C594)))</formula>
    </cfRule>
    <cfRule type="containsText" dxfId="3788" priority="5350" operator="containsText" text="EXQUISITECES">
      <formula>NOT(ISERROR(SEARCH("EXQUISITECES",C594)))</formula>
    </cfRule>
  </conditionalFormatting>
  <conditionalFormatting sqref="C600">
    <cfRule type="containsText" dxfId="3787" priority="5337" operator="containsText" text="BOCA">
      <formula>NOT(ISERROR(SEARCH("BOCA",C600)))</formula>
    </cfRule>
    <cfRule type="containsText" dxfId="3786" priority="5338" operator="containsText" text="AUTOMERCADO">
      <formula>NOT(ISERROR(SEARCH("AUTOMERCADO",C600)))</formula>
    </cfRule>
    <cfRule type="containsText" dxfId="3785" priority="5339" operator="containsText" text="CARRIZAL">
      <formula>NOT(ISERROR(SEARCH("CARRIZAL",C600)))</formula>
    </cfRule>
    <cfRule type="containsText" dxfId="3784" priority="5340" operator="containsText" text="SAN ANTONIO">
      <formula>NOT(ISERROR(SEARCH("SAN ANTONIO",C600)))</formula>
    </cfRule>
    <cfRule type="containsText" dxfId="3783" priority="5341" operator="containsText" text="HIPERMODELO">
      <formula>NOT(ISERROR(SEARCH("HIPERMODELO",C600)))</formula>
    </cfRule>
    <cfRule type="containsText" dxfId="3782" priority="5342" operator="containsText" text="FARMASTOP">
      <formula>NOT(ISERROR(SEARCH("FARMASTOP",C600)))</formula>
    </cfRule>
    <cfRule type="containsText" dxfId="3781" priority="5343" operator="containsText" text="EXQUISITECES">
      <formula>NOT(ISERROR(SEARCH("EXQUISITECES",C600)))</formula>
    </cfRule>
  </conditionalFormatting>
  <conditionalFormatting sqref="C606">
    <cfRule type="containsText" dxfId="3780" priority="5330" operator="containsText" text="BOCA">
      <formula>NOT(ISERROR(SEARCH("BOCA",C606)))</formula>
    </cfRule>
    <cfRule type="containsText" dxfId="3779" priority="5331" operator="containsText" text="AUTOMERCADO">
      <formula>NOT(ISERROR(SEARCH("AUTOMERCADO",C606)))</formula>
    </cfRule>
    <cfRule type="containsText" dxfId="3778" priority="5332" operator="containsText" text="CARRIZAL">
      <formula>NOT(ISERROR(SEARCH("CARRIZAL",C606)))</formula>
    </cfRule>
    <cfRule type="containsText" dxfId="3777" priority="5333" operator="containsText" text="SAN ANTONIO">
      <formula>NOT(ISERROR(SEARCH("SAN ANTONIO",C606)))</formula>
    </cfRule>
    <cfRule type="containsText" dxfId="3776" priority="5334" operator="containsText" text="HIPERMODELO">
      <formula>NOT(ISERROR(SEARCH("HIPERMODELO",C606)))</formula>
    </cfRule>
    <cfRule type="containsText" dxfId="3775" priority="5335" operator="containsText" text="FARMASTOP">
      <formula>NOT(ISERROR(SEARCH("FARMASTOP",C606)))</formula>
    </cfRule>
    <cfRule type="containsText" dxfId="3774" priority="5336" operator="containsText" text="EXQUISITECES">
      <formula>NOT(ISERROR(SEARCH("EXQUISITECES",C606)))</formula>
    </cfRule>
  </conditionalFormatting>
  <conditionalFormatting sqref="C612">
    <cfRule type="containsText" dxfId="3773" priority="5323" operator="containsText" text="BOCA">
      <formula>NOT(ISERROR(SEARCH("BOCA",C612)))</formula>
    </cfRule>
    <cfRule type="containsText" dxfId="3772" priority="5324" operator="containsText" text="AUTOMERCADO">
      <formula>NOT(ISERROR(SEARCH("AUTOMERCADO",C612)))</formula>
    </cfRule>
    <cfRule type="containsText" dxfId="3771" priority="5325" operator="containsText" text="CARRIZAL">
      <formula>NOT(ISERROR(SEARCH("CARRIZAL",C612)))</formula>
    </cfRule>
    <cfRule type="containsText" dxfId="3770" priority="5326" operator="containsText" text="SAN ANTONIO">
      <formula>NOT(ISERROR(SEARCH("SAN ANTONIO",C612)))</formula>
    </cfRule>
    <cfRule type="containsText" dxfId="3769" priority="5327" operator="containsText" text="HIPERMODELO">
      <formula>NOT(ISERROR(SEARCH("HIPERMODELO",C612)))</formula>
    </cfRule>
    <cfRule type="containsText" dxfId="3768" priority="5328" operator="containsText" text="FARMASTOP">
      <formula>NOT(ISERROR(SEARCH("FARMASTOP",C612)))</formula>
    </cfRule>
    <cfRule type="containsText" dxfId="3767" priority="5329" operator="containsText" text="EXQUISITECES">
      <formula>NOT(ISERROR(SEARCH("EXQUISITECES",C612)))</formula>
    </cfRule>
  </conditionalFormatting>
  <conditionalFormatting sqref="C620">
    <cfRule type="containsText" dxfId="3766" priority="5316" operator="containsText" text="BOCA">
      <formula>NOT(ISERROR(SEARCH("BOCA",C620)))</formula>
    </cfRule>
    <cfRule type="containsText" dxfId="3765" priority="5317" operator="containsText" text="AUTOMERCADO">
      <formula>NOT(ISERROR(SEARCH("AUTOMERCADO",C620)))</formula>
    </cfRule>
    <cfRule type="containsText" dxfId="3764" priority="5318" operator="containsText" text="CARRIZAL">
      <formula>NOT(ISERROR(SEARCH("CARRIZAL",C620)))</formula>
    </cfRule>
    <cfRule type="containsText" dxfId="3763" priority="5319" operator="containsText" text="SAN ANTONIO">
      <formula>NOT(ISERROR(SEARCH("SAN ANTONIO",C620)))</formula>
    </cfRule>
    <cfRule type="containsText" dxfId="3762" priority="5320" operator="containsText" text="HIPERMODELO">
      <formula>NOT(ISERROR(SEARCH("HIPERMODELO",C620)))</formula>
    </cfRule>
    <cfRule type="containsText" dxfId="3761" priority="5321" operator="containsText" text="FARMASTOP">
      <formula>NOT(ISERROR(SEARCH("FARMASTOP",C620)))</formula>
    </cfRule>
    <cfRule type="containsText" dxfId="3760" priority="5322" operator="containsText" text="EXQUISITECES">
      <formula>NOT(ISERROR(SEARCH("EXQUISITECES",C620)))</formula>
    </cfRule>
  </conditionalFormatting>
  <conditionalFormatting sqref="C628">
    <cfRule type="containsText" dxfId="3759" priority="5309" operator="containsText" text="BOCA">
      <formula>NOT(ISERROR(SEARCH("BOCA",C628)))</formula>
    </cfRule>
    <cfRule type="containsText" dxfId="3758" priority="5310" operator="containsText" text="AUTOMERCADO">
      <formula>NOT(ISERROR(SEARCH("AUTOMERCADO",C628)))</formula>
    </cfRule>
    <cfRule type="containsText" dxfId="3757" priority="5311" operator="containsText" text="CARRIZAL">
      <formula>NOT(ISERROR(SEARCH("CARRIZAL",C628)))</formula>
    </cfRule>
    <cfRule type="containsText" dxfId="3756" priority="5312" operator="containsText" text="SAN ANTONIO">
      <formula>NOT(ISERROR(SEARCH("SAN ANTONIO",C628)))</formula>
    </cfRule>
    <cfRule type="containsText" dxfId="3755" priority="5313" operator="containsText" text="HIPERMODELO">
      <formula>NOT(ISERROR(SEARCH("HIPERMODELO",C628)))</formula>
    </cfRule>
    <cfRule type="containsText" dxfId="3754" priority="5314" operator="containsText" text="FARMASTOP">
      <formula>NOT(ISERROR(SEARCH("FARMASTOP",C628)))</formula>
    </cfRule>
    <cfRule type="containsText" dxfId="3753" priority="5315" operator="containsText" text="EXQUISITECES">
      <formula>NOT(ISERROR(SEARCH("EXQUISITECES",C628)))</formula>
    </cfRule>
  </conditionalFormatting>
  <conditionalFormatting sqref="C634">
    <cfRule type="containsText" dxfId="3752" priority="5302" operator="containsText" text="BOCA">
      <formula>NOT(ISERROR(SEARCH("BOCA",C634)))</formula>
    </cfRule>
    <cfRule type="containsText" dxfId="3751" priority="5303" operator="containsText" text="AUTOMERCADO">
      <formula>NOT(ISERROR(SEARCH("AUTOMERCADO",C634)))</formula>
    </cfRule>
    <cfRule type="containsText" dxfId="3750" priority="5304" operator="containsText" text="CARRIZAL">
      <formula>NOT(ISERROR(SEARCH("CARRIZAL",C634)))</formula>
    </cfRule>
    <cfRule type="containsText" dxfId="3749" priority="5305" operator="containsText" text="SAN ANTONIO">
      <formula>NOT(ISERROR(SEARCH("SAN ANTONIO",C634)))</formula>
    </cfRule>
    <cfRule type="containsText" dxfId="3748" priority="5306" operator="containsText" text="HIPERMODELO">
      <formula>NOT(ISERROR(SEARCH("HIPERMODELO",C634)))</formula>
    </cfRule>
    <cfRule type="containsText" dxfId="3747" priority="5307" operator="containsText" text="FARMASTOP">
      <formula>NOT(ISERROR(SEARCH("FARMASTOP",C634)))</formula>
    </cfRule>
    <cfRule type="containsText" dxfId="3746" priority="5308" operator="containsText" text="EXQUISITECES">
      <formula>NOT(ISERROR(SEARCH("EXQUISITECES",C634)))</formula>
    </cfRule>
  </conditionalFormatting>
  <conditionalFormatting sqref="C638">
    <cfRule type="containsText" dxfId="3745" priority="5295" operator="containsText" text="BOCA">
      <formula>NOT(ISERROR(SEARCH("BOCA",C638)))</formula>
    </cfRule>
    <cfRule type="containsText" dxfId="3744" priority="5296" operator="containsText" text="AUTOMERCADO">
      <formula>NOT(ISERROR(SEARCH("AUTOMERCADO",C638)))</formula>
    </cfRule>
    <cfRule type="containsText" dxfId="3743" priority="5297" operator="containsText" text="CARRIZAL">
      <formula>NOT(ISERROR(SEARCH("CARRIZAL",C638)))</formula>
    </cfRule>
    <cfRule type="containsText" dxfId="3742" priority="5298" operator="containsText" text="SAN ANTONIO">
      <formula>NOT(ISERROR(SEARCH("SAN ANTONIO",C638)))</formula>
    </cfRule>
    <cfRule type="containsText" dxfId="3741" priority="5299" operator="containsText" text="HIPERMODELO">
      <formula>NOT(ISERROR(SEARCH("HIPERMODELO",C638)))</formula>
    </cfRule>
    <cfRule type="containsText" dxfId="3740" priority="5300" operator="containsText" text="FARMASTOP">
      <formula>NOT(ISERROR(SEARCH("FARMASTOP",C638)))</formula>
    </cfRule>
    <cfRule type="containsText" dxfId="3739" priority="5301" operator="containsText" text="EXQUISITECES">
      <formula>NOT(ISERROR(SEARCH("EXQUISITECES",C638)))</formula>
    </cfRule>
  </conditionalFormatting>
  <conditionalFormatting sqref="C643">
    <cfRule type="containsText" dxfId="3738" priority="5288" operator="containsText" text="BOCA">
      <formula>NOT(ISERROR(SEARCH("BOCA",C643)))</formula>
    </cfRule>
    <cfRule type="containsText" dxfId="3737" priority="5289" operator="containsText" text="AUTOMERCADO">
      <formula>NOT(ISERROR(SEARCH("AUTOMERCADO",C643)))</formula>
    </cfRule>
    <cfRule type="containsText" dxfId="3736" priority="5290" operator="containsText" text="CARRIZAL">
      <formula>NOT(ISERROR(SEARCH("CARRIZAL",C643)))</formula>
    </cfRule>
    <cfRule type="containsText" dxfId="3735" priority="5291" operator="containsText" text="SAN ANTONIO">
      <formula>NOT(ISERROR(SEARCH("SAN ANTONIO",C643)))</formula>
    </cfRule>
    <cfRule type="containsText" dxfId="3734" priority="5292" operator="containsText" text="HIPERMODELO">
      <formula>NOT(ISERROR(SEARCH("HIPERMODELO",C643)))</formula>
    </cfRule>
    <cfRule type="containsText" dxfId="3733" priority="5293" operator="containsText" text="FARMASTOP">
      <formula>NOT(ISERROR(SEARCH("FARMASTOP",C643)))</formula>
    </cfRule>
    <cfRule type="containsText" dxfId="3732" priority="5294" operator="containsText" text="EXQUISITECES">
      <formula>NOT(ISERROR(SEARCH("EXQUISITECES",C643)))</formula>
    </cfRule>
  </conditionalFormatting>
  <conditionalFormatting sqref="C677 C679:C685 C687:C690">
    <cfRule type="containsText" dxfId="3731" priority="5280" operator="containsText" text="BOCA">
      <formula>NOT(ISERROR(SEARCH("BOCA",C677)))</formula>
    </cfRule>
    <cfRule type="containsText" dxfId="3730" priority="5281" operator="containsText" text="AUTOMERCADO">
      <formula>NOT(ISERROR(SEARCH("AUTOMERCADO",C677)))</formula>
    </cfRule>
    <cfRule type="containsText" dxfId="3729" priority="5282" operator="containsText" text="CARRIZAL">
      <formula>NOT(ISERROR(SEARCH("CARRIZAL",C677)))</formula>
    </cfRule>
    <cfRule type="containsText" dxfId="3728" priority="5283" operator="containsText" text="SAN ANTONIO">
      <formula>NOT(ISERROR(SEARCH("SAN ANTONIO",C677)))</formula>
    </cfRule>
    <cfRule type="containsText" dxfId="3727" priority="5284" operator="containsText" text="HIPERMODELO">
      <formula>NOT(ISERROR(SEARCH("HIPERMODELO",C677)))</formula>
    </cfRule>
    <cfRule type="containsText" dxfId="3726" priority="5285" operator="containsText" text="FARMASTOP">
      <formula>NOT(ISERROR(SEARCH("FARMASTOP",C677)))</formula>
    </cfRule>
    <cfRule type="containsText" dxfId="3725" priority="5286" operator="containsText" text="EXQUISITECES">
      <formula>NOT(ISERROR(SEARCH("EXQUISITECES",C677)))</formula>
    </cfRule>
  </conditionalFormatting>
  <conditionalFormatting sqref="C656">
    <cfRule type="containsText" dxfId="3724" priority="5251" operator="containsText" text="BOCA">
      <formula>NOT(ISERROR(SEARCH("BOCA",C656)))</formula>
    </cfRule>
    <cfRule type="containsText" dxfId="3723" priority="5252" operator="containsText" text="AUTOMERCADO">
      <formula>NOT(ISERROR(SEARCH("AUTOMERCADO",C656)))</formula>
    </cfRule>
    <cfRule type="containsText" dxfId="3722" priority="5253" operator="containsText" text="CARRIZAL">
      <formula>NOT(ISERROR(SEARCH("CARRIZAL",C656)))</formula>
    </cfRule>
    <cfRule type="containsText" dxfId="3721" priority="5254" operator="containsText" text="SAN ANTONIO">
      <formula>NOT(ISERROR(SEARCH("SAN ANTONIO",C656)))</formula>
    </cfRule>
    <cfRule type="containsText" dxfId="3720" priority="5255" operator="containsText" text="HIPERMODELO">
      <formula>NOT(ISERROR(SEARCH("HIPERMODELO",C656)))</formula>
    </cfRule>
    <cfRule type="containsText" dxfId="3719" priority="5256" operator="containsText" text="FARMASTOP">
      <formula>NOT(ISERROR(SEARCH("FARMASTOP",C656)))</formula>
    </cfRule>
    <cfRule type="containsText" dxfId="3718" priority="5257" operator="containsText" text="EXQUISITECES">
      <formula>NOT(ISERROR(SEARCH("EXQUISITECES",C656)))</formula>
    </cfRule>
  </conditionalFormatting>
  <conditionalFormatting sqref="C661:C662">
    <cfRule type="containsText" dxfId="3717" priority="5244" operator="containsText" text="BOCA">
      <formula>NOT(ISERROR(SEARCH("BOCA",C661)))</formula>
    </cfRule>
    <cfRule type="containsText" dxfId="3716" priority="5245" operator="containsText" text="AUTOMERCADO">
      <formula>NOT(ISERROR(SEARCH("AUTOMERCADO",C661)))</formula>
    </cfRule>
    <cfRule type="containsText" dxfId="3715" priority="5246" operator="containsText" text="CARRIZAL">
      <formula>NOT(ISERROR(SEARCH("CARRIZAL",C661)))</formula>
    </cfRule>
    <cfRule type="containsText" dxfId="3714" priority="5247" operator="containsText" text="SAN ANTONIO">
      <formula>NOT(ISERROR(SEARCH("SAN ANTONIO",C661)))</formula>
    </cfRule>
    <cfRule type="containsText" dxfId="3713" priority="5248" operator="containsText" text="HIPERMODELO">
      <formula>NOT(ISERROR(SEARCH("HIPERMODELO",C661)))</formula>
    </cfRule>
    <cfRule type="containsText" dxfId="3712" priority="5249" operator="containsText" text="FARMASTOP">
      <formula>NOT(ISERROR(SEARCH("FARMASTOP",C661)))</formula>
    </cfRule>
    <cfRule type="containsText" dxfId="3711" priority="5250" operator="containsText" text="EXQUISITECES">
      <formula>NOT(ISERROR(SEARCH("EXQUISITECES",C661)))</formula>
    </cfRule>
  </conditionalFormatting>
  <conditionalFormatting sqref="C673:C674">
    <cfRule type="containsText" dxfId="3710" priority="5237" operator="containsText" text="BOCA">
      <formula>NOT(ISERROR(SEARCH("BOCA",C673)))</formula>
    </cfRule>
    <cfRule type="containsText" dxfId="3709" priority="5238" operator="containsText" text="AUTOMERCADO">
      <formula>NOT(ISERROR(SEARCH("AUTOMERCADO",C673)))</formula>
    </cfRule>
    <cfRule type="containsText" dxfId="3708" priority="5239" operator="containsText" text="CARRIZAL">
      <formula>NOT(ISERROR(SEARCH("CARRIZAL",C673)))</formula>
    </cfRule>
    <cfRule type="containsText" dxfId="3707" priority="5240" operator="containsText" text="SAN ANTONIO">
      <formula>NOT(ISERROR(SEARCH("SAN ANTONIO",C673)))</formula>
    </cfRule>
    <cfRule type="containsText" dxfId="3706" priority="5241" operator="containsText" text="HIPERMODELO">
      <formula>NOT(ISERROR(SEARCH("HIPERMODELO",C673)))</formula>
    </cfRule>
    <cfRule type="containsText" dxfId="3705" priority="5242" operator="containsText" text="FARMASTOP">
      <formula>NOT(ISERROR(SEARCH("FARMASTOP",C673)))</formula>
    </cfRule>
    <cfRule type="containsText" dxfId="3704" priority="5243" operator="containsText" text="EXQUISITECES">
      <formula>NOT(ISERROR(SEARCH("EXQUISITECES",C673)))</formula>
    </cfRule>
  </conditionalFormatting>
  <conditionalFormatting sqref="C691 C695 C693 C697:C699">
    <cfRule type="containsText" dxfId="3703" priority="5273" operator="containsText" text="BOCA">
      <formula>NOT(ISERROR(SEARCH("BOCA",C691)))</formula>
    </cfRule>
    <cfRule type="containsText" dxfId="3702" priority="5274" operator="containsText" text="AUTOMERCADO">
      <formula>NOT(ISERROR(SEARCH("AUTOMERCADO",C691)))</formula>
    </cfRule>
    <cfRule type="containsText" dxfId="3701" priority="5275" operator="containsText" text="CARRIZAL">
      <formula>NOT(ISERROR(SEARCH("CARRIZAL",C691)))</formula>
    </cfRule>
    <cfRule type="containsText" dxfId="3700" priority="5276" operator="containsText" text="SAN ANTONIO">
      <formula>NOT(ISERROR(SEARCH("SAN ANTONIO",C691)))</formula>
    </cfRule>
    <cfRule type="containsText" dxfId="3699" priority="5277" operator="containsText" text="HIPERMODELO">
      <formula>NOT(ISERROR(SEARCH("HIPERMODELO",C691)))</formula>
    </cfRule>
    <cfRule type="containsText" dxfId="3698" priority="5278" operator="containsText" text="FARMASTOP">
      <formula>NOT(ISERROR(SEARCH("FARMASTOP",C691)))</formula>
    </cfRule>
    <cfRule type="containsText" dxfId="3697" priority="5279" operator="containsText" text="EXQUISITECES">
      <formula>NOT(ISERROR(SEARCH("EXQUISITECES",C691)))</formula>
    </cfRule>
  </conditionalFormatting>
  <conditionalFormatting sqref="C645:C646">
    <cfRule type="containsText" dxfId="3696" priority="5259" operator="containsText" text="BOCA">
      <formula>NOT(ISERROR(SEARCH("BOCA",C645)))</formula>
    </cfRule>
    <cfRule type="containsText" dxfId="3695" priority="5260" operator="containsText" text="AUTOMERCADO">
      <formula>NOT(ISERROR(SEARCH("AUTOMERCADO",C645)))</formula>
    </cfRule>
    <cfRule type="containsText" dxfId="3694" priority="5261" operator="containsText" text="CARRIZAL">
      <formula>NOT(ISERROR(SEARCH("CARRIZAL",C645)))</formula>
    </cfRule>
    <cfRule type="containsText" dxfId="3693" priority="5262" operator="containsText" text="SAN ANTONIO">
      <formula>NOT(ISERROR(SEARCH("SAN ANTONIO",C645)))</formula>
    </cfRule>
    <cfRule type="containsText" dxfId="3692" priority="5263" operator="containsText" text="HIPERMODELO">
      <formula>NOT(ISERROR(SEARCH("HIPERMODELO",C645)))</formula>
    </cfRule>
    <cfRule type="containsText" dxfId="3691" priority="5264" operator="containsText" text="FARMASTOP">
      <formula>NOT(ISERROR(SEARCH("FARMASTOP",C645)))</formula>
    </cfRule>
    <cfRule type="containsText" dxfId="3690" priority="5265" operator="containsText" text="EXQUISITECES">
      <formula>NOT(ISERROR(SEARCH("EXQUISITECES",C645)))</formula>
    </cfRule>
  </conditionalFormatting>
  <conditionalFormatting sqref="C647:C651 C657 C663 C668:C669 C653 C659:C660 C665 C671:C672">
    <cfRule type="containsText" dxfId="3689" priority="5266" operator="containsText" text="BOCA">
      <formula>NOT(ISERROR(SEARCH("BOCA",C647)))</formula>
    </cfRule>
    <cfRule type="containsText" dxfId="3688" priority="5267" operator="containsText" text="AUTOMERCADO">
      <formula>NOT(ISERROR(SEARCH("AUTOMERCADO",C647)))</formula>
    </cfRule>
    <cfRule type="containsText" dxfId="3687" priority="5268" operator="containsText" text="CARRIZAL">
      <formula>NOT(ISERROR(SEARCH("CARRIZAL",C647)))</formula>
    </cfRule>
    <cfRule type="containsText" dxfId="3686" priority="5269" operator="containsText" text="SAN ANTONIO">
      <formula>NOT(ISERROR(SEARCH("SAN ANTONIO",C647)))</formula>
    </cfRule>
    <cfRule type="containsText" dxfId="3685" priority="5270" operator="containsText" text="HIPERMODELO">
      <formula>NOT(ISERROR(SEARCH("HIPERMODELO",C647)))</formula>
    </cfRule>
    <cfRule type="containsText" dxfId="3684" priority="5271" operator="containsText" text="FARMASTOP">
      <formula>NOT(ISERROR(SEARCH("FARMASTOP",C647)))</formula>
    </cfRule>
    <cfRule type="containsText" dxfId="3683" priority="5272" operator="containsText" text="EXQUISITECES">
      <formula>NOT(ISERROR(SEARCH("EXQUISITECES",C647)))</formula>
    </cfRule>
  </conditionalFormatting>
  <conditionalFormatting sqref="C675:C676">
    <cfRule type="containsText" dxfId="3682" priority="5230" operator="containsText" text="BOCA">
      <formula>NOT(ISERROR(SEARCH("BOCA",C675)))</formula>
    </cfRule>
    <cfRule type="containsText" dxfId="3681" priority="5231" operator="containsText" text="AUTOMERCADO">
      <formula>NOT(ISERROR(SEARCH("AUTOMERCADO",C675)))</formula>
    </cfRule>
    <cfRule type="containsText" dxfId="3680" priority="5232" operator="containsText" text="CARRIZAL">
      <formula>NOT(ISERROR(SEARCH("CARRIZAL",C675)))</formula>
    </cfRule>
    <cfRule type="containsText" dxfId="3679" priority="5233" operator="containsText" text="SAN ANTONIO">
      <formula>NOT(ISERROR(SEARCH("SAN ANTONIO",C675)))</formula>
    </cfRule>
    <cfRule type="containsText" dxfId="3678" priority="5234" operator="containsText" text="HIPERMODELO">
      <formula>NOT(ISERROR(SEARCH("HIPERMODELO",C675)))</formula>
    </cfRule>
    <cfRule type="containsText" dxfId="3677" priority="5235" operator="containsText" text="FARMASTOP">
      <formula>NOT(ISERROR(SEARCH("FARMASTOP",C675)))</formula>
    </cfRule>
    <cfRule type="containsText" dxfId="3676" priority="5236" operator="containsText" text="EXQUISITECES">
      <formula>NOT(ISERROR(SEARCH("EXQUISITECES",C675)))</formula>
    </cfRule>
  </conditionalFormatting>
  <conditionalFormatting sqref="C694">
    <cfRule type="containsText" dxfId="3675" priority="5223" operator="containsText" text="BOCA">
      <formula>NOT(ISERROR(SEARCH("BOCA",C694)))</formula>
    </cfRule>
    <cfRule type="containsText" dxfId="3674" priority="5224" operator="containsText" text="AUTOMERCADO">
      <formula>NOT(ISERROR(SEARCH("AUTOMERCADO",C694)))</formula>
    </cfRule>
    <cfRule type="containsText" dxfId="3673" priority="5225" operator="containsText" text="CARRIZAL">
      <formula>NOT(ISERROR(SEARCH("CARRIZAL",C694)))</formula>
    </cfRule>
    <cfRule type="containsText" dxfId="3672" priority="5226" operator="containsText" text="SAN ANTONIO">
      <formula>NOT(ISERROR(SEARCH("SAN ANTONIO",C694)))</formula>
    </cfRule>
    <cfRule type="containsText" dxfId="3671" priority="5227" operator="containsText" text="HIPERMODELO">
      <formula>NOT(ISERROR(SEARCH("HIPERMODELO",C694)))</formula>
    </cfRule>
    <cfRule type="containsText" dxfId="3670" priority="5228" operator="containsText" text="FARMASTOP">
      <formula>NOT(ISERROR(SEARCH("FARMASTOP",C694)))</formula>
    </cfRule>
    <cfRule type="containsText" dxfId="3669" priority="5229" operator="containsText" text="EXQUISITECES">
      <formula>NOT(ISERROR(SEARCH("EXQUISITECES",C694)))</formula>
    </cfRule>
  </conditionalFormatting>
  <conditionalFormatting sqref="C700">
    <cfRule type="containsText" dxfId="3668" priority="5215" operator="containsText" text="BOCA">
      <formula>NOT(ISERROR(SEARCH("BOCA",C700)))</formula>
    </cfRule>
    <cfRule type="containsText" dxfId="3667" priority="5216" operator="containsText" text="AUTOMERCADO">
      <formula>NOT(ISERROR(SEARCH("AUTOMERCADO",C700)))</formula>
    </cfRule>
    <cfRule type="containsText" dxfId="3666" priority="5217" operator="containsText" text="CARRIZAL">
      <formula>NOT(ISERROR(SEARCH("CARRIZAL",C700)))</formula>
    </cfRule>
    <cfRule type="containsText" dxfId="3665" priority="5218" operator="containsText" text="SAN ANTONIO">
      <formula>NOT(ISERROR(SEARCH("SAN ANTONIO",C700)))</formula>
    </cfRule>
    <cfRule type="containsText" dxfId="3664" priority="5219" operator="containsText" text="HIPERMODELO">
      <formula>NOT(ISERROR(SEARCH("HIPERMODELO",C700)))</formula>
    </cfRule>
    <cfRule type="containsText" dxfId="3663" priority="5220" operator="containsText" text="FARMASTOP">
      <formula>NOT(ISERROR(SEARCH("FARMASTOP",C700)))</formula>
    </cfRule>
    <cfRule type="containsText" dxfId="3662" priority="5221" operator="containsText" text="EXQUISITECES">
      <formula>NOT(ISERROR(SEARCH("EXQUISITECES",C700)))</formula>
    </cfRule>
  </conditionalFormatting>
  <conditionalFormatting sqref="C666">
    <cfRule type="containsText" dxfId="3661" priority="5207" operator="containsText" text="BOCA">
      <formula>NOT(ISERROR(SEARCH("BOCA",C666)))</formula>
    </cfRule>
    <cfRule type="containsText" dxfId="3660" priority="5208" operator="containsText" text="AUTOMERCADO">
      <formula>NOT(ISERROR(SEARCH("AUTOMERCADO",C666)))</formula>
    </cfRule>
    <cfRule type="containsText" dxfId="3659" priority="5209" operator="containsText" text="CARRIZAL">
      <formula>NOT(ISERROR(SEARCH("CARRIZAL",C666)))</formula>
    </cfRule>
    <cfRule type="containsText" dxfId="3658" priority="5210" operator="containsText" text="SAN ANTONIO">
      <formula>NOT(ISERROR(SEARCH("SAN ANTONIO",C666)))</formula>
    </cfRule>
    <cfRule type="containsText" dxfId="3657" priority="5211" operator="containsText" text="HIPERMODELO">
      <formula>NOT(ISERROR(SEARCH("HIPERMODELO",C666)))</formula>
    </cfRule>
    <cfRule type="containsText" dxfId="3656" priority="5212" operator="containsText" text="FARMASTOP">
      <formula>NOT(ISERROR(SEARCH("FARMASTOP",C666)))</formula>
    </cfRule>
    <cfRule type="containsText" dxfId="3655" priority="5213" operator="containsText" text="EXQUISITECES">
      <formula>NOT(ISERROR(SEARCH("EXQUISITECES",C666)))</formula>
    </cfRule>
  </conditionalFormatting>
  <conditionalFormatting sqref="C702">
    <cfRule type="containsText" dxfId="3654" priority="5200" operator="containsText" text="BOCA">
      <formula>NOT(ISERROR(SEARCH("BOCA",C702)))</formula>
    </cfRule>
    <cfRule type="containsText" dxfId="3653" priority="5201" operator="containsText" text="AUTOMERCADO">
      <formula>NOT(ISERROR(SEARCH("AUTOMERCADO",C702)))</formula>
    </cfRule>
    <cfRule type="containsText" dxfId="3652" priority="5202" operator="containsText" text="CARRIZAL">
      <formula>NOT(ISERROR(SEARCH("CARRIZAL",C702)))</formula>
    </cfRule>
    <cfRule type="containsText" dxfId="3651" priority="5203" operator="containsText" text="SAN ANTONIO">
      <formula>NOT(ISERROR(SEARCH("SAN ANTONIO",C702)))</formula>
    </cfRule>
    <cfRule type="containsText" dxfId="3650" priority="5204" operator="containsText" text="HIPERMODELO">
      <formula>NOT(ISERROR(SEARCH("HIPERMODELO",C702)))</formula>
    </cfRule>
    <cfRule type="containsText" dxfId="3649" priority="5205" operator="containsText" text="FARMASTOP">
      <formula>NOT(ISERROR(SEARCH("FARMASTOP",C702)))</formula>
    </cfRule>
    <cfRule type="containsText" dxfId="3648" priority="5206" operator="containsText" text="EXQUISITECES">
      <formula>NOT(ISERROR(SEARCH("EXQUISITECES",C702)))</formula>
    </cfRule>
  </conditionalFormatting>
  <conditionalFormatting sqref="C654:C655">
    <cfRule type="containsText" dxfId="3647" priority="5192" operator="containsText" text="BOCA">
      <formula>NOT(ISERROR(SEARCH("BOCA",C654)))</formula>
    </cfRule>
    <cfRule type="containsText" dxfId="3646" priority="5193" operator="containsText" text="AUTOMERCADO">
      <formula>NOT(ISERROR(SEARCH("AUTOMERCADO",C654)))</formula>
    </cfRule>
    <cfRule type="containsText" dxfId="3645" priority="5194" operator="containsText" text="CARRIZAL">
      <formula>NOT(ISERROR(SEARCH("CARRIZAL",C654)))</formula>
    </cfRule>
    <cfRule type="containsText" dxfId="3644" priority="5195" operator="containsText" text="SAN ANTONIO">
      <formula>NOT(ISERROR(SEARCH("SAN ANTONIO",C654)))</formula>
    </cfRule>
    <cfRule type="containsText" dxfId="3643" priority="5196" operator="containsText" text="HIPERMODELO">
      <formula>NOT(ISERROR(SEARCH("HIPERMODELO",C654)))</formula>
    </cfRule>
    <cfRule type="containsText" dxfId="3642" priority="5197" operator="containsText" text="FARMASTOP">
      <formula>NOT(ISERROR(SEARCH("FARMASTOP",C654)))</formula>
    </cfRule>
    <cfRule type="containsText" dxfId="3641" priority="5198" operator="containsText" text="EXQUISITECES">
      <formula>NOT(ISERROR(SEARCH("EXQUISITECES",C654)))</formula>
    </cfRule>
  </conditionalFormatting>
  <conditionalFormatting sqref="C667">
    <cfRule type="containsText" dxfId="3640" priority="5185" operator="containsText" text="BOCA">
      <formula>NOT(ISERROR(SEARCH("BOCA",C667)))</formula>
    </cfRule>
    <cfRule type="containsText" dxfId="3639" priority="5186" operator="containsText" text="AUTOMERCADO">
      <formula>NOT(ISERROR(SEARCH("AUTOMERCADO",C667)))</formula>
    </cfRule>
    <cfRule type="containsText" dxfId="3638" priority="5187" operator="containsText" text="CARRIZAL">
      <formula>NOT(ISERROR(SEARCH("CARRIZAL",C667)))</formula>
    </cfRule>
    <cfRule type="containsText" dxfId="3637" priority="5188" operator="containsText" text="SAN ANTONIO">
      <formula>NOT(ISERROR(SEARCH("SAN ANTONIO",C667)))</formula>
    </cfRule>
    <cfRule type="containsText" dxfId="3636" priority="5189" operator="containsText" text="HIPERMODELO">
      <formula>NOT(ISERROR(SEARCH("HIPERMODELO",C667)))</formula>
    </cfRule>
    <cfRule type="containsText" dxfId="3635" priority="5190" operator="containsText" text="FARMASTOP">
      <formula>NOT(ISERROR(SEARCH("FARMASTOP",C667)))</formula>
    </cfRule>
    <cfRule type="containsText" dxfId="3634" priority="5191" operator="containsText" text="EXQUISITECES">
      <formula>NOT(ISERROR(SEARCH("EXQUISITECES",C667)))</formula>
    </cfRule>
  </conditionalFormatting>
  <conditionalFormatting sqref="C652">
    <cfRule type="containsText" dxfId="3633" priority="5178" operator="containsText" text="BOCA">
      <formula>NOT(ISERROR(SEARCH("BOCA",C652)))</formula>
    </cfRule>
    <cfRule type="containsText" dxfId="3632" priority="5179" operator="containsText" text="AUTOMERCADO">
      <formula>NOT(ISERROR(SEARCH("AUTOMERCADO",C652)))</formula>
    </cfRule>
    <cfRule type="containsText" dxfId="3631" priority="5180" operator="containsText" text="CARRIZAL">
      <formula>NOT(ISERROR(SEARCH("CARRIZAL",C652)))</formula>
    </cfRule>
    <cfRule type="containsText" dxfId="3630" priority="5181" operator="containsText" text="SAN ANTONIO">
      <formula>NOT(ISERROR(SEARCH("SAN ANTONIO",C652)))</formula>
    </cfRule>
    <cfRule type="containsText" dxfId="3629" priority="5182" operator="containsText" text="HIPERMODELO">
      <formula>NOT(ISERROR(SEARCH("HIPERMODELO",C652)))</formula>
    </cfRule>
    <cfRule type="containsText" dxfId="3628" priority="5183" operator="containsText" text="FARMASTOP">
      <formula>NOT(ISERROR(SEARCH("FARMASTOP",C652)))</formula>
    </cfRule>
    <cfRule type="containsText" dxfId="3627" priority="5184" operator="containsText" text="EXQUISITECES">
      <formula>NOT(ISERROR(SEARCH("EXQUISITECES",C652)))</formula>
    </cfRule>
  </conditionalFormatting>
  <conditionalFormatting sqref="C658">
    <cfRule type="containsText" dxfId="3626" priority="5171" operator="containsText" text="BOCA">
      <formula>NOT(ISERROR(SEARCH("BOCA",C658)))</formula>
    </cfRule>
    <cfRule type="containsText" dxfId="3625" priority="5172" operator="containsText" text="AUTOMERCADO">
      <formula>NOT(ISERROR(SEARCH("AUTOMERCADO",C658)))</formula>
    </cfRule>
    <cfRule type="containsText" dxfId="3624" priority="5173" operator="containsText" text="CARRIZAL">
      <formula>NOT(ISERROR(SEARCH("CARRIZAL",C658)))</formula>
    </cfRule>
    <cfRule type="containsText" dxfId="3623" priority="5174" operator="containsText" text="SAN ANTONIO">
      <formula>NOT(ISERROR(SEARCH("SAN ANTONIO",C658)))</formula>
    </cfRule>
    <cfRule type="containsText" dxfId="3622" priority="5175" operator="containsText" text="HIPERMODELO">
      <formula>NOT(ISERROR(SEARCH("HIPERMODELO",C658)))</formula>
    </cfRule>
    <cfRule type="containsText" dxfId="3621" priority="5176" operator="containsText" text="FARMASTOP">
      <formula>NOT(ISERROR(SEARCH("FARMASTOP",C658)))</formula>
    </cfRule>
    <cfRule type="containsText" dxfId="3620" priority="5177" operator="containsText" text="EXQUISITECES">
      <formula>NOT(ISERROR(SEARCH("EXQUISITECES",C658)))</formula>
    </cfRule>
  </conditionalFormatting>
  <conditionalFormatting sqref="C664">
    <cfRule type="containsText" dxfId="3619" priority="5164" operator="containsText" text="BOCA">
      <formula>NOT(ISERROR(SEARCH("BOCA",C664)))</formula>
    </cfRule>
    <cfRule type="containsText" dxfId="3618" priority="5165" operator="containsText" text="AUTOMERCADO">
      <formula>NOT(ISERROR(SEARCH("AUTOMERCADO",C664)))</formula>
    </cfRule>
    <cfRule type="containsText" dxfId="3617" priority="5166" operator="containsText" text="CARRIZAL">
      <formula>NOT(ISERROR(SEARCH("CARRIZAL",C664)))</formula>
    </cfRule>
    <cfRule type="containsText" dxfId="3616" priority="5167" operator="containsText" text="SAN ANTONIO">
      <formula>NOT(ISERROR(SEARCH("SAN ANTONIO",C664)))</formula>
    </cfRule>
    <cfRule type="containsText" dxfId="3615" priority="5168" operator="containsText" text="HIPERMODELO">
      <formula>NOT(ISERROR(SEARCH("HIPERMODELO",C664)))</formula>
    </cfRule>
    <cfRule type="containsText" dxfId="3614" priority="5169" operator="containsText" text="FARMASTOP">
      <formula>NOT(ISERROR(SEARCH("FARMASTOP",C664)))</formula>
    </cfRule>
    <cfRule type="containsText" dxfId="3613" priority="5170" operator="containsText" text="EXQUISITECES">
      <formula>NOT(ISERROR(SEARCH("EXQUISITECES",C664)))</formula>
    </cfRule>
  </conditionalFormatting>
  <conditionalFormatting sqref="C670">
    <cfRule type="containsText" dxfId="3612" priority="5157" operator="containsText" text="BOCA">
      <formula>NOT(ISERROR(SEARCH("BOCA",C670)))</formula>
    </cfRule>
    <cfRule type="containsText" dxfId="3611" priority="5158" operator="containsText" text="AUTOMERCADO">
      <formula>NOT(ISERROR(SEARCH("AUTOMERCADO",C670)))</formula>
    </cfRule>
    <cfRule type="containsText" dxfId="3610" priority="5159" operator="containsText" text="CARRIZAL">
      <formula>NOT(ISERROR(SEARCH("CARRIZAL",C670)))</formula>
    </cfRule>
    <cfRule type="containsText" dxfId="3609" priority="5160" operator="containsText" text="SAN ANTONIO">
      <formula>NOT(ISERROR(SEARCH("SAN ANTONIO",C670)))</formula>
    </cfRule>
    <cfRule type="containsText" dxfId="3608" priority="5161" operator="containsText" text="HIPERMODELO">
      <formula>NOT(ISERROR(SEARCH("HIPERMODELO",C670)))</formula>
    </cfRule>
    <cfRule type="containsText" dxfId="3607" priority="5162" operator="containsText" text="FARMASTOP">
      <formula>NOT(ISERROR(SEARCH("FARMASTOP",C670)))</formula>
    </cfRule>
    <cfRule type="containsText" dxfId="3606" priority="5163" operator="containsText" text="EXQUISITECES">
      <formula>NOT(ISERROR(SEARCH("EXQUISITECES",C670)))</formula>
    </cfRule>
  </conditionalFormatting>
  <conditionalFormatting sqref="C678">
    <cfRule type="containsText" dxfId="3605" priority="5150" operator="containsText" text="BOCA">
      <formula>NOT(ISERROR(SEARCH("BOCA",C678)))</formula>
    </cfRule>
    <cfRule type="containsText" dxfId="3604" priority="5151" operator="containsText" text="AUTOMERCADO">
      <formula>NOT(ISERROR(SEARCH("AUTOMERCADO",C678)))</formula>
    </cfRule>
    <cfRule type="containsText" dxfId="3603" priority="5152" operator="containsText" text="CARRIZAL">
      <formula>NOT(ISERROR(SEARCH("CARRIZAL",C678)))</formula>
    </cfRule>
    <cfRule type="containsText" dxfId="3602" priority="5153" operator="containsText" text="SAN ANTONIO">
      <formula>NOT(ISERROR(SEARCH("SAN ANTONIO",C678)))</formula>
    </cfRule>
    <cfRule type="containsText" dxfId="3601" priority="5154" operator="containsText" text="HIPERMODELO">
      <formula>NOT(ISERROR(SEARCH("HIPERMODELO",C678)))</formula>
    </cfRule>
    <cfRule type="containsText" dxfId="3600" priority="5155" operator="containsText" text="FARMASTOP">
      <formula>NOT(ISERROR(SEARCH("FARMASTOP",C678)))</formula>
    </cfRule>
    <cfRule type="containsText" dxfId="3599" priority="5156" operator="containsText" text="EXQUISITECES">
      <formula>NOT(ISERROR(SEARCH("EXQUISITECES",C678)))</formula>
    </cfRule>
  </conditionalFormatting>
  <conditionalFormatting sqref="C686">
    <cfRule type="containsText" dxfId="3598" priority="5143" operator="containsText" text="BOCA">
      <formula>NOT(ISERROR(SEARCH("BOCA",C686)))</formula>
    </cfRule>
    <cfRule type="containsText" dxfId="3597" priority="5144" operator="containsText" text="AUTOMERCADO">
      <formula>NOT(ISERROR(SEARCH("AUTOMERCADO",C686)))</formula>
    </cfRule>
    <cfRule type="containsText" dxfId="3596" priority="5145" operator="containsText" text="CARRIZAL">
      <formula>NOT(ISERROR(SEARCH("CARRIZAL",C686)))</formula>
    </cfRule>
    <cfRule type="containsText" dxfId="3595" priority="5146" operator="containsText" text="SAN ANTONIO">
      <formula>NOT(ISERROR(SEARCH("SAN ANTONIO",C686)))</formula>
    </cfRule>
    <cfRule type="containsText" dxfId="3594" priority="5147" operator="containsText" text="HIPERMODELO">
      <formula>NOT(ISERROR(SEARCH("HIPERMODELO",C686)))</formula>
    </cfRule>
    <cfRule type="containsText" dxfId="3593" priority="5148" operator="containsText" text="FARMASTOP">
      <formula>NOT(ISERROR(SEARCH("FARMASTOP",C686)))</formula>
    </cfRule>
    <cfRule type="containsText" dxfId="3592" priority="5149" operator="containsText" text="EXQUISITECES">
      <formula>NOT(ISERROR(SEARCH("EXQUISITECES",C686)))</formula>
    </cfRule>
  </conditionalFormatting>
  <conditionalFormatting sqref="C692">
    <cfRule type="containsText" dxfId="3591" priority="5136" operator="containsText" text="BOCA">
      <formula>NOT(ISERROR(SEARCH("BOCA",C692)))</formula>
    </cfRule>
    <cfRule type="containsText" dxfId="3590" priority="5137" operator="containsText" text="AUTOMERCADO">
      <formula>NOT(ISERROR(SEARCH("AUTOMERCADO",C692)))</formula>
    </cfRule>
    <cfRule type="containsText" dxfId="3589" priority="5138" operator="containsText" text="CARRIZAL">
      <formula>NOT(ISERROR(SEARCH("CARRIZAL",C692)))</formula>
    </cfRule>
    <cfRule type="containsText" dxfId="3588" priority="5139" operator="containsText" text="SAN ANTONIO">
      <formula>NOT(ISERROR(SEARCH("SAN ANTONIO",C692)))</formula>
    </cfRule>
    <cfRule type="containsText" dxfId="3587" priority="5140" operator="containsText" text="HIPERMODELO">
      <formula>NOT(ISERROR(SEARCH("HIPERMODELO",C692)))</formula>
    </cfRule>
    <cfRule type="containsText" dxfId="3586" priority="5141" operator="containsText" text="FARMASTOP">
      <formula>NOT(ISERROR(SEARCH("FARMASTOP",C692)))</formula>
    </cfRule>
    <cfRule type="containsText" dxfId="3585" priority="5142" operator="containsText" text="EXQUISITECES">
      <formula>NOT(ISERROR(SEARCH("EXQUISITECES",C692)))</formula>
    </cfRule>
  </conditionalFormatting>
  <conditionalFormatting sqref="C696">
    <cfRule type="containsText" dxfId="3584" priority="5129" operator="containsText" text="BOCA">
      <formula>NOT(ISERROR(SEARCH("BOCA",C696)))</formula>
    </cfRule>
    <cfRule type="containsText" dxfId="3583" priority="5130" operator="containsText" text="AUTOMERCADO">
      <formula>NOT(ISERROR(SEARCH("AUTOMERCADO",C696)))</formula>
    </cfRule>
    <cfRule type="containsText" dxfId="3582" priority="5131" operator="containsText" text="CARRIZAL">
      <formula>NOT(ISERROR(SEARCH("CARRIZAL",C696)))</formula>
    </cfRule>
    <cfRule type="containsText" dxfId="3581" priority="5132" operator="containsText" text="SAN ANTONIO">
      <formula>NOT(ISERROR(SEARCH("SAN ANTONIO",C696)))</formula>
    </cfRule>
    <cfRule type="containsText" dxfId="3580" priority="5133" operator="containsText" text="HIPERMODELO">
      <formula>NOT(ISERROR(SEARCH("HIPERMODELO",C696)))</formula>
    </cfRule>
    <cfRule type="containsText" dxfId="3579" priority="5134" operator="containsText" text="FARMASTOP">
      <formula>NOT(ISERROR(SEARCH("FARMASTOP",C696)))</formula>
    </cfRule>
    <cfRule type="containsText" dxfId="3578" priority="5135" operator="containsText" text="EXQUISITECES">
      <formula>NOT(ISERROR(SEARCH("EXQUISITECES",C696)))</formula>
    </cfRule>
  </conditionalFormatting>
  <conditionalFormatting sqref="C701">
    <cfRule type="containsText" dxfId="3577" priority="5122" operator="containsText" text="BOCA">
      <formula>NOT(ISERROR(SEARCH("BOCA",C701)))</formula>
    </cfRule>
    <cfRule type="containsText" dxfId="3576" priority="5123" operator="containsText" text="AUTOMERCADO">
      <formula>NOT(ISERROR(SEARCH("AUTOMERCADO",C701)))</formula>
    </cfRule>
    <cfRule type="containsText" dxfId="3575" priority="5124" operator="containsText" text="CARRIZAL">
      <formula>NOT(ISERROR(SEARCH("CARRIZAL",C701)))</formula>
    </cfRule>
    <cfRule type="containsText" dxfId="3574" priority="5125" operator="containsText" text="SAN ANTONIO">
      <formula>NOT(ISERROR(SEARCH("SAN ANTONIO",C701)))</formula>
    </cfRule>
    <cfRule type="containsText" dxfId="3573" priority="5126" operator="containsText" text="HIPERMODELO">
      <formula>NOT(ISERROR(SEARCH("HIPERMODELO",C701)))</formula>
    </cfRule>
    <cfRule type="containsText" dxfId="3572" priority="5127" operator="containsText" text="FARMASTOP">
      <formula>NOT(ISERROR(SEARCH("FARMASTOP",C701)))</formula>
    </cfRule>
    <cfRule type="containsText" dxfId="3571" priority="5128" operator="containsText" text="EXQUISITECES">
      <formula>NOT(ISERROR(SEARCH("EXQUISITECES",C701)))</formula>
    </cfRule>
  </conditionalFormatting>
  <conditionalFormatting sqref="C735 C737:C743 C745:C748">
    <cfRule type="containsText" dxfId="3570" priority="5114" operator="containsText" text="BOCA">
      <formula>NOT(ISERROR(SEARCH("BOCA",C735)))</formula>
    </cfRule>
    <cfRule type="containsText" dxfId="3569" priority="5115" operator="containsText" text="AUTOMERCADO">
      <formula>NOT(ISERROR(SEARCH("AUTOMERCADO",C735)))</formula>
    </cfRule>
    <cfRule type="containsText" dxfId="3568" priority="5116" operator="containsText" text="CARRIZAL">
      <formula>NOT(ISERROR(SEARCH("CARRIZAL",C735)))</formula>
    </cfRule>
    <cfRule type="containsText" dxfId="3567" priority="5117" operator="containsText" text="SAN ANTONIO">
      <formula>NOT(ISERROR(SEARCH("SAN ANTONIO",C735)))</formula>
    </cfRule>
    <cfRule type="containsText" dxfId="3566" priority="5118" operator="containsText" text="HIPERMODELO">
      <formula>NOT(ISERROR(SEARCH("HIPERMODELO",C735)))</formula>
    </cfRule>
    <cfRule type="containsText" dxfId="3565" priority="5119" operator="containsText" text="FARMASTOP">
      <formula>NOT(ISERROR(SEARCH("FARMASTOP",C735)))</formula>
    </cfRule>
    <cfRule type="containsText" dxfId="3564" priority="5120" operator="containsText" text="EXQUISITECES">
      <formula>NOT(ISERROR(SEARCH("EXQUISITECES",C735)))</formula>
    </cfRule>
  </conditionalFormatting>
  <conditionalFormatting sqref="C714">
    <cfRule type="containsText" dxfId="3563" priority="5085" operator="containsText" text="BOCA">
      <formula>NOT(ISERROR(SEARCH("BOCA",C714)))</formula>
    </cfRule>
    <cfRule type="containsText" dxfId="3562" priority="5086" operator="containsText" text="AUTOMERCADO">
      <formula>NOT(ISERROR(SEARCH("AUTOMERCADO",C714)))</formula>
    </cfRule>
    <cfRule type="containsText" dxfId="3561" priority="5087" operator="containsText" text="CARRIZAL">
      <formula>NOT(ISERROR(SEARCH("CARRIZAL",C714)))</formula>
    </cfRule>
    <cfRule type="containsText" dxfId="3560" priority="5088" operator="containsText" text="SAN ANTONIO">
      <formula>NOT(ISERROR(SEARCH("SAN ANTONIO",C714)))</formula>
    </cfRule>
    <cfRule type="containsText" dxfId="3559" priority="5089" operator="containsText" text="HIPERMODELO">
      <formula>NOT(ISERROR(SEARCH("HIPERMODELO",C714)))</formula>
    </cfRule>
    <cfRule type="containsText" dxfId="3558" priority="5090" operator="containsText" text="FARMASTOP">
      <formula>NOT(ISERROR(SEARCH("FARMASTOP",C714)))</formula>
    </cfRule>
    <cfRule type="containsText" dxfId="3557" priority="5091" operator="containsText" text="EXQUISITECES">
      <formula>NOT(ISERROR(SEARCH("EXQUISITECES",C714)))</formula>
    </cfRule>
  </conditionalFormatting>
  <conditionalFormatting sqref="C719:C720">
    <cfRule type="containsText" dxfId="3556" priority="5078" operator="containsText" text="BOCA">
      <formula>NOT(ISERROR(SEARCH("BOCA",C719)))</formula>
    </cfRule>
    <cfRule type="containsText" dxfId="3555" priority="5079" operator="containsText" text="AUTOMERCADO">
      <formula>NOT(ISERROR(SEARCH("AUTOMERCADO",C719)))</formula>
    </cfRule>
    <cfRule type="containsText" dxfId="3554" priority="5080" operator="containsText" text="CARRIZAL">
      <formula>NOT(ISERROR(SEARCH("CARRIZAL",C719)))</formula>
    </cfRule>
    <cfRule type="containsText" dxfId="3553" priority="5081" operator="containsText" text="SAN ANTONIO">
      <formula>NOT(ISERROR(SEARCH("SAN ANTONIO",C719)))</formula>
    </cfRule>
    <cfRule type="containsText" dxfId="3552" priority="5082" operator="containsText" text="HIPERMODELO">
      <formula>NOT(ISERROR(SEARCH("HIPERMODELO",C719)))</formula>
    </cfRule>
    <cfRule type="containsText" dxfId="3551" priority="5083" operator="containsText" text="FARMASTOP">
      <formula>NOT(ISERROR(SEARCH("FARMASTOP",C719)))</formula>
    </cfRule>
    <cfRule type="containsText" dxfId="3550" priority="5084" operator="containsText" text="EXQUISITECES">
      <formula>NOT(ISERROR(SEARCH("EXQUISITECES",C719)))</formula>
    </cfRule>
  </conditionalFormatting>
  <conditionalFormatting sqref="C731:C732">
    <cfRule type="containsText" dxfId="3549" priority="5071" operator="containsText" text="BOCA">
      <formula>NOT(ISERROR(SEARCH("BOCA",C731)))</formula>
    </cfRule>
    <cfRule type="containsText" dxfId="3548" priority="5072" operator="containsText" text="AUTOMERCADO">
      <formula>NOT(ISERROR(SEARCH("AUTOMERCADO",C731)))</formula>
    </cfRule>
    <cfRule type="containsText" dxfId="3547" priority="5073" operator="containsText" text="CARRIZAL">
      <formula>NOT(ISERROR(SEARCH("CARRIZAL",C731)))</formula>
    </cfRule>
    <cfRule type="containsText" dxfId="3546" priority="5074" operator="containsText" text="SAN ANTONIO">
      <formula>NOT(ISERROR(SEARCH("SAN ANTONIO",C731)))</formula>
    </cfRule>
    <cfRule type="containsText" dxfId="3545" priority="5075" operator="containsText" text="HIPERMODELO">
      <formula>NOT(ISERROR(SEARCH("HIPERMODELO",C731)))</formula>
    </cfRule>
    <cfRule type="containsText" dxfId="3544" priority="5076" operator="containsText" text="FARMASTOP">
      <formula>NOT(ISERROR(SEARCH("FARMASTOP",C731)))</formula>
    </cfRule>
    <cfRule type="containsText" dxfId="3543" priority="5077" operator="containsText" text="EXQUISITECES">
      <formula>NOT(ISERROR(SEARCH("EXQUISITECES",C731)))</formula>
    </cfRule>
  </conditionalFormatting>
  <conditionalFormatting sqref="C749 C753 C751 C755:C757">
    <cfRule type="containsText" dxfId="3542" priority="5107" operator="containsText" text="BOCA">
      <formula>NOT(ISERROR(SEARCH("BOCA",C749)))</formula>
    </cfRule>
    <cfRule type="containsText" dxfId="3541" priority="5108" operator="containsText" text="AUTOMERCADO">
      <formula>NOT(ISERROR(SEARCH("AUTOMERCADO",C749)))</formula>
    </cfRule>
    <cfRule type="containsText" dxfId="3540" priority="5109" operator="containsText" text="CARRIZAL">
      <formula>NOT(ISERROR(SEARCH("CARRIZAL",C749)))</formula>
    </cfRule>
    <cfRule type="containsText" dxfId="3539" priority="5110" operator="containsText" text="SAN ANTONIO">
      <formula>NOT(ISERROR(SEARCH("SAN ANTONIO",C749)))</formula>
    </cfRule>
    <cfRule type="containsText" dxfId="3538" priority="5111" operator="containsText" text="HIPERMODELO">
      <formula>NOT(ISERROR(SEARCH("HIPERMODELO",C749)))</formula>
    </cfRule>
    <cfRule type="containsText" dxfId="3537" priority="5112" operator="containsText" text="FARMASTOP">
      <formula>NOT(ISERROR(SEARCH("FARMASTOP",C749)))</formula>
    </cfRule>
    <cfRule type="containsText" dxfId="3536" priority="5113" operator="containsText" text="EXQUISITECES">
      <formula>NOT(ISERROR(SEARCH("EXQUISITECES",C749)))</formula>
    </cfRule>
  </conditionalFormatting>
  <conditionalFormatting sqref="C703:C704">
    <cfRule type="containsText" dxfId="3535" priority="5093" operator="containsText" text="BOCA">
      <formula>NOT(ISERROR(SEARCH("BOCA",C703)))</formula>
    </cfRule>
    <cfRule type="containsText" dxfId="3534" priority="5094" operator="containsText" text="AUTOMERCADO">
      <formula>NOT(ISERROR(SEARCH("AUTOMERCADO",C703)))</formula>
    </cfRule>
    <cfRule type="containsText" dxfId="3533" priority="5095" operator="containsText" text="CARRIZAL">
      <formula>NOT(ISERROR(SEARCH("CARRIZAL",C703)))</formula>
    </cfRule>
    <cfRule type="containsText" dxfId="3532" priority="5096" operator="containsText" text="SAN ANTONIO">
      <formula>NOT(ISERROR(SEARCH("SAN ANTONIO",C703)))</formula>
    </cfRule>
    <cfRule type="containsText" dxfId="3531" priority="5097" operator="containsText" text="HIPERMODELO">
      <formula>NOT(ISERROR(SEARCH("HIPERMODELO",C703)))</formula>
    </cfRule>
    <cfRule type="containsText" dxfId="3530" priority="5098" operator="containsText" text="FARMASTOP">
      <formula>NOT(ISERROR(SEARCH("FARMASTOP",C703)))</formula>
    </cfRule>
    <cfRule type="containsText" dxfId="3529" priority="5099" operator="containsText" text="EXQUISITECES">
      <formula>NOT(ISERROR(SEARCH("EXQUISITECES",C703)))</formula>
    </cfRule>
  </conditionalFormatting>
  <conditionalFormatting sqref="C705:C709 C715 C721 C726:C727 C711 C717:C718 C723 C729:C730">
    <cfRule type="containsText" dxfId="3528" priority="5100" operator="containsText" text="BOCA">
      <formula>NOT(ISERROR(SEARCH("BOCA",C705)))</formula>
    </cfRule>
    <cfRule type="containsText" dxfId="3527" priority="5101" operator="containsText" text="AUTOMERCADO">
      <formula>NOT(ISERROR(SEARCH("AUTOMERCADO",C705)))</formula>
    </cfRule>
    <cfRule type="containsText" dxfId="3526" priority="5102" operator="containsText" text="CARRIZAL">
      <formula>NOT(ISERROR(SEARCH("CARRIZAL",C705)))</formula>
    </cfRule>
    <cfRule type="containsText" dxfId="3525" priority="5103" operator="containsText" text="SAN ANTONIO">
      <formula>NOT(ISERROR(SEARCH("SAN ANTONIO",C705)))</formula>
    </cfRule>
    <cfRule type="containsText" dxfId="3524" priority="5104" operator="containsText" text="HIPERMODELO">
      <formula>NOT(ISERROR(SEARCH("HIPERMODELO",C705)))</formula>
    </cfRule>
    <cfRule type="containsText" dxfId="3523" priority="5105" operator="containsText" text="FARMASTOP">
      <formula>NOT(ISERROR(SEARCH("FARMASTOP",C705)))</formula>
    </cfRule>
    <cfRule type="containsText" dxfId="3522" priority="5106" operator="containsText" text="EXQUISITECES">
      <formula>NOT(ISERROR(SEARCH("EXQUISITECES",C705)))</formula>
    </cfRule>
  </conditionalFormatting>
  <conditionalFormatting sqref="C733:C734">
    <cfRule type="containsText" dxfId="3521" priority="5064" operator="containsText" text="BOCA">
      <formula>NOT(ISERROR(SEARCH("BOCA",C733)))</formula>
    </cfRule>
    <cfRule type="containsText" dxfId="3520" priority="5065" operator="containsText" text="AUTOMERCADO">
      <formula>NOT(ISERROR(SEARCH("AUTOMERCADO",C733)))</formula>
    </cfRule>
    <cfRule type="containsText" dxfId="3519" priority="5066" operator="containsText" text="CARRIZAL">
      <formula>NOT(ISERROR(SEARCH("CARRIZAL",C733)))</formula>
    </cfRule>
    <cfRule type="containsText" dxfId="3518" priority="5067" operator="containsText" text="SAN ANTONIO">
      <formula>NOT(ISERROR(SEARCH("SAN ANTONIO",C733)))</formula>
    </cfRule>
    <cfRule type="containsText" dxfId="3517" priority="5068" operator="containsText" text="HIPERMODELO">
      <formula>NOT(ISERROR(SEARCH("HIPERMODELO",C733)))</formula>
    </cfRule>
    <cfRule type="containsText" dxfId="3516" priority="5069" operator="containsText" text="FARMASTOP">
      <formula>NOT(ISERROR(SEARCH("FARMASTOP",C733)))</formula>
    </cfRule>
    <cfRule type="containsText" dxfId="3515" priority="5070" operator="containsText" text="EXQUISITECES">
      <formula>NOT(ISERROR(SEARCH("EXQUISITECES",C733)))</formula>
    </cfRule>
  </conditionalFormatting>
  <conditionalFormatting sqref="C752">
    <cfRule type="containsText" dxfId="3514" priority="5057" operator="containsText" text="BOCA">
      <formula>NOT(ISERROR(SEARCH("BOCA",C752)))</formula>
    </cfRule>
    <cfRule type="containsText" dxfId="3513" priority="5058" operator="containsText" text="AUTOMERCADO">
      <formula>NOT(ISERROR(SEARCH("AUTOMERCADO",C752)))</formula>
    </cfRule>
    <cfRule type="containsText" dxfId="3512" priority="5059" operator="containsText" text="CARRIZAL">
      <formula>NOT(ISERROR(SEARCH("CARRIZAL",C752)))</formula>
    </cfRule>
    <cfRule type="containsText" dxfId="3511" priority="5060" operator="containsText" text="SAN ANTONIO">
      <formula>NOT(ISERROR(SEARCH("SAN ANTONIO",C752)))</formula>
    </cfRule>
    <cfRule type="containsText" dxfId="3510" priority="5061" operator="containsText" text="HIPERMODELO">
      <formula>NOT(ISERROR(SEARCH("HIPERMODELO",C752)))</formula>
    </cfRule>
    <cfRule type="containsText" dxfId="3509" priority="5062" operator="containsText" text="FARMASTOP">
      <formula>NOT(ISERROR(SEARCH("FARMASTOP",C752)))</formula>
    </cfRule>
    <cfRule type="containsText" dxfId="3508" priority="5063" operator="containsText" text="EXQUISITECES">
      <formula>NOT(ISERROR(SEARCH("EXQUISITECES",C752)))</formula>
    </cfRule>
  </conditionalFormatting>
  <conditionalFormatting sqref="C758">
    <cfRule type="containsText" dxfId="3507" priority="5049" operator="containsText" text="BOCA">
      <formula>NOT(ISERROR(SEARCH("BOCA",C758)))</formula>
    </cfRule>
    <cfRule type="containsText" dxfId="3506" priority="5050" operator="containsText" text="AUTOMERCADO">
      <formula>NOT(ISERROR(SEARCH("AUTOMERCADO",C758)))</formula>
    </cfRule>
    <cfRule type="containsText" dxfId="3505" priority="5051" operator="containsText" text="CARRIZAL">
      <formula>NOT(ISERROR(SEARCH("CARRIZAL",C758)))</formula>
    </cfRule>
    <cfRule type="containsText" dxfId="3504" priority="5052" operator="containsText" text="SAN ANTONIO">
      <formula>NOT(ISERROR(SEARCH("SAN ANTONIO",C758)))</formula>
    </cfRule>
    <cfRule type="containsText" dxfId="3503" priority="5053" operator="containsText" text="HIPERMODELO">
      <formula>NOT(ISERROR(SEARCH("HIPERMODELO",C758)))</formula>
    </cfRule>
    <cfRule type="containsText" dxfId="3502" priority="5054" operator="containsText" text="FARMASTOP">
      <formula>NOT(ISERROR(SEARCH("FARMASTOP",C758)))</formula>
    </cfRule>
    <cfRule type="containsText" dxfId="3501" priority="5055" operator="containsText" text="EXQUISITECES">
      <formula>NOT(ISERROR(SEARCH("EXQUISITECES",C758)))</formula>
    </cfRule>
  </conditionalFormatting>
  <conditionalFormatting sqref="C724">
    <cfRule type="containsText" dxfId="3500" priority="5041" operator="containsText" text="BOCA">
      <formula>NOT(ISERROR(SEARCH("BOCA",C724)))</formula>
    </cfRule>
    <cfRule type="containsText" dxfId="3499" priority="5042" operator="containsText" text="AUTOMERCADO">
      <formula>NOT(ISERROR(SEARCH("AUTOMERCADO",C724)))</formula>
    </cfRule>
    <cfRule type="containsText" dxfId="3498" priority="5043" operator="containsText" text="CARRIZAL">
      <formula>NOT(ISERROR(SEARCH("CARRIZAL",C724)))</formula>
    </cfRule>
    <cfRule type="containsText" dxfId="3497" priority="5044" operator="containsText" text="SAN ANTONIO">
      <formula>NOT(ISERROR(SEARCH("SAN ANTONIO",C724)))</formula>
    </cfRule>
    <cfRule type="containsText" dxfId="3496" priority="5045" operator="containsText" text="HIPERMODELO">
      <formula>NOT(ISERROR(SEARCH("HIPERMODELO",C724)))</formula>
    </cfRule>
    <cfRule type="containsText" dxfId="3495" priority="5046" operator="containsText" text="FARMASTOP">
      <formula>NOT(ISERROR(SEARCH("FARMASTOP",C724)))</formula>
    </cfRule>
    <cfRule type="containsText" dxfId="3494" priority="5047" operator="containsText" text="EXQUISITECES">
      <formula>NOT(ISERROR(SEARCH("EXQUISITECES",C724)))</formula>
    </cfRule>
  </conditionalFormatting>
  <conditionalFormatting sqref="C760">
    <cfRule type="containsText" dxfId="3493" priority="5034" operator="containsText" text="BOCA">
      <formula>NOT(ISERROR(SEARCH("BOCA",C760)))</formula>
    </cfRule>
    <cfRule type="containsText" dxfId="3492" priority="5035" operator="containsText" text="AUTOMERCADO">
      <formula>NOT(ISERROR(SEARCH("AUTOMERCADO",C760)))</formula>
    </cfRule>
    <cfRule type="containsText" dxfId="3491" priority="5036" operator="containsText" text="CARRIZAL">
      <formula>NOT(ISERROR(SEARCH("CARRIZAL",C760)))</formula>
    </cfRule>
    <cfRule type="containsText" dxfId="3490" priority="5037" operator="containsText" text="SAN ANTONIO">
      <formula>NOT(ISERROR(SEARCH("SAN ANTONIO",C760)))</formula>
    </cfRule>
    <cfRule type="containsText" dxfId="3489" priority="5038" operator="containsText" text="HIPERMODELO">
      <formula>NOT(ISERROR(SEARCH("HIPERMODELO",C760)))</formula>
    </cfRule>
    <cfRule type="containsText" dxfId="3488" priority="5039" operator="containsText" text="FARMASTOP">
      <formula>NOT(ISERROR(SEARCH("FARMASTOP",C760)))</formula>
    </cfRule>
    <cfRule type="containsText" dxfId="3487" priority="5040" operator="containsText" text="EXQUISITECES">
      <formula>NOT(ISERROR(SEARCH("EXQUISITECES",C760)))</formula>
    </cfRule>
  </conditionalFormatting>
  <conditionalFormatting sqref="C712:C713">
    <cfRule type="containsText" dxfId="3486" priority="5026" operator="containsText" text="BOCA">
      <formula>NOT(ISERROR(SEARCH("BOCA",C712)))</formula>
    </cfRule>
    <cfRule type="containsText" dxfId="3485" priority="5027" operator="containsText" text="AUTOMERCADO">
      <formula>NOT(ISERROR(SEARCH("AUTOMERCADO",C712)))</formula>
    </cfRule>
    <cfRule type="containsText" dxfId="3484" priority="5028" operator="containsText" text="CARRIZAL">
      <formula>NOT(ISERROR(SEARCH("CARRIZAL",C712)))</formula>
    </cfRule>
    <cfRule type="containsText" dxfId="3483" priority="5029" operator="containsText" text="SAN ANTONIO">
      <formula>NOT(ISERROR(SEARCH("SAN ANTONIO",C712)))</formula>
    </cfRule>
    <cfRule type="containsText" dxfId="3482" priority="5030" operator="containsText" text="HIPERMODELO">
      <formula>NOT(ISERROR(SEARCH("HIPERMODELO",C712)))</formula>
    </cfRule>
    <cfRule type="containsText" dxfId="3481" priority="5031" operator="containsText" text="FARMASTOP">
      <formula>NOT(ISERROR(SEARCH("FARMASTOP",C712)))</formula>
    </cfRule>
    <cfRule type="containsText" dxfId="3480" priority="5032" operator="containsText" text="EXQUISITECES">
      <formula>NOT(ISERROR(SEARCH("EXQUISITECES",C712)))</formula>
    </cfRule>
  </conditionalFormatting>
  <conditionalFormatting sqref="C725">
    <cfRule type="containsText" dxfId="3479" priority="5019" operator="containsText" text="BOCA">
      <formula>NOT(ISERROR(SEARCH("BOCA",C725)))</formula>
    </cfRule>
    <cfRule type="containsText" dxfId="3478" priority="5020" operator="containsText" text="AUTOMERCADO">
      <formula>NOT(ISERROR(SEARCH("AUTOMERCADO",C725)))</formula>
    </cfRule>
    <cfRule type="containsText" dxfId="3477" priority="5021" operator="containsText" text="CARRIZAL">
      <formula>NOT(ISERROR(SEARCH("CARRIZAL",C725)))</formula>
    </cfRule>
    <cfRule type="containsText" dxfId="3476" priority="5022" operator="containsText" text="SAN ANTONIO">
      <formula>NOT(ISERROR(SEARCH("SAN ANTONIO",C725)))</formula>
    </cfRule>
    <cfRule type="containsText" dxfId="3475" priority="5023" operator="containsText" text="HIPERMODELO">
      <formula>NOT(ISERROR(SEARCH("HIPERMODELO",C725)))</formula>
    </cfRule>
    <cfRule type="containsText" dxfId="3474" priority="5024" operator="containsText" text="FARMASTOP">
      <formula>NOT(ISERROR(SEARCH("FARMASTOP",C725)))</formula>
    </cfRule>
    <cfRule type="containsText" dxfId="3473" priority="5025" operator="containsText" text="EXQUISITECES">
      <formula>NOT(ISERROR(SEARCH("EXQUISITECES",C725)))</formula>
    </cfRule>
  </conditionalFormatting>
  <conditionalFormatting sqref="C710">
    <cfRule type="containsText" dxfId="3472" priority="5012" operator="containsText" text="BOCA">
      <formula>NOT(ISERROR(SEARCH("BOCA",C710)))</formula>
    </cfRule>
    <cfRule type="containsText" dxfId="3471" priority="5013" operator="containsText" text="AUTOMERCADO">
      <formula>NOT(ISERROR(SEARCH("AUTOMERCADO",C710)))</formula>
    </cfRule>
    <cfRule type="containsText" dxfId="3470" priority="5014" operator="containsText" text="CARRIZAL">
      <formula>NOT(ISERROR(SEARCH("CARRIZAL",C710)))</formula>
    </cfRule>
    <cfRule type="containsText" dxfId="3469" priority="5015" operator="containsText" text="SAN ANTONIO">
      <formula>NOT(ISERROR(SEARCH("SAN ANTONIO",C710)))</formula>
    </cfRule>
    <cfRule type="containsText" dxfId="3468" priority="5016" operator="containsText" text="HIPERMODELO">
      <formula>NOT(ISERROR(SEARCH("HIPERMODELO",C710)))</formula>
    </cfRule>
    <cfRule type="containsText" dxfId="3467" priority="5017" operator="containsText" text="FARMASTOP">
      <formula>NOT(ISERROR(SEARCH("FARMASTOP",C710)))</formula>
    </cfRule>
    <cfRule type="containsText" dxfId="3466" priority="5018" operator="containsText" text="EXQUISITECES">
      <formula>NOT(ISERROR(SEARCH("EXQUISITECES",C710)))</formula>
    </cfRule>
  </conditionalFormatting>
  <conditionalFormatting sqref="C716">
    <cfRule type="containsText" dxfId="3465" priority="5005" operator="containsText" text="BOCA">
      <formula>NOT(ISERROR(SEARCH("BOCA",C716)))</formula>
    </cfRule>
    <cfRule type="containsText" dxfId="3464" priority="5006" operator="containsText" text="AUTOMERCADO">
      <formula>NOT(ISERROR(SEARCH("AUTOMERCADO",C716)))</formula>
    </cfRule>
    <cfRule type="containsText" dxfId="3463" priority="5007" operator="containsText" text="CARRIZAL">
      <formula>NOT(ISERROR(SEARCH("CARRIZAL",C716)))</formula>
    </cfRule>
    <cfRule type="containsText" dxfId="3462" priority="5008" operator="containsText" text="SAN ANTONIO">
      <formula>NOT(ISERROR(SEARCH("SAN ANTONIO",C716)))</formula>
    </cfRule>
    <cfRule type="containsText" dxfId="3461" priority="5009" operator="containsText" text="HIPERMODELO">
      <formula>NOT(ISERROR(SEARCH("HIPERMODELO",C716)))</formula>
    </cfRule>
    <cfRule type="containsText" dxfId="3460" priority="5010" operator="containsText" text="FARMASTOP">
      <formula>NOT(ISERROR(SEARCH("FARMASTOP",C716)))</formula>
    </cfRule>
    <cfRule type="containsText" dxfId="3459" priority="5011" operator="containsText" text="EXQUISITECES">
      <formula>NOT(ISERROR(SEARCH("EXQUISITECES",C716)))</formula>
    </cfRule>
  </conditionalFormatting>
  <conditionalFormatting sqref="C722">
    <cfRule type="containsText" dxfId="3458" priority="4998" operator="containsText" text="BOCA">
      <formula>NOT(ISERROR(SEARCH("BOCA",C722)))</formula>
    </cfRule>
    <cfRule type="containsText" dxfId="3457" priority="4999" operator="containsText" text="AUTOMERCADO">
      <formula>NOT(ISERROR(SEARCH("AUTOMERCADO",C722)))</formula>
    </cfRule>
    <cfRule type="containsText" dxfId="3456" priority="5000" operator="containsText" text="CARRIZAL">
      <formula>NOT(ISERROR(SEARCH("CARRIZAL",C722)))</formula>
    </cfRule>
    <cfRule type="containsText" dxfId="3455" priority="5001" operator="containsText" text="SAN ANTONIO">
      <formula>NOT(ISERROR(SEARCH("SAN ANTONIO",C722)))</formula>
    </cfRule>
    <cfRule type="containsText" dxfId="3454" priority="5002" operator="containsText" text="HIPERMODELO">
      <formula>NOT(ISERROR(SEARCH("HIPERMODELO",C722)))</formula>
    </cfRule>
    <cfRule type="containsText" dxfId="3453" priority="5003" operator="containsText" text="FARMASTOP">
      <formula>NOT(ISERROR(SEARCH("FARMASTOP",C722)))</formula>
    </cfRule>
    <cfRule type="containsText" dxfId="3452" priority="5004" operator="containsText" text="EXQUISITECES">
      <formula>NOT(ISERROR(SEARCH("EXQUISITECES",C722)))</formula>
    </cfRule>
  </conditionalFormatting>
  <conditionalFormatting sqref="C728">
    <cfRule type="containsText" dxfId="3451" priority="4991" operator="containsText" text="BOCA">
      <formula>NOT(ISERROR(SEARCH("BOCA",C728)))</formula>
    </cfRule>
    <cfRule type="containsText" dxfId="3450" priority="4992" operator="containsText" text="AUTOMERCADO">
      <formula>NOT(ISERROR(SEARCH("AUTOMERCADO",C728)))</formula>
    </cfRule>
    <cfRule type="containsText" dxfId="3449" priority="4993" operator="containsText" text="CARRIZAL">
      <formula>NOT(ISERROR(SEARCH("CARRIZAL",C728)))</formula>
    </cfRule>
    <cfRule type="containsText" dxfId="3448" priority="4994" operator="containsText" text="SAN ANTONIO">
      <formula>NOT(ISERROR(SEARCH("SAN ANTONIO",C728)))</formula>
    </cfRule>
    <cfRule type="containsText" dxfId="3447" priority="4995" operator="containsText" text="HIPERMODELO">
      <formula>NOT(ISERROR(SEARCH("HIPERMODELO",C728)))</formula>
    </cfRule>
    <cfRule type="containsText" dxfId="3446" priority="4996" operator="containsText" text="FARMASTOP">
      <formula>NOT(ISERROR(SEARCH("FARMASTOP",C728)))</formula>
    </cfRule>
    <cfRule type="containsText" dxfId="3445" priority="4997" operator="containsText" text="EXQUISITECES">
      <formula>NOT(ISERROR(SEARCH("EXQUISITECES",C728)))</formula>
    </cfRule>
  </conditionalFormatting>
  <conditionalFormatting sqref="C736">
    <cfRule type="containsText" dxfId="3444" priority="4984" operator="containsText" text="BOCA">
      <formula>NOT(ISERROR(SEARCH("BOCA",C736)))</formula>
    </cfRule>
    <cfRule type="containsText" dxfId="3443" priority="4985" operator="containsText" text="AUTOMERCADO">
      <formula>NOT(ISERROR(SEARCH("AUTOMERCADO",C736)))</formula>
    </cfRule>
    <cfRule type="containsText" dxfId="3442" priority="4986" operator="containsText" text="CARRIZAL">
      <formula>NOT(ISERROR(SEARCH("CARRIZAL",C736)))</formula>
    </cfRule>
    <cfRule type="containsText" dxfId="3441" priority="4987" operator="containsText" text="SAN ANTONIO">
      <formula>NOT(ISERROR(SEARCH("SAN ANTONIO",C736)))</formula>
    </cfRule>
    <cfRule type="containsText" dxfId="3440" priority="4988" operator="containsText" text="HIPERMODELO">
      <formula>NOT(ISERROR(SEARCH("HIPERMODELO",C736)))</formula>
    </cfRule>
    <cfRule type="containsText" dxfId="3439" priority="4989" operator="containsText" text="FARMASTOP">
      <formula>NOT(ISERROR(SEARCH("FARMASTOP",C736)))</formula>
    </cfRule>
    <cfRule type="containsText" dxfId="3438" priority="4990" operator="containsText" text="EXQUISITECES">
      <formula>NOT(ISERROR(SEARCH("EXQUISITECES",C736)))</formula>
    </cfRule>
  </conditionalFormatting>
  <conditionalFormatting sqref="C744">
    <cfRule type="containsText" dxfId="3437" priority="4977" operator="containsText" text="BOCA">
      <formula>NOT(ISERROR(SEARCH("BOCA",C744)))</formula>
    </cfRule>
    <cfRule type="containsText" dxfId="3436" priority="4978" operator="containsText" text="AUTOMERCADO">
      <formula>NOT(ISERROR(SEARCH("AUTOMERCADO",C744)))</formula>
    </cfRule>
    <cfRule type="containsText" dxfId="3435" priority="4979" operator="containsText" text="CARRIZAL">
      <formula>NOT(ISERROR(SEARCH("CARRIZAL",C744)))</formula>
    </cfRule>
    <cfRule type="containsText" dxfId="3434" priority="4980" operator="containsText" text="SAN ANTONIO">
      <formula>NOT(ISERROR(SEARCH("SAN ANTONIO",C744)))</formula>
    </cfRule>
    <cfRule type="containsText" dxfId="3433" priority="4981" operator="containsText" text="HIPERMODELO">
      <formula>NOT(ISERROR(SEARCH("HIPERMODELO",C744)))</formula>
    </cfRule>
    <cfRule type="containsText" dxfId="3432" priority="4982" operator="containsText" text="FARMASTOP">
      <formula>NOT(ISERROR(SEARCH("FARMASTOP",C744)))</formula>
    </cfRule>
    <cfRule type="containsText" dxfId="3431" priority="4983" operator="containsText" text="EXQUISITECES">
      <formula>NOT(ISERROR(SEARCH("EXQUISITECES",C744)))</formula>
    </cfRule>
  </conditionalFormatting>
  <conditionalFormatting sqref="C750">
    <cfRule type="containsText" dxfId="3430" priority="4970" operator="containsText" text="BOCA">
      <formula>NOT(ISERROR(SEARCH("BOCA",C750)))</formula>
    </cfRule>
    <cfRule type="containsText" dxfId="3429" priority="4971" operator="containsText" text="AUTOMERCADO">
      <formula>NOT(ISERROR(SEARCH("AUTOMERCADO",C750)))</formula>
    </cfRule>
    <cfRule type="containsText" dxfId="3428" priority="4972" operator="containsText" text="CARRIZAL">
      <formula>NOT(ISERROR(SEARCH("CARRIZAL",C750)))</formula>
    </cfRule>
    <cfRule type="containsText" dxfId="3427" priority="4973" operator="containsText" text="SAN ANTONIO">
      <formula>NOT(ISERROR(SEARCH("SAN ANTONIO",C750)))</formula>
    </cfRule>
    <cfRule type="containsText" dxfId="3426" priority="4974" operator="containsText" text="HIPERMODELO">
      <formula>NOT(ISERROR(SEARCH("HIPERMODELO",C750)))</formula>
    </cfRule>
    <cfRule type="containsText" dxfId="3425" priority="4975" operator="containsText" text="FARMASTOP">
      <formula>NOT(ISERROR(SEARCH("FARMASTOP",C750)))</formula>
    </cfRule>
    <cfRule type="containsText" dxfId="3424" priority="4976" operator="containsText" text="EXQUISITECES">
      <formula>NOT(ISERROR(SEARCH("EXQUISITECES",C750)))</formula>
    </cfRule>
  </conditionalFormatting>
  <conditionalFormatting sqref="C754">
    <cfRule type="containsText" dxfId="3423" priority="4963" operator="containsText" text="BOCA">
      <formula>NOT(ISERROR(SEARCH("BOCA",C754)))</formula>
    </cfRule>
    <cfRule type="containsText" dxfId="3422" priority="4964" operator="containsText" text="AUTOMERCADO">
      <formula>NOT(ISERROR(SEARCH("AUTOMERCADO",C754)))</formula>
    </cfRule>
    <cfRule type="containsText" dxfId="3421" priority="4965" operator="containsText" text="CARRIZAL">
      <formula>NOT(ISERROR(SEARCH("CARRIZAL",C754)))</formula>
    </cfRule>
    <cfRule type="containsText" dxfId="3420" priority="4966" operator="containsText" text="SAN ANTONIO">
      <formula>NOT(ISERROR(SEARCH("SAN ANTONIO",C754)))</formula>
    </cfRule>
    <cfRule type="containsText" dxfId="3419" priority="4967" operator="containsText" text="HIPERMODELO">
      <formula>NOT(ISERROR(SEARCH("HIPERMODELO",C754)))</formula>
    </cfRule>
    <cfRule type="containsText" dxfId="3418" priority="4968" operator="containsText" text="FARMASTOP">
      <formula>NOT(ISERROR(SEARCH("FARMASTOP",C754)))</formula>
    </cfRule>
    <cfRule type="containsText" dxfId="3417" priority="4969" operator="containsText" text="EXQUISITECES">
      <formula>NOT(ISERROR(SEARCH("EXQUISITECES",C754)))</formula>
    </cfRule>
  </conditionalFormatting>
  <conditionalFormatting sqref="C759">
    <cfRule type="containsText" dxfId="3416" priority="4956" operator="containsText" text="BOCA">
      <formula>NOT(ISERROR(SEARCH("BOCA",C759)))</formula>
    </cfRule>
    <cfRule type="containsText" dxfId="3415" priority="4957" operator="containsText" text="AUTOMERCADO">
      <formula>NOT(ISERROR(SEARCH("AUTOMERCADO",C759)))</formula>
    </cfRule>
    <cfRule type="containsText" dxfId="3414" priority="4958" operator="containsText" text="CARRIZAL">
      <formula>NOT(ISERROR(SEARCH("CARRIZAL",C759)))</formula>
    </cfRule>
    <cfRule type="containsText" dxfId="3413" priority="4959" operator="containsText" text="SAN ANTONIO">
      <formula>NOT(ISERROR(SEARCH("SAN ANTONIO",C759)))</formula>
    </cfRule>
    <cfRule type="containsText" dxfId="3412" priority="4960" operator="containsText" text="HIPERMODELO">
      <formula>NOT(ISERROR(SEARCH("HIPERMODELO",C759)))</formula>
    </cfRule>
    <cfRule type="containsText" dxfId="3411" priority="4961" operator="containsText" text="FARMASTOP">
      <formula>NOT(ISERROR(SEARCH("FARMASTOP",C759)))</formula>
    </cfRule>
    <cfRule type="containsText" dxfId="3410" priority="4962" operator="containsText" text="EXQUISITECES">
      <formula>NOT(ISERROR(SEARCH("EXQUISITECES",C759)))</formula>
    </cfRule>
  </conditionalFormatting>
  <conditionalFormatting sqref="C793 C795:C801 C803:C806">
    <cfRule type="containsText" dxfId="3409" priority="4948" operator="containsText" text="BOCA">
      <formula>NOT(ISERROR(SEARCH("BOCA",C793)))</formula>
    </cfRule>
    <cfRule type="containsText" dxfId="3408" priority="4949" operator="containsText" text="AUTOMERCADO">
      <formula>NOT(ISERROR(SEARCH("AUTOMERCADO",C793)))</formula>
    </cfRule>
    <cfRule type="containsText" dxfId="3407" priority="4950" operator="containsText" text="CARRIZAL">
      <formula>NOT(ISERROR(SEARCH("CARRIZAL",C793)))</formula>
    </cfRule>
    <cfRule type="containsText" dxfId="3406" priority="4951" operator="containsText" text="SAN ANTONIO">
      <formula>NOT(ISERROR(SEARCH("SAN ANTONIO",C793)))</formula>
    </cfRule>
    <cfRule type="containsText" dxfId="3405" priority="4952" operator="containsText" text="HIPERMODELO">
      <formula>NOT(ISERROR(SEARCH("HIPERMODELO",C793)))</formula>
    </cfRule>
    <cfRule type="containsText" dxfId="3404" priority="4953" operator="containsText" text="FARMASTOP">
      <formula>NOT(ISERROR(SEARCH("FARMASTOP",C793)))</formula>
    </cfRule>
    <cfRule type="containsText" dxfId="3403" priority="4954" operator="containsText" text="EXQUISITECES">
      <formula>NOT(ISERROR(SEARCH("EXQUISITECES",C793)))</formula>
    </cfRule>
  </conditionalFormatting>
  <conditionalFormatting sqref="C772">
    <cfRule type="containsText" dxfId="3402" priority="4919" operator="containsText" text="BOCA">
      <formula>NOT(ISERROR(SEARCH("BOCA",C772)))</formula>
    </cfRule>
    <cfRule type="containsText" dxfId="3401" priority="4920" operator="containsText" text="AUTOMERCADO">
      <formula>NOT(ISERROR(SEARCH("AUTOMERCADO",C772)))</formula>
    </cfRule>
    <cfRule type="containsText" dxfId="3400" priority="4921" operator="containsText" text="CARRIZAL">
      <formula>NOT(ISERROR(SEARCH("CARRIZAL",C772)))</formula>
    </cfRule>
    <cfRule type="containsText" dxfId="3399" priority="4922" operator="containsText" text="SAN ANTONIO">
      <formula>NOT(ISERROR(SEARCH("SAN ANTONIO",C772)))</formula>
    </cfRule>
    <cfRule type="containsText" dxfId="3398" priority="4923" operator="containsText" text="HIPERMODELO">
      <formula>NOT(ISERROR(SEARCH("HIPERMODELO",C772)))</formula>
    </cfRule>
    <cfRule type="containsText" dxfId="3397" priority="4924" operator="containsText" text="FARMASTOP">
      <formula>NOT(ISERROR(SEARCH("FARMASTOP",C772)))</formula>
    </cfRule>
    <cfRule type="containsText" dxfId="3396" priority="4925" operator="containsText" text="EXQUISITECES">
      <formula>NOT(ISERROR(SEARCH("EXQUISITECES",C772)))</formula>
    </cfRule>
  </conditionalFormatting>
  <conditionalFormatting sqref="C777:C778">
    <cfRule type="containsText" dxfId="3395" priority="4912" operator="containsText" text="BOCA">
      <formula>NOT(ISERROR(SEARCH("BOCA",C777)))</formula>
    </cfRule>
    <cfRule type="containsText" dxfId="3394" priority="4913" operator="containsText" text="AUTOMERCADO">
      <formula>NOT(ISERROR(SEARCH("AUTOMERCADO",C777)))</formula>
    </cfRule>
    <cfRule type="containsText" dxfId="3393" priority="4914" operator="containsText" text="CARRIZAL">
      <formula>NOT(ISERROR(SEARCH("CARRIZAL",C777)))</formula>
    </cfRule>
    <cfRule type="containsText" dxfId="3392" priority="4915" operator="containsText" text="SAN ANTONIO">
      <formula>NOT(ISERROR(SEARCH("SAN ANTONIO",C777)))</formula>
    </cfRule>
    <cfRule type="containsText" dxfId="3391" priority="4916" operator="containsText" text="HIPERMODELO">
      <formula>NOT(ISERROR(SEARCH("HIPERMODELO",C777)))</formula>
    </cfRule>
    <cfRule type="containsText" dxfId="3390" priority="4917" operator="containsText" text="FARMASTOP">
      <formula>NOT(ISERROR(SEARCH("FARMASTOP",C777)))</formula>
    </cfRule>
    <cfRule type="containsText" dxfId="3389" priority="4918" operator="containsText" text="EXQUISITECES">
      <formula>NOT(ISERROR(SEARCH("EXQUISITECES",C777)))</formula>
    </cfRule>
  </conditionalFormatting>
  <conditionalFormatting sqref="C789:C790">
    <cfRule type="containsText" dxfId="3388" priority="4905" operator="containsText" text="BOCA">
      <formula>NOT(ISERROR(SEARCH("BOCA",C789)))</formula>
    </cfRule>
    <cfRule type="containsText" dxfId="3387" priority="4906" operator="containsText" text="AUTOMERCADO">
      <formula>NOT(ISERROR(SEARCH("AUTOMERCADO",C789)))</formula>
    </cfRule>
    <cfRule type="containsText" dxfId="3386" priority="4907" operator="containsText" text="CARRIZAL">
      <formula>NOT(ISERROR(SEARCH("CARRIZAL",C789)))</formula>
    </cfRule>
    <cfRule type="containsText" dxfId="3385" priority="4908" operator="containsText" text="SAN ANTONIO">
      <formula>NOT(ISERROR(SEARCH("SAN ANTONIO",C789)))</formula>
    </cfRule>
    <cfRule type="containsText" dxfId="3384" priority="4909" operator="containsText" text="HIPERMODELO">
      <formula>NOT(ISERROR(SEARCH("HIPERMODELO",C789)))</formula>
    </cfRule>
    <cfRule type="containsText" dxfId="3383" priority="4910" operator="containsText" text="FARMASTOP">
      <formula>NOT(ISERROR(SEARCH("FARMASTOP",C789)))</formula>
    </cfRule>
    <cfRule type="containsText" dxfId="3382" priority="4911" operator="containsText" text="EXQUISITECES">
      <formula>NOT(ISERROR(SEARCH("EXQUISITECES",C789)))</formula>
    </cfRule>
  </conditionalFormatting>
  <conditionalFormatting sqref="C807 C811 C809 C813:C815">
    <cfRule type="containsText" dxfId="3381" priority="4941" operator="containsText" text="BOCA">
      <formula>NOT(ISERROR(SEARCH("BOCA",C807)))</formula>
    </cfRule>
    <cfRule type="containsText" dxfId="3380" priority="4942" operator="containsText" text="AUTOMERCADO">
      <formula>NOT(ISERROR(SEARCH("AUTOMERCADO",C807)))</formula>
    </cfRule>
    <cfRule type="containsText" dxfId="3379" priority="4943" operator="containsText" text="CARRIZAL">
      <formula>NOT(ISERROR(SEARCH("CARRIZAL",C807)))</formula>
    </cfRule>
    <cfRule type="containsText" dxfId="3378" priority="4944" operator="containsText" text="SAN ANTONIO">
      <formula>NOT(ISERROR(SEARCH("SAN ANTONIO",C807)))</formula>
    </cfRule>
    <cfRule type="containsText" dxfId="3377" priority="4945" operator="containsText" text="HIPERMODELO">
      <formula>NOT(ISERROR(SEARCH("HIPERMODELO",C807)))</formula>
    </cfRule>
    <cfRule type="containsText" dxfId="3376" priority="4946" operator="containsText" text="FARMASTOP">
      <formula>NOT(ISERROR(SEARCH("FARMASTOP",C807)))</formula>
    </cfRule>
    <cfRule type="containsText" dxfId="3375" priority="4947" operator="containsText" text="EXQUISITECES">
      <formula>NOT(ISERROR(SEARCH("EXQUISITECES",C807)))</formula>
    </cfRule>
  </conditionalFormatting>
  <conditionalFormatting sqref="C761:C762">
    <cfRule type="containsText" dxfId="3374" priority="4927" operator="containsText" text="BOCA">
      <formula>NOT(ISERROR(SEARCH("BOCA",C761)))</formula>
    </cfRule>
    <cfRule type="containsText" dxfId="3373" priority="4928" operator="containsText" text="AUTOMERCADO">
      <formula>NOT(ISERROR(SEARCH("AUTOMERCADO",C761)))</formula>
    </cfRule>
    <cfRule type="containsText" dxfId="3372" priority="4929" operator="containsText" text="CARRIZAL">
      <formula>NOT(ISERROR(SEARCH("CARRIZAL",C761)))</formula>
    </cfRule>
    <cfRule type="containsText" dxfId="3371" priority="4930" operator="containsText" text="SAN ANTONIO">
      <formula>NOT(ISERROR(SEARCH("SAN ANTONIO",C761)))</formula>
    </cfRule>
    <cfRule type="containsText" dxfId="3370" priority="4931" operator="containsText" text="HIPERMODELO">
      <formula>NOT(ISERROR(SEARCH("HIPERMODELO",C761)))</formula>
    </cfRule>
    <cfRule type="containsText" dxfId="3369" priority="4932" operator="containsText" text="FARMASTOP">
      <formula>NOT(ISERROR(SEARCH("FARMASTOP",C761)))</formula>
    </cfRule>
    <cfRule type="containsText" dxfId="3368" priority="4933" operator="containsText" text="EXQUISITECES">
      <formula>NOT(ISERROR(SEARCH("EXQUISITECES",C761)))</formula>
    </cfRule>
  </conditionalFormatting>
  <conditionalFormatting sqref="C763:C767 C773 C779 C784:C785 C769 C775:C776 C781 C787:C788">
    <cfRule type="containsText" dxfId="3367" priority="4934" operator="containsText" text="BOCA">
      <formula>NOT(ISERROR(SEARCH("BOCA",C763)))</formula>
    </cfRule>
    <cfRule type="containsText" dxfId="3366" priority="4935" operator="containsText" text="AUTOMERCADO">
      <formula>NOT(ISERROR(SEARCH("AUTOMERCADO",C763)))</formula>
    </cfRule>
    <cfRule type="containsText" dxfId="3365" priority="4936" operator="containsText" text="CARRIZAL">
      <formula>NOT(ISERROR(SEARCH("CARRIZAL",C763)))</formula>
    </cfRule>
    <cfRule type="containsText" dxfId="3364" priority="4937" operator="containsText" text="SAN ANTONIO">
      <formula>NOT(ISERROR(SEARCH("SAN ANTONIO",C763)))</formula>
    </cfRule>
    <cfRule type="containsText" dxfId="3363" priority="4938" operator="containsText" text="HIPERMODELO">
      <formula>NOT(ISERROR(SEARCH("HIPERMODELO",C763)))</formula>
    </cfRule>
    <cfRule type="containsText" dxfId="3362" priority="4939" operator="containsText" text="FARMASTOP">
      <formula>NOT(ISERROR(SEARCH("FARMASTOP",C763)))</formula>
    </cfRule>
    <cfRule type="containsText" dxfId="3361" priority="4940" operator="containsText" text="EXQUISITECES">
      <formula>NOT(ISERROR(SEARCH("EXQUISITECES",C763)))</formula>
    </cfRule>
  </conditionalFormatting>
  <conditionalFormatting sqref="C791:C792">
    <cfRule type="containsText" dxfId="3360" priority="4898" operator="containsText" text="BOCA">
      <formula>NOT(ISERROR(SEARCH("BOCA",C791)))</formula>
    </cfRule>
    <cfRule type="containsText" dxfId="3359" priority="4899" operator="containsText" text="AUTOMERCADO">
      <formula>NOT(ISERROR(SEARCH("AUTOMERCADO",C791)))</formula>
    </cfRule>
    <cfRule type="containsText" dxfId="3358" priority="4900" operator="containsText" text="CARRIZAL">
      <formula>NOT(ISERROR(SEARCH("CARRIZAL",C791)))</formula>
    </cfRule>
    <cfRule type="containsText" dxfId="3357" priority="4901" operator="containsText" text="SAN ANTONIO">
      <formula>NOT(ISERROR(SEARCH("SAN ANTONIO",C791)))</formula>
    </cfRule>
    <cfRule type="containsText" dxfId="3356" priority="4902" operator="containsText" text="HIPERMODELO">
      <formula>NOT(ISERROR(SEARCH("HIPERMODELO",C791)))</formula>
    </cfRule>
    <cfRule type="containsText" dxfId="3355" priority="4903" operator="containsText" text="FARMASTOP">
      <formula>NOT(ISERROR(SEARCH("FARMASTOP",C791)))</formula>
    </cfRule>
    <cfRule type="containsText" dxfId="3354" priority="4904" operator="containsText" text="EXQUISITECES">
      <formula>NOT(ISERROR(SEARCH("EXQUISITECES",C791)))</formula>
    </cfRule>
  </conditionalFormatting>
  <conditionalFormatting sqref="C810">
    <cfRule type="containsText" dxfId="3353" priority="4891" operator="containsText" text="BOCA">
      <formula>NOT(ISERROR(SEARCH("BOCA",C810)))</formula>
    </cfRule>
    <cfRule type="containsText" dxfId="3352" priority="4892" operator="containsText" text="AUTOMERCADO">
      <formula>NOT(ISERROR(SEARCH("AUTOMERCADO",C810)))</formula>
    </cfRule>
    <cfRule type="containsText" dxfId="3351" priority="4893" operator="containsText" text="CARRIZAL">
      <formula>NOT(ISERROR(SEARCH("CARRIZAL",C810)))</formula>
    </cfRule>
    <cfRule type="containsText" dxfId="3350" priority="4894" operator="containsText" text="SAN ANTONIO">
      <formula>NOT(ISERROR(SEARCH("SAN ANTONIO",C810)))</formula>
    </cfRule>
    <cfRule type="containsText" dxfId="3349" priority="4895" operator="containsText" text="HIPERMODELO">
      <formula>NOT(ISERROR(SEARCH("HIPERMODELO",C810)))</formula>
    </cfRule>
    <cfRule type="containsText" dxfId="3348" priority="4896" operator="containsText" text="FARMASTOP">
      <formula>NOT(ISERROR(SEARCH("FARMASTOP",C810)))</formula>
    </cfRule>
    <cfRule type="containsText" dxfId="3347" priority="4897" operator="containsText" text="EXQUISITECES">
      <formula>NOT(ISERROR(SEARCH("EXQUISITECES",C810)))</formula>
    </cfRule>
  </conditionalFormatting>
  <conditionalFormatting sqref="C816">
    <cfRule type="containsText" dxfId="3346" priority="4883" operator="containsText" text="BOCA">
      <formula>NOT(ISERROR(SEARCH("BOCA",C816)))</formula>
    </cfRule>
    <cfRule type="containsText" dxfId="3345" priority="4884" operator="containsText" text="AUTOMERCADO">
      <formula>NOT(ISERROR(SEARCH("AUTOMERCADO",C816)))</formula>
    </cfRule>
    <cfRule type="containsText" dxfId="3344" priority="4885" operator="containsText" text="CARRIZAL">
      <formula>NOT(ISERROR(SEARCH("CARRIZAL",C816)))</formula>
    </cfRule>
    <cfRule type="containsText" dxfId="3343" priority="4886" operator="containsText" text="SAN ANTONIO">
      <formula>NOT(ISERROR(SEARCH("SAN ANTONIO",C816)))</formula>
    </cfRule>
    <cfRule type="containsText" dxfId="3342" priority="4887" operator="containsText" text="HIPERMODELO">
      <formula>NOT(ISERROR(SEARCH("HIPERMODELO",C816)))</formula>
    </cfRule>
    <cfRule type="containsText" dxfId="3341" priority="4888" operator="containsText" text="FARMASTOP">
      <formula>NOT(ISERROR(SEARCH("FARMASTOP",C816)))</formula>
    </cfRule>
    <cfRule type="containsText" dxfId="3340" priority="4889" operator="containsText" text="EXQUISITECES">
      <formula>NOT(ISERROR(SEARCH("EXQUISITECES",C816)))</formula>
    </cfRule>
  </conditionalFormatting>
  <conditionalFormatting sqref="C782">
    <cfRule type="containsText" dxfId="3339" priority="4875" operator="containsText" text="BOCA">
      <formula>NOT(ISERROR(SEARCH("BOCA",C782)))</formula>
    </cfRule>
    <cfRule type="containsText" dxfId="3338" priority="4876" operator="containsText" text="AUTOMERCADO">
      <formula>NOT(ISERROR(SEARCH("AUTOMERCADO",C782)))</formula>
    </cfRule>
    <cfRule type="containsText" dxfId="3337" priority="4877" operator="containsText" text="CARRIZAL">
      <formula>NOT(ISERROR(SEARCH("CARRIZAL",C782)))</formula>
    </cfRule>
    <cfRule type="containsText" dxfId="3336" priority="4878" operator="containsText" text="SAN ANTONIO">
      <formula>NOT(ISERROR(SEARCH("SAN ANTONIO",C782)))</formula>
    </cfRule>
    <cfRule type="containsText" dxfId="3335" priority="4879" operator="containsText" text="HIPERMODELO">
      <formula>NOT(ISERROR(SEARCH("HIPERMODELO",C782)))</formula>
    </cfRule>
    <cfRule type="containsText" dxfId="3334" priority="4880" operator="containsText" text="FARMASTOP">
      <formula>NOT(ISERROR(SEARCH("FARMASTOP",C782)))</formula>
    </cfRule>
    <cfRule type="containsText" dxfId="3333" priority="4881" operator="containsText" text="EXQUISITECES">
      <formula>NOT(ISERROR(SEARCH("EXQUISITECES",C782)))</formula>
    </cfRule>
  </conditionalFormatting>
  <conditionalFormatting sqref="C818">
    <cfRule type="containsText" dxfId="3332" priority="4868" operator="containsText" text="BOCA">
      <formula>NOT(ISERROR(SEARCH("BOCA",C818)))</formula>
    </cfRule>
    <cfRule type="containsText" dxfId="3331" priority="4869" operator="containsText" text="AUTOMERCADO">
      <formula>NOT(ISERROR(SEARCH("AUTOMERCADO",C818)))</formula>
    </cfRule>
    <cfRule type="containsText" dxfId="3330" priority="4870" operator="containsText" text="CARRIZAL">
      <formula>NOT(ISERROR(SEARCH("CARRIZAL",C818)))</formula>
    </cfRule>
    <cfRule type="containsText" dxfId="3329" priority="4871" operator="containsText" text="SAN ANTONIO">
      <formula>NOT(ISERROR(SEARCH("SAN ANTONIO",C818)))</formula>
    </cfRule>
    <cfRule type="containsText" dxfId="3328" priority="4872" operator="containsText" text="HIPERMODELO">
      <formula>NOT(ISERROR(SEARCH("HIPERMODELO",C818)))</formula>
    </cfRule>
    <cfRule type="containsText" dxfId="3327" priority="4873" operator="containsText" text="FARMASTOP">
      <formula>NOT(ISERROR(SEARCH("FARMASTOP",C818)))</formula>
    </cfRule>
    <cfRule type="containsText" dxfId="3326" priority="4874" operator="containsText" text="EXQUISITECES">
      <formula>NOT(ISERROR(SEARCH("EXQUISITECES",C818)))</formula>
    </cfRule>
  </conditionalFormatting>
  <conditionalFormatting sqref="C770:C771">
    <cfRule type="containsText" dxfId="3325" priority="4860" operator="containsText" text="BOCA">
      <formula>NOT(ISERROR(SEARCH("BOCA",C770)))</formula>
    </cfRule>
    <cfRule type="containsText" dxfId="3324" priority="4861" operator="containsText" text="AUTOMERCADO">
      <formula>NOT(ISERROR(SEARCH("AUTOMERCADO",C770)))</formula>
    </cfRule>
    <cfRule type="containsText" dxfId="3323" priority="4862" operator="containsText" text="CARRIZAL">
      <formula>NOT(ISERROR(SEARCH("CARRIZAL",C770)))</formula>
    </cfRule>
    <cfRule type="containsText" dxfId="3322" priority="4863" operator="containsText" text="SAN ANTONIO">
      <formula>NOT(ISERROR(SEARCH("SAN ANTONIO",C770)))</formula>
    </cfRule>
    <cfRule type="containsText" dxfId="3321" priority="4864" operator="containsText" text="HIPERMODELO">
      <formula>NOT(ISERROR(SEARCH("HIPERMODELO",C770)))</formula>
    </cfRule>
    <cfRule type="containsText" dxfId="3320" priority="4865" operator="containsText" text="FARMASTOP">
      <formula>NOT(ISERROR(SEARCH("FARMASTOP",C770)))</formula>
    </cfRule>
    <cfRule type="containsText" dxfId="3319" priority="4866" operator="containsText" text="EXQUISITECES">
      <formula>NOT(ISERROR(SEARCH("EXQUISITECES",C770)))</formula>
    </cfRule>
  </conditionalFormatting>
  <conditionalFormatting sqref="C783">
    <cfRule type="containsText" dxfId="3318" priority="4853" operator="containsText" text="BOCA">
      <formula>NOT(ISERROR(SEARCH("BOCA",C783)))</formula>
    </cfRule>
    <cfRule type="containsText" dxfId="3317" priority="4854" operator="containsText" text="AUTOMERCADO">
      <formula>NOT(ISERROR(SEARCH("AUTOMERCADO",C783)))</formula>
    </cfRule>
    <cfRule type="containsText" dxfId="3316" priority="4855" operator="containsText" text="CARRIZAL">
      <formula>NOT(ISERROR(SEARCH("CARRIZAL",C783)))</formula>
    </cfRule>
    <cfRule type="containsText" dxfId="3315" priority="4856" operator="containsText" text="SAN ANTONIO">
      <formula>NOT(ISERROR(SEARCH("SAN ANTONIO",C783)))</formula>
    </cfRule>
    <cfRule type="containsText" dxfId="3314" priority="4857" operator="containsText" text="HIPERMODELO">
      <formula>NOT(ISERROR(SEARCH("HIPERMODELO",C783)))</formula>
    </cfRule>
    <cfRule type="containsText" dxfId="3313" priority="4858" operator="containsText" text="FARMASTOP">
      <formula>NOT(ISERROR(SEARCH("FARMASTOP",C783)))</formula>
    </cfRule>
    <cfRule type="containsText" dxfId="3312" priority="4859" operator="containsText" text="EXQUISITECES">
      <formula>NOT(ISERROR(SEARCH("EXQUISITECES",C783)))</formula>
    </cfRule>
  </conditionalFormatting>
  <conditionalFormatting sqref="C768">
    <cfRule type="containsText" dxfId="3311" priority="4846" operator="containsText" text="BOCA">
      <formula>NOT(ISERROR(SEARCH("BOCA",C768)))</formula>
    </cfRule>
    <cfRule type="containsText" dxfId="3310" priority="4847" operator="containsText" text="AUTOMERCADO">
      <formula>NOT(ISERROR(SEARCH("AUTOMERCADO",C768)))</formula>
    </cfRule>
    <cfRule type="containsText" dxfId="3309" priority="4848" operator="containsText" text="CARRIZAL">
      <formula>NOT(ISERROR(SEARCH("CARRIZAL",C768)))</formula>
    </cfRule>
    <cfRule type="containsText" dxfId="3308" priority="4849" operator="containsText" text="SAN ANTONIO">
      <formula>NOT(ISERROR(SEARCH("SAN ANTONIO",C768)))</formula>
    </cfRule>
    <cfRule type="containsText" dxfId="3307" priority="4850" operator="containsText" text="HIPERMODELO">
      <formula>NOT(ISERROR(SEARCH("HIPERMODELO",C768)))</formula>
    </cfRule>
    <cfRule type="containsText" dxfId="3306" priority="4851" operator="containsText" text="FARMASTOP">
      <formula>NOT(ISERROR(SEARCH("FARMASTOP",C768)))</formula>
    </cfRule>
    <cfRule type="containsText" dxfId="3305" priority="4852" operator="containsText" text="EXQUISITECES">
      <formula>NOT(ISERROR(SEARCH("EXQUISITECES",C768)))</formula>
    </cfRule>
  </conditionalFormatting>
  <conditionalFormatting sqref="C774">
    <cfRule type="containsText" dxfId="3304" priority="4839" operator="containsText" text="BOCA">
      <formula>NOT(ISERROR(SEARCH("BOCA",C774)))</formula>
    </cfRule>
    <cfRule type="containsText" dxfId="3303" priority="4840" operator="containsText" text="AUTOMERCADO">
      <formula>NOT(ISERROR(SEARCH("AUTOMERCADO",C774)))</formula>
    </cfRule>
    <cfRule type="containsText" dxfId="3302" priority="4841" operator="containsText" text="CARRIZAL">
      <formula>NOT(ISERROR(SEARCH("CARRIZAL",C774)))</formula>
    </cfRule>
    <cfRule type="containsText" dxfId="3301" priority="4842" operator="containsText" text="SAN ANTONIO">
      <formula>NOT(ISERROR(SEARCH("SAN ANTONIO",C774)))</formula>
    </cfRule>
    <cfRule type="containsText" dxfId="3300" priority="4843" operator="containsText" text="HIPERMODELO">
      <formula>NOT(ISERROR(SEARCH("HIPERMODELO",C774)))</formula>
    </cfRule>
    <cfRule type="containsText" dxfId="3299" priority="4844" operator="containsText" text="FARMASTOP">
      <formula>NOT(ISERROR(SEARCH("FARMASTOP",C774)))</formula>
    </cfRule>
    <cfRule type="containsText" dxfId="3298" priority="4845" operator="containsText" text="EXQUISITECES">
      <formula>NOT(ISERROR(SEARCH("EXQUISITECES",C774)))</formula>
    </cfRule>
  </conditionalFormatting>
  <conditionalFormatting sqref="C780">
    <cfRule type="containsText" dxfId="3297" priority="4832" operator="containsText" text="BOCA">
      <formula>NOT(ISERROR(SEARCH("BOCA",C780)))</formula>
    </cfRule>
    <cfRule type="containsText" dxfId="3296" priority="4833" operator="containsText" text="AUTOMERCADO">
      <formula>NOT(ISERROR(SEARCH("AUTOMERCADO",C780)))</formula>
    </cfRule>
    <cfRule type="containsText" dxfId="3295" priority="4834" operator="containsText" text="CARRIZAL">
      <formula>NOT(ISERROR(SEARCH("CARRIZAL",C780)))</formula>
    </cfRule>
    <cfRule type="containsText" dxfId="3294" priority="4835" operator="containsText" text="SAN ANTONIO">
      <formula>NOT(ISERROR(SEARCH("SAN ANTONIO",C780)))</formula>
    </cfRule>
    <cfRule type="containsText" dxfId="3293" priority="4836" operator="containsText" text="HIPERMODELO">
      <formula>NOT(ISERROR(SEARCH("HIPERMODELO",C780)))</formula>
    </cfRule>
    <cfRule type="containsText" dxfId="3292" priority="4837" operator="containsText" text="FARMASTOP">
      <formula>NOT(ISERROR(SEARCH("FARMASTOP",C780)))</formula>
    </cfRule>
    <cfRule type="containsText" dxfId="3291" priority="4838" operator="containsText" text="EXQUISITECES">
      <formula>NOT(ISERROR(SEARCH("EXQUISITECES",C780)))</formula>
    </cfRule>
  </conditionalFormatting>
  <conditionalFormatting sqref="C786">
    <cfRule type="containsText" dxfId="3290" priority="4825" operator="containsText" text="BOCA">
      <formula>NOT(ISERROR(SEARCH("BOCA",C786)))</formula>
    </cfRule>
    <cfRule type="containsText" dxfId="3289" priority="4826" operator="containsText" text="AUTOMERCADO">
      <formula>NOT(ISERROR(SEARCH("AUTOMERCADO",C786)))</formula>
    </cfRule>
    <cfRule type="containsText" dxfId="3288" priority="4827" operator="containsText" text="CARRIZAL">
      <formula>NOT(ISERROR(SEARCH("CARRIZAL",C786)))</formula>
    </cfRule>
    <cfRule type="containsText" dxfId="3287" priority="4828" operator="containsText" text="SAN ANTONIO">
      <formula>NOT(ISERROR(SEARCH("SAN ANTONIO",C786)))</formula>
    </cfRule>
    <cfRule type="containsText" dxfId="3286" priority="4829" operator="containsText" text="HIPERMODELO">
      <formula>NOT(ISERROR(SEARCH("HIPERMODELO",C786)))</formula>
    </cfRule>
    <cfRule type="containsText" dxfId="3285" priority="4830" operator="containsText" text="FARMASTOP">
      <formula>NOT(ISERROR(SEARCH("FARMASTOP",C786)))</formula>
    </cfRule>
    <cfRule type="containsText" dxfId="3284" priority="4831" operator="containsText" text="EXQUISITECES">
      <formula>NOT(ISERROR(SEARCH("EXQUISITECES",C786)))</formula>
    </cfRule>
  </conditionalFormatting>
  <conditionalFormatting sqref="C794">
    <cfRule type="containsText" dxfId="3283" priority="4818" operator="containsText" text="BOCA">
      <formula>NOT(ISERROR(SEARCH("BOCA",C794)))</formula>
    </cfRule>
    <cfRule type="containsText" dxfId="3282" priority="4819" operator="containsText" text="AUTOMERCADO">
      <formula>NOT(ISERROR(SEARCH("AUTOMERCADO",C794)))</formula>
    </cfRule>
    <cfRule type="containsText" dxfId="3281" priority="4820" operator="containsText" text="CARRIZAL">
      <formula>NOT(ISERROR(SEARCH("CARRIZAL",C794)))</formula>
    </cfRule>
    <cfRule type="containsText" dxfId="3280" priority="4821" operator="containsText" text="SAN ANTONIO">
      <formula>NOT(ISERROR(SEARCH("SAN ANTONIO",C794)))</formula>
    </cfRule>
    <cfRule type="containsText" dxfId="3279" priority="4822" operator="containsText" text="HIPERMODELO">
      <formula>NOT(ISERROR(SEARCH("HIPERMODELO",C794)))</formula>
    </cfRule>
    <cfRule type="containsText" dxfId="3278" priority="4823" operator="containsText" text="FARMASTOP">
      <formula>NOT(ISERROR(SEARCH("FARMASTOP",C794)))</formula>
    </cfRule>
    <cfRule type="containsText" dxfId="3277" priority="4824" operator="containsText" text="EXQUISITECES">
      <formula>NOT(ISERROR(SEARCH("EXQUISITECES",C794)))</formula>
    </cfRule>
  </conditionalFormatting>
  <conditionalFormatting sqref="C802">
    <cfRule type="containsText" dxfId="3276" priority="4811" operator="containsText" text="BOCA">
      <formula>NOT(ISERROR(SEARCH("BOCA",C802)))</formula>
    </cfRule>
    <cfRule type="containsText" dxfId="3275" priority="4812" operator="containsText" text="AUTOMERCADO">
      <formula>NOT(ISERROR(SEARCH("AUTOMERCADO",C802)))</formula>
    </cfRule>
    <cfRule type="containsText" dxfId="3274" priority="4813" operator="containsText" text="CARRIZAL">
      <formula>NOT(ISERROR(SEARCH("CARRIZAL",C802)))</formula>
    </cfRule>
    <cfRule type="containsText" dxfId="3273" priority="4814" operator="containsText" text="SAN ANTONIO">
      <formula>NOT(ISERROR(SEARCH("SAN ANTONIO",C802)))</formula>
    </cfRule>
    <cfRule type="containsText" dxfId="3272" priority="4815" operator="containsText" text="HIPERMODELO">
      <formula>NOT(ISERROR(SEARCH("HIPERMODELO",C802)))</formula>
    </cfRule>
    <cfRule type="containsText" dxfId="3271" priority="4816" operator="containsText" text="FARMASTOP">
      <formula>NOT(ISERROR(SEARCH("FARMASTOP",C802)))</formula>
    </cfRule>
    <cfRule type="containsText" dxfId="3270" priority="4817" operator="containsText" text="EXQUISITECES">
      <formula>NOT(ISERROR(SEARCH("EXQUISITECES",C802)))</formula>
    </cfRule>
  </conditionalFormatting>
  <conditionalFormatting sqref="C808">
    <cfRule type="containsText" dxfId="3269" priority="4804" operator="containsText" text="BOCA">
      <formula>NOT(ISERROR(SEARCH("BOCA",C808)))</formula>
    </cfRule>
    <cfRule type="containsText" dxfId="3268" priority="4805" operator="containsText" text="AUTOMERCADO">
      <formula>NOT(ISERROR(SEARCH("AUTOMERCADO",C808)))</formula>
    </cfRule>
    <cfRule type="containsText" dxfId="3267" priority="4806" operator="containsText" text="CARRIZAL">
      <formula>NOT(ISERROR(SEARCH("CARRIZAL",C808)))</formula>
    </cfRule>
    <cfRule type="containsText" dxfId="3266" priority="4807" operator="containsText" text="SAN ANTONIO">
      <formula>NOT(ISERROR(SEARCH("SAN ANTONIO",C808)))</formula>
    </cfRule>
    <cfRule type="containsText" dxfId="3265" priority="4808" operator="containsText" text="HIPERMODELO">
      <formula>NOT(ISERROR(SEARCH("HIPERMODELO",C808)))</formula>
    </cfRule>
    <cfRule type="containsText" dxfId="3264" priority="4809" operator="containsText" text="FARMASTOP">
      <formula>NOT(ISERROR(SEARCH("FARMASTOP",C808)))</formula>
    </cfRule>
    <cfRule type="containsText" dxfId="3263" priority="4810" operator="containsText" text="EXQUISITECES">
      <formula>NOT(ISERROR(SEARCH("EXQUISITECES",C808)))</formula>
    </cfRule>
  </conditionalFormatting>
  <conditionalFormatting sqref="C812">
    <cfRule type="containsText" dxfId="3262" priority="4797" operator="containsText" text="BOCA">
      <formula>NOT(ISERROR(SEARCH("BOCA",C812)))</formula>
    </cfRule>
    <cfRule type="containsText" dxfId="3261" priority="4798" operator="containsText" text="AUTOMERCADO">
      <formula>NOT(ISERROR(SEARCH("AUTOMERCADO",C812)))</formula>
    </cfRule>
    <cfRule type="containsText" dxfId="3260" priority="4799" operator="containsText" text="CARRIZAL">
      <formula>NOT(ISERROR(SEARCH("CARRIZAL",C812)))</formula>
    </cfRule>
    <cfRule type="containsText" dxfId="3259" priority="4800" operator="containsText" text="SAN ANTONIO">
      <formula>NOT(ISERROR(SEARCH("SAN ANTONIO",C812)))</formula>
    </cfRule>
    <cfRule type="containsText" dxfId="3258" priority="4801" operator="containsText" text="HIPERMODELO">
      <formula>NOT(ISERROR(SEARCH("HIPERMODELO",C812)))</formula>
    </cfRule>
    <cfRule type="containsText" dxfId="3257" priority="4802" operator="containsText" text="FARMASTOP">
      <formula>NOT(ISERROR(SEARCH("FARMASTOP",C812)))</formula>
    </cfRule>
    <cfRule type="containsText" dxfId="3256" priority="4803" operator="containsText" text="EXQUISITECES">
      <formula>NOT(ISERROR(SEARCH("EXQUISITECES",C812)))</formula>
    </cfRule>
  </conditionalFormatting>
  <conditionalFormatting sqref="C817">
    <cfRule type="containsText" dxfId="3255" priority="4790" operator="containsText" text="BOCA">
      <formula>NOT(ISERROR(SEARCH("BOCA",C817)))</formula>
    </cfRule>
    <cfRule type="containsText" dxfId="3254" priority="4791" operator="containsText" text="AUTOMERCADO">
      <formula>NOT(ISERROR(SEARCH("AUTOMERCADO",C817)))</formula>
    </cfRule>
    <cfRule type="containsText" dxfId="3253" priority="4792" operator="containsText" text="CARRIZAL">
      <formula>NOT(ISERROR(SEARCH("CARRIZAL",C817)))</formula>
    </cfRule>
    <cfRule type="containsText" dxfId="3252" priority="4793" operator="containsText" text="SAN ANTONIO">
      <formula>NOT(ISERROR(SEARCH("SAN ANTONIO",C817)))</formula>
    </cfRule>
    <cfRule type="containsText" dxfId="3251" priority="4794" operator="containsText" text="HIPERMODELO">
      <formula>NOT(ISERROR(SEARCH("HIPERMODELO",C817)))</formula>
    </cfRule>
    <cfRule type="containsText" dxfId="3250" priority="4795" operator="containsText" text="FARMASTOP">
      <formula>NOT(ISERROR(SEARCH("FARMASTOP",C817)))</formula>
    </cfRule>
    <cfRule type="containsText" dxfId="3249" priority="4796" operator="containsText" text="EXQUISITECES">
      <formula>NOT(ISERROR(SEARCH("EXQUISITECES",C817)))</formula>
    </cfRule>
  </conditionalFormatting>
  <conditionalFormatting sqref="C851 C853:C859 C861:C864">
    <cfRule type="containsText" dxfId="3248" priority="4782" operator="containsText" text="BOCA">
      <formula>NOT(ISERROR(SEARCH("BOCA",C851)))</formula>
    </cfRule>
    <cfRule type="containsText" dxfId="3247" priority="4783" operator="containsText" text="AUTOMERCADO">
      <formula>NOT(ISERROR(SEARCH("AUTOMERCADO",C851)))</formula>
    </cfRule>
    <cfRule type="containsText" dxfId="3246" priority="4784" operator="containsText" text="CARRIZAL">
      <formula>NOT(ISERROR(SEARCH("CARRIZAL",C851)))</formula>
    </cfRule>
    <cfRule type="containsText" dxfId="3245" priority="4785" operator="containsText" text="SAN ANTONIO">
      <formula>NOT(ISERROR(SEARCH("SAN ANTONIO",C851)))</formula>
    </cfRule>
    <cfRule type="containsText" dxfId="3244" priority="4786" operator="containsText" text="HIPERMODELO">
      <formula>NOT(ISERROR(SEARCH("HIPERMODELO",C851)))</formula>
    </cfRule>
    <cfRule type="containsText" dxfId="3243" priority="4787" operator="containsText" text="FARMASTOP">
      <formula>NOT(ISERROR(SEARCH("FARMASTOP",C851)))</formula>
    </cfRule>
    <cfRule type="containsText" dxfId="3242" priority="4788" operator="containsText" text="EXQUISITECES">
      <formula>NOT(ISERROR(SEARCH("EXQUISITECES",C851)))</formula>
    </cfRule>
  </conditionalFormatting>
  <conditionalFormatting sqref="C830">
    <cfRule type="containsText" dxfId="3241" priority="4753" operator="containsText" text="BOCA">
      <formula>NOT(ISERROR(SEARCH("BOCA",C830)))</formula>
    </cfRule>
    <cfRule type="containsText" dxfId="3240" priority="4754" operator="containsText" text="AUTOMERCADO">
      <formula>NOT(ISERROR(SEARCH("AUTOMERCADO",C830)))</formula>
    </cfRule>
    <cfRule type="containsText" dxfId="3239" priority="4755" operator="containsText" text="CARRIZAL">
      <formula>NOT(ISERROR(SEARCH("CARRIZAL",C830)))</formula>
    </cfRule>
    <cfRule type="containsText" dxfId="3238" priority="4756" operator="containsText" text="SAN ANTONIO">
      <formula>NOT(ISERROR(SEARCH("SAN ANTONIO",C830)))</formula>
    </cfRule>
    <cfRule type="containsText" dxfId="3237" priority="4757" operator="containsText" text="HIPERMODELO">
      <formula>NOT(ISERROR(SEARCH("HIPERMODELO",C830)))</formula>
    </cfRule>
    <cfRule type="containsText" dxfId="3236" priority="4758" operator="containsText" text="FARMASTOP">
      <formula>NOT(ISERROR(SEARCH("FARMASTOP",C830)))</formula>
    </cfRule>
    <cfRule type="containsText" dxfId="3235" priority="4759" operator="containsText" text="EXQUISITECES">
      <formula>NOT(ISERROR(SEARCH("EXQUISITECES",C830)))</formula>
    </cfRule>
  </conditionalFormatting>
  <conditionalFormatting sqref="C835:C836">
    <cfRule type="containsText" dxfId="3234" priority="4746" operator="containsText" text="BOCA">
      <formula>NOT(ISERROR(SEARCH("BOCA",C835)))</formula>
    </cfRule>
    <cfRule type="containsText" dxfId="3233" priority="4747" operator="containsText" text="AUTOMERCADO">
      <formula>NOT(ISERROR(SEARCH("AUTOMERCADO",C835)))</formula>
    </cfRule>
    <cfRule type="containsText" dxfId="3232" priority="4748" operator="containsText" text="CARRIZAL">
      <formula>NOT(ISERROR(SEARCH("CARRIZAL",C835)))</formula>
    </cfRule>
    <cfRule type="containsText" dxfId="3231" priority="4749" operator="containsText" text="SAN ANTONIO">
      <formula>NOT(ISERROR(SEARCH("SAN ANTONIO",C835)))</formula>
    </cfRule>
    <cfRule type="containsText" dxfId="3230" priority="4750" operator="containsText" text="HIPERMODELO">
      <formula>NOT(ISERROR(SEARCH("HIPERMODELO",C835)))</formula>
    </cfRule>
    <cfRule type="containsText" dxfId="3229" priority="4751" operator="containsText" text="FARMASTOP">
      <formula>NOT(ISERROR(SEARCH("FARMASTOP",C835)))</formula>
    </cfRule>
    <cfRule type="containsText" dxfId="3228" priority="4752" operator="containsText" text="EXQUISITECES">
      <formula>NOT(ISERROR(SEARCH("EXQUISITECES",C835)))</formula>
    </cfRule>
  </conditionalFormatting>
  <conditionalFormatting sqref="C847:C848">
    <cfRule type="containsText" dxfId="3227" priority="4739" operator="containsText" text="BOCA">
      <formula>NOT(ISERROR(SEARCH("BOCA",C847)))</formula>
    </cfRule>
    <cfRule type="containsText" dxfId="3226" priority="4740" operator="containsText" text="AUTOMERCADO">
      <formula>NOT(ISERROR(SEARCH("AUTOMERCADO",C847)))</formula>
    </cfRule>
    <cfRule type="containsText" dxfId="3225" priority="4741" operator="containsText" text="CARRIZAL">
      <formula>NOT(ISERROR(SEARCH("CARRIZAL",C847)))</formula>
    </cfRule>
    <cfRule type="containsText" dxfId="3224" priority="4742" operator="containsText" text="SAN ANTONIO">
      <formula>NOT(ISERROR(SEARCH("SAN ANTONIO",C847)))</formula>
    </cfRule>
    <cfRule type="containsText" dxfId="3223" priority="4743" operator="containsText" text="HIPERMODELO">
      <formula>NOT(ISERROR(SEARCH("HIPERMODELO",C847)))</formula>
    </cfRule>
    <cfRule type="containsText" dxfId="3222" priority="4744" operator="containsText" text="FARMASTOP">
      <formula>NOT(ISERROR(SEARCH("FARMASTOP",C847)))</formula>
    </cfRule>
    <cfRule type="containsText" dxfId="3221" priority="4745" operator="containsText" text="EXQUISITECES">
      <formula>NOT(ISERROR(SEARCH("EXQUISITECES",C847)))</formula>
    </cfRule>
  </conditionalFormatting>
  <conditionalFormatting sqref="C865 C869 C867 C871:C873">
    <cfRule type="containsText" dxfId="3220" priority="4775" operator="containsText" text="BOCA">
      <formula>NOT(ISERROR(SEARCH("BOCA",C865)))</formula>
    </cfRule>
    <cfRule type="containsText" dxfId="3219" priority="4776" operator="containsText" text="AUTOMERCADO">
      <formula>NOT(ISERROR(SEARCH("AUTOMERCADO",C865)))</formula>
    </cfRule>
    <cfRule type="containsText" dxfId="3218" priority="4777" operator="containsText" text="CARRIZAL">
      <formula>NOT(ISERROR(SEARCH("CARRIZAL",C865)))</formula>
    </cfRule>
    <cfRule type="containsText" dxfId="3217" priority="4778" operator="containsText" text="SAN ANTONIO">
      <formula>NOT(ISERROR(SEARCH("SAN ANTONIO",C865)))</formula>
    </cfRule>
    <cfRule type="containsText" dxfId="3216" priority="4779" operator="containsText" text="HIPERMODELO">
      <formula>NOT(ISERROR(SEARCH("HIPERMODELO",C865)))</formula>
    </cfRule>
    <cfRule type="containsText" dxfId="3215" priority="4780" operator="containsText" text="FARMASTOP">
      <formula>NOT(ISERROR(SEARCH("FARMASTOP",C865)))</formula>
    </cfRule>
    <cfRule type="containsText" dxfId="3214" priority="4781" operator="containsText" text="EXQUISITECES">
      <formula>NOT(ISERROR(SEARCH("EXQUISITECES",C865)))</formula>
    </cfRule>
  </conditionalFormatting>
  <conditionalFormatting sqref="C819:C820">
    <cfRule type="containsText" dxfId="3213" priority="4761" operator="containsText" text="BOCA">
      <formula>NOT(ISERROR(SEARCH("BOCA",C819)))</formula>
    </cfRule>
    <cfRule type="containsText" dxfId="3212" priority="4762" operator="containsText" text="AUTOMERCADO">
      <formula>NOT(ISERROR(SEARCH("AUTOMERCADO",C819)))</formula>
    </cfRule>
    <cfRule type="containsText" dxfId="3211" priority="4763" operator="containsText" text="CARRIZAL">
      <formula>NOT(ISERROR(SEARCH("CARRIZAL",C819)))</formula>
    </cfRule>
    <cfRule type="containsText" dxfId="3210" priority="4764" operator="containsText" text="SAN ANTONIO">
      <formula>NOT(ISERROR(SEARCH("SAN ANTONIO",C819)))</formula>
    </cfRule>
    <cfRule type="containsText" dxfId="3209" priority="4765" operator="containsText" text="HIPERMODELO">
      <formula>NOT(ISERROR(SEARCH("HIPERMODELO",C819)))</formula>
    </cfRule>
    <cfRule type="containsText" dxfId="3208" priority="4766" operator="containsText" text="FARMASTOP">
      <formula>NOT(ISERROR(SEARCH("FARMASTOP",C819)))</formula>
    </cfRule>
    <cfRule type="containsText" dxfId="3207" priority="4767" operator="containsText" text="EXQUISITECES">
      <formula>NOT(ISERROR(SEARCH("EXQUISITECES",C819)))</formula>
    </cfRule>
  </conditionalFormatting>
  <conditionalFormatting sqref="C821:C825 C831 C837 C842:C843 C827 C833:C834 C839 C845:C846">
    <cfRule type="containsText" dxfId="3206" priority="4768" operator="containsText" text="BOCA">
      <formula>NOT(ISERROR(SEARCH("BOCA",C821)))</formula>
    </cfRule>
    <cfRule type="containsText" dxfId="3205" priority="4769" operator="containsText" text="AUTOMERCADO">
      <formula>NOT(ISERROR(SEARCH("AUTOMERCADO",C821)))</formula>
    </cfRule>
    <cfRule type="containsText" dxfId="3204" priority="4770" operator="containsText" text="CARRIZAL">
      <formula>NOT(ISERROR(SEARCH("CARRIZAL",C821)))</formula>
    </cfRule>
    <cfRule type="containsText" dxfId="3203" priority="4771" operator="containsText" text="SAN ANTONIO">
      <formula>NOT(ISERROR(SEARCH("SAN ANTONIO",C821)))</formula>
    </cfRule>
    <cfRule type="containsText" dxfId="3202" priority="4772" operator="containsText" text="HIPERMODELO">
      <formula>NOT(ISERROR(SEARCH("HIPERMODELO",C821)))</formula>
    </cfRule>
    <cfRule type="containsText" dxfId="3201" priority="4773" operator="containsText" text="FARMASTOP">
      <formula>NOT(ISERROR(SEARCH("FARMASTOP",C821)))</formula>
    </cfRule>
    <cfRule type="containsText" dxfId="3200" priority="4774" operator="containsText" text="EXQUISITECES">
      <formula>NOT(ISERROR(SEARCH("EXQUISITECES",C821)))</formula>
    </cfRule>
  </conditionalFormatting>
  <conditionalFormatting sqref="C849:C850">
    <cfRule type="containsText" dxfId="3199" priority="4732" operator="containsText" text="BOCA">
      <formula>NOT(ISERROR(SEARCH("BOCA",C849)))</formula>
    </cfRule>
    <cfRule type="containsText" dxfId="3198" priority="4733" operator="containsText" text="AUTOMERCADO">
      <formula>NOT(ISERROR(SEARCH("AUTOMERCADO",C849)))</formula>
    </cfRule>
    <cfRule type="containsText" dxfId="3197" priority="4734" operator="containsText" text="CARRIZAL">
      <formula>NOT(ISERROR(SEARCH("CARRIZAL",C849)))</formula>
    </cfRule>
    <cfRule type="containsText" dxfId="3196" priority="4735" operator="containsText" text="SAN ANTONIO">
      <formula>NOT(ISERROR(SEARCH("SAN ANTONIO",C849)))</formula>
    </cfRule>
    <cfRule type="containsText" dxfId="3195" priority="4736" operator="containsText" text="HIPERMODELO">
      <formula>NOT(ISERROR(SEARCH("HIPERMODELO",C849)))</formula>
    </cfRule>
    <cfRule type="containsText" dxfId="3194" priority="4737" operator="containsText" text="FARMASTOP">
      <formula>NOT(ISERROR(SEARCH("FARMASTOP",C849)))</formula>
    </cfRule>
    <cfRule type="containsText" dxfId="3193" priority="4738" operator="containsText" text="EXQUISITECES">
      <formula>NOT(ISERROR(SEARCH("EXQUISITECES",C849)))</formula>
    </cfRule>
  </conditionalFormatting>
  <conditionalFormatting sqref="C868">
    <cfRule type="containsText" dxfId="3192" priority="4725" operator="containsText" text="BOCA">
      <formula>NOT(ISERROR(SEARCH("BOCA",C868)))</formula>
    </cfRule>
    <cfRule type="containsText" dxfId="3191" priority="4726" operator="containsText" text="AUTOMERCADO">
      <formula>NOT(ISERROR(SEARCH("AUTOMERCADO",C868)))</formula>
    </cfRule>
    <cfRule type="containsText" dxfId="3190" priority="4727" operator="containsText" text="CARRIZAL">
      <formula>NOT(ISERROR(SEARCH("CARRIZAL",C868)))</formula>
    </cfRule>
    <cfRule type="containsText" dxfId="3189" priority="4728" operator="containsText" text="SAN ANTONIO">
      <formula>NOT(ISERROR(SEARCH("SAN ANTONIO",C868)))</formula>
    </cfRule>
    <cfRule type="containsText" dxfId="3188" priority="4729" operator="containsText" text="HIPERMODELO">
      <formula>NOT(ISERROR(SEARCH("HIPERMODELO",C868)))</formula>
    </cfRule>
    <cfRule type="containsText" dxfId="3187" priority="4730" operator="containsText" text="FARMASTOP">
      <formula>NOT(ISERROR(SEARCH("FARMASTOP",C868)))</formula>
    </cfRule>
    <cfRule type="containsText" dxfId="3186" priority="4731" operator="containsText" text="EXQUISITECES">
      <formula>NOT(ISERROR(SEARCH("EXQUISITECES",C868)))</formula>
    </cfRule>
  </conditionalFormatting>
  <conditionalFormatting sqref="C874">
    <cfRule type="containsText" dxfId="3185" priority="4717" operator="containsText" text="BOCA">
      <formula>NOT(ISERROR(SEARCH("BOCA",C874)))</formula>
    </cfRule>
    <cfRule type="containsText" dxfId="3184" priority="4718" operator="containsText" text="AUTOMERCADO">
      <formula>NOT(ISERROR(SEARCH("AUTOMERCADO",C874)))</formula>
    </cfRule>
    <cfRule type="containsText" dxfId="3183" priority="4719" operator="containsText" text="CARRIZAL">
      <formula>NOT(ISERROR(SEARCH("CARRIZAL",C874)))</formula>
    </cfRule>
    <cfRule type="containsText" dxfId="3182" priority="4720" operator="containsText" text="SAN ANTONIO">
      <formula>NOT(ISERROR(SEARCH("SAN ANTONIO",C874)))</formula>
    </cfRule>
    <cfRule type="containsText" dxfId="3181" priority="4721" operator="containsText" text="HIPERMODELO">
      <formula>NOT(ISERROR(SEARCH("HIPERMODELO",C874)))</formula>
    </cfRule>
    <cfRule type="containsText" dxfId="3180" priority="4722" operator="containsText" text="FARMASTOP">
      <formula>NOT(ISERROR(SEARCH("FARMASTOP",C874)))</formula>
    </cfRule>
    <cfRule type="containsText" dxfId="3179" priority="4723" operator="containsText" text="EXQUISITECES">
      <formula>NOT(ISERROR(SEARCH("EXQUISITECES",C874)))</formula>
    </cfRule>
  </conditionalFormatting>
  <conditionalFormatting sqref="C840">
    <cfRule type="containsText" dxfId="3178" priority="4709" operator="containsText" text="BOCA">
      <formula>NOT(ISERROR(SEARCH("BOCA",C840)))</formula>
    </cfRule>
    <cfRule type="containsText" dxfId="3177" priority="4710" operator="containsText" text="AUTOMERCADO">
      <formula>NOT(ISERROR(SEARCH("AUTOMERCADO",C840)))</formula>
    </cfRule>
    <cfRule type="containsText" dxfId="3176" priority="4711" operator="containsText" text="CARRIZAL">
      <formula>NOT(ISERROR(SEARCH("CARRIZAL",C840)))</formula>
    </cfRule>
    <cfRule type="containsText" dxfId="3175" priority="4712" operator="containsText" text="SAN ANTONIO">
      <formula>NOT(ISERROR(SEARCH("SAN ANTONIO",C840)))</formula>
    </cfRule>
    <cfRule type="containsText" dxfId="3174" priority="4713" operator="containsText" text="HIPERMODELO">
      <formula>NOT(ISERROR(SEARCH("HIPERMODELO",C840)))</formula>
    </cfRule>
    <cfRule type="containsText" dxfId="3173" priority="4714" operator="containsText" text="FARMASTOP">
      <formula>NOT(ISERROR(SEARCH("FARMASTOP",C840)))</formula>
    </cfRule>
    <cfRule type="containsText" dxfId="3172" priority="4715" operator="containsText" text="EXQUISITECES">
      <formula>NOT(ISERROR(SEARCH("EXQUISITECES",C840)))</formula>
    </cfRule>
  </conditionalFormatting>
  <conditionalFormatting sqref="C876">
    <cfRule type="containsText" dxfId="3171" priority="4702" operator="containsText" text="BOCA">
      <formula>NOT(ISERROR(SEARCH("BOCA",C876)))</formula>
    </cfRule>
    <cfRule type="containsText" dxfId="3170" priority="4703" operator="containsText" text="AUTOMERCADO">
      <formula>NOT(ISERROR(SEARCH("AUTOMERCADO",C876)))</formula>
    </cfRule>
    <cfRule type="containsText" dxfId="3169" priority="4704" operator="containsText" text="CARRIZAL">
      <formula>NOT(ISERROR(SEARCH("CARRIZAL",C876)))</formula>
    </cfRule>
    <cfRule type="containsText" dxfId="3168" priority="4705" operator="containsText" text="SAN ANTONIO">
      <formula>NOT(ISERROR(SEARCH("SAN ANTONIO",C876)))</formula>
    </cfRule>
    <cfRule type="containsText" dxfId="3167" priority="4706" operator="containsText" text="HIPERMODELO">
      <formula>NOT(ISERROR(SEARCH("HIPERMODELO",C876)))</formula>
    </cfRule>
    <cfRule type="containsText" dxfId="3166" priority="4707" operator="containsText" text="FARMASTOP">
      <formula>NOT(ISERROR(SEARCH("FARMASTOP",C876)))</formula>
    </cfRule>
    <cfRule type="containsText" dxfId="3165" priority="4708" operator="containsText" text="EXQUISITECES">
      <formula>NOT(ISERROR(SEARCH("EXQUISITECES",C876)))</formula>
    </cfRule>
  </conditionalFormatting>
  <conditionalFormatting sqref="C828:C829">
    <cfRule type="containsText" dxfId="3164" priority="4694" operator="containsText" text="BOCA">
      <formula>NOT(ISERROR(SEARCH("BOCA",C828)))</formula>
    </cfRule>
    <cfRule type="containsText" dxfId="3163" priority="4695" operator="containsText" text="AUTOMERCADO">
      <formula>NOT(ISERROR(SEARCH("AUTOMERCADO",C828)))</formula>
    </cfRule>
    <cfRule type="containsText" dxfId="3162" priority="4696" operator="containsText" text="CARRIZAL">
      <formula>NOT(ISERROR(SEARCH("CARRIZAL",C828)))</formula>
    </cfRule>
    <cfRule type="containsText" dxfId="3161" priority="4697" operator="containsText" text="SAN ANTONIO">
      <formula>NOT(ISERROR(SEARCH("SAN ANTONIO",C828)))</formula>
    </cfRule>
    <cfRule type="containsText" dxfId="3160" priority="4698" operator="containsText" text="HIPERMODELO">
      <formula>NOT(ISERROR(SEARCH("HIPERMODELO",C828)))</formula>
    </cfRule>
    <cfRule type="containsText" dxfId="3159" priority="4699" operator="containsText" text="FARMASTOP">
      <formula>NOT(ISERROR(SEARCH("FARMASTOP",C828)))</formula>
    </cfRule>
    <cfRule type="containsText" dxfId="3158" priority="4700" operator="containsText" text="EXQUISITECES">
      <formula>NOT(ISERROR(SEARCH("EXQUISITECES",C828)))</formula>
    </cfRule>
  </conditionalFormatting>
  <conditionalFormatting sqref="C841">
    <cfRule type="containsText" dxfId="3157" priority="4687" operator="containsText" text="BOCA">
      <formula>NOT(ISERROR(SEARCH("BOCA",C841)))</formula>
    </cfRule>
    <cfRule type="containsText" dxfId="3156" priority="4688" operator="containsText" text="AUTOMERCADO">
      <formula>NOT(ISERROR(SEARCH("AUTOMERCADO",C841)))</formula>
    </cfRule>
    <cfRule type="containsText" dxfId="3155" priority="4689" operator="containsText" text="CARRIZAL">
      <formula>NOT(ISERROR(SEARCH("CARRIZAL",C841)))</formula>
    </cfRule>
    <cfRule type="containsText" dxfId="3154" priority="4690" operator="containsText" text="SAN ANTONIO">
      <formula>NOT(ISERROR(SEARCH("SAN ANTONIO",C841)))</formula>
    </cfRule>
    <cfRule type="containsText" dxfId="3153" priority="4691" operator="containsText" text="HIPERMODELO">
      <formula>NOT(ISERROR(SEARCH("HIPERMODELO",C841)))</formula>
    </cfRule>
    <cfRule type="containsText" dxfId="3152" priority="4692" operator="containsText" text="FARMASTOP">
      <formula>NOT(ISERROR(SEARCH("FARMASTOP",C841)))</formula>
    </cfRule>
    <cfRule type="containsText" dxfId="3151" priority="4693" operator="containsText" text="EXQUISITECES">
      <formula>NOT(ISERROR(SEARCH("EXQUISITECES",C841)))</formula>
    </cfRule>
  </conditionalFormatting>
  <conditionalFormatting sqref="C826">
    <cfRule type="containsText" dxfId="3150" priority="4680" operator="containsText" text="BOCA">
      <formula>NOT(ISERROR(SEARCH("BOCA",C826)))</formula>
    </cfRule>
    <cfRule type="containsText" dxfId="3149" priority="4681" operator="containsText" text="AUTOMERCADO">
      <formula>NOT(ISERROR(SEARCH("AUTOMERCADO",C826)))</formula>
    </cfRule>
    <cfRule type="containsText" dxfId="3148" priority="4682" operator="containsText" text="CARRIZAL">
      <formula>NOT(ISERROR(SEARCH("CARRIZAL",C826)))</formula>
    </cfRule>
    <cfRule type="containsText" dxfId="3147" priority="4683" operator="containsText" text="SAN ANTONIO">
      <formula>NOT(ISERROR(SEARCH("SAN ANTONIO",C826)))</formula>
    </cfRule>
    <cfRule type="containsText" dxfId="3146" priority="4684" operator="containsText" text="HIPERMODELO">
      <formula>NOT(ISERROR(SEARCH("HIPERMODELO",C826)))</formula>
    </cfRule>
    <cfRule type="containsText" dxfId="3145" priority="4685" operator="containsText" text="FARMASTOP">
      <formula>NOT(ISERROR(SEARCH("FARMASTOP",C826)))</formula>
    </cfRule>
    <cfRule type="containsText" dxfId="3144" priority="4686" operator="containsText" text="EXQUISITECES">
      <formula>NOT(ISERROR(SEARCH("EXQUISITECES",C826)))</formula>
    </cfRule>
  </conditionalFormatting>
  <conditionalFormatting sqref="C832">
    <cfRule type="containsText" dxfId="3143" priority="4673" operator="containsText" text="BOCA">
      <formula>NOT(ISERROR(SEARCH("BOCA",C832)))</formula>
    </cfRule>
    <cfRule type="containsText" dxfId="3142" priority="4674" operator="containsText" text="AUTOMERCADO">
      <formula>NOT(ISERROR(SEARCH("AUTOMERCADO",C832)))</formula>
    </cfRule>
    <cfRule type="containsText" dxfId="3141" priority="4675" operator="containsText" text="CARRIZAL">
      <formula>NOT(ISERROR(SEARCH("CARRIZAL",C832)))</formula>
    </cfRule>
    <cfRule type="containsText" dxfId="3140" priority="4676" operator="containsText" text="SAN ANTONIO">
      <formula>NOT(ISERROR(SEARCH("SAN ANTONIO",C832)))</formula>
    </cfRule>
    <cfRule type="containsText" dxfId="3139" priority="4677" operator="containsText" text="HIPERMODELO">
      <formula>NOT(ISERROR(SEARCH("HIPERMODELO",C832)))</formula>
    </cfRule>
    <cfRule type="containsText" dxfId="3138" priority="4678" operator="containsText" text="FARMASTOP">
      <formula>NOT(ISERROR(SEARCH("FARMASTOP",C832)))</formula>
    </cfRule>
    <cfRule type="containsText" dxfId="3137" priority="4679" operator="containsText" text="EXQUISITECES">
      <formula>NOT(ISERROR(SEARCH("EXQUISITECES",C832)))</formula>
    </cfRule>
  </conditionalFormatting>
  <conditionalFormatting sqref="C838">
    <cfRule type="containsText" dxfId="3136" priority="4666" operator="containsText" text="BOCA">
      <formula>NOT(ISERROR(SEARCH("BOCA",C838)))</formula>
    </cfRule>
    <cfRule type="containsText" dxfId="3135" priority="4667" operator="containsText" text="AUTOMERCADO">
      <formula>NOT(ISERROR(SEARCH("AUTOMERCADO",C838)))</formula>
    </cfRule>
    <cfRule type="containsText" dxfId="3134" priority="4668" operator="containsText" text="CARRIZAL">
      <formula>NOT(ISERROR(SEARCH("CARRIZAL",C838)))</formula>
    </cfRule>
    <cfRule type="containsText" dxfId="3133" priority="4669" operator="containsText" text="SAN ANTONIO">
      <formula>NOT(ISERROR(SEARCH("SAN ANTONIO",C838)))</formula>
    </cfRule>
    <cfRule type="containsText" dxfId="3132" priority="4670" operator="containsText" text="HIPERMODELO">
      <formula>NOT(ISERROR(SEARCH("HIPERMODELO",C838)))</formula>
    </cfRule>
    <cfRule type="containsText" dxfId="3131" priority="4671" operator="containsText" text="FARMASTOP">
      <formula>NOT(ISERROR(SEARCH("FARMASTOP",C838)))</formula>
    </cfRule>
    <cfRule type="containsText" dxfId="3130" priority="4672" operator="containsText" text="EXQUISITECES">
      <formula>NOT(ISERROR(SEARCH("EXQUISITECES",C838)))</formula>
    </cfRule>
  </conditionalFormatting>
  <conditionalFormatting sqref="C844">
    <cfRule type="containsText" dxfId="3129" priority="4659" operator="containsText" text="BOCA">
      <formula>NOT(ISERROR(SEARCH("BOCA",C844)))</formula>
    </cfRule>
    <cfRule type="containsText" dxfId="3128" priority="4660" operator="containsText" text="AUTOMERCADO">
      <formula>NOT(ISERROR(SEARCH("AUTOMERCADO",C844)))</formula>
    </cfRule>
    <cfRule type="containsText" dxfId="3127" priority="4661" operator="containsText" text="CARRIZAL">
      <formula>NOT(ISERROR(SEARCH("CARRIZAL",C844)))</formula>
    </cfRule>
    <cfRule type="containsText" dxfId="3126" priority="4662" operator="containsText" text="SAN ANTONIO">
      <formula>NOT(ISERROR(SEARCH("SAN ANTONIO",C844)))</formula>
    </cfRule>
    <cfRule type="containsText" dxfId="3125" priority="4663" operator="containsText" text="HIPERMODELO">
      <formula>NOT(ISERROR(SEARCH("HIPERMODELO",C844)))</formula>
    </cfRule>
    <cfRule type="containsText" dxfId="3124" priority="4664" operator="containsText" text="FARMASTOP">
      <formula>NOT(ISERROR(SEARCH("FARMASTOP",C844)))</formula>
    </cfRule>
    <cfRule type="containsText" dxfId="3123" priority="4665" operator="containsText" text="EXQUISITECES">
      <formula>NOT(ISERROR(SEARCH("EXQUISITECES",C844)))</formula>
    </cfRule>
  </conditionalFormatting>
  <conditionalFormatting sqref="C852">
    <cfRule type="containsText" dxfId="3122" priority="4652" operator="containsText" text="BOCA">
      <formula>NOT(ISERROR(SEARCH("BOCA",C852)))</formula>
    </cfRule>
    <cfRule type="containsText" dxfId="3121" priority="4653" operator="containsText" text="AUTOMERCADO">
      <formula>NOT(ISERROR(SEARCH("AUTOMERCADO",C852)))</formula>
    </cfRule>
    <cfRule type="containsText" dxfId="3120" priority="4654" operator="containsText" text="CARRIZAL">
      <formula>NOT(ISERROR(SEARCH("CARRIZAL",C852)))</formula>
    </cfRule>
    <cfRule type="containsText" dxfId="3119" priority="4655" operator="containsText" text="SAN ANTONIO">
      <formula>NOT(ISERROR(SEARCH("SAN ANTONIO",C852)))</formula>
    </cfRule>
    <cfRule type="containsText" dxfId="3118" priority="4656" operator="containsText" text="HIPERMODELO">
      <formula>NOT(ISERROR(SEARCH("HIPERMODELO",C852)))</formula>
    </cfRule>
    <cfRule type="containsText" dxfId="3117" priority="4657" operator="containsText" text="FARMASTOP">
      <formula>NOT(ISERROR(SEARCH("FARMASTOP",C852)))</formula>
    </cfRule>
    <cfRule type="containsText" dxfId="3116" priority="4658" operator="containsText" text="EXQUISITECES">
      <formula>NOT(ISERROR(SEARCH("EXQUISITECES",C852)))</formula>
    </cfRule>
  </conditionalFormatting>
  <conditionalFormatting sqref="C860">
    <cfRule type="containsText" dxfId="3115" priority="4645" operator="containsText" text="BOCA">
      <formula>NOT(ISERROR(SEARCH("BOCA",C860)))</formula>
    </cfRule>
    <cfRule type="containsText" dxfId="3114" priority="4646" operator="containsText" text="AUTOMERCADO">
      <formula>NOT(ISERROR(SEARCH("AUTOMERCADO",C860)))</formula>
    </cfRule>
    <cfRule type="containsText" dxfId="3113" priority="4647" operator="containsText" text="CARRIZAL">
      <formula>NOT(ISERROR(SEARCH("CARRIZAL",C860)))</formula>
    </cfRule>
    <cfRule type="containsText" dxfId="3112" priority="4648" operator="containsText" text="SAN ANTONIO">
      <formula>NOT(ISERROR(SEARCH("SAN ANTONIO",C860)))</formula>
    </cfRule>
    <cfRule type="containsText" dxfId="3111" priority="4649" operator="containsText" text="HIPERMODELO">
      <formula>NOT(ISERROR(SEARCH("HIPERMODELO",C860)))</formula>
    </cfRule>
    <cfRule type="containsText" dxfId="3110" priority="4650" operator="containsText" text="FARMASTOP">
      <formula>NOT(ISERROR(SEARCH("FARMASTOP",C860)))</formula>
    </cfRule>
    <cfRule type="containsText" dxfId="3109" priority="4651" operator="containsText" text="EXQUISITECES">
      <formula>NOT(ISERROR(SEARCH("EXQUISITECES",C860)))</formula>
    </cfRule>
  </conditionalFormatting>
  <conditionalFormatting sqref="C866">
    <cfRule type="containsText" dxfId="3108" priority="4638" operator="containsText" text="BOCA">
      <formula>NOT(ISERROR(SEARCH("BOCA",C866)))</formula>
    </cfRule>
    <cfRule type="containsText" dxfId="3107" priority="4639" operator="containsText" text="AUTOMERCADO">
      <formula>NOT(ISERROR(SEARCH("AUTOMERCADO",C866)))</formula>
    </cfRule>
    <cfRule type="containsText" dxfId="3106" priority="4640" operator="containsText" text="CARRIZAL">
      <formula>NOT(ISERROR(SEARCH("CARRIZAL",C866)))</formula>
    </cfRule>
    <cfRule type="containsText" dxfId="3105" priority="4641" operator="containsText" text="SAN ANTONIO">
      <formula>NOT(ISERROR(SEARCH("SAN ANTONIO",C866)))</formula>
    </cfRule>
    <cfRule type="containsText" dxfId="3104" priority="4642" operator="containsText" text="HIPERMODELO">
      <formula>NOT(ISERROR(SEARCH("HIPERMODELO",C866)))</formula>
    </cfRule>
    <cfRule type="containsText" dxfId="3103" priority="4643" operator="containsText" text="FARMASTOP">
      <formula>NOT(ISERROR(SEARCH("FARMASTOP",C866)))</formula>
    </cfRule>
    <cfRule type="containsText" dxfId="3102" priority="4644" operator="containsText" text="EXQUISITECES">
      <formula>NOT(ISERROR(SEARCH("EXQUISITECES",C866)))</formula>
    </cfRule>
  </conditionalFormatting>
  <conditionalFormatting sqref="C870">
    <cfRule type="containsText" dxfId="3101" priority="4631" operator="containsText" text="BOCA">
      <formula>NOT(ISERROR(SEARCH("BOCA",C870)))</formula>
    </cfRule>
    <cfRule type="containsText" dxfId="3100" priority="4632" operator="containsText" text="AUTOMERCADO">
      <formula>NOT(ISERROR(SEARCH("AUTOMERCADO",C870)))</formula>
    </cfRule>
    <cfRule type="containsText" dxfId="3099" priority="4633" operator="containsText" text="CARRIZAL">
      <formula>NOT(ISERROR(SEARCH("CARRIZAL",C870)))</formula>
    </cfRule>
    <cfRule type="containsText" dxfId="3098" priority="4634" operator="containsText" text="SAN ANTONIO">
      <formula>NOT(ISERROR(SEARCH("SAN ANTONIO",C870)))</formula>
    </cfRule>
    <cfRule type="containsText" dxfId="3097" priority="4635" operator="containsText" text="HIPERMODELO">
      <formula>NOT(ISERROR(SEARCH("HIPERMODELO",C870)))</formula>
    </cfRule>
    <cfRule type="containsText" dxfId="3096" priority="4636" operator="containsText" text="FARMASTOP">
      <formula>NOT(ISERROR(SEARCH("FARMASTOP",C870)))</formula>
    </cfRule>
    <cfRule type="containsText" dxfId="3095" priority="4637" operator="containsText" text="EXQUISITECES">
      <formula>NOT(ISERROR(SEARCH("EXQUISITECES",C870)))</formula>
    </cfRule>
  </conditionalFormatting>
  <conditionalFormatting sqref="C875">
    <cfRule type="containsText" dxfId="3094" priority="4624" operator="containsText" text="BOCA">
      <formula>NOT(ISERROR(SEARCH("BOCA",C875)))</formula>
    </cfRule>
    <cfRule type="containsText" dxfId="3093" priority="4625" operator="containsText" text="AUTOMERCADO">
      <formula>NOT(ISERROR(SEARCH("AUTOMERCADO",C875)))</formula>
    </cfRule>
    <cfRule type="containsText" dxfId="3092" priority="4626" operator="containsText" text="CARRIZAL">
      <formula>NOT(ISERROR(SEARCH("CARRIZAL",C875)))</formula>
    </cfRule>
    <cfRule type="containsText" dxfId="3091" priority="4627" operator="containsText" text="SAN ANTONIO">
      <formula>NOT(ISERROR(SEARCH("SAN ANTONIO",C875)))</formula>
    </cfRule>
    <cfRule type="containsText" dxfId="3090" priority="4628" operator="containsText" text="HIPERMODELO">
      <formula>NOT(ISERROR(SEARCH("HIPERMODELO",C875)))</formula>
    </cfRule>
    <cfRule type="containsText" dxfId="3089" priority="4629" operator="containsText" text="FARMASTOP">
      <formula>NOT(ISERROR(SEARCH("FARMASTOP",C875)))</formula>
    </cfRule>
    <cfRule type="containsText" dxfId="3088" priority="4630" operator="containsText" text="EXQUISITECES">
      <formula>NOT(ISERROR(SEARCH("EXQUISITECES",C875)))</formula>
    </cfRule>
  </conditionalFormatting>
  <conditionalFormatting sqref="C909 C911:C917 C919:C922">
    <cfRule type="containsText" dxfId="3087" priority="4616" operator="containsText" text="BOCA">
      <formula>NOT(ISERROR(SEARCH("BOCA",C909)))</formula>
    </cfRule>
    <cfRule type="containsText" dxfId="3086" priority="4617" operator="containsText" text="AUTOMERCADO">
      <formula>NOT(ISERROR(SEARCH("AUTOMERCADO",C909)))</formula>
    </cfRule>
    <cfRule type="containsText" dxfId="3085" priority="4618" operator="containsText" text="CARRIZAL">
      <formula>NOT(ISERROR(SEARCH("CARRIZAL",C909)))</formula>
    </cfRule>
    <cfRule type="containsText" dxfId="3084" priority="4619" operator="containsText" text="SAN ANTONIO">
      <formula>NOT(ISERROR(SEARCH("SAN ANTONIO",C909)))</formula>
    </cfRule>
    <cfRule type="containsText" dxfId="3083" priority="4620" operator="containsText" text="HIPERMODELO">
      <formula>NOT(ISERROR(SEARCH("HIPERMODELO",C909)))</formula>
    </cfRule>
    <cfRule type="containsText" dxfId="3082" priority="4621" operator="containsText" text="FARMASTOP">
      <formula>NOT(ISERROR(SEARCH("FARMASTOP",C909)))</formula>
    </cfRule>
    <cfRule type="containsText" dxfId="3081" priority="4622" operator="containsText" text="EXQUISITECES">
      <formula>NOT(ISERROR(SEARCH("EXQUISITECES",C909)))</formula>
    </cfRule>
  </conditionalFormatting>
  <conditionalFormatting sqref="C888">
    <cfRule type="containsText" dxfId="3080" priority="4587" operator="containsText" text="BOCA">
      <formula>NOT(ISERROR(SEARCH("BOCA",C888)))</formula>
    </cfRule>
    <cfRule type="containsText" dxfId="3079" priority="4588" operator="containsText" text="AUTOMERCADO">
      <formula>NOT(ISERROR(SEARCH("AUTOMERCADO",C888)))</formula>
    </cfRule>
    <cfRule type="containsText" dxfId="3078" priority="4589" operator="containsText" text="CARRIZAL">
      <formula>NOT(ISERROR(SEARCH("CARRIZAL",C888)))</formula>
    </cfRule>
    <cfRule type="containsText" dxfId="3077" priority="4590" operator="containsText" text="SAN ANTONIO">
      <formula>NOT(ISERROR(SEARCH("SAN ANTONIO",C888)))</formula>
    </cfRule>
    <cfRule type="containsText" dxfId="3076" priority="4591" operator="containsText" text="HIPERMODELO">
      <formula>NOT(ISERROR(SEARCH("HIPERMODELO",C888)))</formula>
    </cfRule>
    <cfRule type="containsText" dxfId="3075" priority="4592" operator="containsText" text="FARMASTOP">
      <formula>NOT(ISERROR(SEARCH("FARMASTOP",C888)))</formula>
    </cfRule>
    <cfRule type="containsText" dxfId="3074" priority="4593" operator="containsText" text="EXQUISITECES">
      <formula>NOT(ISERROR(SEARCH("EXQUISITECES",C888)))</formula>
    </cfRule>
  </conditionalFormatting>
  <conditionalFormatting sqref="C893:C894">
    <cfRule type="containsText" dxfId="3073" priority="4580" operator="containsText" text="BOCA">
      <formula>NOT(ISERROR(SEARCH("BOCA",C893)))</formula>
    </cfRule>
    <cfRule type="containsText" dxfId="3072" priority="4581" operator="containsText" text="AUTOMERCADO">
      <formula>NOT(ISERROR(SEARCH("AUTOMERCADO",C893)))</formula>
    </cfRule>
    <cfRule type="containsText" dxfId="3071" priority="4582" operator="containsText" text="CARRIZAL">
      <formula>NOT(ISERROR(SEARCH("CARRIZAL",C893)))</formula>
    </cfRule>
    <cfRule type="containsText" dxfId="3070" priority="4583" operator="containsText" text="SAN ANTONIO">
      <formula>NOT(ISERROR(SEARCH("SAN ANTONIO",C893)))</formula>
    </cfRule>
    <cfRule type="containsText" dxfId="3069" priority="4584" operator="containsText" text="HIPERMODELO">
      <formula>NOT(ISERROR(SEARCH("HIPERMODELO",C893)))</formula>
    </cfRule>
    <cfRule type="containsText" dxfId="3068" priority="4585" operator="containsText" text="FARMASTOP">
      <formula>NOT(ISERROR(SEARCH("FARMASTOP",C893)))</formula>
    </cfRule>
    <cfRule type="containsText" dxfId="3067" priority="4586" operator="containsText" text="EXQUISITECES">
      <formula>NOT(ISERROR(SEARCH("EXQUISITECES",C893)))</formula>
    </cfRule>
  </conditionalFormatting>
  <conditionalFormatting sqref="C905:C906">
    <cfRule type="containsText" dxfId="3066" priority="4573" operator="containsText" text="BOCA">
      <formula>NOT(ISERROR(SEARCH("BOCA",C905)))</formula>
    </cfRule>
    <cfRule type="containsText" dxfId="3065" priority="4574" operator="containsText" text="AUTOMERCADO">
      <formula>NOT(ISERROR(SEARCH("AUTOMERCADO",C905)))</formula>
    </cfRule>
    <cfRule type="containsText" dxfId="3064" priority="4575" operator="containsText" text="CARRIZAL">
      <formula>NOT(ISERROR(SEARCH("CARRIZAL",C905)))</formula>
    </cfRule>
    <cfRule type="containsText" dxfId="3063" priority="4576" operator="containsText" text="SAN ANTONIO">
      <formula>NOT(ISERROR(SEARCH("SAN ANTONIO",C905)))</formula>
    </cfRule>
    <cfRule type="containsText" dxfId="3062" priority="4577" operator="containsText" text="HIPERMODELO">
      <formula>NOT(ISERROR(SEARCH("HIPERMODELO",C905)))</formula>
    </cfRule>
    <cfRule type="containsText" dxfId="3061" priority="4578" operator="containsText" text="FARMASTOP">
      <formula>NOT(ISERROR(SEARCH("FARMASTOP",C905)))</formula>
    </cfRule>
    <cfRule type="containsText" dxfId="3060" priority="4579" operator="containsText" text="EXQUISITECES">
      <formula>NOT(ISERROR(SEARCH("EXQUISITECES",C905)))</formula>
    </cfRule>
  </conditionalFormatting>
  <conditionalFormatting sqref="C923 C927 C925 C929:C931">
    <cfRule type="containsText" dxfId="3059" priority="4609" operator="containsText" text="BOCA">
      <formula>NOT(ISERROR(SEARCH("BOCA",C923)))</formula>
    </cfRule>
    <cfRule type="containsText" dxfId="3058" priority="4610" operator="containsText" text="AUTOMERCADO">
      <formula>NOT(ISERROR(SEARCH("AUTOMERCADO",C923)))</formula>
    </cfRule>
    <cfRule type="containsText" dxfId="3057" priority="4611" operator="containsText" text="CARRIZAL">
      <formula>NOT(ISERROR(SEARCH("CARRIZAL",C923)))</formula>
    </cfRule>
    <cfRule type="containsText" dxfId="3056" priority="4612" operator="containsText" text="SAN ANTONIO">
      <formula>NOT(ISERROR(SEARCH("SAN ANTONIO",C923)))</formula>
    </cfRule>
    <cfRule type="containsText" dxfId="3055" priority="4613" operator="containsText" text="HIPERMODELO">
      <formula>NOT(ISERROR(SEARCH("HIPERMODELO",C923)))</formula>
    </cfRule>
    <cfRule type="containsText" dxfId="3054" priority="4614" operator="containsText" text="FARMASTOP">
      <formula>NOT(ISERROR(SEARCH("FARMASTOP",C923)))</formula>
    </cfRule>
    <cfRule type="containsText" dxfId="3053" priority="4615" operator="containsText" text="EXQUISITECES">
      <formula>NOT(ISERROR(SEARCH("EXQUISITECES",C923)))</formula>
    </cfRule>
  </conditionalFormatting>
  <conditionalFormatting sqref="C877:C878">
    <cfRule type="containsText" dxfId="3052" priority="4595" operator="containsText" text="BOCA">
      <formula>NOT(ISERROR(SEARCH("BOCA",C877)))</formula>
    </cfRule>
    <cfRule type="containsText" dxfId="3051" priority="4596" operator="containsText" text="AUTOMERCADO">
      <formula>NOT(ISERROR(SEARCH("AUTOMERCADO",C877)))</formula>
    </cfRule>
    <cfRule type="containsText" dxfId="3050" priority="4597" operator="containsText" text="CARRIZAL">
      <formula>NOT(ISERROR(SEARCH("CARRIZAL",C877)))</formula>
    </cfRule>
    <cfRule type="containsText" dxfId="3049" priority="4598" operator="containsText" text="SAN ANTONIO">
      <formula>NOT(ISERROR(SEARCH("SAN ANTONIO",C877)))</formula>
    </cfRule>
    <cfRule type="containsText" dxfId="3048" priority="4599" operator="containsText" text="HIPERMODELO">
      <formula>NOT(ISERROR(SEARCH("HIPERMODELO",C877)))</formula>
    </cfRule>
    <cfRule type="containsText" dxfId="3047" priority="4600" operator="containsText" text="FARMASTOP">
      <formula>NOT(ISERROR(SEARCH("FARMASTOP",C877)))</formula>
    </cfRule>
    <cfRule type="containsText" dxfId="3046" priority="4601" operator="containsText" text="EXQUISITECES">
      <formula>NOT(ISERROR(SEARCH("EXQUISITECES",C877)))</formula>
    </cfRule>
  </conditionalFormatting>
  <conditionalFormatting sqref="C879:C883 C889 C895 C900:C901 C885 C891:C892 C897 C903:C904">
    <cfRule type="containsText" dxfId="3045" priority="4602" operator="containsText" text="BOCA">
      <formula>NOT(ISERROR(SEARCH("BOCA",C879)))</formula>
    </cfRule>
    <cfRule type="containsText" dxfId="3044" priority="4603" operator="containsText" text="AUTOMERCADO">
      <formula>NOT(ISERROR(SEARCH("AUTOMERCADO",C879)))</formula>
    </cfRule>
    <cfRule type="containsText" dxfId="3043" priority="4604" operator="containsText" text="CARRIZAL">
      <formula>NOT(ISERROR(SEARCH("CARRIZAL",C879)))</formula>
    </cfRule>
    <cfRule type="containsText" dxfId="3042" priority="4605" operator="containsText" text="SAN ANTONIO">
      <formula>NOT(ISERROR(SEARCH("SAN ANTONIO",C879)))</formula>
    </cfRule>
    <cfRule type="containsText" dxfId="3041" priority="4606" operator="containsText" text="HIPERMODELO">
      <formula>NOT(ISERROR(SEARCH("HIPERMODELO",C879)))</formula>
    </cfRule>
    <cfRule type="containsText" dxfId="3040" priority="4607" operator="containsText" text="FARMASTOP">
      <formula>NOT(ISERROR(SEARCH("FARMASTOP",C879)))</formula>
    </cfRule>
    <cfRule type="containsText" dxfId="3039" priority="4608" operator="containsText" text="EXQUISITECES">
      <formula>NOT(ISERROR(SEARCH("EXQUISITECES",C879)))</formula>
    </cfRule>
  </conditionalFormatting>
  <conditionalFormatting sqref="C907:C908">
    <cfRule type="containsText" dxfId="3038" priority="4566" operator="containsText" text="BOCA">
      <formula>NOT(ISERROR(SEARCH("BOCA",C907)))</formula>
    </cfRule>
    <cfRule type="containsText" dxfId="3037" priority="4567" operator="containsText" text="AUTOMERCADO">
      <formula>NOT(ISERROR(SEARCH("AUTOMERCADO",C907)))</formula>
    </cfRule>
    <cfRule type="containsText" dxfId="3036" priority="4568" operator="containsText" text="CARRIZAL">
      <formula>NOT(ISERROR(SEARCH("CARRIZAL",C907)))</formula>
    </cfRule>
    <cfRule type="containsText" dxfId="3035" priority="4569" operator="containsText" text="SAN ANTONIO">
      <formula>NOT(ISERROR(SEARCH("SAN ANTONIO",C907)))</formula>
    </cfRule>
    <cfRule type="containsText" dxfId="3034" priority="4570" operator="containsText" text="HIPERMODELO">
      <formula>NOT(ISERROR(SEARCH("HIPERMODELO",C907)))</formula>
    </cfRule>
    <cfRule type="containsText" dxfId="3033" priority="4571" operator="containsText" text="FARMASTOP">
      <formula>NOT(ISERROR(SEARCH("FARMASTOP",C907)))</formula>
    </cfRule>
    <cfRule type="containsText" dxfId="3032" priority="4572" operator="containsText" text="EXQUISITECES">
      <formula>NOT(ISERROR(SEARCH("EXQUISITECES",C907)))</formula>
    </cfRule>
  </conditionalFormatting>
  <conditionalFormatting sqref="C926">
    <cfRule type="containsText" dxfId="3031" priority="4559" operator="containsText" text="BOCA">
      <formula>NOT(ISERROR(SEARCH("BOCA",C926)))</formula>
    </cfRule>
    <cfRule type="containsText" dxfId="3030" priority="4560" operator="containsText" text="AUTOMERCADO">
      <formula>NOT(ISERROR(SEARCH("AUTOMERCADO",C926)))</formula>
    </cfRule>
    <cfRule type="containsText" dxfId="3029" priority="4561" operator="containsText" text="CARRIZAL">
      <formula>NOT(ISERROR(SEARCH("CARRIZAL",C926)))</formula>
    </cfRule>
    <cfRule type="containsText" dxfId="3028" priority="4562" operator="containsText" text="SAN ANTONIO">
      <formula>NOT(ISERROR(SEARCH("SAN ANTONIO",C926)))</formula>
    </cfRule>
    <cfRule type="containsText" dxfId="3027" priority="4563" operator="containsText" text="HIPERMODELO">
      <formula>NOT(ISERROR(SEARCH("HIPERMODELO",C926)))</formula>
    </cfRule>
    <cfRule type="containsText" dxfId="3026" priority="4564" operator="containsText" text="FARMASTOP">
      <formula>NOT(ISERROR(SEARCH("FARMASTOP",C926)))</formula>
    </cfRule>
    <cfRule type="containsText" dxfId="3025" priority="4565" operator="containsText" text="EXQUISITECES">
      <formula>NOT(ISERROR(SEARCH("EXQUISITECES",C926)))</formula>
    </cfRule>
  </conditionalFormatting>
  <conditionalFormatting sqref="C932">
    <cfRule type="containsText" dxfId="3024" priority="4551" operator="containsText" text="BOCA">
      <formula>NOT(ISERROR(SEARCH("BOCA",C932)))</formula>
    </cfRule>
    <cfRule type="containsText" dxfId="3023" priority="4552" operator="containsText" text="AUTOMERCADO">
      <formula>NOT(ISERROR(SEARCH("AUTOMERCADO",C932)))</formula>
    </cfRule>
    <cfRule type="containsText" dxfId="3022" priority="4553" operator="containsText" text="CARRIZAL">
      <formula>NOT(ISERROR(SEARCH("CARRIZAL",C932)))</formula>
    </cfRule>
    <cfRule type="containsText" dxfId="3021" priority="4554" operator="containsText" text="SAN ANTONIO">
      <formula>NOT(ISERROR(SEARCH("SAN ANTONIO",C932)))</formula>
    </cfRule>
    <cfRule type="containsText" dxfId="3020" priority="4555" operator="containsText" text="HIPERMODELO">
      <formula>NOT(ISERROR(SEARCH("HIPERMODELO",C932)))</formula>
    </cfRule>
    <cfRule type="containsText" dxfId="3019" priority="4556" operator="containsText" text="FARMASTOP">
      <formula>NOT(ISERROR(SEARCH("FARMASTOP",C932)))</formula>
    </cfRule>
    <cfRule type="containsText" dxfId="3018" priority="4557" operator="containsText" text="EXQUISITECES">
      <formula>NOT(ISERROR(SEARCH("EXQUISITECES",C932)))</formula>
    </cfRule>
  </conditionalFormatting>
  <conditionalFormatting sqref="C898">
    <cfRule type="containsText" dxfId="3017" priority="4543" operator="containsText" text="BOCA">
      <formula>NOT(ISERROR(SEARCH("BOCA",C898)))</formula>
    </cfRule>
    <cfRule type="containsText" dxfId="3016" priority="4544" operator="containsText" text="AUTOMERCADO">
      <formula>NOT(ISERROR(SEARCH("AUTOMERCADO",C898)))</formula>
    </cfRule>
    <cfRule type="containsText" dxfId="3015" priority="4545" operator="containsText" text="CARRIZAL">
      <formula>NOT(ISERROR(SEARCH("CARRIZAL",C898)))</formula>
    </cfRule>
    <cfRule type="containsText" dxfId="3014" priority="4546" operator="containsText" text="SAN ANTONIO">
      <formula>NOT(ISERROR(SEARCH("SAN ANTONIO",C898)))</formula>
    </cfRule>
    <cfRule type="containsText" dxfId="3013" priority="4547" operator="containsText" text="HIPERMODELO">
      <formula>NOT(ISERROR(SEARCH("HIPERMODELO",C898)))</formula>
    </cfRule>
    <cfRule type="containsText" dxfId="3012" priority="4548" operator="containsText" text="FARMASTOP">
      <formula>NOT(ISERROR(SEARCH("FARMASTOP",C898)))</formula>
    </cfRule>
    <cfRule type="containsText" dxfId="3011" priority="4549" operator="containsText" text="EXQUISITECES">
      <formula>NOT(ISERROR(SEARCH("EXQUISITECES",C898)))</formula>
    </cfRule>
  </conditionalFormatting>
  <conditionalFormatting sqref="C934">
    <cfRule type="containsText" dxfId="3010" priority="4536" operator="containsText" text="BOCA">
      <formula>NOT(ISERROR(SEARCH("BOCA",C934)))</formula>
    </cfRule>
    <cfRule type="containsText" dxfId="3009" priority="4537" operator="containsText" text="AUTOMERCADO">
      <formula>NOT(ISERROR(SEARCH("AUTOMERCADO",C934)))</formula>
    </cfRule>
    <cfRule type="containsText" dxfId="3008" priority="4538" operator="containsText" text="CARRIZAL">
      <formula>NOT(ISERROR(SEARCH("CARRIZAL",C934)))</formula>
    </cfRule>
    <cfRule type="containsText" dxfId="3007" priority="4539" operator="containsText" text="SAN ANTONIO">
      <formula>NOT(ISERROR(SEARCH("SAN ANTONIO",C934)))</formula>
    </cfRule>
    <cfRule type="containsText" dxfId="3006" priority="4540" operator="containsText" text="HIPERMODELO">
      <formula>NOT(ISERROR(SEARCH("HIPERMODELO",C934)))</formula>
    </cfRule>
    <cfRule type="containsText" dxfId="3005" priority="4541" operator="containsText" text="FARMASTOP">
      <formula>NOT(ISERROR(SEARCH("FARMASTOP",C934)))</formula>
    </cfRule>
    <cfRule type="containsText" dxfId="3004" priority="4542" operator="containsText" text="EXQUISITECES">
      <formula>NOT(ISERROR(SEARCH("EXQUISITECES",C934)))</formula>
    </cfRule>
  </conditionalFormatting>
  <conditionalFormatting sqref="C886:C887">
    <cfRule type="containsText" dxfId="3003" priority="4528" operator="containsText" text="BOCA">
      <formula>NOT(ISERROR(SEARCH("BOCA",C886)))</formula>
    </cfRule>
    <cfRule type="containsText" dxfId="3002" priority="4529" operator="containsText" text="AUTOMERCADO">
      <formula>NOT(ISERROR(SEARCH("AUTOMERCADO",C886)))</formula>
    </cfRule>
    <cfRule type="containsText" dxfId="3001" priority="4530" operator="containsText" text="CARRIZAL">
      <formula>NOT(ISERROR(SEARCH("CARRIZAL",C886)))</formula>
    </cfRule>
    <cfRule type="containsText" dxfId="3000" priority="4531" operator="containsText" text="SAN ANTONIO">
      <formula>NOT(ISERROR(SEARCH("SAN ANTONIO",C886)))</formula>
    </cfRule>
    <cfRule type="containsText" dxfId="2999" priority="4532" operator="containsText" text="HIPERMODELO">
      <formula>NOT(ISERROR(SEARCH("HIPERMODELO",C886)))</formula>
    </cfRule>
    <cfRule type="containsText" dxfId="2998" priority="4533" operator="containsText" text="FARMASTOP">
      <formula>NOT(ISERROR(SEARCH("FARMASTOP",C886)))</formula>
    </cfRule>
    <cfRule type="containsText" dxfId="2997" priority="4534" operator="containsText" text="EXQUISITECES">
      <formula>NOT(ISERROR(SEARCH("EXQUISITECES",C886)))</formula>
    </cfRule>
  </conditionalFormatting>
  <conditionalFormatting sqref="C899">
    <cfRule type="containsText" dxfId="2996" priority="4521" operator="containsText" text="BOCA">
      <formula>NOT(ISERROR(SEARCH("BOCA",C899)))</formula>
    </cfRule>
    <cfRule type="containsText" dxfId="2995" priority="4522" operator="containsText" text="AUTOMERCADO">
      <formula>NOT(ISERROR(SEARCH("AUTOMERCADO",C899)))</formula>
    </cfRule>
    <cfRule type="containsText" dxfId="2994" priority="4523" operator="containsText" text="CARRIZAL">
      <formula>NOT(ISERROR(SEARCH("CARRIZAL",C899)))</formula>
    </cfRule>
    <cfRule type="containsText" dxfId="2993" priority="4524" operator="containsText" text="SAN ANTONIO">
      <formula>NOT(ISERROR(SEARCH("SAN ANTONIO",C899)))</formula>
    </cfRule>
    <cfRule type="containsText" dxfId="2992" priority="4525" operator="containsText" text="HIPERMODELO">
      <formula>NOT(ISERROR(SEARCH("HIPERMODELO",C899)))</formula>
    </cfRule>
    <cfRule type="containsText" dxfId="2991" priority="4526" operator="containsText" text="FARMASTOP">
      <formula>NOT(ISERROR(SEARCH("FARMASTOP",C899)))</formula>
    </cfRule>
    <cfRule type="containsText" dxfId="2990" priority="4527" operator="containsText" text="EXQUISITECES">
      <formula>NOT(ISERROR(SEARCH("EXQUISITECES",C899)))</formula>
    </cfRule>
  </conditionalFormatting>
  <conditionalFormatting sqref="C884">
    <cfRule type="containsText" dxfId="2989" priority="4514" operator="containsText" text="BOCA">
      <formula>NOT(ISERROR(SEARCH("BOCA",C884)))</formula>
    </cfRule>
    <cfRule type="containsText" dxfId="2988" priority="4515" operator="containsText" text="AUTOMERCADO">
      <formula>NOT(ISERROR(SEARCH("AUTOMERCADO",C884)))</formula>
    </cfRule>
    <cfRule type="containsText" dxfId="2987" priority="4516" operator="containsText" text="CARRIZAL">
      <formula>NOT(ISERROR(SEARCH("CARRIZAL",C884)))</formula>
    </cfRule>
    <cfRule type="containsText" dxfId="2986" priority="4517" operator="containsText" text="SAN ANTONIO">
      <formula>NOT(ISERROR(SEARCH("SAN ANTONIO",C884)))</formula>
    </cfRule>
    <cfRule type="containsText" dxfId="2985" priority="4518" operator="containsText" text="HIPERMODELO">
      <formula>NOT(ISERROR(SEARCH("HIPERMODELO",C884)))</formula>
    </cfRule>
    <cfRule type="containsText" dxfId="2984" priority="4519" operator="containsText" text="FARMASTOP">
      <formula>NOT(ISERROR(SEARCH("FARMASTOP",C884)))</formula>
    </cfRule>
    <cfRule type="containsText" dxfId="2983" priority="4520" operator="containsText" text="EXQUISITECES">
      <formula>NOT(ISERROR(SEARCH("EXQUISITECES",C884)))</formula>
    </cfRule>
  </conditionalFormatting>
  <conditionalFormatting sqref="C890">
    <cfRule type="containsText" dxfId="2982" priority="4507" operator="containsText" text="BOCA">
      <formula>NOT(ISERROR(SEARCH("BOCA",C890)))</formula>
    </cfRule>
    <cfRule type="containsText" dxfId="2981" priority="4508" operator="containsText" text="AUTOMERCADO">
      <formula>NOT(ISERROR(SEARCH("AUTOMERCADO",C890)))</formula>
    </cfRule>
    <cfRule type="containsText" dxfId="2980" priority="4509" operator="containsText" text="CARRIZAL">
      <formula>NOT(ISERROR(SEARCH("CARRIZAL",C890)))</formula>
    </cfRule>
    <cfRule type="containsText" dxfId="2979" priority="4510" operator="containsText" text="SAN ANTONIO">
      <formula>NOT(ISERROR(SEARCH("SAN ANTONIO",C890)))</formula>
    </cfRule>
    <cfRule type="containsText" dxfId="2978" priority="4511" operator="containsText" text="HIPERMODELO">
      <formula>NOT(ISERROR(SEARCH("HIPERMODELO",C890)))</formula>
    </cfRule>
    <cfRule type="containsText" dxfId="2977" priority="4512" operator="containsText" text="FARMASTOP">
      <formula>NOT(ISERROR(SEARCH("FARMASTOP",C890)))</formula>
    </cfRule>
    <cfRule type="containsText" dxfId="2976" priority="4513" operator="containsText" text="EXQUISITECES">
      <formula>NOT(ISERROR(SEARCH("EXQUISITECES",C890)))</formula>
    </cfRule>
  </conditionalFormatting>
  <conditionalFormatting sqref="C896">
    <cfRule type="containsText" dxfId="2975" priority="4500" operator="containsText" text="BOCA">
      <formula>NOT(ISERROR(SEARCH("BOCA",C896)))</formula>
    </cfRule>
    <cfRule type="containsText" dxfId="2974" priority="4501" operator="containsText" text="AUTOMERCADO">
      <formula>NOT(ISERROR(SEARCH("AUTOMERCADO",C896)))</formula>
    </cfRule>
    <cfRule type="containsText" dxfId="2973" priority="4502" operator="containsText" text="CARRIZAL">
      <formula>NOT(ISERROR(SEARCH("CARRIZAL",C896)))</formula>
    </cfRule>
    <cfRule type="containsText" dxfId="2972" priority="4503" operator="containsText" text="SAN ANTONIO">
      <formula>NOT(ISERROR(SEARCH("SAN ANTONIO",C896)))</formula>
    </cfRule>
    <cfRule type="containsText" dxfId="2971" priority="4504" operator="containsText" text="HIPERMODELO">
      <formula>NOT(ISERROR(SEARCH("HIPERMODELO",C896)))</formula>
    </cfRule>
    <cfRule type="containsText" dxfId="2970" priority="4505" operator="containsText" text="FARMASTOP">
      <formula>NOT(ISERROR(SEARCH("FARMASTOP",C896)))</formula>
    </cfRule>
    <cfRule type="containsText" dxfId="2969" priority="4506" operator="containsText" text="EXQUISITECES">
      <formula>NOT(ISERROR(SEARCH("EXQUISITECES",C896)))</formula>
    </cfRule>
  </conditionalFormatting>
  <conditionalFormatting sqref="C902">
    <cfRule type="containsText" dxfId="2968" priority="4493" operator="containsText" text="BOCA">
      <formula>NOT(ISERROR(SEARCH("BOCA",C902)))</formula>
    </cfRule>
    <cfRule type="containsText" dxfId="2967" priority="4494" operator="containsText" text="AUTOMERCADO">
      <formula>NOT(ISERROR(SEARCH("AUTOMERCADO",C902)))</formula>
    </cfRule>
    <cfRule type="containsText" dxfId="2966" priority="4495" operator="containsText" text="CARRIZAL">
      <formula>NOT(ISERROR(SEARCH("CARRIZAL",C902)))</formula>
    </cfRule>
    <cfRule type="containsText" dxfId="2965" priority="4496" operator="containsText" text="SAN ANTONIO">
      <formula>NOT(ISERROR(SEARCH("SAN ANTONIO",C902)))</formula>
    </cfRule>
    <cfRule type="containsText" dxfId="2964" priority="4497" operator="containsText" text="HIPERMODELO">
      <formula>NOT(ISERROR(SEARCH("HIPERMODELO",C902)))</formula>
    </cfRule>
    <cfRule type="containsText" dxfId="2963" priority="4498" operator="containsText" text="FARMASTOP">
      <formula>NOT(ISERROR(SEARCH("FARMASTOP",C902)))</formula>
    </cfRule>
    <cfRule type="containsText" dxfId="2962" priority="4499" operator="containsText" text="EXQUISITECES">
      <formula>NOT(ISERROR(SEARCH("EXQUISITECES",C902)))</formula>
    </cfRule>
  </conditionalFormatting>
  <conditionalFormatting sqref="C910">
    <cfRule type="containsText" dxfId="2961" priority="4486" operator="containsText" text="BOCA">
      <formula>NOT(ISERROR(SEARCH("BOCA",C910)))</formula>
    </cfRule>
    <cfRule type="containsText" dxfId="2960" priority="4487" operator="containsText" text="AUTOMERCADO">
      <formula>NOT(ISERROR(SEARCH("AUTOMERCADO",C910)))</formula>
    </cfRule>
    <cfRule type="containsText" dxfId="2959" priority="4488" operator="containsText" text="CARRIZAL">
      <formula>NOT(ISERROR(SEARCH("CARRIZAL",C910)))</formula>
    </cfRule>
    <cfRule type="containsText" dxfId="2958" priority="4489" operator="containsText" text="SAN ANTONIO">
      <formula>NOT(ISERROR(SEARCH("SAN ANTONIO",C910)))</formula>
    </cfRule>
    <cfRule type="containsText" dxfId="2957" priority="4490" operator="containsText" text="HIPERMODELO">
      <formula>NOT(ISERROR(SEARCH("HIPERMODELO",C910)))</formula>
    </cfRule>
    <cfRule type="containsText" dxfId="2956" priority="4491" operator="containsText" text="FARMASTOP">
      <formula>NOT(ISERROR(SEARCH("FARMASTOP",C910)))</formula>
    </cfRule>
    <cfRule type="containsText" dxfId="2955" priority="4492" operator="containsText" text="EXQUISITECES">
      <formula>NOT(ISERROR(SEARCH("EXQUISITECES",C910)))</formula>
    </cfRule>
  </conditionalFormatting>
  <conditionalFormatting sqref="C918">
    <cfRule type="containsText" dxfId="2954" priority="4479" operator="containsText" text="BOCA">
      <formula>NOT(ISERROR(SEARCH("BOCA",C918)))</formula>
    </cfRule>
    <cfRule type="containsText" dxfId="2953" priority="4480" operator="containsText" text="AUTOMERCADO">
      <formula>NOT(ISERROR(SEARCH("AUTOMERCADO",C918)))</formula>
    </cfRule>
    <cfRule type="containsText" dxfId="2952" priority="4481" operator="containsText" text="CARRIZAL">
      <formula>NOT(ISERROR(SEARCH("CARRIZAL",C918)))</formula>
    </cfRule>
    <cfRule type="containsText" dxfId="2951" priority="4482" operator="containsText" text="SAN ANTONIO">
      <formula>NOT(ISERROR(SEARCH("SAN ANTONIO",C918)))</formula>
    </cfRule>
    <cfRule type="containsText" dxfId="2950" priority="4483" operator="containsText" text="HIPERMODELO">
      <formula>NOT(ISERROR(SEARCH("HIPERMODELO",C918)))</formula>
    </cfRule>
    <cfRule type="containsText" dxfId="2949" priority="4484" operator="containsText" text="FARMASTOP">
      <formula>NOT(ISERROR(SEARCH("FARMASTOP",C918)))</formula>
    </cfRule>
    <cfRule type="containsText" dxfId="2948" priority="4485" operator="containsText" text="EXQUISITECES">
      <formula>NOT(ISERROR(SEARCH("EXQUISITECES",C918)))</formula>
    </cfRule>
  </conditionalFormatting>
  <conditionalFormatting sqref="C924">
    <cfRule type="containsText" dxfId="2947" priority="4472" operator="containsText" text="BOCA">
      <formula>NOT(ISERROR(SEARCH("BOCA",C924)))</formula>
    </cfRule>
    <cfRule type="containsText" dxfId="2946" priority="4473" operator="containsText" text="AUTOMERCADO">
      <formula>NOT(ISERROR(SEARCH("AUTOMERCADO",C924)))</formula>
    </cfRule>
    <cfRule type="containsText" dxfId="2945" priority="4474" operator="containsText" text="CARRIZAL">
      <formula>NOT(ISERROR(SEARCH("CARRIZAL",C924)))</formula>
    </cfRule>
    <cfRule type="containsText" dxfId="2944" priority="4475" operator="containsText" text="SAN ANTONIO">
      <formula>NOT(ISERROR(SEARCH("SAN ANTONIO",C924)))</formula>
    </cfRule>
    <cfRule type="containsText" dxfId="2943" priority="4476" operator="containsText" text="HIPERMODELO">
      <formula>NOT(ISERROR(SEARCH("HIPERMODELO",C924)))</formula>
    </cfRule>
    <cfRule type="containsText" dxfId="2942" priority="4477" operator="containsText" text="FARMASTOP">
      <formula>NOT(ISERROR(SEARCH("FARMASTOP",C924)))</formula>
    </cfRule>
    <cfRule type="containsText" dxfId="2941" priority="4478" operator="containsText" text="EXQUISITECES">
      <formula>NOT(ISERROR(SEARCH("EXQUISITECES",C924)))</formula>
    </cfRule>
  </conditionalFormatting>
  <conditionalFormatting sqref="C928">
    <cfRule type="containsText" dxfId="2940" priority="4465" operator="containsText" text="BOCA">
      <formula>NOT(ISERROR(SEARCH("BOCA",C928)))</formula>
    </cfRule>
    <cfRule type="containsText" dxfId="2939" priority="4466" operator="containsText" text="AUTOMERCADO">
      <formula>NOT(ISERROR(SEARCH("AUTOMERCADO",C928)))</formula>
    </cfRule>
    <cfRule type="containsText" dxfId="2938" priority="4467" operator="containsText" text="CARRIZAL">
      <formula>NOT(ISERROR(SEARCH("CARRIZAL",C928)))</formula>
    </cfRule>
    <cfRule type="containsText" dxfId="2937" priority="4468" operator="containsText" text="SAN ANTONIO">
      <formula>NOT(ISERROR(SEARCH("SAN ANTONIO",C928)))</formula>
    </cfRule>
    <cfRule type="containsText" dxfId="2936" priority="4469" operator="containsText" text="HIPERMODELO">
      <formula>NOT(ISERROR(SEARCH("HIPERMODELO",C928)))</formula>
    </cfRule>
    <cfRule type="containsText" dxfId="2935" priority="4470" operator="containsText" text="FARMASTOP">
      <formula>NOT(ISERROR(SEARCH("FARMASTOP",C928)))</formula>
    </cfRule>
    <cfRule type="containsText" dxfId="2934" priority="4471" operator="containsText" text="EXQUISITECES">
      <formula>NOT(ISERROR(SEARCH("EXQUISITECES",C928)))</formula>
    </cfRule>
  </conditionalFormatting>
  <conditionalFormatting sqref="C933">
    <cfRule type="containsText" dxfId="2933" priority="4458" operator="containsText" text="BOCA">
      <formula>NOT(ISERROR(SEARCH("BOCA",C933)))</formula>
    </cfRule>
    <cfRule type="containsText" dxfId="2932" priority="4459" operator="containsText" text="AUTOMERCADO">
      <formula>NOT(ISERROR(SEARCH("AUTOMERCADO",C933)))</formula>
    </cfRule>
    <cfRule type="containsText" dxfId="2931" priority="4460" operator="containsText" text="CARRIZAL">
      <formula>NOT(ISERROR(SEARCH("CARRIZAL",C933)))</formula>
    </cfRule>
    <cfRule type="containsText" dxfId="2930" priority="4461" operator="containsText" text="SAN ANTONIO">
      <formula>NOT(ISERROR(SEARCH("SAN ANTONIO",C933)))</formula>
    </cfRule>
    <cfRule type="containsText" dxfId="2929" priority="4462" operator="containsText" text="HIPERMODELO">
      <formula>NOT(ISERROR(SEARCH("HIPERMODELO",C933)))</formula>
    </cfRule>
    <cfRule type="containsText" dxfId="2928" priority="4463" operator="containsText" text="FARMASTOP">
      <formula>NOT(ISERROR(SEARCH("FARMASTOP",C933)))</formula>
    </cfRule>
    <cfRule type="containsText" dxfId="2927" priority="4464" operator="containsText" text="EXQUISITECES">
      <formula>NOT(ISERROR(SEARCH("EXQUISITECES",C933)))</formula>
    </cfRule>
  </conditionalFormatting>
  <conditionalFormatting sqref="C967 C969:C975 C977:C980">
    <cfRule type="containsText" dxfId="2926" priority="4450" operator="containsText" text="BOCA">
      <formula>NOT(ISERROR(SEARCH("BOCA",C967)))</formula>
    </cfRule>
    <cfRule type="containsText" dxfId="2925" priority="4451" operator="containsText" text="AUTOMERCADO">
      <formula>NOT(ISERROR(SEARCH("AUTOMERCADO",C967)))</formula>
    </cfRule>
    <cfRule type="containsText" dxfId="2924" priority="4452" operator="containsText" text="CARRIZAL">
      <formula>NOT(ISERROR(SEARCH("CARRIZAL",C967)))</formula>
    </cfRule>
    <cfRule type="containsText" dxfId="2923" priority="4453" operator="containsText" text="SAN ANTONIO">
      <formula>NOT(ISERROR(SEARCH("SAN ANTONIO",C967)))</formula>
    </cfRule>
    <cfRule type="containsText" dxfId="2922" priority="4454" operator="containsText" text="HIPERMODELO">
      <formula>NOT(ISERROR(SEARCH("HIPERMODELO",C967)))</formula>
    </cfRule>
    <cfRule type="containsText" dxfId="2921" priority="4455" operator="containsText" text="FARMASTOP">
      <formula>NOT(ISERROR(SEARCH("FARMASTOP",C967)))</formula>
    </cfRule>
    <cfRule type="containsText" dxfId="2920" priority="4456" operator="containsText" text="EXQUISITECES">
      <formula>NOT(ISERROR(SEARCH("EXQUISITECES",C967)))</formula>
    </cfRule>
  </conditionalFormatting>
  <conditionalFormatting sqref="C946">
    <cfRule type="containsText" dxfId="2919" priority="4421" operator="containsText" text="BOCA">
      <formula>NOT(ISERROR(SEARCH("BOCA",C946)))</formula>
    </cfRule>
    <cfRule type="containsText" dxfId="2918" priority="4422" operator="containsText" text="AUTOMERCADO">
      <formula>NOT(ISERROR(SEARCH("AUTOMERCADO",C946)))</formula>
    </cfRule>
    <cfRule type="containsText" dxfId="2917" priority="4423" operator="containsText" text="CARRIZAL">
      <formula>NOT(ISERROR(SEARCH("CARRIZAL",C946)))</formula>
    </cfRule>
    <cfRule type="containsText" dxfId="2916" priority="4424" operator="containsText" text="SAN ANTONIO">
      <formula>NOT(ISERROR(SEARCH("SAN ANTONIO",C946)))</formula>
    </cfRule>
    <cfRule type="containsText" dxfId="2915" priority="4425" operator="containsText" text="HIPERMODELO">
      <formula>NOT(ISERROR(SEARCH("HIPERMODELO",C946)))</formula>
    </cfRule>
    <cfRule type="containsText" dxfId="2914" priority="4426" operator="containsText" text="FARMASTOP">
      <formula>NOT(ISERROR(SEARCH("FARMASTOP",C946)))</formula>
    </cfRule>
    <cfRule type="containsText" dxfId="2913" priority="4427" operator="containsText" text="EXQUISITECES">
      <formula>NOT(ISERROR(SEARCH("EXQUISITECES",C946)))</formula>
    </cfRule>
  </conditionalFormatting>
  <conditionalFormatting sqref="C951:C952">
    <cfRule type="containsText" dxfId="2912" priority="4414" operator="containsText" text="BOCA">
      <formula>NOT(ISERROR(SEARCH("BOCA",C951)))</formula>
    </cfRule>
    <cfRule type="containsText" dxfId="2911" priority="4415" operator="containsText" text="AUTOMERCADO">
      <formula>NOT(ISERROR(SEARCH("AUTOMERCADO",C951)))</formula>
    </cfRule>
    <cfRule type="containsText" dxfId="2910" priority="4416" operator="containsText" text="CARRIZAL">
      <formula>NOT(ISERROR(SEARCH("CARRIZAL",C951)))</formula>
    </cfRule>
    <cfRule type="containsText" dxfId="2909" priority="4417" operator="containsText" text="SAN ANTONIO">
      <formula>NOT(ISERROR(SEARCH("SAN ANTONIO",C951)))</formula>
    </cfRule>
    <cfRule type="containsText" dxfId="2908" priority="4418" operator="containsText" text="HIPERMODELO">
      <formula>NOT(ISERROR(SEARCH("HIPERMODELO",C951)))</formula>
    </cfRule>
    <cfRule type="containsText" dxfId="2907" priority="4419" operator="containsText" text="FARMASTOP">
      <formula>NOT(ISERROR(SEARCH("FARMASTOP",C951)))</formula>
    </cfRule>
    <cfRule type="containsText" dxfId="2906" priority="4420" operator="containsText" text="EXQUISITECES">
      <formula>NOT(ISERROR(SEARCH("EXQUISITECES",C951)))</formula>
    </cfRule>
  </conditionalFormatting>
  <conditionalFormatting sqref="C963:C964">
    <cfRule type="containsText" dxfId="2905" priority="4407" operator="containsText" text="BOCA">
      <formula>NOT(ISERROR(SEARCH("BOCA",C963)))</formula>
    </cfRule>
    <cfRule type="containsText" dxfId="2904" priority="4408" operator="containsText" text="AUTOMERCADO">
      <formula>NOT(ISERROR(SEARCH("AUTOMERCADO",C963)))</formula>
    </cfRule>
    <cfRule type="containsText" dxfId="2903" priority="4409" operator="containsText" text="CARRIZAL">
      <formula>NOT(ISERROR(SEARCH("CARRIZAL",C963)))</formula>
    </cfRule>
    <cfRule type="containsText" dxfId="2902" priority="4410" operator="containsText" text="SAN ANTONIO">
      <formula>NOT(ISERROR(SEARCH("SAN ANTONIO",C963)))</formula>
    </cfRule>
    <cfRule type="containsText" dxfId="2901" priority="4411" operator="containsText" text="HIPERMODELO">
      <formula>NOT(ISERROR(SEARCH("HIPERMODELO",C963)))</formula>
    </cfRule>
    <cfRule type="containsText" dxfId="2900" priority="4412" operator="containsText" text="FARMASTOP">
      <formula>NOT(ISERROR(SEARCH("FARMASTOP",C963)))</formula>
    </cfRule>
    <cfRule type="containsText" dxfId="2899" priority="4413" operator="containsText" text="EXQUISITECES">
      <formula>NOT(ISERROR(SEARCH("EXQUISITECES",C963)))</formula>
    </cfRule>
  </conditionalFormatting>
  <conditionalFormatting sqref="C981 C987 C983 C989:C991">
    <cfRule type="containsText" dxfId="2898" priority="4443" operator="containsText" text="BOCA">
      <formula>NOT(ISERROR(SEARCH("BOCA",C981)))</formula>
    </cfRule>
    <cfRule type="containsText" dxfId="2897" priority="4444" operator="containsText" text="AUTOMERCADO">
      <formula>NOT(ISERROR(SEARCH("AUTOMERCADO",C981)))</formula>
    </cfRule>
    <cfRule type="containsText" dxfId="2896" priority="4445" operator="containsText" text="CARRIZAL">
      <formula>NOT(ISERROR(SEARCH("CARRIZAL",C981)))</formula>
    </cfRule>
    <cfRule type="containsText" dxfId="2895" priority="4446" operator="containsText" text="SAN ANTONIO">
      <formula>NOT(ISERROR(SEARCH("SAN ANTONIO",C981)))</formula>
    </cfRule>
    <cfRule type="containsText" dxfId="2894" priority="4447" operator="containsText" text="HIPERMODELO">
      <formula>NOT(ISERROR(SEARCH("HIPERMODELO",C981)))</formula>
    </cfRule>
    <cfRule type="containsText" dxfId="2893" priority="4448" operator="containsText" text="FARMASTOP">
      <formula>NOT(ISERROR(SEARCH("FARMASTOP",C981)))</formula>
    </cfRule>
    <cfRule type="containsText" dxfId="2892" priority="4449" operator="containsText" text="EXQUISITECES">
      <formula>NOT(ISERROR(SEARCH("EXQUISITECES",C981)))</formula>
    </cfRule>
  </conditionalFormatting>
  <conditionalFormatting sqref="C935:C936">
    <cfRule type="containsText" dxfId="2891" priority="4429" operator="containsText" text="BOCA">
      <formula>NOT(ISERROR(SEARCH("BOCA",C935)))</formula>
    </cfRule>
    <cfRule type="containsText" dxfId="2890" priority="4430" operator="containsText" text="AUTOMERCADO">
      <formula>NOT(ISERROR(SEARCH("AUTOMERCADO",C935)))</formula>
    </cfRule>
    <cfRule type="containsText" dxfId="2889" priority="4431" operator="containsText" text="CARRIZAL">
      <formula>NOT(ISERROR(SEARCH("CARRIZAL",C935)))</formula>
    </cfRule>
    <cfRule type="containsText" dxfId="2888" priority="4432" operator="containsText" text="SAN ANTONIO">
      <formula>NOT(ISERROR(SEARCH("SAN ANTONIO",C935)))</formula>
    </cfRule>
    <cfRule type="containsText" dxfId="2887" priority="4433" operator="containsText" text="HIPERMODELO">
      <formula>NOT(ISERROR(SEARCH("HIPERMODELO",C935)))</formula>
    </cfRule>
    <cfRule type="containsText" dxfId="2886" priority="4434" operator="containsText" text="FARMASTOP">
      <formula>NOT(ISERROR(SEARCH("FARMASTOP",C935)))</formula>
    </cfRule>
    <cfRule type="containsText" dxfId="2885" priority="4435" operator="containsText" text="EXQUISITECES">
      <formula>NOT(ISERROR(SEARCH("EXQUISITECES",C935)))</formula>
    </cfRule>
  </conditionalFormatting>
  <conditionalFormatting sqref="C937:C941 C947 C953 C958:C959 C943 C949:C950 C955 C961:C962">
    <cfRule type="containsText" dxfId="2884" priority="4436" operator="containsText" text="BOCA">
      <formula>NOT(ISERROR(SEARCH("BOCA",C937)))</formula>
    </cfRule>
    <cfRule type="containsText" dxfId="2883" priority="4437" operator="containsText" text="AUTOMERCADO">
      <formula>NOT(ISERROR(SEARCH("AUTOMERCADO",C937)))</formula>
    </cfRule>
    <cfRule type="containsText" dxfId="2882" priority="4438" operator="containsText" text="CARRIZAL">
      <formula>NOT(ISERROR(SEARCH("CARRIZAL",C937)))</formula>
    </cfRule>
    <cfRule type="containsText" dxfId="2881" priority="4439" operator="containsText" text="SAN ANTONIO">
      <formula>NOT(ISERROR(SEARCH("SAN ANTONIO",C937)))</formula>
    </cfRule>
    <cfRule type="containsText" dxfId="2880" priority="4440" operator="containsText" text="HIPERMODELO">
      <formula>NOT(ISERROR(SEARCH("HIPERMODELO",C937)))</formula>
    </cfRule>
    <cfRule type="containsText" dxfId="2879" priority="4441" operator="containsText" text="FARMASTOP">
      <formula>NOT(ISERROR(SEARCH("FARMASTOP",C937)))</formula>
    </cfRule>
    <cfRule type="containsText" dxfId="2878" priority="4442" operator="containsText" text="EXQUISITECES">
      <formula>NOT(ISERROR(SEARCH("EXQUISITECES",C937)))</formula>
    </cfRule>
  </conditionalFormatting>
  <conditionalFormatting sqref="C965:C966">
    <cfRule type="containsText" dxfId="2877" priority="4400" operator="containsText" text="BOCA">
      <formula>NOT(ISERROR(SEARCH("BOCA",C965)))</formula>
    </cfRule>
    <cfRule type="containsText" dxfId="2876" priority="4401" operator="containsText" text="AUTOMERCADO">
      <formula>NOT(ISERROR(SEARCH("AUTOMERCADO",C965)))</formula>
    </cfRule>
    <cfRule type="containsText" dxfId="2875" priority="4402" operator="containsText" text="CARRIZAL">
      <formula>NOT(ISERROR(SEARCH("CARRIZAL",C965)))</formula>
    </cfRule>
    <cfRule type="containsText" dxfId="2874" priority="4403" operator="containsText" text="SAN ANTONIO">
      <formula>NOT(ISERROR(SEARCH("SAN ANTONIO",C965)))</formula>
    </cfRule>
    <cfRule type="containsText" dxfId="2873" priority="4404" operator="containsText" text="HIPERMODELO">
      <formula>NOT(ISERROR(SEARCH("HIPERMODELO",C965)))</formula>
    </cfRule>
    <cfRule type="containsText" dxfId="2872" priority="4405" operator="containsText" text="FARMASTOP">
      <formula>NOT(ISERROR(SEARCH("FARMASTOP",C965)))</formula>
    </cfRule>
    <cfRule type="containsText" dxfId="2871" priority="4406" operator="containsText" text="EXQUISITECES">
      <formula>NOT(ISERROR(SEARCH("EXQUISITECES",C965)))</formula>
    </cfRule>
  </conditionalFormatting>
  <conditionalFormatting sqref="C984:C986">
    <cfRule type="containsText" dxfId="2870" priority="4393" operator="containsText" text="BOCA">
      <formula>NOT(ISERROR(SEARCH("BOCA",C984)))</formula>
    </cfRule>
    <cfRule type="containsText" dxfId="2869" priority="4394" operator="containsText" text="AUTOMERCADO">
      <formula>NOT(ISERROR(SEARCH("AUTOMERCADO",C984)))</formula>
    </cfRule>
    <cfRule type="containsText" dxfId="2868" priority="4395" operator="containsText" text="CARRIZAL">
      <formula>NOT(ISERROR(SEARCH("CARRIZAL",C984)))</formula>
    </cfRule>
    <cfRule type="containsText" dxfId="2867" priority="4396" operator="containsText" text="SAN ANTONIO">
      <formula>NOT(ISERROR(SEARCH("SAN ANTONIO",C984)))</formula>
    </cfRule>
    <cfRule type="containsText" dxfId="2866" priority="4397" operator="containsText" text="HIPERMODELO">
      <formula>NOT(ISERROR(SEARCH("HIPERMODELO",C984)))</formula>
    </cfRule>
    <cfRule type="containsText" dxfId="2865" priority="4398" operator="containsText" text="FARMASTOP">
      <formula>NOT(ISERROR(SEARCH("FARMASTOP",C984)))</formula>
    </cfRule>
    <cfRule type="containsText" dxfId="2864" priority="4399" operator="containsText" text="EXQUISITECES">
      <formula>NOT(ISERROR(SEARCH("EXQUISITECES",C984)))</formula>
    </cfRule>
  </conditionalFormatting>
  <conditionalFormatting sqref="C992">
    <cfRule type="containsText" dxfId="2863" priority="4385" operator="containsText" text="BOCA">
      <formula>NOT(ISERROR(SEARCH("BOCA",C992)))</formula>
    </cfRule>
    <cfRule type="containsText" dxfId="2862" priority="4386" operator="containsText" text="AUTOMERCADO">
      <formula>NOT(ISERROR(SEARCH("AUTOMERCADO",C992)))</formula>
    </cfRule>
    <cfRule type="containsText" dxfId="2861" priority="4387" operator="containsText" text="CARRIZAL">
      <formula>NOT(ISERROR(SEARCH("CARRIZAL",C992)))</formula>
    </cfRule>
    <cfRule type="containsText" dxfId="2860" priority="4388" operator="containsText" text="SAN ANTONIO">
      <formula>NOT(ISERROR(SEARCH("SAN ANTONIO",C992)))</formula>
    </cfRule>
    <cfRule type="containsText" dxfId="2859" priority="4389" operator="containsText" text="HIPERMODELO">
      <formula>NOT(ISERROR(SEARCH("HIPERMODELO",C992)))</formula>
    </cfRule>
    <cfRule type="containsText" dxfId="2858" priority="4390" operator="containsText" text="FARMASTOP">
      <formula>NOT(ISERROR(SEARCH("FARMASTOP",C992)))</formula>
    </cfRule>
    <cfRule type="containsText" dxfId="2857" priority="4391" operator="containsText" text="EXQUISITECES">
      <formula>NOT(ISERROR(SEARCH("EXQUISITECES",C992)))</formula>
    </cfRule>
  </conditionalFormatting>
  <conditionalFormatting sqref="C956">
    <cfRule type="containsText" dxfId="2856" priority="4377" operator="containsText" text="BOCA">
      <formula>NOT(ISERROR(SEARCH("BOCA",C956)))</formula>
    </cfRule>
    <cfRule type="containsText" dxfId="2855" priority="4378" operator="containsText" text="AUTOMERCADO">
      <formula>NOT(ISERROR(SEARCH("AUTOMERCADO",C956)))</formula>
    </cfRule>
    <cfRule type="containsText" dxfId="2854" priority="4379" operator="containsText" text="CARRIZAL">
      <formula>NOT(ISERROR(SEARCH("CARRIZAL",C956)))</formula>
    </cfRule>
    <cfRule type="containsText" dxfId="2853" priority="4380" operator="containsText" text="SAN ANTONIO">
      <formula>NOT(ISERROR(SEARCH("SAN ANTONIO",C956)))</formula>
    </cfRule>
    <cfRule type="containsText" dxfId="2852" priority="4381" operator="containsText" text="HIPERMODELO">
      <formula>NOT(ISERROR(SEARCH("HIPERMODELO",C956)))</formula>
    </cfRule>
    <cfRule type="containsText" dxfId="2851" priority="4382" operator="containsText" text="FARMASTOP">
      <formula>NOT(ISERROR(SEARCH("FARMASTOP",C956)))</formula>
    </cfRule>
    <cfRule type="containsText" dxfId="2850" priority="4383" operator="containsText" text="EXQUISITECES">
      <formula>NOT(ISERROR(SEARCH("EXQUISITECES",C956)))</formula>
    </cfRule>
  </conditionalFormatting>
  <conditionalFormatting sqref="C994">
    <cfRule type="containsText" dxfId="2849" priority="4370" operator="containsText" text="BOCA">
      <formula>NOT(ISERROR(SEARCH("BOCA",C994)))</formula>
    </cfRule>
    <cfRule type="containsText" dxfId="2848" priority="4371" operator="containsText" text="AUTOMERCADO">
      <formula>NOT(ISERROR(SEARCH("AUTOMERCADO",C994)))</formula>
    </cfRule>
    <cfRule type="containsText" dxfId="2847" priority="4372" operator="containsText" text="CARRIZAL">
      <formula>NOT(ISERROR(SEARCH("CARRIZAL",C994)))</formula>
    </cfRule>
    <cfRule type="containsText" dxfId="2846" priority="4373" operator="containsText" text="SAN ANTONIO">
      <formula>NOT(ISERROR(SEARCH("SAN ANTONIO",C994)))</formula>
    </cfRule>
    <cfRule type="containsText" dxfId="2845" priority="4374" operator="containsText" text="HIPERMODELO">
      <formula>NOT(ISERROR(SEARCH("HIPERMODELO",C994)))</formula>
    </cfRule>
    <cfRule type="containsText" dxfId="2844" priority="4375" operator="containsText" text="FARMASTOP">
      <formula>NOT(ISERROR(SEARCH("FARMASTOP",C994)))</formula>
    </cfRule>
    <cfRule type="containsText" dxfId="2843" priority="4376" operator="containsText" text="EXQUISITECES">
      <formula>NOT(ISERROR(SEARCH("EXQUISITECES",C994)))</formula>
    </cfRule>
  </conditionalFormatting>
  <conditionalFormatting sqref="C944:C945">
    <cfRule type="containsText" dxfId="2842" priority="4362" operator="containsText" text="BOCA">
      <formula>NOT(ISERROR(SEARCH("BOCA",C944)))</formula>
    </cfRule>
    <cfRule type="containsText" dxfId="2841" priority="4363" operator="containsText" text="AUTOMERCADO">
      <formula>NOT(ISERROR(SEARCH("AUTOMERCADO",C944)))</formula>
    </cfRule>
    <cfRule type="containsText" dxfId="2840" priority="4364" operator="containsText" text="CARRIZAL">
      <formula>NOT(ISERROR(SEARCH("CARRIZAL",C944)))</formula>
    </cfRule>
    <cfRule type="containsText" dxfId="2839" priority="4365" operator="containsText" text="SAN ANTONIO">
      <formula>NOT(ISERROR(SEARCH("SAN ANTONIO",C944)))</formula>
    </cfRule>
    <cfRule type="containsText" dxfId="2838" priority="4366" operator="containsText" text="HIPERMODELO">
      <formula>NOT(ISERROR(SEARCH("HIPERMODELO",C944)))</formula>
    </cfRule>
    <cfRule type="containsText" dxfId="2837" priority="4367" operator="containsText" text="FARMASTOP">
      <formula>NOT(ISERROR(SEARCH("FARMASTOP",C944)))</formula>
    </cfRule>
    <cfRule type="containsText" dxfId="2836" priority="4368" operator="containsText" text="EXQUISITECES">
      <formula>NOT(ISERROR(SEARCH("EXQUISITECES",C944)))</formula>
    </cfRule>
  </conditionalFormatting>
  <conditionalFormatting sqref="C957">
    <cfRule type="containsText" dxfId="2835" priority="4355" operator="containsText" text="BOCA">
      <formula>NOT(ISERROR(SEARCH("BOCA",C957)))</formula>
    </cfRule>
    <cfRule type="containsText" dxfId="2834" priority="4356" operator="containsText" text="AUTOMERCADO">
      <formula>NOT(ISERROR(SEARCH("AUTOMERCADO",C957)))</formula>
    </cfRule>
    <cfRule type="containsText" dxfId="2833" priority="4357" operator="containsText" text="CARRIZAL">
      <formula>NOT(ISERROR(SEARCH("CARRIZAL",C957)))</formula>
    </cfRule>
    <cfRule type="containsText" dxfId="2832" priority="4358" operator="containsText" text="SAN ANTONIO">
      <formula>NOT(ISERROR(SEARCH("SAN ANTONIO",C957)))</formula>
    </cfRule>
    <cfRule type="containsText" dxfId="2831" priority="4359" operator="containsText" text="HIPERMODELO">
      <formula>NOT(ISERROR(SEARCH("HIPERMODELO",C957)))</formula>
    </cfRule>
    <cfRule type="containsText" dxfId="2830" priority="4360" operator="containsText" text="FARMASTOP">
      <formula>NOT(ISERROR(SEARCH("FARMASTOP",C957)))</formula>
    </cfRule>
    <cfRule type="containsText" dxfId="2829" priority="4361" operator="containsText" text="EXQUISITECES">
      <formula>NOT(ISERROR(SEARCH("EXQUISITECES",C957)))</formula>
    </cfRule>
  </conditionalFormatting>
  <conditionalFormatting sqref="C942">
    <cfRule type="containsText" dxfId="2828" priority="4348" operator="containsText" text="BOCA">
      <formula>NOT(ISERROR(SEARCH("BOCA",C942)))</formula>
    </cfRule>
    <cfRule type="containsText" dxfId="2827" priority="4349" operator="containsText" text="AUTOMERCADO">
      <formula>NOT(ISERROR(SEARCH("AUTOMERCADO",C942)))</formula>
    </cfRule>
    <cfRule type="containsText" dxfId="2826" priority="4350" operator="containsText" text="CARRIZAL">
      <formula>NOT(ISERROR(SEARCH("CARRIZAL",C942)))</formula>
    </cfRule>
    <cfRule type="containsText" dxfId="2825" priority="4351" operator="containsText" text="SAN ANTONIO">
      <formula>NOT(ISERROR(SEARCH("SAN ANTONIO",C942)))</formula>
    </cfRule>
    <cfRule type="containsText" dxfId="2824" priority="4352" operator="containsText" text="HIPERMODELO">
      <formula>NOT(ISERROR(SEARCH("HIPERMODELO",C942)))</formula>
    </cfRule>
    <cfRule type="containsText" dxfId="2823" priority="4353" operator="containsText" text="FARMASTOP">
      <formula>NOT(ISERROR(SEARCH("FARMASTOP",C942)))</formula>
    </cfRule>
    <cfRule type="containsText" dxfId="2822" priority="4354" operator="containsText" text="EXQUISITECES">
      <formula>NOT(ISERROR(SEARCH("EXQUISITECES",C942)))</formula>
    </cfRule>
  </conditionalFormatting>
  <conditionalFormatting sqref="C948">
    <cfRule type="containsText" dxfId="2821" priority="4341" operator="containsText" text="BOCA">
      <formula>NOT(ISERROR(SEARCH("BOCA",C948)))</formula>
    </cfRule>
    <cfRule type="containsText" dxfId="2820" priority="4342" operator="containsText" text="AUTOMERCADO">
      <formula>NOT(ISERROR(SEARCH("AUTOMERCADO",C948)))</formula>
    </cfRule>
    <cfRule type="containsText" dxfId="2819" priority="4343" operator="containsText" text="CARRIZAL">
      <formula>NOT(ISERROR(SEARCH("CARRIZAL",C948)))</formula>
    </cfRule>
    <cfRule type="containsText" dxfId="2818" priority="4344" operator="containsText" text="SAN ANTONIO">
      <formula>NOT(ISERROR(SEARCH("SAN ANTONIO",C948)))</formula>
    </cfRule>
    <cfRule type="containsText" dxfId="2817" priority="4345" operator="containsText" text="HIPERMODELO">
      <formula>NOT(ISERROR(SEARCH("HIPERMODELO",C948)))</formula>
    </cfRule>
    <cfRule type="containsText" dxfId="2816" priority="4346" operator="containsText" text="FARMASTOP">
      <formula>NOT(ISERROR(SEARCH("FARMASTOP",C948)))</formula>
    </cfRule>
    <cfRule type="containsText" dxfId="2815" priority="4347" operator="containsText" text="EXQUISITECES">
      <formula>NOT(ISERROR(SEARCH("EXQUISITECES",C948)))</formula>
    </cfRule>
  </conditionalFormatting>
  <conditionalFormatting sqref="C954">
    <cfRule type="containsText" dxfId="2814" priority="4334" operator="containsText" text="BOCA">
      <formula>NOT(ISERROR(SEARCH("BOCA",C954)))</formula>
    </cfRule>
    <cfRule type="containsText" dxfId="2813" priority="4335" operator="containsText" text="AUTOMERCADO">
      <formula>NOT(ISERROR(SEARCH("AUTOMERCADO",C954)))</formula>
    </cfRule>
    <cfRule type="containsText" dxfId="2812" priority="4336" operator="containsText" text="CARRIZAL">
      <formula>NOT(ISERROR(SEARCH("CARRIZAL",C954)))</formula>
    </cfRule>
    <cfRule type="containsText" dxfId="2811" priority="4337" operator="containsText" text="SAN ANTONIO">
      <formula>NOT(ISERROR(SEARCH("SAN ANTONIO",C954)))</formula>
    </cfRule>
    <cfRule type="containsText" dxfId="2810" priority="4338" operator="containsText" text="HIPERMODELO">
      <formula>NOT(ISERROR(SEARCH("HIPERMODELO",C954)))</formula>
    </cfRule>
    <cfRule type="containsText" dxfId="2809" priority="4339" operator="containsText" text="FARMASTOP">
      <formula>NOT(ISERROR(SEARCH("FARMASTOP",C954)))</formula>
    </cfRule>
    <cfRule type="containsText" dxfId="2808" priority="4340" operator="containsText" text="EXQUISITECES">
      <formula>NOT(ISERROR(SEARCH("EXQUISITECES",C954)))</formula>
    </cfRule>
  </conditionalFormatting>
  <conditionalFormatting sqref="C960">
    <cfRule type="containsText" dxfId="2807" priority="4327" operator="containsText" text="BOCA">
      <formula>NOT(ISERROR(SEARCH("BOCA",C960)))</formula>
    </cfRule>
    <cfRule type="containsText" dxfId="2806" priority="4328" operator="containsText" text="AUTOMERCADO">
      <formula>NOT(ISERROR(SEARCH("AUTOMERCADO",C960)))</formula>
    </cfRule>
    <cfRule type="containsText" dxfId="2805" priority="4329" operator="containsText" text="CARRIZAL">
      <formula>NOT(ISERROR(SEARCH("CARRIZAL",C960)))</formula>
    </cfRule>
    <cfRule type="containsText" dxfId="2804" priority="4330" operator="containsText" text="SAN ANTONIO">
      <formula>NOT(ISERROR(SEARCH("SAN ANTONIO",C960)))</formula>
    </cfRule>
    <cfRule type="containsText" dxfId="2803" priority="4331" operator="containsText" text="HIPERMODELO">
      <formula>NOT(ISERROR(SEARCH("HIPERMODELO",C960)))</formula>
    </cfRule>
    <cfRule type="containsText" dxfId="2802" priority="4332" operator="containsText" text="FARMASTOP">
      <formula>NOT(ISERROR(SEARCH("FARMASTOP",C960)))</formula>
    </cfRule>
    <cfRule type="containsText" dxfId="2801" priority="4333" operator="containsText" text="EXQUISITECES">
      <formula>NOT(ISERROR(SEARCH("EXQUISITECES",C960)))</formula>
    </cfRule>
  </conditionalFormatting>
  <conditionalFormatting sqref="C968">
    <cfRule type="containsText" dxfId="2800" priority="4320" operator="containsText" text="BOCA">
      <formula>NOT(ISERROR(SEARCH("BOCA",C968)))</formula>
    </cfRule>
    <cfRule type="containsText" dxfId="2799" priority="4321" operator="containsText" text="AUTOMERCADO">
      <formula>NOT(ISERROR(SEARCH("AUTOMERCADO",C968)))</formula>
    </cfRule>
    <cfRule type="containsText" dxfId="2798" priority="4322" operator="containsText" text="CARRIZAL">
      <formula>NOT(ISERROR(SEARCH("CARRIZAL",C968)))</formula>
    </cfRule>
    <cfRule type="containsText" dxfId="2797" priority="4323" operator="containsText" text="SAN ANTONIO">
      <formula>NOT(ISERROR(SEARCH("SAN ANTONIO",C968)))</formula>
    </cfRule>
    <cfRule type="containsText" dxfId="2796" priority="4324" operator="containsText" text="HIPERMODELO">
      <formula>NOT(ISERROR(SEARCH("HIPERMODELO",C968)))</formula>
    </cfRule>
    <cfRule type="containsText" dxfId="2795" priority="4325" operator="containsText" text="FARMASTOP">
      <formula>NOT(ISERROR(SEARCH("FARMASTOP",C968)))</formula>
    </cfRule>
    <cfRule type="containsText" dxfId="2794" priority="4326" operator="containsText" text="EXQUISITECES">
      <formula>NOT(ISERROR(SEARCH("EXQUISITECES",C968)))</formula>
    </cfRule>
  </conditionalFormatting>
  <conditionalFormatting sqref="C976">
    <cfRule type="containsText" dxfId="2793" priority="4313" operator="containsText" text="BOCA">
      <formula>NOT(ISERROR(SEARCH("BOCA",C976)))</formula>
    </cfRule>
    <cfRule type="containsText" dxfId="2792" priority="4314" operator="containsText" text="AUTOMERCADO">
      <formula>NOT(ISERROR(SEARCH("AUTOMERCADO",C976)))</formula>
    </cfRule>
    <cfRule type="containsText" dxfId="2791" priority="4315" operator="containsText" text="CARRIZAL">
      <formula>NOT(ISERROR(SEARCH("CARRIZAL",C976)))</formula>
    </cfRule>
    <cfRule type="containsText" dxfId="2790" priority="4316" operator="containsText" text="SAN ANTONIO">
      <formula>NOT(ISERROR(SEARCH("SAN ANTONIO",C976)))</formula>
    </cfRule>
    <cfRule type="containsText" dxfId="2789" priority="4317" operator="containsText" text="HIPERMODELO">
      <formula>NOT(ISERROR(SEARCH("HIPERMODELO",C976)))</formula>
    </cfRule>
    <cfRule type="containsText" dxfId="2788" priority="4318" operator="containsText" text="FARMASTOP">
      <formula>NOT(ISERROR(SEARCH("FARMASTOP",C976)))</formula>
    </cfRule>
    <cfRule type="containsText" dxfId="2787" priority="4319" operator="containsText" text="EXQUISITECES">
      <formula>NOT(ISERROR(SEARCH("EXQUISITECES",C976)))</formula>
    </cfRule>
  </conditionalFormatting>
  <conditionalFormatting sqref="C982">
    <cfRule type="containsText" dxfId="2786" priority="4306" operator="containsText" text="BOCA">
      <formula>NOT(ISERROR(SEARCH("BOCA",C982)))</formula>
    </cfRule>
    <cfRule type="containsText" dxfId="2785" priority="4307" operator="containsText" text="AUTOMERCADO">
      <formula>NOT(ISERROR(SEARCH("AUTOMERCADO",C982)))</formula>
    </cfRule>
    <cfRule type="containsText" dxfId="2784" priority="4308" operator="containsText" text="CARRIZAL">
      <formula>NOT(ISERROR(SEARCH("CARRIZAL",C982)))</formula>
    </cfRule>
    <cfRule type="containsText" dxfId="2783" priority="4309" operator="containsText" text="SAN ANTONIO">
      <formula>NOT(ISERROR(SEARCH("SAN ANTONIO",C982)))</formula>
    </cfRule>
    <cfRule type="containsText" dxfId="2782" priority="4310" operator="containsText" text="HIPERMODELO">
      <formula>NOT(ISERROR(SEARCH("HIPERMODELO",C982)))</formula>
    </cfRule>
    <cfRule type="containsText" dxfId="2781" priority="4311" operator="containsText" text="FARMASTOP">
      <formula>NOT(ISERROR(SEARCH("FARMASTOP",C982)))</formula>
    </cfRule>
    <cfRule type="containsText" dxfId="2780" priority="4312" operator="containsText" text="EXQUISITECES">
      <formula>NOT(ISERROR(SEARCH("EXQUISITECES",C982)))</formula>
    </cfRule>
  </conditionalFormatting>
  <conditionalFormatting sqref="C988">
    <cfRule type="containsText" dxfId="2779" priority="4299" operator="containsText" text="BOCA">
      <formula>NOT(ISERROR(SEARCH("BOCA",C988)))</formula>
    </cfRule>
    <cfRule type="containsText" dxfId="2778" priority="4300" operator="containsText" text="AUTOMERCADO">
      <formula>NOT(ISERROR(SEARCH("AUTOMERCADO",C988)))</formula>
    </cfRule>
    <cfRule type="containsText" dxfId="2777" priority="4301" operator="containsText" text="CARRIZAL">
      <formula>NOT(ISERROR(SEARCH("CARRIZAL",C988)))</formula>
    </cfRule>
    <cfRule type="containsText" dxfId="2776" priority="4302" operator="containsText" text="SAN ANTONIO">
      <formula>NOT(ISERROR(SEARCH("SAN ANTONIO",C988)))</formula>
    </cfRule>
    <cfRule type="containsText" dxfId="2775" priority="4303" operator="containsText" text="HIPERMODELO">
      <formula>NOT(ISERROR(SEARCH("HIPERMODELO",C988)))</formula>
    </cfRule>
    <cfRule type="containsText" dxfId="2774" priority="4304" operator="containsText" text="FARMASTOP">
      <formula>NOT(ISERROR(SEARCH("FARMASTOP",C988)))</formula>
    </cfRule>
    <cfRule type="containsText" dxfId="2773" priority="4305" operator="containsText" text="EXQUISITECES">
      <formula>NOT(ISERROR(SEARCH("EXQUISITECES",C988)))</formula>
    </cfRule>
  </conditionalFormatting>
  <conditionalFormatting sqref="C993">
    <cfRule type="containsText" dxfId="2772" priority="4292" operator="containsText" text="BOCA">
      <formula>NOT(ISERROR(SEARCH("BOCA",C993)))</formula>
    </cfRule>
    <cfRule type="containsText" dxfId="2771" priority="4293" operator="containsText" text="AUTOMERCADO">
      <formula>NOT(ISERROR(SEARCH("AUTOMERCADO",C993)))</formula>
    </cfRule>
    <cfRule type="containsText" dxfId="2770" priority="4294" operator="containsText" text="CARRIZAL">
      <formula>NOT(ISERROR(SEARCH("CARRIZAL",C993)))</formula>
    </cfRule>
    <cfRule type="containsText" dxfId="2769" priority="4295" operator="containsText" text="SAN ANTONIO">
      <formula>NOT(ISERROR(SEARCH("SAN ANTONIO",C993)))</formula>
    </cfRule>
    <cfRule type="containsText" dxfId="2768" priority="4296" operator="containsText" text="HIPERMODELO">
      <formula>NOT(ISERROR(SEARCH("HIPERMODELO",C993)))</formula>
    </cfRule>
    <cfRule type="containsText" dxfId="2767" priority="4297" operator="containsText" text="FARMASTOP">
      <formula>NOT(ISERROR(SEARCH("FARMASTOP",C993)))</formula>
    </cfRule>
    <cfRule type="containsText" dxfId="2766" priority="4298" operator="containsText" text="EXQUISITECES">
      <formula>NOT(ISERROR(SEARCH("EXQUISITECES",C993)))</formula>
    </cfRule>
  </conditionalFormatting>
  <conditionalFormatting sqref="C1027 C1029:C1035 C1037:C1040">
    <cfRule type="containsText" dxfId="2765" priority="4075" operator="containsText" text="BOCA">
      <formula>NOT(ISERROR(SEARCH("BOCA",C1027)))</formula>
    </cfRule>
    <cfRule type="containsText" dxfId="2764" priority="4076" operator="containsText" text="AUTOMERCADO">
      <formula>NOT(ISERROR(SEARCH("AUTOMERCADO",C1027)))</formula>
    </cfRule>
    <cfRule type="containsText" dxfId="2763" priority="4077" operator="containsText" text="CARRIZAL">
      <formula>NOT(ISERROR(SEARCH("CARRIZAL",C1027)))</formula>
    </cfRule>
    <cfRule type="containsText" dxfId="2762" priority="4078" operator="containsText" text="SAN ANTONIO">
      <formula>NOT(ISERROR(SEARCH("SAN ANTONIO",C1027)))</formula>
    </cfRule>
    <cfRule type="containsText" dxfId="2761" priority="4079" operator="containsText" text="HIPERMODELO">
      <formula>NOT(ISERROR(SEARCH("HIPERMODELO",C1027)))</formula>
    </cfRule>
    <cfRule type="containsText" dxfId="2760" priority="4080" operator="containsText" text="FARMASTOP">
      <formula>NOT(ISERROR(SEARCH("FARMASTOP",C1027)))</formula>
    </cfRule>
    <cfRule type="containsText" dxfId="2759" priority="4081" operator="containsText" text="EXQUISITECES">
      <formula>NOT(ISERROR(SEARCH("EXQUISITECES",C1027)))</formula>
    </cfRule>
  </conditionalFormatting>
  <conditionalFormatting sqref="C1006">
    <cfRule type="containsText" dxfId="2758" priority="4047" operator="containsText" text="BOCA">
      <formula>NOT(ISERROR(SEARCH("BOCA",C1006)))</formula>
    </cfRule>
    <cfRule type="containsText" dxfId="2757" priority="4048" operator="containsText" text="AUTOMERCADO">
      <formula>NOT(ISERROR(SEARCH("AUTOMERCADO",C1006)))</formula>
    </cfRule>
    <cfRule type="containsText" dxfId="2756" priority="4049" operator="containsText" text="CARRIZAL">
      <formula>NOT(ISERROR(SEARCH("CARRIZAL",C1006)))</formula>
    </cfRule>
    <cfRule type="containsText" dxfId="2755" priority="4050" operator="containsText" text="SAN ANTONIO">
      <formula>NOT(ISERROR(SEARCH("SAN ANTONIO",C1006)))</formula>
    </cfRule>
    <cfRule type="containsText" dxfId="2754" priority="4051" operator="containsText" text="HIPERMODELO">
      <formula>NOT(ISERROR(SEARCH("HIPERMODELO",C1006)))</formula>
    </cfRule>
    <cfRule type="containsText" dxfId="2753" priority="4052" operator="containsText" text="FARMASTOP">
      <formula>NOT(ISERROR(SEARCH("FARMASTOP",C1006)))</formula>
    </cfRule>
    <cfRule type="containsText" dxfId="2752" priority="4053" operator="containsText" text="EXQUISITECES">
      <formula>NOT(ISERROR(SEARCH("EXQUISITECES",C1006)))</formula>
    </cfRule>
  </conditionalFormatting>
  <conditionalFormatting sqref="C1011:C1012">
    <cfRule type="containsText" dxfId="2751" priority="4040" operator="containsText" text="BOCA">
      <formula>NOT(ISERROR(SEARCH("BOCA",C1011)))</formula>
    </cfRule>
    <cfRule type="containsText" dxfId="2750" priority="4041" operator="containsText" text="AUTOMERCADO">
      <formula>NOT(ISERROR(SEARCH("AUTOMERCADO",C1011)))</formula>
    </cfRule>
    <cfRule type="containsText" dxfId="2749" priority="4042" operator="containsText" text="CARRIZAL">
      <formula>NOT(ISERROR(SEARCH("CARRIZAL",C1011)))</formula>
    </cfRule>
    <cfRule type="containsText" dxfId="2748" priority="4043" operator="containsText" text="SAN ANTONIO">
      <formula>NOT(ISERROR(SEARCH("SAN ANTONIO",C1011)))</formula>
    </cfRule>
    <cfRule type="containsText" dxfId="2747" priority="4044" operator="containsText" text="HIPERMODELO">
      <formula>NOT(ISERROR(SEARCH("HIPERMODELO",C1011)))</formula>
    </cfRule>
    <cfRule type="containsText" dxfId="2746" priority="4045" operator="containsText" text="FARMASTOP">
      <formula>NOT(ISERROR(SEARCH("FARMASTOP",C1011)))</formula>
    </cfRule>
    <cfRule type="containsText" dxfId="2745" priority="4046" operator="containsText" text="EXQUISITECES">
      <formula>NOT(ISERROR(SEARCH("EXQUISITECES",C1011)))</formula>
    </cfRule>
  </conditionalFormatting>
  <conditionalFormatting sqref="C1023:C1024">
    <cfRule type="containsText" dxfId="2744" priority="4033" operator="containsText" text="BOCA">
      <formula>NOT(ISERROR(SEARCH("BOCA",C1023)))</formula>
    </cfRule>
    <cfRule type="containsText" dxfId="2743" priority="4034" operator="containsText" text="AUTOMERCADO">
      <formula>NOT(ISERROR(SEARCH("AUTOMERCADO",C1023)))</formula>
    </cfRule>
    <cfRule type="containsText" dxfId="2742" priority="4035" operator="containsText" text="CARRIZAL">
      <formula>NOT(ISERROR(SEARCH("CARRIZAL",C1023)))</formula>
    </cfRule>
    <cfRule type="containsText" dxfId="2741" priority="4036" operator="containsText" text="SAN ANTONIO">
      <formula>NOT(ISERROR(SEARCH("SAN ANTONIO",C1023)))</formula>
    </cfRule>
    <cfRule type="containsText" dxfId="2740" priority="4037" operator="containsText" text="HIPERMODELO">
      <formula>NOT(ISERROR(SEARCH("HIPERMODELO",C1023)))</formula>
    </cfRule>
    <cfRule type="containsText" dxfId="2739" priority="4038" operator="containsText" text="FARMASTOP">
      <formula>NOT(ISERROR(SEARCH("FARMASTOP",C1023)))</formula>
    </cfRule>
    <cfRule type="containsText" dxfId="2738" priority="4039" operator="containsText" text="EXQUISITECES">
      <formula>NOT(ISERROR(SEARCH("EXQUISITECES",C1023)))</formula>
    </cfRule>
  </conditionalFormatting>
  <conditionalFormatting sqref="C1041 C1047 C1043 C1049:C1051">
    <cfRule type="containsText" dxfId="2737" priority="4068" operator="containsText" text="BOCA">
      <formula>NOT(ISERROR(SEARCH("BOCA",C1041)))</formula>
    </cfRule>
    <cfRule type="containsText" dxfId="2736" priority="4069" operator="containsText" text="AUTOMERCADO">
      <formula>NOT(ISERROR(SEARCH("AUTOMERCADO",C1041)))</formula>
    </cfRule>
    <cfRule type="containsText" dxfId="2735" priority="4070" operator="containsText" text="CARRIZAL">
      <formula>NOT(ISERROR(SEARCH("CARRIZAL",C1041)))</formula>
    </cfRule>
    <cfRule type="containsText" dxfId="2734" priority="4071" operator="containsText" text="SAN ANTONIO">
      <formula>NOT(ISERROR(SEARCH("SAN ANTONIO",C1041)))</formula>
    </cfRule>
    <cfRule type="containsText" dxfId="2733" priority="4072" operator="containsText" text="HIPERMODELO">
      <formula>NOT(ISERROR(SEARCH("HIPERMODELO",C1041)))</formula>
    </cfRule>
    <cfRule type="containsText" dxfId="2732" priority="4073" operator="containsText" text="FARMASTOP">
      <formula>NOT(ISERROR(SEARCH("FARMASTOP",C1041)))</formula>
    </cfRule>
    <cfRule type="containsText" dxfId="2731" priority="4074" operator="containsText" text="EXQUISITECES">
      <formula>NOT(ISERROR(SEARCH("EXQUISITECES",C1041)))</formula>
    </cfRule>
  </conditionalFormatting>
  <conditionalFormatting sqref="C995:C996">
    <cfRule type="containsText" dxfId="2730" priority="4054" operator="containsText" text="BOCA">
      <formula>NOT(ISERROR(SEARCH("BOCA",C995)))</formula>
    </cfRule>
    <cfRule type="containsText" dxfId="2729" priority="4055" operator="containsText" text="AUTOMERCADO">
      <formula>NOT(ISERROR(SEARCH("AUTOMERCADO",C995)))</formula>
    </cfRule>
    <cfRule type="containsText" dxfId="2728" priority="4056" operator="containsText" text="CARRIZAL">
      <formula>NOT(ISERROR(SEARCH("CARRIZAL",C995)))</formula>
    </cfRule>
    <cfRule type="containsText" dxfId="2727" priority="4057" operator="containsText" text="SAN ANTONIO">
      <formula>NOT(ISERROR(SEARCH("SAN ANTONIO",C995)))</formula>
    </cfRule>
    <cfRule type="containsText" dxfId="2726" priority="4058" operator="containsText" text="HIPERMODELO">
      <formula>NOT(ISERROR(SEARCH("HIPERMODELO",C995)))</formula>
    </cfRule>
    <cfRule type="containsText" dxfId="2725" priority="4059" operator="containsText" text="FARMASTOP">
      <formula>NOT(ISERROR(SEARCH("FARMASTOP",C995)))</formula>
    </cfRule>
    <cfRule type="containsText" dxfId="2724" priority="4060" operator="containsText" text="EXQUISITECES">
      <formula>NOT(ISERROR(SEARCH("EXQUISITECES",C995)))</formula>
    </cfRule>
  </conditionalFormatting>
  <conditionalFormatting sqref="C997:C1001 C1007 C1013 C1018:C1019 C1003 C1009:C1010 C1015 C1021:C1022">
    <cfRule type="containsText" dxfId="2723" priority="4061" operator="containsText" text="BOCA">
      <formula>NOT(ISERROR(SEARCH("BOCA",C997)))</formula>
    </cfRule>
    <cfRule type="containsText" dxfId="2722" priority="4062" operator="containsText" text="AUTOMERCADO">
      <formula>NOT(ISERROR(SEARCH("AUTOMERCADO",C997)))</formula>
    </cfRule>
    <cfRule type="containsText" dxfId="2721" priority="4063" operator="containsText" text="CARRIZAL">
      <formula>NOT(ISERROR(SEARCH("CARRIZAL",C997)))</formula>
    </cfRule>
    <cfRule type="containsText" dxfId="2720" priority="4064" operator="containsText" text="SAN ANTONIO">
      <formula>NOT(ISERROR(SEARCH("SAN ANTONIO",C997)))</formula>
    </cfRule>
    <cfRule type="containsText" dxfId="2719" priority="4065" operator="containsText" text="HIPERMODELO">
      <formula>NOT(ISERROR(SEARCH("HIPERMODELO",C997)))</formula>
    </cfRule>
    <cfRule type="containsText" dxfId="2718" priority="4066" operator="containsText" text="FARMASTOP">
      <formula>NOT(ISERROR(SEARCH("FARMASTOP",C997)))</formula>
    </cfRule>
    <cfRule type="containsText" dxfId="2717" priority="4067" operator="containsText" text="EXQUISITECES">
      <formula>NOT(ISERROR(SEARCH("EXQUISITECES",C997)))</formula>
    </cfRule>
  </conditionalFormatting>
  <conditionalFormatting sqref="C1025:C1026">
    <cfRule type="containsText" dxfId="2716" priority="4026" operator="containsText" text="BOCA">
      <formula>NOT(ISERROR(SEARCH("BOCA",C1025)))</formula>
    </cfRule>
    <cfRule type="containsText" dxfId="2715" priority="4027" operator="containsText" text="AUTOMERCADO">
      <formula>NOT(ISERROR(SEARCH("AUTOMERCADO",C1025)))</formula>
    </cfRule>
    <cfRule type="containsText" dxfId="2714" priority="4028" operator="containsText" text="CARRIZAL">
      <formula>NOT(ISERROR(SEARCH("CARRIZAL",C1025)))</formula>
    </cfRule>
    <cfRule type="containsText" dxfId="2713" priority="4029" operator="containsText" text="SAN ANTONIO">
      <formula>NOT(ISERROR(SEARCH("SAN ANTONIO",C1025)))</formula>
    </cfRule>
    <cfRule type="containsText" dxfId="2712" priority="4030" operator="containsText" text="HIPERMODELO">
      <formula>NOT(ISERROR(SEARCH("HIPERMODELO",C1025)))</formula>
    </cfRule>
    <cfRule type="containsText" dxfId="2711" priority="4031" operator="containsText" text="FARMASTOP">
      <formula>NOT(ISERROR(SEARCH("FARMASTOP",C1025)))</formula>
    </cfRule>
    <cfRule type="containsText" dxfId="2710" priority="4032" operator="containsText" text="EXQUISITECES">
      <formula>NOT(ISERROR(SEARCH("EXQUISITECES",C1025)))</formula>
    </cfRule>
  </conditionalFormatting>
  <conditionalFormatting sqref="C1044:C1046">
    <cfRule type="containsText" dxfId="2709" priority="4019" operator="containsText" text="BOCA">
      <formula>NOT(ISERROR(SEARCH("BOCA",C1044)))</formula>
    </cfRule>
    <cfRule type="containsText" dxfId="2708" priority="4020" operator="containsText" text="AUTOMERCADO">
      <formula>NOT(ISERROR(SEARCH("AUTOMERCADO",C1044)))</formula>
    </cfRule>
    <cfRule type="containsText" dxfId="2707" priority="4021" operator="containsText" text="CARRIZAL">
      <formula>NOT(ISERROR(SEARCH("CARRIZAL",C1044)))</formula>
    </cfRule>
    <cfRule type="containsText" dxfId="2706" priority="4022" operator="containsText" text="SAN ANTONIO">
      <formula>NOT(ISERROR(SEARCH("SAN ANTONIO",C1044)))</formula>
    </cfRule>
    <cfRule type="containsText" dxfId="2705" priority="4023" operator="containsText" text="HIPERMODELO">
      <formula>NOT(ISERROR(SEARCH("HIPERMODELO",C1044)))</formula>
    </cfRule>
    <cfRule type="containsText" dxfId="2704" priority="4024" operator="containsText" text="FARMASTOP">
      <formula>NOT(ISERROR(SEARCH("FARMASTOP",C1044)))</formula>
    </cfRule>
    <cfRule type="containsText" dxfId="2703" priority="4025" operator="containsText" text="EXQUISITECES">
      <formula>NOT(ISERROR(SEARCH("EXQUISITECES",C1044)))</formula>
    </cfRule>
  </conditionalFormatting>
  <conditionalFormatting sqref="C1052">
    <cfRule type="containsText" dxfId="2702" priority="4012" operator="containsText" text="BOCA">
      <formula>NOT(ISERROR(SEARCH("BOCA",C1052)))</formula>
    </cfRule>
    <cfRule type="containsText" dxfId="2701" priority="4013" operator="containsText" text="AUTOMERCADO">
      <formula>NOT(ISERROR(SEARCH("AUTOMERCADO",C1052)))</formula>
    </cfRule>
    <cfRule type="containsText" dxfId="2700" priority="4014" operator="containsText" text="CARRIZAL">
      <formula>NOT(ISERROR(SEARCH("CARRIZAL",C1052)))</formula>
    </cfRule>
    <cfRule type="containsText" dxfId="2699" priority="4015" operator="containsText" text="SAN ANTONIO">
      <formula>NOT(ISERROR(SEARCH("SAN ANTONIO",C1052)))</formula>
    </cfRule>
    <cfRule type="containsText" dxfId="2698" priority="4016" operator="containsText" text="HIPERMODELO">
      <formula>NOT(ISERROR(SEARCH("HIPERMODELO",C1052)))</formula>
    </cfRule>
    <cfRule type="containsText" dxfId="2697" priority="4017" operator="containsText" text="FARMASTOP">
      <formula>NOT(ISERROR(SEARCH("FARMASTOP",C1052)))</formula>
    </cfRule>
    <cfRule type="containsText" dxfId="2696" priority="4018" operator="containsText" text="EXQUISITECES">
      <formula>NOT(ISERROR(SEARCH("EXQUISITECES",C1052)))</formula>
    </cfRule>
  </conditionalFormatting>
  <conditionalFormatting sqref="C1016">
    <cfRule type="containsText" dxfId="2695" priority="4005" operator="containsText" text="BOCA">
      <formula>NOT(ISERROR(SEARCH("BOCA",C1016)))</formula>
    </cfRule>
    <cfRule type="containsText" dxfId="2694" priority="4006" operator="containsText" text="AUTOMERCADO">
      <formula>NOT(ISERROR(SEARCH("AUTOMERCADO",C1016)))</formula>
    </cfRule>
    <cfRule type="containsText" dxfId="2693" priority="4007" operator="containsText" text="CARRIZAL">
      <formula>NOT(ISERROR(SEARCH("CARRIZAL",C1016)))</formula>
    </cfRule>
    <cfRule type="containsText" dxfId="2692" priority="4008" operator="containsText" text="SAN ANTONIO">
      <formula>NOT(ISERROR(SEARCH("SAN ANTONIO",C1016)))</formula>
    </cfRule>
    <cfRule type="containsText" dxfId="2691" priority="4009" operator="containsText" text="HIPERMODELO">
      <formula>NOT(ISERROR(SEARCH("HIPERMODELO",C1016)))</formula>
    </cfRule>
    <cfRule type="containsText" dxfId="2690" priority="4010" operator="containsText" text="FARMASTOP">
      <formula>NOT(ISERROR(SEARCH("FARMASTOP",C1016)))</formula>
    </cfRule>
    <cfRule type="containsText" dxfId="2689" priority="4011" operator="containsText" text="EXQUISITECES">
      <formula>NOT(ISERROR(SEARCH("EXQUISITECES",C1016)))</formula>
    </cfRule>
  </conditionalFormatting>
  <conditionalFormatting sqref="C1054">
    <cfRule type="containsText" dxfId="2688" priority="3998" operator="containsText" text="BOCA">
      <formula>NOT(ISERROR(SEARCH("BOCA",C1054)))</formula>
    </cfRule>
    <cfRule type="containsText" dxfId="2687" priority="3999" operator="containsText" text="AUTOMERCADO">
      <formula>NOT(ISERROR(SEARCH("AUTOMERCADO",C1054)))</formula>
    </cfRule>
    <cfRule type="containsText" dxfId="2686" priority="4000" operator="containsText" text="CARRIZAL">
      <formula>NOT(ISERROR(SEARCH("CARRIZAL",C1054)))</formula>
    </cfRule>
    <cfRule type="containsText" dxfId="2685" priority="4001" operator="containsText" text="SAN ANTONIO">
      <formula>NOT(ISERROR(SEARCH("SAN ANTONIO",C1054)))</formula>
    </cfRule>
    <cfRule type="containsText" dxfId="2684" priority="4002" operator="containsText" text="HIPERMODELO">
      <formula>NOT(ISERROR(SEARCH("HIPERMODELO",C1054)))</formula>
    </cfRule>
    <cfRule type="containsText" dxfId="2683" priority="4003" operator="containsText" text="FARMASTOP">
      <formula>NOT(ISERROR(SEARCH("FARMASTOP",C1054)))</formula>
    </cfRule>
    <cfRule type="containsText" dxfId="2682" priority="4004" operator="containsText" text="EXQUISITECES">
      <formula>NOT(ISERROR(SEARCH("EXQUISITECES",C1054)))</formula>
    </cfRule>
  </conditionalFormatting>
  <conditionalFormatting sqref="C1004:C1005">
    <cfRule type="containsText" dxfId="2681" priority="3991" operator="containsText" text="BOCA">
      <formula>NOT(ISERROR(SEARCH("BOCA",C1004)))</formula>
    </cfRule>
    <cfRule type="containsText" dxfId="2680" priority="3992" operator="containsText" text="AUTOMERCADO">
      <formula>NOT(ISERROR(SEARCH("AUTOMERCADO",C1004)))</formula>
    </cfRule>
    <cfRule type="containsText" dxfId="2679" priority="3993" operator="containsText" text="CARRIZAL">
      <formula>NOT(ISERROR(SEARCH("CARRIZAL",C1004)))</formula>
    </cfRule>
    <cfRule type="containsText" dxfId="2678" priority="3994" operator="containsText" text="SAN ANTONIO">
      <formula>NOT(ISERROR(SEARCH("SAN ANTONIO",C1004)))</formula>
    </cfRule>
    <cfRule type="containsText" dxfId="2677" priority="3995" operator="containsText" text="HIPERMODELO">
      <formula>NOT(ISERROR(SEARCH("HIPERMODELO",C1004)))</formula>
    </cfRule>
    <cfRule type="containsText" dxfId="2676" priority="3996" operator="containsText" text="FARMASTOP">
      <formula>NOT(ISERROR(SEARCH("FARMASTOP",C1004)))</formula>
    </cfRule>
    <cfRule type="containsText" dxfId="2675" priority="3997" operator="containsText" text="EXQUISITECES">
      <formula>NOT(ISERROR(SEARCH("EXQUISITECES",C1004)))</formula>
    </cfRule>
  </conditionalFormatting>
  <conditionalFormatting sqref="C1017">
    <cfRule type="containsText" dxfId="2674" priority="3984" operator="containsText" text="BOCA">
      <formula>NOT(ISERROR(SEARCH("BOCA",C1017)))</formula>
    </cfRule>
    <cfRule type="containsText" dxfId="2673" priority="3985" operator="containsText" text="AUTOMERCADO">
      <formula>NOT(ISERROR(SEARCH("AUTOMERCADO",C1017)))</formula>
    </cfRule>
    <cfRule type="containsText" dxfId="2672" priority="3986" operator="containsText" text="CARRIZAL">
      <formula>NOT(ISERROR(SEARCH("CARRIZAL",C1017)))</formula>
    </cfRule>
    <cfRule type="containsText" dxfId="2671" priority="3987" operator="containsText" text="SAN ANTONIO">
      <formula>NOT(ISERROR(SEARCH("SAN ANTONIO",C1017)))</formula>
    </cfRule>
    <cfRule type="containsText" dxfId="2670" priority="3988" operator="containsText" text="HIPERMODELO">
      <formula>NOT(ISERROR(SEARCH("HIPERMODELO",C1017)))</formula>
    </cfRule>
    <cfRule type="containsText" dxfId="2669" priority="3989" operator="containsText" text="FARMASTOP">
      <formula>NOT(ISERROR(SEARCH("FARMASTOP",C1017)))</formula>
    </cfRule>
    <cfRule type="containsText" dxfId="2668" priority="3990" operator="containsText" text="EXQUISITECES">
      <formula>NOT(ISERROR(SEARCH("EXQUISITECES",C1017)))</formula>
    </cfRule>
  </conditionalFormatting>
  <conditionalFormatting sqref="C1002">
    <cfRule type="containsText" dxfId="2667" priority="3977" operator="containsText" text="BOCA">
      <formula>NOT(ISERROR(SEARCH("BOCA",C1002)))</formula>
    </cfRule>
    <cfRule type="containsText" dxfId="2666" priority="3978" operator="containsText" text="AUTOMERCADO">
      <formula>NOT(ISERROR(SEARCH("AUTOMERCADO",C1002)))</formula>
    </cfRule>
    <cfRule type="containsText" dxfId="2665" priority="3979" operator="containsText" text="CARRIZAL">
      <formula>NOT(ISERROR(SEARCH("CARRIZAL",C1002)))</formula>
    </cfRule>
    <cfRule type="containsText" dxfId="2664" priority="3980" operator="containsText" text="SAN ANTONIO">
      <formula>NOT(ISERROR(SEARCH("SAN ANTONIO",C1002)))</formula>
    </cfRule>
    <cfRule type="containsText" dxfId="2663" priority="3981" operator="containsText" text="HIPERMODELO">
      <formula>NOT(ISERROR(SEARCH("HIPERMODELO",C1002)))</formula>
    </cfRule>
    <cfRule type="containsText" dxfId="2662" priority="3982" operator="containsText" text="FARMASTOP">
      <formula>NOT(ISERROR(SEARCH("FARMASTOP",C1002)))</formula>
    </cfRule>
    <cfRule type="containsText" dxfId="2661" priority="3983" operator="containsText" text="EXQUISITECES">
      <formula>NOT(ISERROR(SEARCH("EXQUISITECES",C1002)))</formula>
    </cfRule>
  </conditionalFormatting>
  <conditionalFormatting sqref="C1008">
    <cfRule type="containsText" dxfId="2660" priority="3970" operator="containsText" text="BOCA">
      <formula>NOT(ISERROR(SEARCH("BOCA",C1008)))</formula>
    </cfRule>
    <cfRule type="containsText" dxfId="2659" priority="3971" operator="containsText" text="AUTOMERCADO">
      <formula>NOT(ISERROR(SEARCH("AUTOMERCADO",C1008)))</formula>
    </cfRule>
    <cfRule type="containsText" dxfId="2658" priority="3972" operator="containsText" text="CARRIZAL">
      <formula>NOT(ISERROR(SEARCH("CARRIZAL",C1008)))</formula>
    </cfRule>
    <cfRule type="containsText" dxfId="2657" priority="3973" operator="containsText" text="SAN ANTONIO">
      <formula>NOT(ISERROR(SEARCH("SAN ANTONIO",C1008)))</formula>
    </cfRule>
    <cfRule type="containsText" dxfId="2656" priority="3974" operator="containsText" text="HIPERMODELO">
      <formula>NOT(ISERROR(SEARCH("HIPERMODELO",C1008)))</formula>
    </cfRule>
    <cfRule type="containsText" dxfId="2655" priority="3975" operator="containsText" text="FARMASTOP">
      <formula>NOT(ISERROR(SEARCH("FARMASTOP",C1008)))</formula>
    </cfRule>
    <cfRule type="containsText" dxfId="2654" priority="3976" operator="containsText" text="EXQUISITECES">
      <formula>NOT(ISERROR(SEARCH("EXQUISITECES",C1008)))</formula>
    </cfRule>
  </conditionalFormatting>
  <conditionalFormatting sqref="C1014">
    <cfRule type="containsText" dxfId="2653" priority="3963" operator="containsText" text="BOCA">
      <formula>NOT(ISERROR(SEARCH("BOCA",C1014)))</formula>
    </cfRule>
    <cfRule type="containsText" dxfId="2652" priority="3964" operator="containsText" text="AUTOMERCADO">
      <formula>NOT(ISERROR(SEARCH("AUTOMERCADO",C1014)))</formula>
    </cfRule>
    <cfRule type="containsText" dxfId="2651" priority="3965" operator="containsText" text="CARRIZAL">
      <formula>NOT(ISERROR(SEARCH("CARRIZAL",C1014)))</formula>
    </cfRule>
    <cfRule type="containsText" dxfId="2650" priority="3966" operator="containsText" text="SAN ANTONIO">
      <formula>NOT(ISERROR(SEARCH("SAN ANTONIO",C1014)))</formula>
    </cfRule>
    <cfRule type="containsText" dxfId="2649" priority="3967" operator="containsText" text="HIPERMODELO">
      <formula>NOT(ISERROR(SEARCH("HIPERMODELO",C1014)))</formula>
    </cfRule>
    <cfRule type="containsText" dxfId="2648" priority="3968" operator="containsText" text="FARMASTOP">
      <formula>NOT(ISERROR(SEARCH("FARMASTOP",C1014)))</formula>
    </cfRule>
    <cfRule type="containsText" dxfId="2647" priority="3969" operator="containsText" text="EXQUISITECES">
      <formula>NOT(ISERROR(SEARCH("EXQUISITECES",C1014)))</formula>
    </cfRule>
  </conditionalFormatting>
  <conditionalFormatting sqref="C1020">
    <cfRule type="containsText" dxfId="2646" priority="3956" operator="containsText" text="BOCA">
      <formula>NOT(ISERROR(SEARCH("BOCA",C1020)))</formula>
    </cfRule>
    <cfRule type="containsText" dxfId="2645" priority="3957" operator="containsText" text="AUTOMERCADO">
      <formula>NOT(ISERROR(SEARCH("AUTOMERCADO",C1020)))</formula>
    </cfRule>
    <cfRule type="containsText" dxfId="2644" priority="3958" operator="containsText" text="CARRIZAL">
      <formula>NOT(ISERROR(SEARCH("CARRIZAL",C1020)))</formula>
    </cfRule>
    <cfRule type="containsText" dxfId="2643" priority="3959" operator="containsText" text="SAN ANTONIO">
      <formula>NOT(ISERROR(SEARCH("SAN ANTONIO",C1020)))</formula>
    </cfRule>
    <cfRule type="containsText" dxfId="2642" priority="3960" operator="containsText" text="HIPERMODELO">
      <formula>NOT(ISERROR(SEARCH("HIPERMODELO",C1020)))</formula>
    </cfRule>
    <cfRule type="containsText" dxfId="2641" priority="3961" operator="containsText" text="FARMASTOP">
      <formula>NOT(ISERROR(SEARCH("FARMASTOP",C1020)))</formula>
    </cfRule>
    <cfRule type="containsText" dxfId="2640" priority="3962" operator="containsText" text="EXQUISITECES">
      <formula>NOT(ISERROR(SEARCH("EXQUISITECES",C1020)))</formula>
    </cfRule>
  </conditionalFormatting>
  <conditionalFormatting sqref="C1028">
    <cfRule type="containsText" dxfId="2639" priority="3949" operator="containsText" text="BOCA">
      <formula>NOT(ISERROR(SEARCH("BOCA",C1028)))</formula>
    </cfRule>
    <cfRule type="containsText" dxfId="2638" priority="3950" operator="containsText" text="AUTOMERCADO">
      <formula>NOT(ISERROR(SEARCH("AUTOMERCADO",C1028)))</formula>
    </cfRule>
    <cfRule type="containsText" dxfId="2637" priority="3951" operator="containsText" text="CARRIZAL">
      <formula>NOT(ISERROR(SEARCH("CARRIZAL",C1028)))</formula>
    </cfRule>
    <cfRule type="containsText" dxfId="2636" priority="3952" operator="containsText" text="SAN ANTONIO">
      <formula>NOT(ISERROR(SEARCH("SAN ANTONIO",C1028)))</formula>
    </cfRule>
    <cfRule type="containsText" dxfId="2635" priority="3953" operator="containsText" text="HIPERMODELO">
      <formula>NOT(ISERROR(SEARCH("HIPERMODELO",C1028)))</formula>
    </cfRule>
    <cfRule type="containsText" dxfId="2634" priority="3954" operator="containsText" text="FARMASTOP">
      <formula>NOT(ISERROR(SEARCH("FARMASTOP",C1028)))</formula>
    </cfRule>
    <cfRule type="containsText" dxfId="2633" priority="3955" operator="containsText" text="EXQUISITECES">
      <formula>NOT(ISERROR(SEARCH("EXQUISITECES",C1028)))</formula>
    </cfRule>
  </conditionalFormatting>
  <conditionalFormatting sqref="C1036">
    <cfRule type="containsText" dxfId="2632" priority="3942" operator="containsText" text="BOCA">
      <formula>NOT(ISERROR(SEARCH("BOCA",C1036)))</formula>
    </cfRule>
    <cfRule type="containsText" dxfId="2631" priority="3943" operator="containsText" text="AUTOMERCADO">
      <formula>NOT(ISERROR(SEARCH("AUTOMERCADO",C1036)))</formula>
    </cfRule>
    <cfRule type="containsText" dxfId="2630" priority="3944" operator="containsText" text="CARRIZAL">
      <formula>NOT(ISERROR(SEARCH("CARRIZAL",C1036)))</formula>
    </cfRule>
    <cfRule type="containsText" dxfId="2629" priority="3945" operator="containsText" text="SAN ANTONIO">
      <formula>NOT(ISERROR(SEARCH("SAN ANTONIO",C1036)))</formula>
    </cfRule>
    <cfRule type="containsText" dxfId="2628" priority="3946" operator="containsText" text="HIPERMODELO">
      <formula>NOT(ISERROR(SEARCH("HIPERMODELO",C1036)))</formula>
    </cfRule>
    <cfRule type="containsText" dxfId="2627" priority="3947" operator="containsText" text="FARMASTOP">
      <formula>NOT(ISERROR(SEARCH("FARMASTOP",C1036)))</formula>
    </cfRule>
    <cfRule type="containsText" dxfId="2626" priority="3948" operator="containsText" text="EXQUISITECES">
      <formula>NOT(ISERROR(SEARCH("EXQUISITECES",C1036)))</formula>
    </cfRule>
  </conditionalFormatting>
  <conditionalFormatting sqref="C1042">
    <cfRule type="containsText" dxfId="2625" priority="3935" operator="containsText" text="BOCA">
      <formula>NOT(ISERROR(SEARCH("BOCA",C1042)))</formula>
    </cfRule>
    <cfRule type="containsText" dxfId="2624" priority="3936" operator="containsText" text="AUTOMERCADO">
      <formula>NOT(ISERROR(SEARCH("AUTOMERCADO",C1042)))</formula>
    </cfRule>
    <cfRule type="containsText" dxfId="2623" priority="3937" operator="containsText" text="CARRIZAL">
      <formula>NOT(ISERROR(SEARCH("CARRIZAL",C1042)))</formula>
    </cfRule>
    <cfRule type="containsText" dxfId="2622" priority="3938" operator="containsText" text="SAN ANTONIO">
      <formula>NOT(ISERROR(SEARCH("SAN ANTONIO",C1042)))</formula>
    </cfRule>
    <cfRule type="containsText" dxfId="2621" priority="3939" operator="containsText" text="HIPERMODELO">
      <formula>NOT(ISERROR(SEARCH("HIPERMODELO",C1042)))</formula>
    </cfRule>
    <cfRule type="containsText" dxfId="2620" priority="3940" operator="containsText" text="FARMASTOP">
      <formula>NOT(ISERROR(SEARCH("FARMASTOP",C1042)))</formula>
    </cfRule>
    <cfRule type="containsText" dxfId="2619" priority="3941" operator="containsText" text="EXQUISITECES">
      <formula>NOT(ISERROR(SEARCH("EXQUISITECES",C1042)))</formula>
    </cfRule>
  </conditionalFormatting>
  <conditionalFormatting sqref="C1048">
    <cfRule type="containsText" dxfId="2618" priority="3928" operator="containsText" text="BOCA">
      <formula>NOT(ISERROR(SEARCH("BOCA",C1048)))</formula>
    </cfRule>
    <cfRule type="containsText" dxfId="2617" priority="3929" operator="containsText" text="AUTOMERCADO">
      <formula>NOT(ISERROR(SEARCH("AUTOMERCADO",C1048)))</formula>
    </cfRule>
    <cfRule type="containsText" dxfId="2616" priority="3930" operator="containsText" text="CARRIZAL">
      <formula>NOT(ISERROR(SEARCH("CARRIZAL",C1048)))</formula>
    </cfRule>
    <cfRule type="containsText" dxfId="2615" priority="3931" operator="containsText" text="SAN ANTONIO">
      <formula>NOT(ISERROR(SEARCH("SAN ANTONIO",C1048)))</formula>
    </cfRule>
    <cfRule type="containsText" dxfId="2614" priority="3932" operator="containsText" text="HIPERMODELO">
      <formula>NOT(ISERROR(SEARCH("HIPERMODELO",C1048)))</formula>
    </cfRule>
    <cfRule type="containsText" dxfId="2613" priority="3933" operator="containsText" text="FARMASTOP">
      <formula>NOT(ISERROR(SEARCH("FARMASTOP",C1048)))</formula>
    </cfRule>
    <cfRule type="containsText" dxfId="2612" priority="3934" operator="containsText" text="EXQUISITECES">
      <formula>NOT(ISERROR(SEARCH("EXQUISITECES",C1048)))</formula>
    </cfRule>
  </conditionalFormatting>
  <conditionalFormatting sqref="C1053">
    <cfRule type="containsText" dxfId="2611" priority="3921" operator="containsText" text="BOCA">
      <formula>NOT(ISERROR(SEARCH("BOCA",C1053)))</formula>
    </cfRule>
    <cfRule type="containsText" dxfId="2610" priority="3922" operator="containsText" text="AUTOMERCADO">
      <formula>NOT(ISERROR(SEARCH("AUTOMERCADO",C1053)))</formula>
    </cfRule>
    <cfRule type="containsText" dxfId="2609" priority="3923" operator="containsText" text="CARRIZAL">
      <formula>NOT(ISERROR(SEARCH("CARRIZAL",C1053)))</formula>
    </cfRule>
    <cfRule type="containsText" dxfId="2608" priority="3924" operator="containsText" text="SAN ANTONIO">
      <formula>NOT(ISERROR(SEARCH("SAN ANTONIO",C1053)))</formula>
    </cfRule>
    <cfRule type="containsText" dxfId="2607" priority="3925" operator="containsText" text="HIPERMODELO">
      <formula>NOT(ISERROR(SEARCH("HIPERMODELO",C1053)))</formula>
    </cfRule>
    <cfRule type="containsText" dxfId="2606" priority="3926" operator="containsText" text="FARMASTOP">
      <formula>NOT(ISERROR(SEARCH("FARMASTOP",C1053)))</formula>
    </cfRule>
    <cfRule type="containsText" dxfId="2605" priority="3927" operator="containsText" text="EXQUISITECES">
      <formula>NOT(ISERROR(SEARCH("EXQUISITECES",C1053)))</formula>
    </cfRule>
  </conditionalFormatting>
  <conditionalFormatting sqref="C1087 C1089:C1095 C1097:C1100">
    <cfRule type="containsText" dxfId="2604" priority="3914" operator="containsText" text="BOCA">
      <formula>NOT(ISERROR(SEARCH("BOCA",C1087)))</formula>
    </cfRule>
    <cfRule type="containsText" dxfId="2603" priority="3915" operator="containsText" text="AUTOMERCADO">
      <formula>NOT(ISERROR(SEARCH("AUTOMERCADO",C1087)))</formula>
    </cfRule>
    <cfRule type="containsText" dxfId="2602" priority="3916" operator="containsText" text="CARRIZAL">
      <formula>NOT(ISERROR(SEARCH("CARRIZAL",C1087)))</formula>
    </cfRule>
    <cfRule type="containsText" dxfId="2601" priority="3917" operator="containsText" text="SAN ANTONIO">
      <formula>NOT(ISERROR(SEARCH("SAN ANTONIO",C1087)))</formula>
    </cfRule>
    <cfRule type="containsText" dxfId="2600" priority="3918" operator="containsText" text="HIPERMODELO">
      <formula>NOT(ISERROR(SEARCH("HIPERMODELO",C1087)))</formula>
    </cfRule>
    <cfRule type="containsText" dxfId="2599" priority="3919" operator="containsText" text="FARMASTOP">
      <formula>NOT(ISERROR(SEARCH("FARMASTOP",C1087)))</formula>
    </cfRule>
    <cfRule type="containsText" dxfId="2598" priority="3920" operator="containsText" text="EXQUISITECES">
      <formula>NOT(ISERROR(SEARCH("EXQUISITECES",C1087)))</formula>
    </cfRule>
  </conditionalFormatting>
  <conditionalFormatting sqref="C1066">
    <cfRule type="containsText" dxfId="2597" priority="3886" operator="containsText" text="BOCA">
      <formula>NOT(ISERROR(SEARCH("BOCA",C1066)))</formula>
    </cfRule>
    <cfRule type="containsText" dxfId="2596" priority="3887" operator="containsText" text="AUTOMERCADO">
      <formula>NOT(ISERROR(SEARCH("AUTOMERCADO",C1066)))</formula>
    </cfRule>
    <cfRule type="containsText" dxfId="2595" priority="3888" operator="containsText" text="CARRIZAL">
      <formula>NOT(ISERROR(SEARCH("CARRIZAL",C1066)))</formula>
    </cfRule>
    <cfRule type="containsText" dxfId="2594" priority="3889" operator="containsText" text="SAN ANTONIO">
      <formula>NOT(ISERROR(SEARCH("SAN ANTONIO",C1066)))</formula>
    </cfRule>
    <cfRule type="containsText" dxfId="2593" priority="3890" operator="containsText" text="HIPERMODELO">
      <formula>NOT(ISERROR(SEARCH("HIPERMODELO",C1066)))</formula>
    </cfRule>
    <cfRule type="containsText" dxfId="2592" priority="3891" operator="containsText" text="FARMASTOP">
      <formula>NOT(ISERROR(SEARCH("FARMASTOP",C1066)))</formula>
    </cfRule>
    <cfRule type="containsText" dxfId="2591" priority="3892" operator="containsText" text="EXQUISITECES">
      <formula>NOT(ISERROR(SEARCH("EXQUISITECES",C1066)))</formula>
    </cfRule>
  </conditionalFormatting>
  <conditionalFormatting sqref="C1071:C1072">
    <cfRule type="containsText" dxfId="2590" priority="3879" operator="containsText" text="BOCA">
      <formula>NOT(ISERROR(SEARCH("BOCA",C1071)))</formula>
    </cfRule>
    <cfRule type="containsText" dxfId="2589" priority="3880" operator="containsText" text="AUTOMERCADO">
      <formula>NOT(ISERROR(SEARCH("AUTOMERCADO",C1071)))</formula>
    </cfRule>
    <cfRule type="containsText" dxfId="2588" priority="3881" operator="containsText" text="CARRIZAL">
      <formula>NOT(ISERROR(SEARCH("CARRIZAL",C1071)))</formula>
    </cfRule>
    <cfRule type="containsText" dxfId="2587" priority="3882" operator="containsText" text="SAN ANTONIO">
      <formula>NOT(ISERROR(SEARCH("SAN ANTONIO",C1071)))</formula>
    </cfRule>
    <cfRule type="containsText" dxfId="2586" priority="3883" operator="containsText" text="HIPERMODELO">
      <formula>NOT(ISERROR(SEARCH("HIPERMODELO",C1071)))</formula>
    </cfRule>
    <cfRule type="containsText" dxfId="2585" priority="3884" operator="containsText" text="FARMASTOP">
      <formula>NOT(ISERROR(SEARCH("FARMASTOP",C1071)))</formula>
    </cfRule>
    <cfRule type="containsText" dxfId="2584" priority="3885" operator="containsText" text="EXQUISITECES">
      <formula>NOT(ISERROR(SEARCH("EXQUISITECES",C1071)))</formula>
    </cfRule>
  </conditionalFormatting>
  <conditionalFormatting sqref="C1083:C1084">
    <cfRule type="containsText" dxfId="2583" priority="3872" operator="containsText" text="BOCA">
      <formula>NOT(ISERROR(SEARCH("BOCA",C1083)))</formula>
    </cfRule>
    <cfRule type="containsText" dxfId="2582" priority="3873" operator="containsText" text="AUTOMERCADO">
      <formula>NOT(ISERROR(SEARCH("AUTOMERCADO",C1083)))</formula>
    </cfRule>
    <cfRule type="containsText" dxfId="2581" priority="3874" operator="containsText" text="CARRIZAL">
      <formula>NOT(ISERROR(SEARCH("CARRIZAL",C1083)))</formula>
    </cfRule>
    <cfRule type="containsText" dxfId="2580" priority="3875" operator="containsText" text="SAN ANTONIO">
      <formula>NOT(ISERROR(SEARCH("SAN ANTONIO",C1083)))</formula>
    </cfRule>
    <cfRule type="containsText" dxfId="2579" priority="3876" operator="containsText" text="HIPERMODELO">
      <formula>NOT(ISERROR(SEARCH("HIPERMODELO",C1083)))</formula>
    </cfRule>
    <cfRule type="containsText" dxfId="2578" priority="3877" operator="containsText" text="FARMASTOP">
      <formula>NOT(ISERROR(SEARCH("FARMASTOP",C1083)))</formula>
    </cfRule>
    <cfRule type="containsText" dxfId="2577" priority="3878" operator="containsText" text="EXQUISITECES">
      <formula>NOT(ISERROR(SEARCH("EXQUISITECES",C1083)))</formula>
    </cfRule>
  </conditionalFormatting>
  <conditionalFormatting sqref="C1101 C1107 C1103 C1109:C1111">
    <cfRule type="containsText" dxfId="2576" priority="3907" operator="containsText" text="BOCA">
      <formula>NOT(ISERROR(SEARCH("BOCA",C1101)))</formula>
    </cfRule>
    <cfRule type="containsText" dxfId="2575" priority="3908" operator="containsText" text="AUTOMERCADO">
      <formula>NOT(ISERROR(SEARCH("AUTOMERCADO",C1101)))</formula>
    </cfRule>
    <cfRule type="containsText" dxfId="2574" priority="3909" operator="containsText" text="CARRIZAL">
      <formula>NOT(ISERROR(SEARCH("CARRIZAL",C1101)))</formula>
    </cfRule>
    <cfRule type="containsText" dxfId="2573" priority="3910" operator="containsText" text="SAN ANTONIO">
      <formula>NOT(ISERROR(SEARCH("SAN ANTONIO",C1101)))</formula>
    </cfRule>
    <cfRule type="containsText" dxfId="2572" priority="3911" operator="containsText" text="HIPERMODELO">
      <formula>NOT(ISERROR(SEARCH("HIPERMODELO",C1101)))</formula>
    </cfRule>
    <cfRule type="containsText" dxfId="2571" priority="3912" operator="containsText" text="FARMASTOP">
      <formula>NOT(ISERROR(SEARCH("FARMASTOP",C1101)))</formula>
    </cfRule>
    <cfRule type="containsText" dxfId="2570" priority="3913" operator="containsText" text="EXQUISITECES">
      <formula>NOT(ISERROR(SEARCH("EXQUISITECES",C1101)))</formula>
    </cfRule>
  </conditionalFormatting>
  <conditionalFormatting sqref="C1055:C1056">
    <cfRule type="containsText" dxfId="2569" priority="3893" operator="containsText" text="BOCA">
      <formula>NOT(ISERROR(SEARCH("BOCA",C1055)))</formula>
    </cfRule>
    <cfRule type="containsText" dxfId="2568" priority="3894" operator="containsText" text="AUTOMERCADO">
      <formula>NOT(ISERROR(SEARCH("AUTOMERCADO",C1055)))</formula>
    </cfRule>
    <cfRule type="containsText" dxfId="2567" priority="3895" operator="containsText" text="CARRIZAL">
      <formula>NOT(ISERROR(SEARCH("CARRIZAL",C1055)))</formula>
    </cfRule>
    <cfRule type="containsText" dxfId="2566" priority="3896" operator="containsText" text="SAN ANTONIO">
      <formula>NOT(ISERROR(SEARCH("SAN ANTONIO",C1055)))</formula>
    </cfRule>
    <cfRule type="containsText" dxfId="2565" priority="3897" operator="containsText" text="HIPERMODELO">
      <formula>NOT(ISERROR(SEARCH("HIPERMODELO",C1055)))</formula>
    </cfRule>
    <cfRule type="containsText" dxfId="2564" priority="3898" operator="containsText" text="FARMASTOP">
      <formula>NOT(ISERROR(SEARCH("FARMASTOP",C1055)))</formula>
    </cfRule>
    <cfRule type="containsText" dxfId="2563" priority="3899" operator="containsText" text="EXQUISITECES">
      <formula>NOT(ISERROR(SEARCH("EXQUISITECES",C1055)))</formula>
    </cfRule>
  </conditionalFormatting>
  <conditionalFormatting sqref="C1057:C1061 C1067 C1073 C1078:C1079 C1063 C1069:C1070 C1075 C1081:C1082">
    <cfRule type="containsText" dxfId="2562" priority="3900" operator="containsText" text="BOCA">
      <formula>NOT(ISERROR(SEARCH("BOCA",C1057)))</formula>
    </cfRule>
    <cfRule type="containsText" dxfId="2561" priority="3901" operator="containsText" text="AUTOMERCADO">
      <formula>NOT(ISERROR(SEARCH("AUTOMERCADO",C1057)))</formula>
    </cfRule>
    <cfRule type="containsText" dxfId="2560" priority="3902" operator="containsText" text="CARRIZAL">
      <formula>NOT(ISERROR(SEARCH("CARRIZAL",C1057)))</formula>
    </cfRule>
    <cfRule type="containsText" dxfId="2559" priority="3903" operator="containsText" text="SAN ANTONIO">
      <formula>NOT(ISERROR(SEARCH("SAN ANTONIO",C1057)))</formula>
    </cfRule>
    <cfRule type="containsText" dxfId="2558" priority="3904" operator="containsText" text="HIPERMODELO">
      <formula>NOT(ISERROR(SEARCH("HIPERMODELO",C1057)))</formula>
    </cfRule>
    <cfRule type="containsText" dxfId="2557" priority="3905" operator="containsText" text="FARMASTOP">
      <formula>NOT(ISERROR(SEARCH("FARMASTOP",C1057)))</formula>
    </cfRule>
    <cfRule type="containsText" dxfId="2556" priority="3906" operator="containsText" text="EXQUISITECES">
      <formula>NOT(ISERROR(SEARCH("EXQUISITECES",C1057)))</formula>
    </cfRule>
  </conditionalFormatting>
  <conditionalFormatting sqref="C1085:C1086">
    <cfRule type="containsText" dxfId="2555" priority="3865" operator="containsText" text="BOCA">
      <formula>NOT(ISERROR(SEARCH("BOCA",C1085)))</formula>
    </cfRule>
    <cfRule type="containsText" dxfId="2554" priority="3866" operator="containsText" text="AUTOMERCADO">
      <formula>NOT(ISERROR(SEARCH("AUTOMERCADO",C1085)))</formula>
    </cfRule>
    <cfRule type="containsText" dxfId="2553" priority="3867" operator="containsText" text="CARRIZAL">
      <formula>NOT(ISERROR(SEARCH("CARRIZAL",C1085)))</formula>
    </cfRule>
    <cfRule type="containsText" dxfId="2552" priority="3868" operator="containsText" text="SAN ANTONIO">
      <formula>NOT(ISERROR(SEARCH("SAN ANTONIO",C1085)))</formula>
    </cfRule>
    <cfRule type="containsText" dxfId="2551" priority="3869" operator="containsText" text="HIPERMODELO">
      <formula>NOT(ISERROR(SEARCH("HIPERMODELO",C1085)))</formula>
    </cfRule>
    <cfRule type="containsText" dxfId="2550" priority="3870" operator="containsText" text="FARMASTOP">
      <formula>NOT(ISERROR(SEARCH("FARMASTOP",C1085)))</formula>
    </cfRule>
    <cfRule type="containsText" dxfId="2549" priority="3871" operator="containsText" text="EXQUISITECES">
      <formula>NOT(ISERROR(SEARCH("EXQUISITECES",C1085)))</formula>
    </cfRule>
  </conditionalFormatting>
  <conditionalFormatting sqref="C1104:C1106">
    <cfRule type="containsText" dxfId="2548" priority="3858" operator="containsText" text="BOCA">
      <formula>NOT(ISERROR(SEARCH("BOCA",C1104)))</formula>
    </cfRule>
    <cfRule type="containsText" dxfId="2547" priority="3859" operator="containsText" text="AUTOMERCADO">
      <formula>NOT(ISERROR(SEARCH("AUTOMERCADO",C1104)))</formula>
    </cfRule>
    <cfRule type="containsText" dxfId="2546" priority="3860" operator="containsText" text="CARRIZAL">
      <formula>NOT(ISERROR(SEARCH("CARRIZAL",C1104)))</formula>
    </cfRule>
    <cfRule type="containsText" dxfId="2545" priority="3861" operator="containsText" text="SAN ANTONIO">
      <formula>NOT(ISERROR(SEARCH("SAN ANTONIO",C1104)))</formula>
    </cfRule>
    <cfRule type="containsText" dxfId="2544" priority="3862" operator="containsText" text="HIPERMODELO">
      <formula>NOT(ISERROR(SEARCH("HIPERMODELO",C1104)))</formula>
    </cfRule>
    <cfRule type="containsText" dxfId="2543" priority="3863" operator="containsText" text="FARMASTOP">
      <formula>NOT(ISERROR(SEARCH("FARMASTOP",C1104)))</formula>
    </cfRule>
    <cfRule type="containsText" dxfId="2542" priority="3864" operator="containsText" text="EXQUISITECES">
      <formula>NOT(ISERROR(SEARCH("EXQUISITECES",C1104)))</formula>
    </cfRule>
  </conditionalFormatting>
  <conditionalFormatting sqref="C1112">
    <cfRule type="containsText" dxfId="2541" priority="3851" operator="containsText" text="BOCA">
      <formula>NOT(ISERROR(SEARCH("BOCA",C1112)))</formula>
    </cfRule>
    <cfRule type="containsText" dxfId="2540" priority="3852" operator="containsText" text="AUTOMERCADO">
      <formula>NOT(ISERROR(SEARCH("AUTOMERCADO",C1112)))</formula>
    </cfRule>
    <cfRule type="containsText" dxfId="2539" priority="3853" operator="containsText" text="CARRIZAL">
      <formula>NOT(ISERROR(SEARCH("CARRIZAL",C1112)))</formula>
    </cfRule>
    <cfRule type="containsText" dxfId="2538" priority="3854" operator="containsText" text="SAN ANTONIO">
      <formula>NOT(ISERROR(SEARCH("SAN ANTONIO",C1112)))</formula>
    </cfRule>
    <cfRule type="containsText" dxfId="2537" priority="3855" operator="containsText" text="HIPERMODELO">
      <formula>NOT(ISERROR(SEARCH("HIPERMODELO",C1112)))</formula>
    </cfRule>
    <cfRule type="containsText" dxfId="2536" priority="3856" operator="containsText" text="FARMASTOP">
      <formula>NOT(ISERROR(SEARCH("FARMASTOP",C1112)))</formula>
    </cfRule>
    <cfRule type="containsText" dxfId="2535" priority="3857" operator="containsText" text="EXQUISITECES">
      <formula>NOT(ISERROR(SEARCH("EXQUISITECES",C1112)))</formula>
    </cfRule>
  </conditionalFormatting>
  <conditionalFormatting sqref="C1076">
    <cfRule type="containsText" dxfId="2534" priority="3844" operator="containsText" text="BOCA">
      <formula>NOT(ISERROR(SEARCH("BOCA",C1076)))</formula>
    </cfRule>
    <cfRule type="containsText" dxfId="2533" priority="3845" operator="containsText" text="AUTOMERCADO">
      <formula>NOT(ISERROR(SEARCH("AUTOMERCADO",C1076)))</formula>
    </cfRule>
    <cfRule type="containsText" dxfId="2532" priority="3846" operator="containsText" text="CARRIZAL">
      <formula>NOT(ISERROR(SEARCH("CARRIZAL",C1076)))</formula>
    </cfRule>
    <cfRule type="containsText" dxfId="2531" priority="3847" operator="containsText" text="SAN ANTONIO">
      <formula>NOT(ISERROR(SEARCH("SAN ANTONIO",C1076)))</formula>
    </cfRule>
    <cfRule type="containsText" dxfId="2530" priority="3848" operator="containsText" text="HIPERMODELO">
      <formula>NOT(ISERROR(SEARCH("HIPERMODELO",C1076)))</formula>
    </cfRule>
    <cfRule type="containsText" dxfId="2529" priority="3849" operator="containsText" text="FARMASTOP">
      <formula>NOT(ISERROR(SEARCH("FARMASTOP",C1076)))</formula>
    </cfRule>
    <cfRule type="containsText" dxfId="2528" priority="3850" operator="containsText" text="EXQUISITECES">
      <formula>NOT(ISERROR(SEARCH("EXQUISITECES",C1076)))</formula>
    </cfRule>
  </conditionalFormatting>
  <conditionalFormatting sqref="C1114">
    <cfRule type="containsText" dxfId="2527" priority="3837" operator="containsText" text="BOCA">
      <formula>NOT(ISERROR(SEARCH("BOCA",C1114)))</formula>
    </cfRule>
    <cfRule type="containsText" dxfId="2526" priority="3838" operator="containsText" text="AUTOMERCADO">
      <formula>NOT(ISERROR(SEARCH("AUTOMERCADO",C1114)))</formula>
    </cfRule>
    <cfRule type="containsText" dxfId="2525" priority="3839" operator="containsText" text="CARRIZAL">
      <formula>NOT(ISERROR(SEARCH("CARRIZAL",C1114)))</formula>
    </cfRule>
    <cfRule type="containsText" dxfId="2524" priority="3840" operator="containsText" text="SAN ANTONIO">
      <formula>NOT(ISERROR(SEARCH("SAN ANTONIO",C1114)))</formula>
    </cfRule>
    <cfRule type="containsText" dxfId="2523" priority="3841" operator="containsText" text="HIPERMODELO">
      <formula>NOT(ISERROR(SEARCH("HIPERMODELO",C1114)))</formula>
    </cfRule>
    <cfRule type="containsText" dxfId="2522" priority="3842" operator="containsText" text="FARMASTOP">
      <formula>NOT(ISERROR(SEARCH("FARMASTOP",C1114)))</formula>
    </cfRule>
    <cfRule type="containsText" dxfId="2521" priority="3843" operator="containsText" text="EXQUISITECES">
      <formula>NOT(ISERROR(SEARCH("EXQUISITECES",C1114)))</formula>
    </cfRule>
  </conditionalFormatting>
  <conditionalFormatting sqref="C1064:C1065">
    <cfRule type="containsText" dxfId="2520" priority="3830" operator="containsText" text="BOCA">
      <formula>NOT(ISERROR(SEARCH("BOCA",C1064)))</formula>
    </cfRule>
    <cfRule type="containsText" dxfId="2519" priority="3831" operator="containsText" text="AUTOMERCADO">
      <formula>NOT(ISERROR(SEARCH("AUTOMERCADO",C1064)))</formula>
    </cfRule>
    <cfRule type="containsText" dxfId="2518" priority="3832" operator="containsText" text="CARRIZAL">
      <formula>NOT(ISERROR(SEARCH("CARRIZAL",C1064)))</formula>
    </cfRule>
    <cfRule type="containsText" dxfId="2517" priority="3833" operator="containsText" text="SAN ANTONIO">
      <formula>NOT(ISERROR(SEARCH("SAN ANTONIO",C1064)))</formula>
    </cfRule>
    <cfRule type="containsText" dxfId="2516" priority="3834" operator="containsText" text="HIPERMODELO">
      <formula>NOT(ISERROR(SEARCH("HIPERMODELO",C1064)))</formula>
    </cfRule>
    <cfRule type="containsText" dxfId="2515" priority="3835" operator="containsText" text="FARMASTOP">
      <formula>NOT(ISERROR(SEARCH("FARMASTOP",C1064)))</formula>
    </cfRule>
    <cfRule type="containsText" dxfId="2514" priority="3836" operator="containsText" text="EXQUISITECES">
      <formula>NOT(ISERROR(SEARCH("EXQUISITECES",C1064)))</formula>
    </cfRule>
  </conditionalFormatting>
  <conditionalFormatting sqref="C1077">
    <cfRule type="containsText" dxfId="2513" priority="3823" operator="containsText" text="BOCA">
      <formula>NOT(ISERROR(SEARCH("BOCA",C1077)))</formula>
    </cfRule>
    <cfRule type="containsText" dxfId="2512" priority="3824" operator="containsText" text="AUTOMERCADO">
      <formula>NOT(ISERROR(SEARCH("AUTOMERCADO",C1077)))</formula>
    </cfRule>
    <cfRule type="containsText" dxfId="2511" priority="3825" operator="containsText" text="CARRIZAL">
      <formula>NOT(ISERROR(SEARCH("CARRIZAL",C1077)))</formula>
    </cfRule>
    <cfRule type="containsText" dxfId="2510" priority="3826" operator="containsText" text="SAN ANTONIO">
      <formula>NOT(ISERROR(SEARCH("SAN ANTONIO",C1077)))</formula>
    </cfRule>
    <cfRule type="containsText" dxfId="2509" priority="3827" operator="containsText" text="HIPERMODELO">
      <formula>NOT(ISERROR(SEARCH("HIPERMODELO",C1077)))</formula>
    </cfRule>
    <cfRule type="containsText" dxfId="2508" priority="3828" operator="containsText" text="FARMASTOP">
      <formula>NOT(ISERROR(SEARCH("FARMASTOP",C1077)))</formula>
    </cfRule>
    <cfRule type="containsText" dxfId="2507" priority="3829" operator="containsText" text="EXQUISITECES">
      <formula>NOT(ISERROR(SEARCH("EXQUISITECES",C1077)))</formula>
    </cfRule>
  </conditionalFormatting>
  <conditionalFormatting sqref="C1062">
    <cfRule type="containsText" dxfId="2506" priority="3816" operator="containsText" text="BOCA">
      <formula>NOT(ISERROR(SEARCH("BOCA",C1062)))</formula>
    </cfRule>
    <cfRule type="containsText" dxfId="2505" priority="3817" operator="containsText" text="AUTOMERCADO">
      <formula>NOT(ISERROR(SEARCH("AUTOMERCADO",C1062)))</formula>
    </cfRule>
    <cfRule type="containsText" dxfId="2504" priority="3818" operator="containsText" text="CARRIZAL">
      <formula>NOT(ISERROR(SEARCH("CARRIZAL",C1062)))</formula>
    </cfRule>
    <cfRule type="containsText" dxfId="2503" priority="3819" operator="containsText" text="SAN ANTONIO">
      <formula>NOT(ISERROR(SEARCH("SAN ANTONIO",C1062)))</formula>
    </cfRule>
    <cfRule type="containsText" dxfId="2502" priority="3820" operator="containsText" text="HIPERMODELO">
      <formula>NOT(ISERROR(SEARCH("HIPERMODELO",C1062)))</formula>
    </cfRule>
    <cfRule type="containsText" dxfId="2501" priority="3821" operator="containsText" text="FARMASTOP">
      <formula>NOT(ISERROR(SEARCH("FARMASTOP",C1062)))</formula>
    </cfRule>
    <cfRule type="containsText" dxfId="2500" priority="3822" operator="containsText" text="EXQUISITECES">
      <formula>NOT(ISERROR(SEARCH("EXQUISITECES",C1062)))</formula>
    </cfRule>
  </conditionalFormatting>
  <conditionalFormatting sqref="C1068">
    <cfRule type="containsText" dxfId="2499" priority="3809" operator="containsText" text="BOCA">
      <formula>NOT(ISERROR(SEARCH("BOCA",C1068)))</formula>
    </cfRule>
    <cfRule type="containsText" dxfId="2498" priority="3810" operator="containsText" text="AUTOMERCADO">
      <formula>NOT(ISERROR(SEARCH("AUTOMERCADO",C1068)))</formula>
    </cfRule>
    <cfRule type="containsText" dxfId="2497" priority="3811" operator="containsText" text="CARRIZAL">
      <formula>NOT(ISERROR(SEARCH("CARRIZAL",C1068)))</formula>
    </cfRule>
    <cfRule type="containsText" dxfId="2496" priority="3812" operator="containsText" text="SAN ANTONIO">
      <formula>NOT(ISERROR(SEARCH("SAN ANTONIO",C1068)))</formula>
    </cfRule>
    <cfRule type="containsText" dxfId="2495" priority="3813" operator="containsText" text="HIPERMODELO">
      <formula>NOT(ISERROR(SEARCH("HIPERMODELO",C1068)))</formula>
    </cfRule>
    <cfRule type="containsText" dxfId="2494" priority="3814" operator="containsText" text="FARMASTOP">
      <formula>NOT(ISERROR(SEARCH("FARMASTOP",C1068)))</formula>
    </cfRule>
    <cfRule type="containsText" dxfId="2493" priority="3815" operator="containsText" text="EXQUISITECES">
      <formula>NOT(ISERROR(SEARCH("EXQUISITECES",C1068)))</formula>
    </cfRule>
  </conditionalFormatting>
  <conditionalFormatting sqref="C1074">
    <cfRule type="containsText" dxfId="2492" priority="3802" operator="containsText" text="BOCA">
      <formula>NOT(ISERROR(SEARCH("BOCA",C1074)))</formula>
    </cfRule>
    <cfRule type="containsText" dxfId="2491" priority="3803" operator="containsText" text="AUTOMERCADO">
      <formula>NOT(ISERROR(SEARCH("AUTOMERCADO",C1074)))</formula>
    </cfRule>
    <cfRule type="containsText" dxfId="2490" priority="3804" operator="containsText" text="CARRIZAL">
      <formula>NOT(ISERROR(SEARCH("CARRIZAL",C1074)))</formula>
    </cfRule>
    <cfRule type="containsText" dxfId="2489" priority="3805" operator="containsText" text="SAN ANTONIO">
      <formula>NOT(ISERROR(SEARCH("SAN ANTONIO",C1074)))</formula>
    </cfRule>
    <cfRule type="containsText" dxfId="2488" priority="3806" operator="containsText" text="HIPERMODELO">
      <formula>NOT(ISERROR(SEARCH("HIPERMODELO",C1074)))</formula>
    </cfRule>
    <cfRule type="containsText" dxfId="2487" priority="3807" operator="containsText" text="FARMASTOP">
      <formula>NOT(ISERROR(SEARCH("FARMASTOP",C1074)))</formula>
    </cfRule>
    <cfRule type="containsText" dxfId="2486" priority="3808" operator="containsText" text="EXQUISITECES">
      <formula>NOT(ISERROR(SEARCH("EXQUISITECES",C1074)))</formula>
    </cfRule>
  </conditionalFormatting>
  <conditionalFormatting sqref="C1080">
    <cfRule type="containsText" dxfId="2485" priority="3795" operator="containsText" text="BOCA">
      <formula>NOT(ISERROR(SEARCH("BOCA",C1080)))</formula>
    </cfRule>
    <cfRule type="containsText" dxfId="2484" priority="3796" operator="containsText" text="AUTOMERCADO">
      <formula>NOT(ISERROR(SEARCH("AUTOMERCADO",C1080)))</formula>
    </cfRule>
    <cfRule type="containsText" dxfId="2483" priority="3797" operator="containsText" text="CARRIZAL">
      <formula>NOT(ISERROR(SEARCH("CARRIZAL",C1080)))</formula>
    </cfRule>
    <cfRule type="containsText" dxfId="2482" priority="3798" operator="containsText" text="SAN ANTONIO">
      <formula>NOT(ISERROR(SEARCH("SAN ANTONIO",C1080)))</formula>
    </cfRule>
    <cfRule type="containsText" dxfId="2481" priority="3799" operator="containsText" text="HIPERMODELO">
      <formula>NOT(ISERROR(SEARCH("HIPERMODELO",C1080)))</formula>
    </cfRule>
    <cfRule type="containsText" dxfId="2480" priority="3800" operator="containsText" text="FARMASTOP">
      <formula>NOT(ISERROR(SEARCH("FARMASTOP",C1080)))</formula>
    </cfRule>
    <cfRule type="containsText" dxfId="2479" priority="3801" operator="containsText" text="EXQUISITECES">
      <formula>NOT(ISERROR(SEARCH("EXQUISITECES",C1080)))</formula>
    </cfRule>
  </conditionalFormatting>
  <conditionalFormatting sqref="C1088">
    <cfRule type="containsText" dxfId="2478" priority="3788" operator="containsText" text="BOCA">
      <formula>NOT(ISERROR(SEARCH("BOCA",C1088)))</formula>
    </cfRule>
    <cfRule type="containsText" dxfId="2477" priority="3789" operator="containsText" text="AUTOMERCADO">
      <formula>NOT(ISERROR(SEARCH("AUTOMERCADO",C1088)))</formula>
    </cfRule>
    <cfRule type="containsText" dxfId="2476" priority="3790" operator="containsText" text="CARRIZAL">
      <formula>NOT(ISERROR(SEARCH("CARRIZAL",C1088)))</formula>
    </cfRule>
    <cfRule type="containsText" dxfId="2475" priority="3791" operator="containsText" text="SAN ANTONIO">
      <formula>NOT(ISERROR(SEARCH("SAN ANTONIO",C1088)))</formula>
    </cfRule>
    <cfRule type="containsText" dxfId="2474" priority="3792" operator="containsText" text="HIPERMODELO">
      <formula>NOT(ISERROR(SEARCH("HIPERMODELO",C1088)))</formula>
    </cfRule>
    <cfRule type="containsText" dxfId="2473" priority="3793" operator="containsText" text="FARMASTOP">
      <formula>NOT(ISERROR(SEARCH("FARMASTOP",C1088)))</formula>
    </cfRule>
    <cfRule type="containsText" dxfId="2472" priority="3794" operator="containsText" text="EXQUISITECES">
      <formula>NOT(ISERROR(SEARCH("EXQUISITECES",C1088)))</formula>
    </cfRule>
  </conditionalFormatting>
  <conditionalFormatting sqref="C1096">
    <cfRule type="containsText" dxfId="2471" priority="3781" operator="containsText" text="BOCA">
      <formula>NOT(ISERROR(SEARCH("BOCA",C1096)))</formula>
    </cfRule>
    <cfRule type="containsText" dxfId="2470" priority="3782" operator="containsText" text="AUTOMERCADO">
      <formula>NOT(ISERROR(SEARCH("AUTOMERCADO",C1096)))</formula>
    </cfRule>
    <cfRule type="containsText" dxfId="2469" priority="3783" operator="containsText" text="CARRIZAL">
      <formula>NOT(ISERROR(SEARCH("CARRIZAL",C1096)))</formula>
    </cfRule>
    <cfRule type="containsText" dxfId="2468" priority="3784" operator="containsText" text="SAN ANTONIO">
      <formula>NOT(ISERROR(SEARCH("SAN ANTONIO",C1096)))</formula>
    </cfRule>
    <cfRule type="containsText" dxfId="2467" priority="3785" operator="containsText" text="HIPERMODELO">
      <formula>NOT(ISERROR(SEARCH("HIPERMODELO",C1096)))</formula>
    </cfRule>
    <cfRule type="containsText" dxfId="2466" priority="3786" operator="containsText" text="FARMASTOP">
      <formula>NOT(ISERROR(SEARCH("FARMASTOP",C1096)))</formula>
    </cfRule>
    <cfRule type="containsText" dxfId="2465" priority="3787" operator="containsText" text="EXQUISITECES">
      <formula>NOT(ISERROR(SEARCH("EXQUISITECES",C1096)))</formula>
    </cfRule>
  </conditionalFormatting>
  <conditionalFormatting sqref="C1102">
    <cfRule type="containsText" dxfId="2464" priority="3774" operator="containsText" text="BOCA">
      <formula>NOT(ISERROR(SEARCH("BOCA",C1102)))</formula>
    </cfRule>
    <cfRule type="containsText" dxfId="2463" priority="3775" operator="containsText" text="AUTOMERCADO">
      <formula>NOT(ISERROR(SEARCH("AUTOMERCADO",C1102)))</formula>
    </cfRule>
    <cfRule type="containsText" dxfId="2462" priority="3776" operator="containsText" text="CARRIZAL">
      <formula>NOT(ISERROR(SEARCH("CARRIZAL",C1102)))</formula>
    </cfRule>
    <cfRule type="containsText" dxfId="2461" priority="3777" operator="containsText" text="SAN ANTONIO">
      <formula>NOT(ISERROR(SEARCH("SAN ANTONIO",C1102)))</formula>
    </cfRule>
    <cfRule type="containsText" dxfId="2460" priority="3778" operator="containsText" text="HIPERMODELO">
      <formula>NOT(ISERROR(SEARCH("HIPERMODELO",C1102)))</formula>
    </cfRule>
    <cfRule type="containsText" dxfId="2459" priority="3779" operator="containsText" text="FARMASTOP">
      <formula>NOT(ISERROR(SEARCH("FARMASTOP",C1102)))</formula>
    </cfRule>
    <cfRule type="containsText" dxfId="2458" priority="3780" operator="containsText" text="EXQUISITECES">
      <formula>NOT(ISERROR(SEARCH("EXQUISITECES",C1102)))</formula>
    </cfRule>
  </conditionalFormatting>
  <conditionalFormatting sqref="C1108">
    <cfRule type="containsText" dxfId="2457" priority="3767" operator="containsText" text="BOCA">
      <formula>NOT(ISERROR(SEARCH("BOCA",C1108)))</formula>
    </cfRule>
    <cfRule type="containsText" dxfId="2456" priority="3768" operator="containsText" text="AUTOMERCADO">
      <formula>NOT(ISERROR(SEARCH("AUTOMERCADO",C1108)))</formula>
    </cfRule>
    <cfRule type="containsText" dxfId="2455" priority="3769" operator="containsText" text="CARRIZAL">
      <formula>NOT(ISERROR(SEARCH("CARRIZAL",C1108)))</formula>
    </cfRule>
    <cfRule type="containsText" dxfId="2454" priority="3770" operator="containsText" text="SAN ANTONIO">
      <formula>NOT(ISERROR(SEARCH("SAN ANTONIO",C1108)))</formula>
    </cfRule>
    <cfRule type="containsText" dxfId="2453" priority="3771" operator="containsText" text="HIPERMODELO">
      <formula>NOT(ISERROR(SEARCH("HIPERMODELO",C1108)))</formula>
    </cfRule>
    <cfRule type="containsText" dxfId="2452" priority="3772" operator="containsText" text="FARMASTOP">
      <formula>NOT(ISERROR(SEARCH("FARMASTOP",C1108)))</formula>
    </cfRule>
    <cfRule type="containsText" dxfId="2451" priority="3773" operator="containsText" text="EXQUISITECES">
      <formula>NOT(ISERROR(SEARCH("EXQUISITECES",C1108)))</formula>
    </cfRule>
  </conditionalFormatting>
  <conditionalFormatting sqref="C1113">
    <cfRule type="containsText" dxfId="2450" priority="3760" operator="containsText" text="BOCA">
      <formula>NOT(ISERROR(SEARCH("BOCA",C1113)))</formula>
    </cfRule>
    <cfRule type="containsText" dxfId="2449" priority="3761" operator="containsText" text="AUTOMERCADO">
      <formula>NOT(ISERROR(SEARCH("AUTOMERCADO",C1113)))</formula>
    </cfRule>
    <cfRule type="containsText" dxfId="2448" priority="3762" operator="containsText" text="CARRIZAL">
      <formula>NOT(ISERROR(SEARCH("CARRIZAL",C1113)))</formula>
    </cfRule>
    <cfRule type="containsText" dxfId="2447" priority="3763" operator="containsText" text="SAN ANTONIO">
      <formula>NOT(ISERROR(SEARCH("SAN ANTONIO",C1113)))</formula>
    </cfRule>
    <cfRule type="containsText" dxfId="2446" priority="3764" operator="containsText" text="HIPERMODELO">
      <formula>NOT(ISERROR(SEARCH("HIPERMODELO",C1113)))</formula>
    </cfRule>
    <cfRule type="containsText" dxfId="2445" priority="3765" operator="containsText" text="FARMASTOP">
      <formula>NOT(ISERROR(SEARCH("FARMASTOP",C1113)))</formula>
    </cfRule>
    <cfRule type="containsText" dxfId="2444" priority="3766" operator="containsText" text="EXQUISITECES">
      <formula>NOT(ISERROR(SEARCH("EXQUISITECES",C1113)))</formula>
    </cfRule>
  </conditionalFormatting>
  <conditionalFormatting sqref="C1147 C1149:C1155 C1157:C1160">
    <cfRule type="containsText" dxfId="2443" priority="3753" operator="containsText" text="BOCA">
      <formula>NOT(ISERROR(SEARCH("BOCA",C1147)))</formula>
    </cfRule>
    <cfRule type="containsText" dxfId="2442" priority="3754" operator="containsText" text="AUTOMERCADO">
      <formula>NOT(ISERROR(SEARCH("AUTOMERCADO",C1147)))</formula>
    </cfRule>
    <cfRule type="containsText" dxfId="2441" priority="3755" operator="containsText" text="CARRIZAL">
      <formula>NOT(ISERROR(SEARCH("CARRIZAL",C1147)))</formula>
    </cfRule>
    <cfRule type="containsText" dxfId="2440" priority="3756" operator="containsText" text="SAN ANTONIO">
      <formula>NOT(ISERROR(SEARCH("SAN ANTONIO",C1147)))</formula>
    </cfRule>
    <cfRule type="containsText" dxfId="2439" priority="3757" operator="containsText" text="HIPERMODELO">
      <formula>NOT(ISERROR(SEARCH("HIPERMODELO",C1147)))</formula>
    </cfRule>
    <cfRule type="containsText" dxfId="2438" priority="3758" operator="containsText" text="FARMASTOP">
      <formula>NOT(ISERROR(SEARCH("FARMASTOP",C1147)))</formula>
    </cfRule>
    <cfRule type="containsText" dxfId="2437" priority="3759" operator="containsText" text="EXQUISITECES">
      <formula>NOT(ISERROR(SEARCH("EXQUISITECES",C1147)))</formula>
    </cfRule>
  </conditionalFormatting>
  <conditionalFormatting sqref="C1126">
    <cfRule type="containsText" dxfId="2436" priority="3725" operator="containsText" text="BOCA">
      <formula>NOT(ISERROR(SEARCH("BOCA",C1126)))</formula>
    </cfRule>
    <cfRule type="containsText" dxfId="2435" priority="3726" operator="containsText" text="AUTOMERCADO">
      <formula>NOT(ISERROR(SEARCH("AUTOMERCADO",C1126)))</formula>
    </cfRule>
    <cfRule type="containsText" dxfId="2434" priority="3727" operator="containsText" text="CARRIZAL">
      <formula>NOT(ISERROR(SEARCH("CARRIZAL",C1126)))</formula>
    </cfRule>
    <cfRule type="containsText" dxfId="2433" priority="3728" operator="containsText" text="SAN ANTONIO">
      <formula>NOT(ISERROR(SEARCH("SAN ANTONIO",C1126)))</formula>
    </cfRule>
    <cfRule type="containsText" dxfId="2432" priority="3729" operator="containsText" text="HIPERMODELO">
      <formula>NOT(ISERROR(SEARCH("HIPERMODELO",C1126)))</formula>
    </cfRule>
    <cfRule type="containsText" dxfId="2431" priority="3730" operator="containsText" text="FARMASTOP">
      <formula>NOT(ISERROR(SEARCH("FARMASTOP",C1126)))</formula>
    </cfRule>
    <cfRule type="containsText" dxfId="2430" priority="3731" operator="containsText" text="EXQUISITECES">
      <formula>NOT(ISERROR(SEARCH("EXQUISITECES",C1126)))</formula>
    </cfRule>
  </conditionalFormatting>
  <conditionalFormatting sqref="C1131:C1132">
    <cfRule type="containsText" dxfId="2429" priority="3718" operator="containsText" text="BOCA">
      <formula>NOT(ISERROR(SEARCH("BOCA",C1131)))</formula>
    </cfRule>
    <cfRule type="containsText" dxfId="2428" priority="3719" operator="containsText" text="AUTOMERCADO">
      <formula>NOT(ISERROR(SEARCH("AUTOMERCADO",C1131)))</formula>
    </cfRule>
    <cfRule type="containsText" dxfId="2427" priority="3720" operator="containsText" text="CARRIZAL">
      <formula>NOT(ISERROR(SEARCH("CARRIZAL",C1131)))</formula>
    </cfRule>
    <cfRule type="containsText" dxfId="2426" priority="3721" operator="containsText" text="SAN ANTONIO">
      <formula>NOT(ISERROR(SEARCH("SAN ANTONIO",C1131)))</formula>
    </cfRule>
    <cfRule type="containsText" dxfId="2425" priority="3722" operator="containsText" text="HIPERMODELO">
      <formula>NOT(ISERROR(SEARCH("HIPERMODELO",C1131)))</formula>
    </cfRule>
    <cfRule type="containsText" dxfId="2424" priority="3723" operator="containsText" text="FARMASTOP">
      <formula>NOT(ISERROR(SEARCH("FARMASTOP",C1131)))</formula>
    </cfRule>
    <cfRule type="containsText" dxfId="2423" priority="3724" operator="containsText" text="EXQUISITECES">
      <formula>NOT(ISERROR(SEARCH("EXQUISITECES",C1131)))</formula>
    </cfRule>
  </conditionalFormatting>
  <conditionalFormatting sqref="C1143:C1144">
    <cfRule type="containsText" dxfId="2422" priority="3711" operator="containsText" text="BOCA">
      <formula>NOT(ISERROR(SEARCH("BOCA",C1143)))</formula>
    </cfRule>
    <cfRule type="containsText" dxfId="2421" priority="3712" operator="containsText" text="AUTOMERCADO">
      <formula>NOT(ISERROR(SEARCH("AUTOMERCADO",C1143)))</formula>
    </cfRule>
    <cfRule type="containsText" dxfId="2420" priority="3713" operator="containsText" text="CARRIZAL">
      <formula>NOT(ISERROR(SEARCH("CARRIZAL",C1143)))</formula>
    </cfRule>
    <cfRule type="containsText" dxfId="2419" priority="3714" operator="containsText" text="SAN ANTONIO">
      <formula>NOT(ISERROR(SEARCH("SAN ANTONIO",C1143)))</formula>
    </cfRule>
    <cfRule type="containsText" dxfId="2418" priority="3715" operator="containsText" text="HIPERMODELO">
      <formula>NOT(ISERROR(SEARCH("HIPERMODELO",C1143)))</formula>
    </cfRule>
    <cfRule type="containsText" dxfId="2417" priority="3716" operator="containsText" text="FARMASTOP">
      <formula>NOT(ISERROR(SEARCH("FARMASTOP",C1143)))</formula>
    </cfRule>
    <cfRule type="containsText" dxfId="2416" priority="3717" operator="containsText" text="EXQUISITECES">
      <formula>NOT(ISERROR(SEARCH("EXQUISITECES",C1143)))</formula>
    </cfRule>
  </conditionalFormatting>
  <conditionalFormatting sqref="C1161 C1167 C1163 C1169:C1171">
    <cfRule type="containsText" dxfId="2415" priority="3746" operator="containsText" text="BOCA">
      <formula>NOT(ISERROR(SEARCH("BOCA",C1161)))</formula>
    </cfRule>
    <cfRule type="containsText" dxfId="2414" priority="3747" operator="containsText" text="AUTOMERCADO">
      <formula>NOT(ISERROR(SEARCH("AUTOMERCADO",C1161)))</formula>
    </cfRule>
    <cfRule type="containsText" dxfId="2413" priority="3748" operator="containsText" text="CARRIZAL">
      <formula>NOT(ISERROR(SEARCH("CARRIZAL",C1161)))</formula>
    </cfRule>
    <cfRule type="containsText" dxfId="2412" priority="3749" operator="containsText" text="SAN ANTONIO">
      <formula>NOT(ISERROR(SEARCH("SAN ANTONIO",C1161)))</formula>
    </cfRule>
    <cfRule type="containsText" dxfId="2411" priority="3750" operator="containsText" text="HIPERMODELO">
      <formula>NOT(ISERROR(SEARCH("HIPERMODELO",C1161)))</formula>
    </cfRule>
    <cfRule type="containsText" dxfId="2410" priority="3751" operator="containsText" text="FARMASTOP">
      <formula>NOT(ISERROR(SEARCH("FARMASTOP",C1161)))</formula>
    </cfRule>
    <cfRule type="containsText" dxfId="2409" priority="3752" operator="containsText" text="EXQUISITECES">
      <formula>NOT(ISERROR(SEARCH("EXQUISITECES",C1161)))</formula>
    </cfRule>
  </conditionalFormatting>
  <conditionalFormatting sqref="C1115:C1116">
    <cfRule type="containsText" dxfId="2408" priority="3732" operator="containsText" text="BOCA">
      <formula>NOT(ISERROR(SEARCH("BOCA",C1115)))</formula>
    </cfRule>
    <cfRule type="containsText" dxfId="2407" priority="3733" operator="containsText" text="AUTOMERCADO">
      <formula>NOT(ISERROR(SEARCH("AUTOMERCADO",C1115)))</formula>
    </cfRule>
    <cfRule type="containsText" dxfId="2406" priority="3734" operator="containsText" text="CARRIZAL">
      <formula>NOT(ISERROR(SEARCH("CARRIZAL",C1115)))</formula>
    </cfRule>
    <cfRule type="containsText" dxfId="2405" priority="3735" operator="containsText" text="SAN ANTONIO">
      <formula>NOT(ISERROR(SEARCH("SAN ANTONIO",C1115)))</formula>
    </cfRule>
    <cfRule type="containsText" dxfId="2404" priority="3736" operator="containsText" text="HIPERMODELO">
      <formula>NOT(ISERROR(SEARCH("HIPERMODELO",C1115)))</formula>
    </cfRule>
    <cfRule type="containsText" dxfId="2403" priority="3737" operator="containsText" text="FARMASTOP">
      <formula>NOT(ISERROR(SEARCH("FARMASTOP",C1115)))</formula>
    </cfRule>
    <cfRule type="containsText" dxfId="2402" priority="3738" operator="containsText" text="EXQUISITECES">
      <formula>NOT(ISERROR(SEARCH("EXQUISITECES",C1115)))</formula>
    </cfRule>
  </conditionalFormatting>
  <conditionalFormatting sqref="C1117:C1121 C1127 C1133 C1138:C1139 C1123 C1129:C1130 C1135 C1141:C1142">
    <cfRule type="containsText" dxfId="2401" priority="3739" operator="containsText" text="BOCA">
      <formula>NOT(ISERROR(SEARCH("BOCA",C1117)))</formula>
    </cfRule>
    <cfRule type="containsText" dxfId="2400" priority="3740" operator="containsText" text="AUTOMERCADO">
      <formula>NOT(ISERROR(SEARCH("AUTOMERCADO",C1117)))</formula>
    </cfRule>
    <cfRule type="containsText" dxfId="2399" priority="3741" operator="containsText" text="CARRIZAL">
      <formula>NOT(ISERROR(SEARCH("CARRIZAL",C1117)))</formula>
    </cfRule>
    <cfRule type="containsText" dxfId="2398" priority="3742" operator="containsText" text="SAN ANTONIO">
      <formula>NOT(ISERROR(SEARCH("SAN ANTONIO",C1117)))</formula>
    </cfRule>
    <cfRule type="containsText" dxfId="2397" priority="3743" operator="containsText" text="HIPERMODELO">
      <formula>NOT(ISERROR(SEARCH("HIPERMODELO",C1117)))</formula>
    </cfRule>
    <cfRule type="containsText" dxfId="2396" priority="3744" operator="containsText" text="FARMASTOP">
      <formula>NOT(ISERROR(SEARCH("FARMASTOP",C1117)))</formula>
    </cfRule>
    <cfRule type="containsText" dxfId="2395" priority="3745" operator="containsText" text="EXQUISITECES">
      <formula>NOT(ISERROR(SEARCH("EXQUISITECES",C1117)))</formula>
    </cfRule>
  </conditionalFormatting>
  <conditionalFormatting sqref="C1145:C1146">
    <cfRule type="containsText" dxfId="2394" priority="3704" operator="containsText" text="BOCA">
      <formula>NOT(ISERROR(SEARCH("BOCA",C1145)))</formula>
    </cfRule>
    <cfRule type="containsText" dxfId="2393" priority="3705" operator="containsText" text="AUTOMERCADO">
      <formula>NOT(ISERROR(SEARCH("AUTOMERCADO",C1145)))</formula>
    </cfRule>
    <cfRule type="containsText" dxfId="2392" priority="3706" operator="containsText" text="CARRIZAL">
      <formula>NOT(ISERROR(SEARCH("CARRIZAL",C1145)))</formula>
    </cfRule>
    <cfRule type="containsText" dxfId="2391" priority="3707" operator="containsText" text="SAN ANTONIO">
      <formula>NOT(ISERROR(SEARCH("SAN ANTONIO",C1145)))</formula>
    </cfRule>
    <cfRule type="containsText" dxfId="2390" priority="3708" operator="containsText" text="HIPERMODELO">
      <formula>NOT(ISERROR(SEARCH("HIPERMODELO",C1145)))</formula>
    </cfRule>
    <cfRule type="containsText" dxfId="2389" priority="3709" operator="containsText" text="FARMASTOP">
      <formula>NOT(ISERROR(SEARCH("FARMASTOP",C1145)))</formula>
    </cfRule>
    <cfRule type="containsText" dxfId="2388" priority="3710" operator="containsText" text="EXQUISITECES">
      <formula>NOT(ISERROR(SEARCH("EXQUISITECES",C1145)))</formula>
    </cfRule>
  </conditionalFormatting>
  <conditionalFormatting sqref="C1164:C1166">
    <cfRule type="containsText" dxfId="2387" priority="3697" operator="containsText" text="BOCA">
      <formula>NOT(ISERROR(SEARCH("BOCA",C1164)))</formula>
    </cfRule>
    <cfRule type="containsText" dxfId="2386" priority="3698" operator="containsText" text="AUTOMERCADO">
      <formula>NOT(ISERROR(SEARCH("AUTOMERCADO",C1164)))</formula>
    </cfRule>
    <cfRule type="containsText" dxfId="2385" priority="3699" operator="containsText" text="CARRIZAL">
      <formula>NOT(ISERROR(SEARCH("CARRIZAL",C1164)))</formula>
    </cfRule>
    <cfRule type="containsText" dxfId="2384" priority="3700" operator="containsText" text="SAN ANTONIO">
      <formula>NOT(ISERROR(SEARCH("SAN ANTONIO",C1164)))</formula>
    </cfRule>
    <cfRule type="containsText" dxfId="2383" priority="3701" operator="containsText" text="HIPERMODELO">
      <formula>NOT(ISERROR(SEARCH("HIPERMODELO",C1164)))</formula>
    </cfRule>
    <cfRule type="containsText" dxfId="2382" priority="3702" operator="containsText" text="FARMASTOP">
      <formula>NOT(ISERROR(SEARCH("FARMASTOP",C1164)))</formula>
    </cfRule>
    <cfRule type="containsText" dxfId="2381" priority="3703" operator="containsText" text="EXQUISITECES">
      <formula>NOT(ISERROR(SEARCH("EXQUISITECES",C1164)))</formula>
    </cfRule>
  </conditionalFormatting>
  <conditionalFormatting sqref="C1172">
    <cfRule type="containsText" dxfId="2380" priority="3690" operator="containsText" text="BOCA">
      <formula>NOT(ISERROR(SEARCH("BOCA",C1172)))</formula>
    </cfRule>
    <cfRule type="containsText" dxfId="2379" priority="3691" operator="containsText" text="AUTOMERCADO">
      <formula>NOT(ISERROR(SEARCH("AUTOMERCADO",C1172)))</formula>
    </cfRule>
    <cfRule type="containsText" dxfId="2378" priority="3692" operator="containsText" text="CARRIZAL">
      <formula>NOT(ISERROR(SEARCH("CARRIZAL",C1172)))</formula>
    </cfRule>
    <cfRule type="containsText" dxfId="2377" priority="3693" operator="containsText" text="SAN ANTONIO">
      <formula>NOT(ISERROR(SEARCH("SAN ANTONIO",C1172)))</formula>
    </cfRule>
    <cfRule type="containsText" dxfId="2376" priority="3694" operator="containsText" text="HIPERMODELO">
      <formula>NOT(ISERROR(SEARCH("HIPERMODELO",C1172)))</formula>
    </cfRule>
    <cfRule type="containsText" dxfId="2375" priority="3695" operator="containsText" text="FARMASTOP">
      <formula>NOT(ISERROR(SEARCH("FARMASTOP",C1172)))</formula>
    </cfRule>
    <cfRule type="containsText" dxfId="2374" priority="3696" operator="containsText" text="EXQUISITECES">
      <formula>NOT(ISERROR(SEARCH("EXQUISITECES",C1172)))</formula>
    </cfRule>
  </conditionalFormatting>
  <conditionalFormatting sqref="C1136">
    <cfRule type="containsText" dxfId="2373" priority="3683" operator="containsText" text="BOCA">
      <formula>NOT(ISERROR(SEARCH("BOCA",C1136)))</formula>
    </cfRule>
    <cfRule type="containsText" dxfId="2372" priority="3684" operator="containsText" text="AUTOMERCADO">
      <formula>NOT(ISERROR(SEARCH("AUTOMERCADO",C1136)))</formula>
    </cfRule>
    <cfRule type="containsText" dxfId="2371" priority="3685" operator="containsText" text="CARRIZAL">
      <formula>NOT(ISERROR(SEARCH("CARRIZAL",C1136)))</formula>
    </cfRule>
    <cfRule type="containsText" dxfId="2370" priority="3686" operator="containsText" text="SAN ANTONIO">
      <formula>NOT(ISERROR(SEARCH("SAN ANTONIO",C1136)))</formula>
    </cfRule>
    <cfRule type="containsText" dxfId="2369" priority="3687" operator="containsText" text="HIPERMODELO">
      <formula>NOT(ISERROR(SEARCH("HIPERMODELO",C1136)))</formula>
    </cfRule>
    <cfRule type="containsText" dxfId="2368" priority="3688" operator="containsText" text="FARMASTOP">
      <formula>NOT(ISERROR(SEARCH("FARMASTOP",C1136)))</formula>
    </cfRule>
    <cfRule type="containsText" dxfId="2367" priority="3689" operator="containsText" text="EXQUISITECES">
      <formula>NOT(ISERROR(SEARCH("EXQUISITECES",C1136)))</formula>
    </cfRule>
  </conditionalFormatting>
  <conditionalFormatting sqref="C1174">
    <cfRule type="containsText" dxfId="2366" priority="3676" operator="containsText" text="BOCA">
      <formula>NOT(ISERROR(SEARCH("BOCA",C1174)))</formula>
    </cfRule>
    <cfRule type="containsText" dxfId="2365" priority="3677" operator="containsText" text="AUTOMERCADO">
      <formula>NOT(ISERROR(SEARCH("AUTOMERCADO",C1174)))</formula>
    </cfRule>
    <cfRule type="containsText" dxfId="2364" priority="3678" operator="containsText" text="CARRIZAL">
      <formula>NOT(ISERROR(SEARCH("CARRIZAL",C1174)))</formula>
    </cfRule>
    <cfRule type="containsText" dxfId="2363" priority="3679" operator="containsText" text="SAN ANTONIO">
      <formula>NOT(ISERROR(SEARCH("SAN ANTONIO",C1174)))</formula>
    </cfRule>
    <cfRule type="containsText" dxfId="2362" priority="3680" operator="containsText" text="HIPERMODELO">
      <formula>NOT(ISERROR(SEARCH("HIPERMODELO",C1174)))</formula>
    </cfRule>
    <cfRule type="containsText" dxfId="2361" priority="3681" operator="containsText" text="FARMASTOP">
      <formula>NOT(ISERROR(SEARCH("FARMASTOP",C1174)))</formula>
    </cfRule>
    <cfRule type="containsText" dxfId="2360" priority="3682" operator="containsText" text="EXQUISITECES">
      <formula>NOT(ISERROR(SEARCH("EXQUISITECES",C1174)))</formula>
    </cfRule>
  </conditionalFormatting>
  <conditionalFormatting sqref="C1124:C1125">
    <cfRule type="containsText" dxfId="2359" priority="3669" operator="containsText" text="BOCA">
      <formula>NOT(ISERROR(SEARCH("BOCA",C1124)))</formula>
    </cfRule>
    <cfRule type="containsText" dxfId="2358" priority="3670" operator="containsText" text="AUTOMERCADO">
      <formula>NOT(ISERROR(SEARCH("AUTOMERCADO",C1124)))</formula>
    </cfRule>
    <cfRule type="containsText" dxfId="2357" priority="3671" operator="containsText" text="CARRIZAL">
      <formula>NOT(ISERROR(SEARCH("CARRIZAL",C1124)))</formula>
    </cfRule>
    <cfRule type="containsText" dxfId="2356" priority="3672" operator="containsText" text="SAN ANTONIO">
      <formula>NOT(ISERROR(SEARCH("SAN ANTONIO",C1124)))</formula>
    </cfRule>
    <cfRule type="containsText" dxfId="2355" priority="3673" operator="containsText" text="HIPERMODELO">
      <formula>NOT(ISERROR(SEARCH("HIPERMODELO",C1124)))</formula>
    </cfRule>
    <cfRule type="containsText" dxfId="2354" priority="3674" operator="containsText" text="FARMASTOP">
      <formula>NOT(ISERROR(SEARCH("FARMASTOP",C1124)))</formula>
    </cfRule>
    <cfRule type="containsText" dxfId="2353" priority="3675" operator="containsText" text="EXQUISITECES">
      <formula>NOT(ISERROR(SEARCH("EXQUISITECES",C1124)))</formula>
    </cfRule>
  </conditionalFormatting>
  <conditionalFormatting sqref="C1137">
    <cfRule type="containsText" dxfId="2352" priority="3662" operator="containsText" text="BOCA">
      <formula>NOT(ISERROR(SEARCH("BOCA",C1137)))</formula>
    </cfRule>
    <cfRule type="containsText" dxfId="2351" priority="3663" operator="containsText" text="AUTOMERCADO">
      <formula>NOT(ISERROR(SEARCH("AUTOMERCADO",C1137)))</formula>
    </cfRule>
    <cfRule type="containsText" dxfId="2350" priority="3664" operator="containsText" text="CARRIZAL">
      <formula>NOT(ISERROR(SEARCH("CARRIZAL",C1137)))</formula>
    </cfRule>
    <cfRule type="containsText" dxfId="2349" priority="3665" operator="containsText" text="SAN ANTONIO">
      <formula>NOT(ISERROR(SEARCH("SAN ANTONIO",C1137)))</formula>
    </cfRule>
    <cfRule type="containsText" dxfId="2348" priority="3666" operator="containsText" text="HIPERMODELO">
      <formula>NOT(ISERROR(SEARCH("HIPERMODELO",C1137)))</formula>
    </cfRule>
    <cfRule type="containsText" dxfId="2347" priority="3667" operator="containsText" text="FARMASTOP">
      <formula>NOT(ISERROR(SEARCH("FARMASTOP",C1137)))</formula>
    </cfRule>
    <cfRule type="containsText" dxfId="2346" priority="3668" operator="containsText" text="EXQUISITECES">
      <formula>NOT(ISERROR(SEARCH("EXQUISITECES",C1137)))</formula>
    </cfRule>
  </conditionalFormatting>
  <conditionalFormatting sqref="C1122">
    <cfRule type="containsText" dxfId="2345" priority="3655" operator="containsText" text="BOCA">
      <formula>NOT(ISERROR(SEARCH("BOCA",C1122)))</formula>
    </cfRule>
    <cfRule type="containsText" dxfId="2344" priority="3656" operator="containsText" text="AUTOMERCADO">
      <formula>NOT(ISERROR(SEARCH("AUTOMERCADO",C1122)))</formula>
    </cfRule>
    <cfRule type="containsText" dxfId="2343" priority="3657" operator="containsText" text="CARRIZAL">
      <formula>NOT(ISERROR(SEARCH("CARRIZAL",C1122)))</formula>
    </cfRule>
    <cfRule type="containsText" dxfId="2342" priority="3658" operator="containsText" text="SAN ANTONIO">
      <formula>NOT(ISERROR(SEARCH("SAN ANTONIO",C1122)))</formula>
    </cfRule>
    <cfRule type="containsText" dxfId="2341" priority="3659" operator="containsText" text="HIPERMODELO">
      <formula>NOT(ISERROR(SEARCH("HIPERMODELO",C1122)))</formula>
    </cfRule>
    <cfRule type="containsText" dxfId="2340" priority="3660" operator="containsText" text="FARMASTOP">
      <formula>NOT(ISERROR(SEARCH("FARMASTOP",C1122)))</formula>
    </cfRule>
    <cfRule type="containsText" dxfId="2339" priority="3661" operator="containsText" text="EXQUISITECES">
      <formula>NOT(ISERROR(SEARCH("EXQUISITECES",C1122)))</formula>
    </cfRule>
  </conditionalFormatting>
  <conditionalFormatting sqref="C1128">
    <cfRule type="containsText" dxfId="2338" priority="3648" operator="containsText" text="BOCA">
      <formula>NOT(ISERROR(SEARCH("BOCA",C1128)))</formula>
    </cfRule>
    <cfRule type="containsText" dxfId="2337" priority="3649" operator="containsText" text="AUTOMERCADO">
      <formula>NOT(ISERROR(SEARCH("AUTOMERCADO",C1128)))</formula>
    </cfRule>
    <cfRule type="containsText" dxfId="2336" priority="3650" operator="containsText" text="CARRIZAL">
      <formula>NOT(ISERROR(SEARCH("CARRIZAL",C1128)))</formula>
    </cfRule>
    <cfRule type="containsText" dxfId="2335" priority="3651" operator="containsText" text="SAN ANTONIO">
      <formula>NOT(ISERROR(SEARCH("SAN ANTONIO",C1128)))</formula>
    </cfRule>
    <cfRule type="containsText" dxfId="2334" priority="3652" operator="containsText" text="HIPERMODELO">
      <formula>NOT(ISERROR(SEARCH("HIPERMODELO",C1128)))</formula>
    </cfRule>
    <cfRule type="containsText" dxfId="2333" priority="3653" operator="containsText" text="FARMASTOP">
      <formula>NOT(ISERROR(SEARCH("FARMASTOP",C1128)))</formula>
    </cfRule>
    <cfRule type="containsText" dxfId="2332" priority="3654" operator="containsText" text="EXQUISITECES">
      <formula>NOT(ISERROR(SEARCH("EXQUISITECES",C1128)))</formula>
    </cfRule>
  </conditionalFormatting>
  <conditionalFormatting sqref="C1134">
    <cfRule type="containsText" dxfId="2331" priority="3641" operator="containsText" text="BOCA">
      <formula>NOT(ISERROR(SEARCH("BOCA",C1134)))</formula>
    </cfRule>
    <cfRule type="containsText" dxfId="2330" priority="3642" operator="containsText" text="AUTOMERCADO">
      <formula>NOT(ISERROR(SEARCH("AUTOMERCADO",C1134)))</formula>
    </cfRule>
    <cfRule type="containsText" dxfId="2329" priority="3643" operator="containsText" text="CARRIZAL">
      <formula>NOT(ISERROR(SEARCH("CARRIZAL",C1134)))</formula>
    </cfRule>
    <cfRule type="containsText" dxfId="2328" priority="3644" operator="containsText" text="SAN ANTONIO">
      <formula>NOT(ISERROR(SEARCH("SAN ANTONIO",C1134)))</formula>
    </cfRule>
    <cfRule type="containsText" dxfId="2327" priority="3645" operator="containsText" text="HIPERMODELO">
      <formula>NOT(ISERROR(SEARCH("HIPERMODELO",C1134)))</formula>
    </cfRule>
    <cfRule type="containsText" dxfId="2326" priority="3646" operator="containsText" text="FARMASTOP">
      <formula>NOT(ISERROR(SEARCH("FARMASTOP",C1134)))</formula>
    </cfRule>
    <cfRule type="containsText" dxfId="2325" priority="3647" operator="containsText" text="EXQUISITECES">
      <formula>NOT(ISERROR(SEARCH("EXQUISITECES",C1134)))</formula>
    </cfRule>
  </conditionalFormatting>
  <conditionalFormatting sqref="C1140">
    <cfRule type="containsText" dxfId="2324" priority="3634" operator="containsText" text="BOCA">
      <formula>NOT(ISERROR(SEARCH("BOCA",C1140)))</formula>
    </cfRule>
    <cfRule type="containsText" dxfId="2323" priority="3635" operator="containsText" text="AUTOMERCADO">
      <formula>NOT(ISERROR(SEARCH("AUTOMERCADO",C1140)))</formula>
    </cfRule>
    <cfRule type="containsText" dxfId="2322" priority="3636" operator="containsText" text="CARRIZAL">
      <formula>NOT(ISERROR(SEARCH("CARRIZAL",C1140)))</formula>
    </cfRule>
    <cfRule type="containsText" dxfId="2321" priority="3637" operator="containsText" text="SAN ANTONIO">
      <formula>NOT(ISERROR(SEARCH("SAN ANTONIO",C1140)))</formula>
    </cfRule>
    <cfRule type="containsText" dxfId="2320" priority="3638" operator="containsText" text="HIPERMODELO">
      <formula>NOT(ISERROR(SEARCH("HIPERMODELO",C1140)))</formula>
    </cfRule>
    <cfRule type="containsText" dxfId="2319" priority="3639" operator="containsText" text="FARMASTOP">
      <formula>NOT(ISERROR(SEARCH("FARMASTOP",C1140)))</formula>
    </cfRule>
    <cfRule type="containsText" dxfId="2318" priority="3640" operator="containsText" text="EXQUISITECES">
      <formula>NOT(ISERROR(SEARCH("EXQUISITECES",C1140)))</formula>
    </cfRule>
  </conditionalFormatting>
  <conditionalFormatting sqref="C1148">
    <cfRule type="containsText" dxfId="2317" priority="3627" operator="containsText" text="BOCA">
      <formula>NOT(ISERROR(SEARCH("BOCA",C1148)))</formula>
    </cfRule>
    <cfRule type="containsText" dxfId="2316" priority="3628" operator="containsText" text="AUTOMERCADO">
      <formula>NOT(ISERROR(SEARCH("AUTOMERCADO",C1148)))</formula>
    </cfRule>
    <cfRule type="containsText" dxfId="2315" priority="3629" operator="containsText" text="CARRIZAL">
      <formula>NOT(ISERROR(SEARCH("CARRIZAL",C1148)))</formula>
    </cfRule>
    <cfRule type="containsText" dxfId="2314" priority="3630" operator="containsText" text="SAN ANTONIO">
      <formula>NOT(ISERROR(SEARCH("SAN ANTONIO",C1148)))</formula>
    </cfRule>
    <cfRule type="containsText" dxfId="2313" priority="3631" operator="containsText" text="HIPERMODELO">
      <formula>NOT(ISERROR(SEARCH("HIPERMODELO",C1148)))</formula>
    </cfRule>
    <cfRule type="containsText" dxfId="2312" priority="3632" operator="containsText" text="FARMASTOP">
      <formula>NOT(ISERROR(SEARCH("FARMASTOP",C1148)))</formula>
    </cfRule>
    <cfRule type="containsText" dxfId="2311" priority="3633" operator="containsText" text="EXQUISITECES">
      <formula>NOT(ISERROR(SEARCH("EXQUISITECES",C1148)))</formula>
    </cfRule>
  </conditionalFormatting>
  <conditionalFormatting sqref="C1156">
    <cfRule type="containsText" dxfId="2310" priority="3620" operator="containsText" text="BOCA">
      <formula>NOT(ISERROR(SEARCH("BOCA",C1156)))</formula>
    </cfRule>
    <cfRule type="containsText" dxfId="2309" priority="3621" operator="containsText" text="AUTOMERCADO">
      <formula>NOT(ISERROR(SEARCH("AUTOMERCADO",C1156)))</formula>
    </cfRule>
    <cfRule type="containsText" dxfId="2308" priority="3622" operator="containsText" text="CARRIZAL">
      <formula>NOT(ISERROR(SEARCH("CARRIZAL",C1156)))</formula>
    </cfRule>
    <cfRule type="containsText" dxfId="2307" priority="3623" operator="containsText" text="SAN ANTONIO">
      <formula>NOT(ISERROR(SEARCH("SAN ANTONIO",C1156)))</formula>
    </cfRule>
    <cfRule type="containsText" dxfId="2306" priority="3624" operator="containsText" text="HIPERMODELO">
      <formula>NOT(ISERROR(SEARCH("HIPERMODELO",C1156)))</formula>
    </cfRule>
    <cfRule type="containsText" dxfId="2305" priority="3625" operator="containsText" text="FARMASTOP">
      <formula>NOT(ISERROR(SEARCH("FARMASTOP",C1156)))</formula>
    </cfRule>
    <cfRule type="containsText" dxfId="2304" priority="3626" operator="containsText" text="EXQUISITECES">
      <formula>NOT(ISERROR(SEARCH("EXQUISITECES",C1156)))</formula>
    </cfRule>
  </conditionalFormatting>
  <conditionalFormatting sqref="C1162">
    <cfRule type="containsText" dxfId="2303" priority="3613" operator="containsText" text="BOCA">
      <formula>NOT(ISERROR(SEARCH("BOCA",C1162)))</formula>
    </cfRule>
    <cfRule type="containsText" dxfId="2302" priority="3614" operator="containsText" text="AUTOMERCADO">
      <formula>NOT(ISERROR(SEARCH("AUTOMERCADO",C1162)))</formula>
    </cfRule>
    <cfRule type="containsText" dxfId="2301" priority="3615" operator="containsText" text="CARRIZAL">
      <formula>NOT(ISERROR(SEARCH("CARRIZAL",C1162)))</formula>
    </cfRule>
    <cfRule type="containsText" dxfId="2300" priority="3616" operator="containsText" text="SAN ANTONIO">
      <formula>NOT(ISERROR(SEARCH("SAN ANTONIO",C1162)))</formula>
    </cfRule>
    <cfRule type="containsText" dxfId="2299" priority="3617" operator="containsText" text="HIPERMODELO">
      <formula>NOT(ISERROR(SEARCH("HIPERMODELO",C1162)))</formula>
    </cfRule>
    <cfRule type="containsText" dxfId="2298" priority="3618" operator="containsText" text="FARMASTOP">
      <formula>NOT(ISERROR(SEARCH("FARMASTOP",C1162)))</formula>
    </cfRule>
    <cfRule type="containsText" dxfId="2297" priority="3619" operator="containsText" text="EXQUISITECES">
      <formula>NOT(ISERROR(SEARCH("EXQUISITECES",C1162)))</formula>
    </cfRule>
  </conditionalFormatting>
  <conditionalFormatting sqref="C1168">
    <cfRule type="containsText" dxfId="2296" priority="3606" operator="containsText" text="BOCA">
      <formula>NOT(ISERROR(SEARCH("BOCA",C1168)))</formula>
    </cfRule>
    <cfRule type="containsText" dxfId="2295" priority="3607" operator="containsText" text="AUTOMERCADO">
      <formula>NOT(ISERROR(SEARCH("AUTOMERCADO",C1168)))</formula>
    </cfRule>
    <cfRule type="containsText" dxfId="2294" priority="3608" operator="containsText" text="CARRIZAL">
      <formula>NOT(ISERROR(SEARCH("CARRIZAL",C1168)))</formula>
    </cfRule>
    <cfRule type="containsText" dxfId="2293" priority="3609" operator="containsText" text="SAN ANTONIO">
      <formula>NOT(ISERROR(SEARCH("SAN ANTONIO",C1168)))</formula>
    </cfRule>
    <cfRule type="containsText" dxfId="2292" priority="3610" operator="containsText" text="HIPERMODELO">
      <formula>NOT(ISERROR(SEARCH("HIPERMODELO",C1168)))</formula>
    </cfRule>
    <cfRule type="containsText" dxfId="2291" priority="3611" operator="containsText" text="FARMASTOP">
      <formula>NOT(ISERROR(SEARCH("FARMASTOP",C1168)))</formula>
    </cfRule>
    <cfRule type="containsText" dxfId="2290" priority="3612" operator="containsText" text="EXQUISITECES">
      <formula>NOT(ISERROR(SEARCH("EXQUISITECES",C1168)))</formula>
    </cfRule>
  </conditionalFormatting>
  <conditionalFormatting sqref="C1173">
    <cfRule type="containsText" dxfId="2289" priority="3599" operator="containsText" text="BOCA">
      <formula>NOT(ISERROR(SEARCH("BOCA",C1173)))</formula>
    </cfRule>
    <cfRule type="containsText" dxfId="2288" priority="3600" operator="containsText" text="AUTOMERCADO">
      <formula>NOT(ISERROR(SEARCH("AUTOMERCADO",C1173)))</formula>
    </cfRule>
    <cfRule type="containsText" dxfId="2287" priority="3601" operator="containsText" text="CARRIZAL">
      <formula>NOT(ISERROR(SEARCH("CARRIZAL",C1173)))</formula>
    </cfRule>
    <cfRule type="containsText" dxfId="2286" priority="3602" operator="containsText" text="SAN ANTONIO">
      <formula>NOT(ISERROR(SEARCH("SAN ANTONIO",C1173)))</formula>
    </cfRule>
    <cfRule type="containsText" dxfId="2285" priority="3603" operator="containsText" text="HIPERMODELO">
      <formula>NOT(ISERROR(SEARCH("HIPERMODELO",C1173)))</formula>
    </cfRule>
    <cfRule type="containsText" dxfId="2284" priority="3604" operator="containsText" text="FARMASTOP">
      <formula>NOT(ISERROR(SEARCH("FARMASTOP",C1173)))</formula>
    </cfRule>
    <cfRule type="containsText" dxfId="2283" priority="3605" operator="containsText" text="EXQUISITECES">
      <formula>NOT(ISERROR(SEARCH("EXQUISITECES",C1173)))</formula>
    </cfRule>
  </conditionalFormatting>
  <conditionalFormatting sqref="C1175:C1234">
    <cfRule type="containsText" dxfId="2282" priority="3347" operator="containsText" text="BOCA">
      <formula>NOT(ISERROR(SEARCH("BOCA",C1175)))</formula>
    </cfRule>
    <cfRule type="containsText" dxfId="2281" priority="3348" operator="containsText" text="AUTOMERCADO">
      <formula>NOT(ISERROR(SEARCH("AUTOMERCADO",C1175)))</formula>
    </cfRule>
    <cfRule type="containsText" dxfId="2280" priority="3349" operator="containsText" text="CARRIZAL">
      <formula>NOT(ISERROR(SEARCH("CARRIZAL",C1175)))</formula>
    </cfRule>
    <cfRule type="containsText" dxfId="2279" priority="3350" operator="containsText" text="SAN ANTONIO">
      <formula>NOT(ISERROR(SEARCH("SAN ANTONIO",C1175)))</formula>
    </cfRule>
    <cfRule type="containsText" dxfId="2278" priority="3351" operator="containsText" text="HIPERMODELO">
      <formula>NOT(ISERROR(SEARCH("HIPERMODELO",C1175)))</formula>
    </cfRule>
    <cfRule type="containsText" dxfId="2277" priority="3352" operator="containsText" text="FARMASTOP">
      <formula>NOT(ISERROR(SEARCH("FARMASTOP",C1175)))</formula>
    </cfRule>
    <cfRule type="containsText" dxfId="2276" priority="3353" operator="containsText" text="EXQUISITECES">
      <formula>NOT(ISERROR(SEARCH("EXQUISITECES",C1175)))</formula>
    </cfRule>
  </conditionalFormatting>
  <conditionalFormatting sqref="C1207 C1209:C1215 C1217:C1220">
    <cfRule type="containsText" dxfId="2275" priority="3340" operator="containsText" text="BOCA">
      <formula>NOT(ISERROR(SEARCH("BOCA",C1207)))</formula>
    </cfRule>
    <cfRule type="containsText" dxfId="2274" priority="3341" operator="containsText" text="AUTOMERCADO">
      <formula>NOT(ISERROR(SEARCH("AUTOMERCADO",C1207)))</formula>
    </cfRule>
    <cfRule type="containsText" dxfId="2273" priority="3342" operator="containsText" text="CARRIZAL">
      <formula>NOT(ISERROR(SEARCH("CARRIZAL",C1207)))</formula>
    </cfRule>
    <cfRule type="containsText" dxfId="2272" priority="3343" operator="containsText" text="SAN ANTONIO">
      <formula>NOT(ISERROR(SEARCH("SAN ANTONIO",C1207)))</formula>
    </cfRule>
    <cfRule type="containsText" dxfId="2271" priority="3344" operator="containsText" text="HIPERMODELO">
      <formula>NOT(ISERROR(SEARCH("HIPERMODELO",C1207)))</formula>
    </cfRule>
    <cfRule type="containsText" dxfId="2270" priority="3345" operator="containsText" text="FARMASTOP">
      <formula>NOT(ISERROR(SEARCH("FARMASTOP",C1207)))</formula>
    </cfRule>
    <cfRule type="containsText" dxfId="2269" priority="3346" operator="containsText" text="EXQUISITECES">
      <formula>NOT(ISERROR(SEARCH("EXQUISITECES",C1207)))</formula>
    </cfRule>
  </conditionalFormatting>
  <conditionalFormatting sqref="C1186">
    <cfRule type="containsText" dxfId="2268" priority="3312" operator="containsText" text="BOCA">
      <formula>NOT(ISERROR(SEARCH("BOCA",C1186)))</formula>
    </cfRule>
    <cfRule type="containsText" dxfId="2267" priority="3313" operator="containsText" text="AUTOMERCADO">
      <formula>NOT(ISERROR(SEARCH("AUTOMERCADO",C1186)))</formula>
    </cfRule>
    <cfRule type="containsText" dxfId="2266" priority="3314" operator="containsText" text="CARRIZAL">
      <formula>NOT(ISERROR(SEARCH("CARRIZAL",C1186)))</formula>
    </cfRule>
    <cfRule type="containsText" dxfId="2265" priority="3315" operator="containsText" text="SAN ANTONIO">
      <formula>NOT(ISERROR(SEARCH("SAN ANTONIO",C1186)))</formula>
    </cfRule>
    <cfRule type="containsText" dxfId="2264" priority="3316" operator="containsText" text="HIPERMODELO">
      <formula>NOT(ISERROR(SEARCH("HIPERMODELO",C1186)))</formula>
    </cfRule>
    <cfRule type="containsText" dxfId="2263" priority="3317" operator="containsText" text="FARMASTOP">
      <formula>NOT(ISERROR(SEARCH("FARMASTOP",C1186)))</formula>
    </cfRule>
    <cfRule type="containsText" dxfId="2262" priority="3318" operator="containsText" text="EXQUISITECES">
      <formula>NOT(ISERROR(SEARCH("EXQUISITECES",C1186)))</formula>
    </cfRule>
  </conditionalFormatting>
  <conditionalFormatting sqref="C1191:C1192">
    <cfRule type="containsText" dxfId="2261" priority="3305" operator="containsText" text="BOCA">
      <formula>NOT(ISERROR(SEARCH("BOCA",C1191)))</formula>
    </cfRule>
    <cfRule type="containsText" dxfId="2260" priority="3306" operator="containsText" text="AUTOMERCADO">
      <formula>NOT(ISERROR(SEARCH("AUTOMERCADO",C1191)))</formula>
    </cfRule>
    <cfRule type="containsText" dxfId="2259" priority="3307" operator="containsText" text="CARRIZAL">
      <formula>NOT(ISERROR(SEARCH("CARRIZAL",C1191)))</formula>
    </cfRule>
    <cfRule type="containsText" dxfId="2258" priority="3308" operator="containsText" text="SAN ANTONIO">
      <formula>NOT(ISERROR(SEARCH("SAN ANTONIO",C1191)))</formula>
    </cfRule>
    <cfRule type="containsText" dxfId="2257" priority="3309" operator="containsText" text="HIPERMODELO">
      <formula>NOT(ISERROR(SEARCH("HIPERMODELO",C1191)))</formula>
    </cfRule>
    <cfRule type="containsText" dxfId="2256" priority="3310" operator="containsText" text="FARMASTOP">
      <formula>NOT(ISERROR(SEARCH("FARMASTOP",C1191)))</formula>
    </cfRule>
    <cfRule type="containsText" dxfId="2255" priority="3311" operator="containsText" text="EXQUISITECES">
      <formula>NOT(ISERROR(SEARCH("EXQUISITECES",C1191)))</formula>
    </cfRule>
  </conditionalFormatting>
  <conditionalFormatting sqref="C1203:C1204">
    <cfRule type="containsText" dxfId="2254" priority="3298" operator="containsText" text="BOCA">
      <formula>NOT(ISERROR(SEARCH("BOCA",C1203)))</formula>
    </cfRule>
    <cfRule type="containsText" dxfId="2253" priority="3299" operator="containsText" text="AUTOMERCADO">
      <formula>NOT(ISERROR(SEARCH("AUTOMERCADO",C1203)))</formula>
    </cfRule>
    <cfRule type="containsText" dxfId="2252" priority="3300" operator="containsText" text="CARRIZAL">
      <formula>NOT(ISERROR(SEARCH("CARRIZAL",C1203)))</formula>
    </cfRule>
    <cfRule type="containsText" dxfId="2251" priority="3301" operator="containsText" text="SAN ANTONIO">
      <formula>NOT(ISERROR(SEARCH("SAN ANTONIO",C1203)))</formula>
    </cfRule>
    <cfRule type="containsText" dxfId="2250" priority="3302" operator="containsText" text="HIPERMODELO">
      <formula>NOT(ISERROR(SEARCH("HIPERMODELO",C1203)))</formula>
    </cfRule>
    <cfRule type="containsText" dxfId="2249" priority="3303" operator="containsText" text="FARMASTOP">
      <formula>NOT(ISERROR(SEARCH("FARMASTOP",C1203)))</formula>
    </cfRule>
    <cfRule type="containsText" dxfId="2248" priority="3304" operator="containsText" text="EXQUISITECES">
      <formula>NOT(ISERROR(SEARCH("EXQUISITECES",C1203)))</formula>
    </cfRule>
  </conditionalFormatting>
  <conditionalFormatting sqref="C1221 C1227 C1223 C1229:C1231">
    <cfRule type="containsText" dxfId="2247" priority="3333" operator="containsText" text="BOCA">
      <formula>NOT(ISERROR(SEARCH("BOCA",C1221)))</formula>
    </cfRule>
    <cfRule type="containsText" dxfId="2246" priority="3334" operator="containsText" text="AUTOMERCADO">
      <formula>NOT(ISERROR(SEARCH("AUTOMERCADO",C1221)))</formula>
    </cfRule>
    <cfRule type="containsText" dxfId="2245" priority="3335" operator="containsText" text="CARRIZAL">
      <formula>NOT(ISERROR(SEARCH("CARRIZAL",C1221)))</formula>
    </cfRule>
    <cfRule type="containsText" dxfId="2244" priority="3336" operator="containsText" text="SAN ANTONIO">
      <formula>NOT(ISERROR(SEARCH("SAN ANTONIO",C1221)))</formula>
    </cfRule>
    <cfRule type="containsText" dxfId="2243" priority="3337" operator="containsText" text="HIPERMODELO">
      <formula>NOT(ISERROR(SEARCH("HIPERMODELO",C1221)))</formula>
    </cfRule>
    <cfRule type="containsText" dxfId="2242" priority="3338" operator="containsText" text="FARMASTOP">
      <formula>NOT(ISERROR(SEARCH("FARMASTOP",C1221)))</formula>
    </cfRule>
    <cfRule type="containsText" dxfId="2241" priority="3339" operator="containsText" text="EXQUISITECES">
      <formula>NOT(ISERROR(SEARCH("EXQUISITECES",C1221)))</formula>
    </cfRule>
  </conditionalFormatting>
  <conditionalFormatting sqref="C1175:C1176">
    <cfRule type="containsText" dxfId="2240" priority="3319" operator="containsText" text="BOCA">
      <formula>NOT(ISERROR(SEARCH("BOCA",C1175)))</formula>
    </cfRule>
    <cfRule type="containsText" dxfId="2239" priority="3320" operator="containsText" text="AUTOMERCADO">
      <formula>NOT(ISERROR(SEARCH("AUTOMERCADO",C1175)))</formula>
    </cfRule>
    <cfRule type="containsText" dxfId="2238" priority="3321" operator="containsText" text="CARRIZAL">
      <formula>NOT(ISERROR(SEARCH("CARRIZAL",C1175)))</formula>
    </cfRule>
    <cfRule type="containsText" dxfId="2237" priority="3322" operator="containsText" text="SAN ANTONIO">
      <formula>NOT(ISERROR(SEARCH("SAN ANTONIO",C1175)))</formula>
    </cfRule>
    <cfRule type="containsText" dxfId="2236" priority="3323" operator="containsText" text="HIPERMODELO">
      <formula>NOT(ISERROR(SEARCH("HIPERMODELO",C1175)))</formula>
    </cfRule>
    <cfRule type="containsText" dxfId="2235" priority="3324" operator="containsText" text="FARMASTOP">
      <formula>NOT(ISERROR(SEARCH("FARMASTOP",C1175)))</formula>
    </cfRule>
    <cfRule type="containsText" dxfId="2234" priority="3325" operator="containsText" text="EXQUISITECES">
      <formula>NOT(ISERROR(SEARCH("EXQUISITECES",C1175)))</formula>
    </cfRule>
  </conditionalFormatting>
  <conditionalFormatting sqref="C1177:C1181 C1187 C1193 C1198:C1199 C1183 C1189:C1190 C1195 C1201:C1202">
    <cfRule type="containsText" dxfId="2233" priority="3326" operator="containsText" text="BOCA">
      <formula>NOT(ISERROR(SEARCH("BOCA",C1177)))</formula>
    </cfRule>
    <cfRule type="containsText" dxfId="2232" priority="3327" operator="containsText" text="AUTOMERCADO">
      <formula>NOT(ISERROR(SEARCH("AUTOMERCADO",C1177)))</formula>
    </cfRule>
    <cfRule type="containsText" dxfId="2231" priority="3328" operator="containsText" text="CARRIZAL">
      <formula>NOT(ISERROR(SEARCH("CARRIZAL",C1177)))</formula>
    </cfRule>
    <cfRule type="containsText" dxfId="2230" priority="3329" operator="containsText" text="SAN ANTONIO">
      <formula>NOT(ISERROR(SEARCH("SAN ANTONIO",C1177)))</formula>
    </cfRule>
    <cfRule type="containsText" dxfId="2229" priority="3330" operator="containsText" text="HIPERMODELO">
      <formula>NOT(ISERROR(SEARCH("HIPERMODELO",C1177)))</formula>
    </cfRule>
    <cfRule type="containsText" dxfId="2228" priority="3331" operator="containsText" text="FARMASTOP">
      <formula>NOT(ISERROR(SEARCH("FARMASTOP",C1177)))</formula>
    </cfRule>
    <cfRule type="containsText" dxfId="2227" priority="3332" operator="containsText" text="EXQUISITECES">
      <formula>NOT(ISERROR(SEARCH("EXQUISITECES",C1177)))</formula>
    </cfRule>
  </conditionalFormatting>
  <conditionalFormatting sqref="C1205:C1206">
    <cfRule type="containsText" dxfId="2226" priority="3291" operator="containsText" text="BOCA">
      <formula>NOT(ISERROR(SEARCH("BOCA",C1205)))</formula>
    </cfRule>
    <cfRule type="containsText" dxfId="2225" priority="3292" operator="containsText" text="AUTOMERCADO">
      <formula>NOT(ISERROR(SEARCH("AUTOMERCADO",C1205)))</formula>
    </cfRule>
    <cfRule type="containsText" dxfId="2224" priority="3293" operator="containsText" text="CARRIZAL">
      <formula>NOT(ISERROR(SEARCH("CARRIZAL",C1205)))</formula>
    </cfRule>
    <cfRule type="containsText" dxfId="2223" priority="3294" operator="containsText" text="SAN ANTONIO">
      <formula>NOT(ISERROR(SEARCH("SAN ANTONIO",C1205)))</formula>
    </cfRule>
    <cfRule type="containsText" dxfId="2222" priority="3295" operator="containsText" text="HIPERMODELO">
      <formula>NOT(ISERROR(SEARCH("HIPERMODELO",C1205)))</formula>
    </cfRule>
    <cfRule type="containsText" dxfId="2221" priority="3296" operator="containsText" text="FARMASTOP">
      <formula>NOT(ISERROR(SEARCH("FARMASTOP",C1205)))</formula>
    </cfRule>
    <cfRule type="containsText" dxfId="2220" priority="3297" operator="containsText" text="EXQUISITECES">
      <formula>NOT(ISERROR(SEARCH("EXQUISITECES",C1205)))</formula>
    </cfRule>
  </conditionalFormatting>
  <conditionalFormatting sqref="C1224:C1226">
    <cfRule type="containsText" dxfId="2219" priority="3284" operator="containsText" text="BOCA">
      <formula>NOT(ISERROR(SEARCH("BOCA",C1224)))</formula>
    </cfRule>
    <cfRule type="containsText" dxfId="2218" priority="3285" operator="containsText" text="AUTOMERCADO">
      <formula>NOT(ISERROR(SEARCH("AUTOMERCADO",C1224)))</formula>
    </cfRule>
    <cfRule type="containsText" dxfId="2217" priority="3286" operator="containsText" text="CARRIZAL">
      <formula>NOT(ISERROR(SEARCH("CARRIZAL",C1224)))</formula>
    </cfRule>
    <cfRule type="containsText" dxfId="2216" priority="3287" operator="containsText" text="SAN ANTONIO">
      <formula>NOT(ISERROR(SEARCH("SAN ANTONIO",C1224)))</formula>
    </cfRule>
    <cfRule type="containsText" dxfId="2215" priority="3288" operator="containsText" text="HIPERMODELO">
      <formula>NOT(ISERROR(SEARCH("HIPERMODELO",C1224)))</formula>
    </cfRule>
    <cfRule type="containsText" dxfId="2214" priority="3289" operator="containsText" text="FARMASTOP">
      <formula>NOT(ISERROR(SEARCH("FARMASTOP",C1224)))</formula>
    </cfRule>
    <cfRule type="containsText" dxfId="2213" priority="3290" operator="containsText" text="EXQUISITECES">
      <formula>NOT(ISERROR(SEARCH("EXQUISITECES",C1224)))</formula>
    </cfRule>
  </conditionalFormatting>
  <conditionalFormatting sqref="C1232">
    <cfRule type="containsText" dxfId="2212" priority="3277" operator="containsText" text="BOCA">
      <formula>NOT(ISERROR(SEARCH("BOCA",C1232)))</formula>
    </cfRule>
    <cfRule type="containsText" dxfId="2211" priority="3278" operator="containsText" text="AUTOMERCADO">
      <formula>NOT(ISERROR(SEARCH("AUTOMERCADO",C1232)))</formula>
    </cfRule>
    <cfRule type="containsText" dxfId="2210" priority="3279" operator="containsText" text="CARRIZAL">
      <formula>NOT(ISERROR(SEARCH("CARRIZAL",C1232)))</formula>
    </cfRule>
    <cfRule type="containsText" dxfId="2209" priority="3280" operator="containsText" text="SAN ANTONIO">
      <formula>NOT(ISERROR(SEARCH("SAN ANTONIO",C1232)))</formula>
    </cfRule>
    <cfRule type="containsText" dxfId="2208" priority="3281" operator="containsText" text="HIPERMODELO">
      <formula>NOT(ISERROR(SEARCH("HIPERMODELO",C1232)))</formula>
    </cfRule>
    <cfRule type="containsText" dxfId="2207" priority="3282" operator="containsText" text="FARMASTOP">
      <formula>NOT(ISERROR(SEARCH("FARMASTOP",C1232)))</formula>
    </cfRule>
    <cfRule type="containsText" dxfId="2206" priority="3283" operator="containsText" text="EXQUISITECES">
      <formula>NOT(ISERROR(SEARCH("EXQUISITECES",C1232)))</formula>
    </cfRule>
  </conditionalFormatting>
  <conditionalFormatting sqref="C1196">
    <cfRule type="containsText" dxfId="2205" priority="3270" operator="containsText" text="BOCA">
      <formula>NOT(ISERROR(SEARCH("BOCA",C1196)))</formula>
    </cfRule>
    <cfRule type="containsText" dxfId="2204" priority="3271" operator="containsText" text="AUTOMERCADO">
      <formula>NOT(ISERROR(SEARCH("AUTOMERCADO",C1196)))</formula>
    </cfRule>
    <cfRule type="containsText" dxfId="2203" priority="3272" operator="containsText" text="CARRIZAL">
      <formula>NOT(ISERROR(SEARCH("CARRIZAL",C1196)))</formula>
    </cfRule>
    <cfRule type="containsText" dxfId="2202" priority="3273" operator="containsText" text="SAN ANTONIO">
      <formula>NOT(ISERROR(SEARCH("SAN ANTONIO",C1196)))</formula>
    </cfRule>
    <cfRule type="containsText" dxfId="2201" priority="3274" operator="containsText" text="HIPERMODELO">
      <formula>NOT(ISERROR(SEARCH("HIPERMODELO",C1196)))</formula>
    </cfRule>
    <cfRule type="containsText" dxfId="2200" priority="3275" operator="containsText" text="FARMASTOP">
      <formula>NOT(ISERROR(SEARCH("FARMASTOP",C1196)))</formula>
    </cfRule>
    <cfRule type="containsText" dxfId="2199" priority="3276" operator="containsText" text="EXQUISITECES">
      <formula>NOT(ISERROR(SEARCH("EXQUISITECES",C1196)))</formula>
    </cfRule>
  </conditionalFormatting>
  <conditionalFormatting sqref="C1234">
    <cfRule type="containsText" dxfId="2198" priority="3263" operator="containsText" text="BOCA">
      <formula>NOT(ISERROR(SEARCH("BOCA",C1234)))</formula>
    </cfRule>
    <cfRule type="containsText" dxfId="2197" priority="3264" operator="containsText" text="AUTOMERCADO">
      <formula>NOT(ISERROR(SEARCH("AUTOMERCADO",C1234)))</formula>
    </cfRule>
    <cfRule type="containsText" dxfId="2196" priority="3265" operator="containsText" text="CARRIZAL">
      <formula>NOT(ISERROR(SEARCH("CARRIZAL",C1234)))</formula>
    </cfRule>
    <cfRule type="containsText" dxfId="2195" priority="3266" operator="containsText" text="SAN ANTONIO">
      <formula>NOT(ISERROR(SEARCH("SAN ANTONIO",C1234)))</formula>
    </cfRule>
    <cfRule type="containsText" dxfId="2194" priority="3267" operator="containsText" text="HIPERMODELO">
      <formula>NOT(ISERROR(SEARCH("HIPERMODELO",C1234)))</formula>
    </cfRule>
    <cfRule type="containsText" dxfId="2193" priority="3268" operator="containsText" text="FARMASTOP">
      <formula>NOT(ISERROR(SEARCH("FARMASTOP",C1234)))</formula>
    </cfRule>
    <cfRule type="containsText" dxfId="2192" priority="3269" operator="containsText" text="EXQUISITECES">
      <formula>NOT(ISERROR(SEARCH("EXQUISITECES",C1234)))</formula>
    </cfRule>
  </conditionalFormatting>
  <conditionalFormatting sqref="C1184:C1185">
    <cfRule type="containsText" dxfId="2191" priority="3256" operator="containsText" text="BOCA">
      <formula>NOT(ISERROR(SEARCH("BOCA",C1184)))</formula>
    </cfRule>
    <cfRule type="containsText" dxfId="2190" priority="3257" operator="containsText" text="AUTOMERCADO">
      <formula>NOT(ISERROR(SEARCH("AUTOMERCADO",C1184)))</formula>
    </cfRule>
    <cfRule type="containsText" dxfId="2189" priority="3258" operator="containsText" text="CARRIZAL">
      <formula>NOT(ISERROR(SEARCH("CARRIZAL",C1184)))</formula>
    </cfRule>
    <cfRule type="containsText" dxfId="2188" priority="3259" operator="containsText" text="SAN ANTONIO">
      <formula>NOT(ISERROR(SEARCH("SAN ANTONIO",C1184)))</formula>
    </cfRule>
    <cfRule type="containsText" dxfId="2187" priority="3260" operator="containsText" text="HIPERMODELO">
      <formula>NOT(ISERROR(SEARCH("HIPERMODELO",C1184)))</formula>
    </cfRule>
    <cfRule type="containsText" dxfId="2186" priority="3261" operator="containsText" text="FARMASTOP">
      <formula>NOT(ISERROR(SEARCH("FARMASTOP",C1184)))</formula>
    </cfRule>
    <cfRule type="containsText" dxfId="2185" priority="3262" operator="containsText" text="EXQUISITECES">
      <formula>NOT(ISERROR(SEARCH("EXQUISITECES",C1184)))</formula>
    </cfRule>
  </conditionalFormatting>
  <conditionalFormatting sqref="C1197">
    <cfRule type="containsText" dxfId="2184" priority="3249" operator="containsText" text="BOCA">
      <formula>NOT(ISERROR(SEARCH("BOCA",C1197)))</formula>
    </cfRule>
    <cfRule type="containsText" dxfId="2183" priority="3250" operator="containsText" text="AUTOMERCADO">
      <formula>NOT(ISERROR(SEARCH("AUTOMERCADO",C1197)))</formula>
    </cfRule>
    <cfRule type="containsText" dxfId="2182" priority="3251" operator="containsText" text="CARRIZAL">
      <formula>NOT(ISERROR(SEARCH("CARRIZAL",C1197)))</formula>
    </cfRule>
    <cfRule type="containsText" dxfId="2181" priority="3252" operator="containsText" text="SAN ANTONIO">
      <formula>NOT(ISERROR(SEARCH("SAN ANTONIO",C1197)))</formula>
    </cfRule>
    <cfRule type="containsText" dxfId="2180" priority="3253" operator="containsText" text="HIPERMODELO">
      <formula>NOT(ISERROR(SEARCH("HIPERMODELO",C1197)))</formula>
    </cfRule>
    <cfRule type="containsText" dxfId="2179" priority="3254" operator="containsText" text="FARMASTOP">
      <formula>NOT(ISERROR(SEARCH("FARMASTOP",C1197)))</formula>
    </cfRule>
    <cfRule type="containsText" dxfId="2178" priority="3255" operator="containsText" text="EXQUISITECES">
      <formula>NOT(ISERROR(SEARCH("EXQUISITECES",C1197)))</formula>
    </cfRule>
  </conditionalFormatting>
  <conditionalFormatting sqref="C1182">
    <cfRule type="containsText" dxfId="2177" priority="3242" operator="containsText" text="BOCA">
      <formula>NOT(ISERROR(SEARCH("BOCA",C1182)))</formula>
    </cfRule>
    <cfRule type="containsText" dxfId="2176" priority="3243" operator="containsText" text="AUTOMERCADO">
      <formula>NOT(ISERROR(SEARCH("AUTOMERCADO",C1182)))</formula>
    </cfRule>
    <cfRule type="containsText" dxfId="2175" priority="3244" operator="containsText" text="CARRIZAL">
      <formula>NOT(ISERROR(SEARCH("CARRIZAL",C1182)))</formula>
    </cfRule>
    <cfRule type="containsText" dxfId="2174" priority="3245" operator="containsText" text="SAN ANTONIO">
      <formula>NOT(ISERROR(SEARCH("SAN ANTONIO",C1182)))</formula>
    </cfRule>
    <cfRule type="containsText" dxfId="2173" priority="3246" operator="containsText" text="HIPERMODELO">
      <formula>NOT(ISERROR(SEARCH("HIPERMODELO",C1182)))</formula>
    </cfRule>
    <cfRule type="containsText" dxfId="2172" priority="3247" operator="containsText" text="FARMASTOP">
      <formula>NOT(ISERROR(SEARCH("FARMASTOP",C1182)))</formula>
    </cfRule>
    <cfRule type="containsText" dxfId="2171" priority="3248" operator="containsText" text="EXQUISITECES">
      <formula>NOT(ISERROR(SEARCH("EXQUISITECES",C1182)))</formula>
    </cfRule>
  </conditionalFormatting>
  <conditionalFormatting sqref="C1188">
    <cfRule type="containsText" dxfId="2170" priority="3235" operator="containsText" text="BOCA">
      <formula>NOT(ISERROR(SEARCH("BOCA",C1188)))</formula>
    </cfRule>
    <cfRule type="containsText" dxfId="2169" priority="3236" operator="containsText" text="AUTOMERCADO">
      <formula>NOT(ISERROR(SEARCH("AUTOMERCADO",C1188)))</formula>
    </cfRule>
    <cfRule type="containsText" dxfId="2168" priority="3237" operator="containsText" text="CARRIZAL">
      <formula>NOT(ISERROR(SEARCH("CARRIZAL",C1188)))</formula>
    </cfRule>
    <cfRule type="containsText" dxfId="2167" priority="3238" operator="containsText" text="SAN ANTONIO">
      <formula>NOT(ISERROR(SEARCH("SAN ANTONIO",C1188)))</formula>
    </cfRule>
    <cfRule type="containsText" dxfId="2166" priority="3239" operator="containsText" text="HIPERMODELO">
      <formula>NOT(ISERROR(SEARCH("HIPERMODELO",C1188)))</formula>
    </cfRule>
    <cfRule type="containsText" dxfId="2165" priority="3240" operator="containsText" text="FARMASTOP">
      <formula>NOT(ISERROR(SEARCH("FARMASTOP",C1188)))</formula>
    </cfRule>
    <cfRule type="containsText" dxfId="2164" priority="3241" operator="containsText" text="EXQUISITECES">
      <formula>NOT(ISERROR(SEARCH("EXQUISITECES",C1188)))</formula>
    </cfRule>
  </conditionalFormatting>
  <conditionalFormatting sqref="C1194">
    <cfRule type="containsText" dxfId="2163" priority="3228" operator="containsText" text="BOCA">
      <formula>NOT(ISERROR(SEARCH("BOCA",C1194)))</formula>
    </cfRule>
    <cfRule type="containsText" dxfId="2162" priority="3229" operator="containsText" text="AUTOMERCADO">
      <formula>NOT(ISERROR(SEARCH("AUTOMERCADO",C1194)))</formula>
    </cfRule>
    <cfRule type="containsText" dxfId="2161" priority="3230" operator="containsText" text="CARRIZAL">
      <formula>NOT(ISERROR(SEARCH("CARRIZAL",C1194)))</formula>
    </cfRule>
    <cfRule type="containsText" dxfId="2160" priority="3231" operator="containsText" text="SAN ANTONIO">
      <formula>NOT(ISERROR(SEARCH("SAN ANTONIO",C1194)))</formula>
    </cfRule>
    <cfRule type="containsText" dxfId="2159" priority="3232" operator="containsText" text="HIPERMODELO">
      <formula>NOT(ISERROR(SEARCH("HIPERMODELO",C1194)))</formula>
    </cfRule>
    <cfRule type="containsText" dxfId="2158" priority="3233" operator="containsText" text="FARMASTOP">
      <formula>NOT(ISERROR(SEARCH("FARMASTOP",C1194)))</formula>
    </cfRule>
    <cfRule type="containsText" dxfId="2157" priority="3234" operator="containsText" text="EXQUISITECES">
      <formula>NOT(ISERROR(SEARCH("EXQUISITECES",C1194)))</formula>
    </cfRule>
  </conditionalFormatting>
  <conditionalFormatting sqref="C1200">
    <cfRule type="containsText" dxfId="2156" priority="3221" operator="containsText" text="BOCA">
      <formula>NOT(ISERROR(SEARCH("BOCA",C1200)))</formula>
    </cfRule>
    <cfRule type="containsText" dxfId="2155" priority="3222" operator="containsText" text="AUTOMERCADO">
      <formula>NOT(ISERROR(SEARCH("AUTOMERCADO",C1200)))</formula>
    </cfRule>
    <cfRule type="containsText" dxfId="2154" priority="3223" operator="containsText" text="CARRIZAL">
      <formula>NOT(ISERROR(SEARCH("CARRIZAL",C1200)))</formula>
    </cfRule>
    <cfRule type="containsText" dxfId="2153" priority="3224" operator="containsText" text="SAN ANTONIO">
      <formula>NOT(ISERROR(SEARCH("SAN ANTONIO",C1200)))</formula>
    </cfRule>
    <cfRule type="containsText" dxfId="2152" priority="3225" operator="containsText" text="HIPERMODELO">
      <formula>NOT(ISERROR(SEARCH("HIPERMODELO",C1200)))</formula>
    </cfRule>
    <cfRule type="containsText" dxfId="2151" priority="3226" operator="containsText" text="FARMASTOP">
      <formula>NOT(ISERROR(SEARCH("FARMASTOP",C1200)))</formula>
    </cfRule>
    <cfRule type="containsText" dxfId="2150" priority="3227" operator="containsText" text="EXQUISITECES">
      <formula>NOT(ISERROR(SEARCH("EXQUISITECES",C1200)))</formula>
    </cfRule>
  </conditionalFormatting>
  <conditionalFormatting sqref="C1208">
    <cfRule type="containsText" dxfId="2149" priority="3214" operator="containsText" text="BOCA">
      <formula>NOT(ISERROR(SEARCH("BOCA",C1208)))</formula>
    </cfRule>
    <cfRule type="containsText" dxfId="2148" priority="3215" operator="containsText" text="AUTOMERCADO">
      <formula>NOT(ISERROR(SEARCH("AUTOMERCADO",C1208)))</formula>
    </cfRule>
    <cfRule type="containsText" dxfId="2147" priority="3216" operator="containsText" text="CARRIZAL">
      <formula>NOT(ISERROR(SEARCH("CARRIZAL",C1208)))</formula>
    </cfRule>
    <cfRule type="containsText" dxfId="2146" priority="3217" operator="containsText" text="SAN ANTONIO">
      <formula>NOT(ISERROR(SEARCH("SAN ANTONIO",C1208)))</formula>
    </cfRule>
    <cfRule type="containsText" dxfId="2145" priority="3218" operator="containsText" text="HIPERMODELO">
      <formula>NOT(ISERROR(SEARCH("HIPERMODELO",C1208)))</formula>
    </cfRule>
    <cfRule type="containsText" dxfId="2144" priority="3219" operator="containsText" text="FARMASTOP">
      <formula>NOT(ISERROR(SEARCH("FARMASTOP",C1208)))</formula>
    </cfRule>
    <cfRule type="containsText" dxfId="2143" priority="3220" operator="containsText" text="EXQUISITECES">
      <formula>NOT(ISERROR(SEARCH("EXQUISITECES",C1208)))</formula>
    </cfRule>
  </conditionalFormatting>
  <conditionalFormatting sqref="C1216">
    <cfRule type="containsText" dxfId="2142" priority="3207" operator="containsText" text="BOCA">
      <formula>NOT(ISERROR(SEARCH("BOCA",C1216)))</formula>
    </cfRule>
    <cfRule type="containsText" dxfId="2141" priority="3208" operator="containsText" text="AUTOMERCADO">
      <formula>NOT(ISERROR(SEARCH("AUTOMERCADO",C1216)))</formula>
    </cfRule>
    <cfRule type="containsText" dxfId="2140" priority="3209" operator="containsText" text="CARRIZAL">
      <formula>NOT(ISERROR(SEARCH("CARRIZAL",C1216)))</formula>
    </cfRule>
    <cfRule type="containsText" dxfId="2139" priority="3210" operator="containsText" text="SAN ANTONIO">
      <formula>NOT(ISERROR(SEARCH("SAN ANTONIO",C1216)))</formula>
    </cfRule>
    <cfRule type="containsText" dxfId="2138" priority="3211" operator="containsText" text="HIPERMODELO">
      <formula>NOT(ISERROR(SEARCH("HIPERMODELO",C1216)))</formula>
    </cfRule>
    <cfRule type="containsText" dxfId="2137" priority="3212" operator="containsText" text="FARMASTOP">
      <formula>NOT(ISERROR(SEARCH("FARMASTOP",C1216)))</formula>
    </cfRule>
    <cfRule type="containsText" dxfId="2136" priority="3213" operator="containsText" text="EXQUISITECES">
      <formula>NOT(ISERROR(SEARCH("EXQUISITECES",C1216)))</formula>
    </cfRule>
  </conditionalFormatting>
  <conditionalFormatting sqref="C1222">
    <cfRule type="containsText" dxfId="2135" priority="3200" operator="containsText" text="BOCA">
      <formula>NOT(ISERROR(SEARCH("BOCA",C1222)))</formula>
    </cfRule>
    <cfRule type="containsText" dxfId="2134" priority="3201" operator="containsText" text="AUTOMERCADO">
      <formula>NOT(ISERROR(SEARCH("AUTOMERCADO",C1222)))</formula>
    </cfRule>
    <cfRule type="containsText" dxfId="2133" priority="3202" operator="containsText" text="CARRIZAL">
      <formula>NOT(ISERROR(SEARCH("CARRIZAL",C1222)))</formula>
    </cfRule>
    <cfRule type="containsText" dxfId="2132" priority="3203" operator="containsText" text="SAN ANTONIO">
      <formula>NOT(ISERROR(SEARCH("SAN ANTONIO",C1222)))</formula>
    </cfRule>
    <cfRule type="containsText" dxfId="2131" priority="3204" operator="containsText" text="HIPERMODELO">
      <formula>NOT(ISERROR(SEARCH("HIPERMODELO",C1222)))</formula>
    </cfRule>
    <cfRule type="containsText" dxfId="2130" priority="3205" operator="containsText" text="FARMASTOP">
      <formula>NOT(ISERROR(SEARCH("FARMASTOP",C1222)))</formula>
    </cfRule>
    <cfRule type="containsText" dxfId="2129" priority="3206" operator="containsText" text="EXQUISITECES">
      <formula>NOT(ISERROR(SEARCH("EXQUISITECES",C1222)))</formula>
    </cfRule>
  </conditionalFormatting>
  <conditionalFormatting sqref="C1228">
    <cfRule type="containsText" dxfId="2128" priority="3193" operator="containsText" text="BOCA">
      <formula>NOT(ISERROR(SEARCH("BOCA",C1228)))</formula>
    </cfRule>
    <cfRule type="containsText" dxfId="2127" priority="3194" operator="containsText" text="AUTOMERCADO">
      <formula>NOT(ISERROR(SEARCH("AUTOMERCADO",C1228)))</formula>
    </cfRule>
    <cfRule type="containsText" dxfId="2126" priority="3195" operator="containsText" text="CARRIZAL">
      <formula>NOT(ISERROR(SEARCH("CARRIZAL",C1228)))</formula>
    </cfRule>
    <cfRule type="containsText" dxfId="2125" priority="3196" operator="containsText" text="SAN ANTONIO">
      <formula>NOT(ISERROR(SEARCH("SAN ANTONIO",C1228)))</formula>
    </cfRule>
    <cfRule type="containsText" dxfId="2124" priority="3197" operator="containsText" text="HIPERMODELO">
      <formula>NOT(ISERROR(SEARCH("HIPERMODELO",C1228)))</formula>
    </cfRule>
    <cfRule type="containsText" dxfId="2123" priority="3198" operator="containsText" text="FARMASTOP">
      <formula>NOT(ISERROR(SEARCH("FARMASTOP",C1228)))</formula>
    </cfRule>
    <cfRule type="containsText" dxfId="2122" priority="3199" operator="containsText" text="EXQUISITECES">
      <formula>NOT(ISERROR(SEARCH("EXQUISITECES",C1228)))</formula>
    </cfRule>
  </conditionalFormatting>
  <conditionalFormatting sqref="C1233">
    <cfRule type="containsText" dxfId="2121" priority="3186" operator="containsText" text="BOCA">
      <formula>NOT(ISERROR(SEARCH("BOCA",C1233)))</formula>
    </cfRule>
    <cfRule type="containsText" dxfId="2120" priority="3187" operator="containsText" text="AUTOMERCADO">
      <formula>NOT(ISERROR(SEARCH("AUTOMERCADO",C1233)))</formula>
    </cfRule>
    <cfRule type="containsText" dxfId="2119" priority="3188" operator="containsText" text="CARRIZAL">
      <formula>NOT(ISERROR(SEARCH("CARRIZAL",C1233)))</formula>
    </cfRule>
    <cfRule type="containsText" dxfId="2118" priority="3189" operator="containsText" text="SAN ANTONIO">
      <formula>NOT(ISERROR(SEARCH("SAN ANTONIO",C1233)))</formula>
    </cfRule>
    <cfRule type="containsText" dxfId="2117" priority="3190" operator="containsText" text="HIPERMODELO">
      <formula>NOT(ISERROR(SEARCH("HIPERMODELO",C1233)))</formula>
    </cfRule>
    <cfRule type="containsText" dxfId="2116" priority="3191" operator="containsText" text="FARMASTOP">
      <formula>NOT(ISERROR(SEARCH("FARMASTOP",C1233)))</formula>
    </cfRule>
    <cfRule type="containsText" dxfId="2115" priority="3192" operator="containsText" text="EXQUISITECES">
      <formula>NOT(ISERROR(SEARCH("EXQUISITECES",C1233)))</formula>
    </cfRule>
  </conditionalFormatting>
  <conditionalFormatting sqref="C1235:C1294">
    <cfRule type="containsText" dxfId="2114" priority="3158" operator="containsText" text="BOCA">
      <formula>NOT(ISERROR(SEARCH("BOCA",C1235)))</formula>
    </cfRule>
    <cfRule type="containsText" dxfId="2113" priority="3159" operator="containsText" text="AUTOMERCADO">
      <formula>NOT(ISERROR(SEARCH("AUTOMERCADO",C1235)))</formula>
    </cfRule>
    <cfRule type="containsText" dxfId="2112" priority="3160" operator="containsText" text="CARRIZAL">
      <formula>NOT(ISERROR(SEARCH("CARRIZAL",C1235)))</formula>
    </cfRule>
    <cfRule type="containsText" dxfId="2111" priority="3161" operator="containsText" text="SAN ANTONIO">
      <formula>NOT(ISERROR(SEARCH("SAN ANTONIO",C1235)))</formula>
    </cfRule>
    <cfRule type="containsText" dxfId="2110" priority="3162" operator="containsText" text="HIPERMODELO">
      <formula>NOT(ISERROR(SEARCH("HIPERMODELO",C1235)))</formula>
    </cfRule>
    <cfRule type="containsText" dxfId="2109" priority="3163" operator="containsText" text="FARMASTOP">
      <formula>NOT(ISERROR(SEARCH("FARMASTOP",C1235)))</formula>
    </cfRule>
    <cfRule type="containsText" dxfId="2108" priority="3164" operator="containsText" text="EXQUISITECES">
      <formula>NOT(ISERROR(SEARCH("EXQUISITECES",C1235)))</formula>
    </cfRule>
  </conditionalFormatting>
  <conditionalFormatting sqref="C1267 C1269:C1275 C1277:C1280">
    <cfRule type="containsText" dxfId="2107" priority="3151" operator="containsText" text="BOCA">
      <formula>NOT(ISERROR(SEARCH("BOCA",C1267)))</formula>
    </cfRule>
    <cfRule type="containsText" dxfId="2106" priority="3152" operator="containsText" text="AUTOMERCADO">
      <formula>NOT(ISERROR(SEARCH("AUTOMERCADO",C1267)))</formula>
    </cfRule>
    <cfRule type="containsText" dxfId="2105" priority="3153" operator="containsText" text="CARRIZAL">
      <formula>NOT(ISERROR(SEARCH("CARRIZAL",C1267)))</formula>
    </cfRule>
    <cfRule type="containsText" dxfId="2104" priority="3154" operator="containsText" text="SAN ANTONIO">
      <formula>NOT(ISERROR(SEARCH("SAN ANTONIO",C1267)))</formula>
    </cfRule>
    <cfRule type="containsText" dxfId="2103" priority="3155" operator="containsText" text="HIPERMODELO">
      <formula>NOT(ISERROR(SEARCH("HIPERMODELO",C1267)))</formula>
    </cfRule>
    <cfRule type="containsText" dxfId="2102" priority="3156" operator="containsText" text="FARMASTOP">
      <formula>NOT(ISERROR(SEARCH("FARMASTOP",C1267)))</formula>
    </cfRule>
    <cfRule type="containsText" dxfId="2101" priority="3157" operator="containsText" text="EXQUISITECES">
      <formula>NOT(ISERROR(SEARCH("EXQUISITECES",C1267)))</formula>
    </cfRule>
  </conditionalFormatting>
  <conditionalFormatting sqref="C1246">
    <cfRule type="containsText" dxfId="2100" priority="3123" operator="containsText" text="BOCA">
      <formula>NOT(ISERROR(SEARCH("BOCA",C1246)))</formula>
    </cfRule>
    <cfRule type="containsText" dxfId="2099" priority="3124" operator="containsText" text="AUTOMERCADO">
      <formula>NOT(ISERROR(SEARCH("AUTOMERCADO",C1246)))</formula>
    </cfRule>
    <cfRule type="containsText" dxfId="2098" priority="3125" operator="containsText" text="CARRIZAL">
      <formula>NOT(ISERROR(SEARCH("CARRIZAL",C1246)))</formula>
    </cfRule>
    <cfRule type="containsText" dxfId="2097" priority="3126" operator="containsText" text="SAN ANTONIO">
      <formula>NOT(ISERROR(SEARCH("SAN ANTONIO",C1246)))</formula>
    </cfRule>
    <cfRule type="containsText" dxfId="2096" priority="3127" operator="containsText" text="HIPERMODELO">
      <formula>NOT(ISERROR(SEARCH("HIPERMODELO",C1246)))</formula>
    </cfRule>
    <cfRule type="containsText" dxfId="2095" priority="3128" operator="containsText" text="FARMASTOP">
      <formula>NOT(ISERROR(SEARCH("FARMASTOP",C1246)))</formula>
    </cfRule>
    <cfRule type="containsText" dxfId="2094" priority="3129" operator="containsText" text="EXQUISITECES">
      <formula>NOT(ISERROR(SEARCH("EXQUISITECES",C1246)))</formula>
    </cfRule>
  </conditionalFormatting>
  <conditionalFormatting sqref="C1251:C1252">
    <cfRule type="containsText" dxfId="2093" priority="3116" operator="containsText" text="BOCA">
      <formula>NOT(ISERROR(SEARCH("BOCA",C1251)))</formula>
    </cfRule>
    <cfRule type="containsText" dxfId="2092" priority="3117" operator="containsText" text="AUTOMERCADO">
      <formula>NOT(ISERROR(SEARCH("AUTOMERCADO",C1251)))</formula>
    </cfRule>
    <cfRule type="containsText" dxfId="2091" priority="3118" operator="containsText" text="CARRIZAL">
      <formula>NOT(ISERROR(SEARCH("CARRIZAL",C1251)))</formula>
    </cfRule>
    <cfRule type="containsText" dxfId="2090" priority="3119" operator="containsText" text="SAN ANTONIO">
      <formula>NOT(ISERROR(SEARCH("SAN ANTONIO",C1251)))</formula>
    </cfRule>
    <cfRule type="containsText" dxfId="2089" priority="3120" operator="containsText" text="HIPERMODELO">
      <formula>NOT(ISERROR(SEARCH("HIPERMODELO",C1251)))</formula>
    </cfRule>
    <cfRule type="containsText" dxfId="2088" priority="3121" operator="containsText" text="FARMASTOP">
      <formula>NOT(ISERROR(SEARCH("FARMASTOP",C1251)))</formula>
    </cfRule>
    <cfRule type="containsText" dxfId="2087" priority="3122" operator="containsText" text="EXQUISITECES">
      <formula>NOT(ISERROR(SEARCH("EXQUISITECES",C1251)))</formula>
    </cfRule>
  </conditionalFormatting>
  <conditionalFormatting sqref="C1263:C1264">
    <cfRule type="containsText" dxfId="2086" priority="3109" operator="containsText" text="BOCA">
      <formula>NOT(ISERROR(SEARCH("BOCA",C1263)))</formula>
    </cfRule>
    <cfRule type="containsText" dxfId="2085" priority="3110" operator="containsText" text="AUTOMERCADO">
      <formula>NOT(ISERROR(SEARCH("AUTOMERCADO",C1263)))</formula>
    </cfRule>
    <cfRule type="containsText" dxfId="2084" priority="3111" operator="containsText" text="CARRIZAL">
      <formula>NOT(ISERROR(SEARCH("CARRIZAL",C1263)))</formula>
    </cfRule>
    <cfRule type="containsText" dxfId="2083" priority="3112" operator="containsText" text="SAN ANTONIO">
      <formula>NOT(ISERROR(SEARCH("SAN ANTONIO",C1263)))</formula>
    </cfRule>
    <cfRule type="containsText" dxfId="2082" priority="3113" operator="containsText" text="HIPERMODELO">
      <formula>NOT(ISERROR(SEARCH("HIPERMODELO",C1263)))</formula>
    </cfRule>
    <cfRule type="containsText" dxfId="2081" priority="3114" operator="containsText" text="FARMASTOP">
      <formula>NOT(ISERROR(SEARCH("FARMASTOP",C1263)))</formula>
    </cfRule>
    <cfRule type="containsText" dxfId="2080" priority="3115" operator="containsText" text="EXQUISITECES">
      <formula>NOT(ISERROR(SEARCH("EXQUISITECES",C1263)))</formula>
    </cfRule>
  </conditionalFormatting>
  <conditionalFormatting sqref="C1281 C1287 C1283 C1289:C1291">
    <cfRule type="containsText" dxfId="2079" priority="3144" operator="containsText" text="BOCA">
      <formula>NOT(ISERROR(SEARCH("BOCA",C1281)))</formula>
    </cfRule>
    <cfRule type="containsText" dxfId="2078" priority="3145" operator="containsText" text="AUTOMERCADO">
      <formula>NOT(ISERROR(SEARCH("AUTOMERCADO",C1281)))</formula>
    </cfRule>
    <cfRule type="containsText" dxfId="2077" priority="3146" operator="containsText" text="CARRIZAL">
      <formula>NOT(ISERROR(SEARCH("CARRIZAL",C1281)))</formula>
    </cfRule>
    <cfRule type="containsText" dxfId="2076" priority="3147" operator="containsText" text="SAN ANTONIO">
      <formula>NOT(ISERROR(SEARCH("SAN ANTONIO",C1281)))</formula>
    </cfRule>
    <cfRule type="containsText" dxfId="2075" priority="3148" operator="containsText" text="HIPERMODELO">
      <formula>NOT(ISERROR(SEARCH("HIPERMODELO",C1281)))</formula>
    </cfRule>
    <cfRule type="containsText" dxfId="2074" priority="3149" operator="containsText" text="FARMASTOP">
      <formula>NOT(ISERROR(SEARCH("FARMASTOP",C1281)))</formula>
    </cfRule>
    <cfRule type="containsText" dxfId="2073" priority="3150" operator="containsText" text="EXQUISITECES">
      <formula>NOT(ISERROR(SEARCH("EXQUISITECES",C1281)))</formula>
    </cfRule>
  </conditionalFormatting>
  <conditionalFormatting sqref="C1235:C1236">
    <cfRule type="containsText" dxfId="2072" priority="3130" operator="containsText" text="BOCA">
      <formula>NOT(ISERROR(SEARCH("BOCA",C1235)))</formula>
    </cfRule>
    <cfRule type="containsText" dxfId="2071" priority="3131" operator="containsText" text="AUTOMERCADO">
      <formula>NOT(ISERROR(SEARCH("AUTOMERCADO",C1235)))</formula>
    </cfRule>
    <cfRule type="containsText" dxfId="2070" priority="3132" operator="containsText" text="CARRIZAL">
      <formula>NOT(ISERROR(SEARCH("CARRIZAL",C1235)))</formula>
    </cfRule>
    <cfRule type="containsText" dxfId="2069" priority="3133" operator="containsText" text="SAN ANTONIO">
      <formula>NOT(ISERROR(SEARCH("SAN ANTONIO",C1235)))</formula>
    </cfRule>
    <cfRule type="containsText" dxfId="2068" priority="3134" operator="containsText" text="HIPERMODELO">
      <formula>NOT(ISERROR(SEARCH("HIPERMODELO",C1235)))</formula>
    </cfRule>
    <cfRule type="containsText" dxfId="2067" priority="3135" operator="containsText" text="FARMASTOP">
      <formula>NOT(ISERROR(SEARCH("FARMASTOP",C1235)))</formula>
    </cfRule>
    <cfRule type="containsText" dxfId="2066" priority="3136" operator="containsText" text="EXQUISITECES">
      <formula>NOT(ISERROR(SEARCH("EXQUISITECES",C1235)))</formula>
    </cfRule>
  </conditionalFormatting>
  <conditionalFormatting sqref="C1237:C1241 C1247 C1253 C1258:C1259 C1243 C1249:C1250 C1255 C1261:C1262">
    <cfRule type="containsText" dxfId="2065" priority="3137" operator="containsText" text="BOCA">
      <formula>NOT(ISERROR(SEARCH("BOCA",C1237)))</formula>
    </cfRule>
    <cfRule type="containsText" dxfId="2064" priority="3138" operator="containsText" text="AUTOMERCADO">
      <formula>NOT(ISERROR(SEARCH("AUTOMERCADO",C1237)))</formula>
    </cfRule>
    <cfRule type="containsText" dxfId="2063" priority="3139" operator="containsText" text="CARRIZAL">
      <formula>NOT(ISERROR(SEARCH("CARRIZAL",C1237)))</formula>
    </cfRule>
    <cfRule type="containsText" dxfId="2062" priority="3140" operator="containsText" text="SAN ANTONIO">
      <formula>NOT(ISERROR(SEARCH("SAN ANTONIO",C1237)))</formula>
    </cfRule>
    <cfRule type="containsText" dxfId="2061" priority="3141" operator="containsText" text="HIPERMODELO">
      <formula>NOT(ISERROR(SEARCH("HIPERMODELO",C1237)))</formula>
    </cfRule>
    <cfRule type="containsText" dxfId="2060" priority="3142" operator="containsText" text="FARMASTOP">
      <formula>NOT(ISERROR(SEARCH("FARMASTOP",C1237)))</formula>
    </cfRule>
    <cfRule type="containsText" dxfId="2059" priority="3143" operator="containsText" text="EXQUISITECES">
      <formula>NOT(ISERROR(SEARCH("EXQUISITECES",C1237)))</formula>
    </cfRule>
  </conditionalFormatting>
  <conditionalFormatting sqref="C1265:C1266">
    <cfRule type="containsText" dxfId="2058" priority="3102" operator="containsText" text="BOCA">
      <formula>NOT(ISERROR(SEARCH("BOCA",C1265)))</formula>
    </cfRule>
    <cfRule type="containsText" dxfId="2057" priority="3103" operator="containsText" text="AUTOMERCADO">
      <formula>NOT(ISERROR(SEARCH("AUTOMERCADO",C1265)))</formula>
    </cfRule>
    <cfRule type="containsText" dxfId="2056" priority="3104" operator="containsText" text="CARRIZAL">
      <formula>NOT(ISERROR(SEARCH("CARRIZAL",C1265)))</formula>
    </cfRule>
    <cfRule type="containsText" dxfId="2055" priority="3105" operator="containsText" text="SAN ANTONIO">
      <formula>NOT(ISERROR(SEARCH("SAN ANTONIO",C1265)))</formula>
    </cfRule>
    <cfRule type="containsText" dxfId="2054" priority="3106" operator="containsText" text="HIPERMODELO">
      <formula>NOT(ISERROR(SEARCH("HIPERMODELO",C1265)))</formula>
    </cfRule>
    <cfRule type="containsText" dxfId="2053" priority="3107" operator="containsText" text="FARMASTOP">
      <formula>NOT(ISERROR(SEARCH("FARMASTOP",C1265)))</formula>
    </cfRule>
    <cfRule type="containsText" dxfId="2052" priority="3108" operator="containsText" text="EXQUISITECES">
      <formula>NOT(ISERROR(SEARCH("EXQUISITECES",C1265)))</formula>
    </cfRule>
  </conditionalFormatting>
  <conditionalFormatting sqref="C1284:C1286">
    <cfRule type="containsText" dxfId="2051" priority="3095" operator="containsText" text="BOCA">
      <formula>NOT(ISERROR(SEARCH("BOCA",C1284)))</formula>
    </cfRule>
    <cfRule type="containsText" dxfId="2050" priority="3096" operator="containsText" text="AUTOMERCADO">
      <formula>NOT(ISERROR(SEARCH("AUTOMERCADO",C1284)))</formula>
    </cfRule>
    <cfRule type="containsText" dxfId="2049" priority="3097" operator="containsText" text="CARRIZAL">
      <formula>NOT(ISERROR(SEARCH("CARRIZAL",C1284)))</formula>
    </cfRule>
    <cfRule type="containsText" dxfId="2048" priority="3098" operator="containsText" text="SAN ANTONIO">
      <formula>NOT(ISERROR(SEARCH("SAN ANTONIO",C1284)))</formula>
    </cfRule>
    <cfRule type="containsText" dxfId="2047" priority="3099" operator="containsText" text="HIPERMODELO">
      <formula>NOT(ISERROR(SEARCH("HIPERMODELO",C1284)))</formula>
    </cfRule>
    <cfRule type="containsText" dxfId="2046" priority="3100" operator="containsText" text="FARMASTOP">
      <formula>NOT(ISERROR(SEARCH("FARMASTOP",C1284)))</formula>
    </cfRule>
    <cfRule type="containsText" dxfId="2045" priority="3101" operator="containsText" text="EXQUISITECES">
      <formula>NOT(ISERROR(SEARCH("EXQUISITECES",C1284)))</formula>
    </cfRule>
  </conditionalFormatting>
  <conditionalFormatting sqref="C1292">
    <cfRule type="containsText" dxfId="2044" priority="3088" operator="containsText" text="BOCA">
      <formula>NOT(ISERROR(SEARCH("BOCA",C1292)))</formula>
    </cfRule>
    <cfRule type="containsText" dxfId="2043" priority="3089" operator="containsText" text="AUTOMERCADO">
      <formula>NOT(ISERROR(SEARCH("AUTOMERCADO",C1292)))</formula>
    </cfRule>
    <cfRule type="containsText" dxfId="2042" priority="3090" operator="containsText" text="CARRIZAL">
      <formula>NOT(ISERROR(SEARCH("CARRIZAL",C1292)))</formula>
    </cfRule>
    <cfRule type="containsText" dxfId="2041" priority="3091" operator="containsText" text="SAN ANTONIO">
      <formula>NOT(ISERROR(SEARCH("SAN ANTONIO",C1292)))</formula>
    </cfRule>
    <cfRule type="containsText" dxfId="2040" priority="3092" operator="containsText" text="HIPERMODELO">
      <formula>NOT(ISERROR(SEARCH("HIPERMODELO",C1292)))</formula>
    </cfRule>
    <cfRule type="containsText" dxfId="2039" priority="3093" operator="containsText" text="FARMASTOP">
      <formula>NOT(ISERROR(SEARCH("FARMASTOP",C1292)))</formula>
    </cfRule>
    <cfRule type="containsText" dxfId="2038" priority="3094" operator="containsText" text="EXQUISITECES">
      <formula>NOT(ISERROR(SEARCH("EXQUISITECES",C1292)))</formula>
    </cfRule>
  </conditionalFormatting>
  <conditionalFormatting sqref="C1256">
    <cfRule type="containsText" dxfId="2037" priority="3081" operator="containsText" text="BOCA">
      <formula>NOT(ISERROR(SEARCH("BOCA",C1256)))</formula>
    </cfRule>
    <cfRule type="containsText" dxfId="2036" priority="3082" operator="containsText" text="AUTOMERCADO">
      <formula>NOT(ISERROR(SEARCH("AUTOMERCADO",C1256)))</formula>
    </cfRule>
    <cfRule type="containsText" dxfId="2035" priority="3083" operator="containsText" text="CARRIZAL">
      <formula>NOT(ISERROR(SEARCH("CARRIZAL",C1256)))</formula>
    </cfRule>
    <cfRule type="containsText" dxfId="2034" priority="3084" operator="containsText" text="SAN ANTONIO">
      <formula>NOT(ISERROR(SEARCH("SAN ANTONIO",C1256)))</formula>
    </cfRule>
    <cfRule type="containsText" dxfId="2033" priority="3085" operator="containsText" text="HIPERMODELO">
      <formula>NOT(ISERROR(SEARCH("HIPERMODELO",C1256)))</formula>
    </cfRule>
    <cfRule type="containsText" dxfId="2032" priority="3086" operator="containsText" text="FARMASTOP">
      <formula>NOT(ISERROR(SEARCH("FARMASTOP",C1256)))</formula>
    </cfRule>
    <cfRule type="containsText" dxfId="2031" priority="3087" operator="containsText" text="EXQUISITECES">
      <formula>NOT(ISERROR(SEARCH("EXQUISITECES",C1256)))</formula>
    </cfRule>
  </conditionalFormatting>
  <conditionalFormatting sqref="C1294">
    <cfRule type="containsText" dxfId="2030" priority="3074" operator="containsText" text="BOCA">
      <formula>NOT(ISERROR(SEARCH("BOCA",C1294)))</formula>
    </cfRule>
    <cfRule type="containsText" dxfId="2029" priority="3075" operator="containsText" text="AUTOMERCADO">
      <formula>NOT(ISERROR(SEARCH("AUTOMERCADO",C1294)))</formula>
    </cfRule>
    <cfRule type="containsText" dxfId="2028" priority="3076" operator="containsText" text="CARRIZAL">
      <formula>NOT(ISERROR(SEARCH("CARRIZAL",C1294)))</formula>
    </cfRule>
    <cfRule type="containsText" dxfId="2027" priority="3077" operator="containsText" text="SAN ANTONIO">
      <formula>NOT(ISERROR(SEARCH("SAN ANTONIO",C1294)))</formula>
    </cfRule>
    <cfRule type="containsText" dxfId="2026" priority="3078" operator="containsText" text="HIPERMODELO">
      <formula>NOT(ISERROR(SEARCH("HIPERMODELO",C1294)))</formula>
    </cfRule>
    <cfRule type="containsText" dxfId="2025" priority="3079" operator="containsText" text="FARMASTOP">
      <formula>NOT(ISERROR(SEARCH("FARMASTOP",C1294)))</formula>
    </cfRule>
    <cfRule type="containsText" dxfId="2024" priority="3080" operator="containsText" text="EXQUISITECES">
      <formula>NOT(ISERROR(SEARCH("EXQUISITECES",C1294)))</formula>
    </cfRule>
  </conditionalFormatting>
  <conditionalFormatting sqref="C1244:C1245">
    <cfRule type="containsText" dxfId="2023" priority="3067" operator="containsText" text="BOCA">
      <formula>NOT(ISERROR(SEARCH("BOCA",C1244)))</formula>
    </cfRule>
    <cfRule type="containsText" dxfId="2022" priority="3068" operator="containsText" text="AUTOMERCADO">
      <formula>NOT(ISERROR(SEARCH("AUTOMERCADO",C1244)))</formula>
    </cfRule>
    <cfRule type="containsText" dxfId="2021" priority="3069" operator="containsText" text="CARRIZAL">
      <formula>NOT(ISERROR(SEARCH("CARRIZAL",C1244)))</formula>
    </cfRule>
    <cfRule type="containsText" dxfId="2020" priority="3070" operator="containsText" text="SAN ANTONIO">
      <formula>NOT(ISERROR(SEARCH("SAN ANTONIO",C1244)))</formula>
    </cfRule>
    <cfRule type="containsText" dxfId="2019" priority="3071" operator="containsText" text="HIPERMODELO">
      <formula>NOT(ISERROR(SEARCH("HIPERMODELO",C1244)))</formula>
    </cfRule>
    <cfRule type="containsText" dxfId="2018" priority="3072" operator="containsText" text="FARMASTOP">
      <formula>NOT(ISERROR(SEARCH("FARMASTOP",C1244)))</formula>
    </cfRule>
    <cfRule type="containsText" dxfId="2017" priority="3073" operator="containsText" text="EXQUISITECES">
      <formula>NOT(ISERROR(SEARCH("EXQUISITECES",C1244)))</formula>
    </cfRule>
  </conditionalFormatting>
  <conditionalFormatting sqref="C1257">
    <cfRule type="containsText" dxfId="2016" priority="3060" operator="containsText" text="BOCA">
      <formula>NOT(ISERROR(SEARCH("BOCA",C1257)))</formula>
    </cfRule>
    <cfRule type="containsText" dxfId="2015" priority="3061" operator="containsText" text="AUTOMERCADO">
      <formula>NOT(ISERROR(SEARCH("AUTOMERCADO",C1257)))</formula>
    </cfRule>
    <cfRule type="containsText" dxfId="2014" priority="3062" operator="containsText" text="CARRIZAL">
      <formula>NOT(ISERROR(SEARCH("CARRIZAL",C1257)))</formula>
    </cfRule>
    <cfRule type="containsText" dxfId="2013" priority="3063" operator="containsText" text="SAN ANTONIO">
      <formula>NOT(ISERROR(SEARCH("SAN ANTONIO",C1257)))</formula>
    </cfRule>
    <cfRule type="containsText" dxfId="2012" priority="3064" operator="containsText" text="HIPERMODELO">
      <formula>NOT(ISERROR(SEARCH("HIPERMODELO",C1257)))</formula>
    </cfRule>
    <cfRule type="containsText" dxfId="2011" priority="3065" operator="containsText" text="FARMASTOP">
      <formula>NOT(ISERROR(SEARCH("FARMASTOP",C1257)))</formula>
    </cfRule>
    <cfRule type="containsText" dxfId="2010" priority="3066" operator="containsText" text="EXQUISITECES">
      <formula>NOT(ISERROR(SEARCH("EXQUISITECES",C1257)))</formula>
    </cfRule>
  </conditionalFormatting>
  <conditionalFormatting sqref="C1242">
    <cfRule type="containsText" dxfId="2009" priority="3053" operator="containsText" text="BOCA">
      <formula>NOT(ISERROR(SEARCH("BOCA",C1242)))</formula>
    </cfRule>
    <cfRule type="containsText" dxfId="2008" priority="3054" operator="containsText" text="AUTOMERCADO">
      <formula>NOT(ISERROR(SEARCH("AUTOMERCADO",C1242)))</formula>
    </cfRule>
    <cfRule type="containsText" dxfId="2007" priority="3055" operator="containsText" text="CARRIZAL">
      <formula>NOT(ISERROR(SEARCH("CARRIZAL",C1242)))</formula>
    </cfRule>
    <cfRule type="containsText" dxfId="2006" priority="3056" operator="containsText" text="SAN ANTONIO">
      <formula>NOT(ISERROR(SEARCH("SAN ANTONIO",C1242)))</formula>
    </cfRule>
    <cfRule type="containsText" dxfId="2005" priority="3057" operator="containsText" text="HIPERMODELO">
      <formula>NOT(ISERROR(SEARCH("HIPERMODELO",C1242)))</formula>
    </cfRule>
    <cfRule type="containsText" dxfId="2004" priority="3058" operator="containsText" text="FARMASTOP">
      <formula>NOT(ISERROR(SEARCH("FARMASTOP",C1242)))</formula>
    </cfRule>
    <cfRule type="containsText" dxfId="2003" priority="3059" operator="containsText" text="EXQUISITECES">
      <formula>NOT(ISERROR(SEARCH("EXQUISITECES",C1242)))</formula>
    </cfRule>
  </conditionalFormatting>
  <conditionalFormatting sqref="C1248">
    <cfRule type="containsText" dxfId="2002" priority="3046" operator="containsText" text="BOCA">
      <formula>NOT(ISERROR(SEARCH("BOCA",C1248)))</formula>
    </cfRule>
    <cfRule type="containsText" dxfId="2001" priority="3047" operator="containsText" text="AUTOMERCADO">
      <formula>NOT(ISERROR(SEARCH("AUTOMERCADO",C1248)))</formula>
    </cfRule>
    <cfRule type="containsText" dxfId="2000" priority="3048" operator="containsText" text="CARRIZAL">
      <formula>NOT(ISERROR(SEARCH("CARRIZAL",C1248)))</formula>
    </cfRule>
    <cfRule type="containsText" dxfId="1999" priority="3049" operator="containsText" text="SAN ANTONIO">
      <formula>NOT(ISERROR(SEARCH("SAN ANTONIO",C1248)))</formula>
    </cfRule>
    <cfRule type="containsText" dxfId="1998" priority="3050" operator="containsText" text="HIPERMODELO">
      <formula>NOT(ISERROR(SEARCH("HIPERMODELO",C1248)))</formula>
    </cfRule>
    <cfRule type="containsText" dxfId="1997" priority="3051" operator="containsText" text="FARMASTOP">
      <formula>NOT(ISERROR(SEARCH("FARMASTOP",C1248)))</formula>
    </cfRule>
    <cfRule type="containsText" dxfId="1996" priority="3052" operator="containsText" text="EXQUISITECES">
      <formula>NOT(ISERROR(SEARCH("EXQUISITECES",C1248)))</formula>
    </cfRule>
  </conditionalFormatting>
  <conditionalFormatting sqref="C1254">
    <cfRule type="containsText" dxfId="1995" priority="3039" operator="containsText" text="BOCA">
      <formula>NOT(ISERROR(SEARCH("BOCA",C1254)))</formula>
    </cfRule>
    <cfRule type="containsText" dxfId="1994" priority="3040" operator="containsText" text="AUTOMERCADO">
      <formula>NOT(ISERROR(SEARCH("AUTOMERCADO",C1254)))</formula>
    </cfRule>
    <cfRule type="containsText" dxfId="1993" priority="3041" operator="containsText" text="CARRIZAL">
      <formula>NOT(ISERROR(SEARCH("CARRIZAL",C1254)))</formula>
    </cfRule>
    <cfRule type="containsText" dxfId="1992" priority="3042" operator="containsText" text="SAN ANTONIO">
      <formula>NOT(ISERROR(SEARCH("SAN ANTONIO",C1254)))</formula>
    </cfRule>
    <cfRule type="containsText" dxfId="1991" priority="3043" operator="containsText" text="HIPERMODELO">
      <formula>NOT(ISERROR(SEARCH("HIPERMODELO",C1254)))</formula>
    </cfRule>
    <cfRule type="containsText" dxfId="1990" priority="3044" operator="containsText" text="FARMASTOP">
      <formula>NOT(ISERROR(SEARCH("FARMASTOP",C1254)))</formula>
    </cfRule>
    <cfRule type="containsText" dxfId="1989" priority="3045" operator="containsText" text="EXQUISITECES">
      <formula>NOT(ISERROR(SEARCH("EXQUISITECES",C1254)))</formula>
    </cfRule>
  </conditionalFormatting>
  <conditionalFormatting sqref="C1260">
    <cfRule type="containsText" dxfId="1988" priority="3032" operator="containsText" text="BOCA">
      <formula>NOT(ISERROR(SEARCH("BOCA",C1260)))</formula>
    </cfRule>
    <cfRule type="containsText" dxfId="1987" priority="3033" operator="containsText" text="AUTOMERCADO">
      <formula>NOT(ISERROR(SEARCH("AUTOMERCADO",C1260)))</formula>
    </cfRule>
    <cfRule type="containsText" dxfId="1986" priority="3034" operator="containsText" text="CARRIZAL">
      <formula>NOT(ISERROR(SEARCH("CARRIZAL",C1260)))</formula>
    </cfRule>
    <cfRule type="containsText" dxfId="1985" priority="3035" operator="containsText" text="SAN ANTONIO">
      <formula>NOT(ISERROR(SEARCH("SAN ANTONIO",C1260)))</formula>
    </cfRule>
    <cfRule type="containsText" dxfId="1984" priority="3036" operator="containsText" text="HIPERMODELO">
      <formula>NOT(ISERROR(SEARCH("HIPERMODELO",C1260)))</formula>
    </cfRule>
    <cfRule type="containsText" dxfId="1983" priority="3037" operator="containsText" text="FARMASTOP">
      <formula>NOT(ISERROR(SEARCH("FARMASTOP",C1260)))</formula>
    </cfRule>
    <cfRule type="containsText" dxfId="1982" priority="3038" operator="containsText" text="EXQUISITECES">
      <formula>NOT(ISERROR(SEARCH("EXQUISITECES",C1260)))</formula>
    </cfRule>
  </conditionalFormatting>
  <conditionalFormatting sqref="C1268">
    <cfRule type="containsText" dxfId="1981" priority="3025" operator="containsText" text="BOCA">
      <formula>NOT(ISERROR(SEARCH("BOCA",C1268)))</formula>
    </cfRule>
    <cfRule type="containsText" dxfId="1980" priority="3026" operator="containsText" text="AUTOMERCADO">
      <formula>NOT(ISERROR(SEARCH("AUTOMERCADO",C1268)))</formula>
    </cfRule>
    <cfRule type="containsText" dxfId="1979" priority="3027" operator="containsText" text="CARRIZAL">
      <formula>NOT(ISERROR(SEARCH("CARRIZAL",C1268)))</formula>
    </cfRule>
    <cfRule type="containsText" dxfId="1978" priority="3028" operator="containsText" text="SAN ANTONIO">
      <formula>NOT(ISERROR(SEARCH("SAN ANTONIO",C1268)))</formula>
    </cfRule>
    <cfRule type="containsText" dxfId="1977" priority="3029" operator="containsText" text="HIPERMODELO">
      <formula>NOT(ISERROR(SEARCH("HIPERMODELO",C1268)))</formula>
    </cfRule>
    <cfRule type="containsText" dxfId="1976" priority="3030" operator="containsText" text="FARMASTOP">
      <formula>NOT(ISERROR(SEARCH("FARMASTOP",C1268)))</formula>
    </cfRule>
    <cfRule type="containsText" dxfId="1975" priority="3031" operator="containsText" text="EXQUISITECES">
      <formula>NOT(ISERROR(SEARCH("EXQUISITECES",C1268)))</formula>
    </cfRule>
  </conditionalFormatting>
  <conditionalFormatting sqref="C1276">
    <cfRule type="containsText" dxfId="1974" priority="3018" operator="containsText" text="BOCA">
      <formula>NOT(ISERROR(SEARCH("BOCA",C1276)))</formula>
    </cfRule>
    <cfRule type="containsText" dxfId="1973" priority="3019" operator="containsText" text="AUTOMERCADO">
      <formula>NOT(ISERROR(SEARCH("AUTOMERCADO",C1276)))</formula>
    </cfRule>
    <cfRule type="containsText" dxfId="1972" priority="3020" operator="containsText" text="CARRIZAL">
      <formula>NOT(ISERROR(SEARCH("CARRIZAL",C1276)))</formula>
    </cfRule>
    <cfRule type="containsText" dxfId="1971" priority="3021" operator="containsText" text="SAN ANTONIO">
      <formula>NOT(ISERROR(SEARCH("SAN ANTONIO",C1276)))</formula>
    </cfRule>
    <cfRule type="containsText" dxfId="1970" priority="3022" operator="containsText" text="HIPERMODELO">
      <formula>NOT(ISERROR(SEARCH("HIPERMODELO",C1276)))</formula>
    </cfRule>
    <cfRule type="containsText" dxfId="1969" priority="3023" operator="containsText" text="FARMASTOP">
      <formula>NOT(ISERROR(SEARCH("FARMASTOP",C1276)))</formula>
    </cfRule>
    <cfRule type="containsText" dxfId="1968" priority="3024" operator="containsText" text="EXQUISITECES">
      <formula>NOT(ISERROR(SEARCH("EXQUISITECES",C1276)))</formula>
    </cfRule>
  </conditionalFormatting>
  <conditionalFormatting sqref="C1282">
    <cfRule type="containsText" dxfId="1967" priority="3011" operator="containsText" text="BOCA">
      <formula>NOT(ISERROR(SEARCH("BOCA",C1282)))</formula>
    </cfRule>
    <cfRule type="containsText" dxfId="1966" priority="3012" operator="containsText" text="AUTOMERCADO">
      <formula>NOT(ISERROR(SEARCH("AUTOMERCADO",C1282)))</formula>
    </cfRule>
    <cfRule type="containsText" dxfId="1965" priority="3013" operator="containsText" text="CARRIZAL">
      <formula>NOT(ISERROR(SEARCH("CARRIZAL",C1282)))</formula>
    </cfRule>
    <cfRule type="containsText" dxfId="1964" priority="3014" operator="containsText" text="SAN ANTONIO">
      <formula>NOT(ISERROR(SEARCH("SAN ANTONIO",C1282)))</formula>
    </cfRule>
    <cfRule type="containsText" dxfId="1963" priority="3015" operator="containsText" text="HIPERMODELO">
      <formula>NOT(ISERROR(SEARCH("HIPERMODELO",C1282)))</formula>
    </cfRule>
    <cfRule type="containsText" dxfId="1962" priority="3016" operator="containsText" text="FARMASTOP">
      <formula>NOT(ISERROR(SEARCH("FARMASTOP",C1282)))</formula>
    </cfRule>
    <cfRule type="containsText" dxfId="1961" priority="3017" operator="containsText" text="EXQUISITECES">
      <formula>NOT(ISERROR(SEARCH("EXQUISITECES",C1282)))</formula>
    </cfRule>
  </conditionalFormatting>
  <conditionalFormatting sqref="C1288">
    <cfRule type="containsText" dxfId="1960" priority="3004" operator="containsText" text="BOCA">
      <formula>NOT(ISERROR(SEARCH("BOCA",C1288)))</formula>
    </cfRule>
    <cfRule type="containsText" dxfId="1959" priority="3005" operator="containsText" text="AUTOMERCADO">
      <formula>NOT(ISERROR(SEARCH("AUTOMERCADO",C1288)))</formula>
    </cfRule>
    <cfRule type="containsText" dxfId="1958" priority="3006" operator="containsText" text="CARRIZAL">
      <formula>NOT(ISERROR(SEARCH("CARRIZAL",C1288)))</formula>
    </cfRule>
    <cfRule type="containsText" dxfId="1957" priority="3007" operator="containsText" text="SAN ANTONIO">
      <formula>NOT(ISERROR(SEARCH("SAN ANTONIO",C1288)))</formula>
    </cfRule>
    <cfRule type="containsText" dxfId="1956" priority="3008" operator="containsText" text="HIPERMODELO">
      <formula>NOT(ISERROR(SEARCH("HIPERMODELO",C1288)))</formula>
    </cfRule>
    <cfRule type="containsText" dxfId="1955" priority="3009" operator="containsText" text="FARMASTOP">
      <formula>NOT(ISERROR(SEARCH("FARMASTOP",C1288)))</formula>
    </cfRule>
    <cfRule type="containsText" dxfId="1954" priority="3010" operator="containsText" text="EXQUISITECES">
      <formula>NOT(ISERROR(SEARCH("EXQUISITECES",C1288)))</formula>
    </cfRule>
  </conditionalFormatting>
  <conditionalFormatting sqref="C1293">
    <cfRule type="containsText" dxfId="1953" priority="2997" operator="containsText" text="BOCA">
      <formula>NOT(ISERROR(SEARCH("BOCA",C1293)))</formula>
    </cfRule>
    <cfRule type="containsText" dxfId="1952" priority="2998" operator="containsText" text="AUTOMERCADO">
      <formula>NOT(ISERROR(SEARCH("AUTOMERCADO",C1293)))</formula>
    </cfRule>
    <cfRule type="containsText" dxfId="1951" priority="2999" operator="containsText" text="CARRIZAL">
      <formula>NOT(ISERROR(SEARCH("CARRIZAL",C1293)))</formula>
    </cfRule>
    <cfRule type="containsText" dxfId="1950" priority="3000" operator="containsText" text="SAN ANTONIO">
      <formula>NOT(ISERROR(SEARCH("SAN ANTONIO",C1293)))</formula>
    </cfRule>
    <cfRule type="containsText" dxfId="1949" priority="3001" operator="containsText" text="HIPERMODELO">
      <formula>NOT(ISERROR(SEARCH("HIPERMODELO",C1293)))</formula>
    </cfRule>
    <cfRule type="containsText" dxfId="1948" priority="3002" operator="containsText" text="FARMASTOP">
      <formula>NOT(ISERROR(SEARCH("FARMASTOP",C1293)))</formula>
    </cfRule>
    <cfRule type="containsText" dxfId="1947" priority="3003" operator="containsText" text="EXQUISITECES">
      <formula>NOT(ISERROR(SEARCH("EXQUISITECES",C1293)))</formula>
    </cfRule>
  </conditionalFormatting>
  <conditionalFormatting sqref="C1295:C1354">
    <cfRule type="containsText" dxfId="1946" priority="2990" operator="containsText" text="BOCA">
      <formula>NOT(ISERROR(SEARCH("BOCA",C1295)))</formula>
    </cfRule>
    <cfRule type="containsText" dxfId="1945" priority="2991" operator="containsText" text="AUTOMERCADO">
      <formula>NOT(ISERROR(SEARCH("AUTOMERCADO",C1295)))</formula>
    </cfRule>
    <cfRule type="containsText" dxfId="1944" priority="2992" operator="containsText" text="CARRIZAL">
      <formula>NOT(ISERROR(SEARCH("CARRIZAL",C1295)))</formula>
    </cfRule>
    <cfRule type="containsText" dxfId="1943" priority="2993" operator="containsText" text="SAN ANTONIO">
      <formula>NOT(ISERROR(SEARCH("SAN ANTONIO",C1295)))</formula>
    </cfRule>
    <cfRule type="containsText" dxfId="1942" priority="2994" operator="containsText" text="HIPERMODELO">
      <formula>NOT(ISERROR(SEARCH("HIPERMODELO",C1295)))</formula>
    </cfRule>
    <cfRule type="containsText" dxfId="1941" priority="2995" operator="containsText" text="FARMASTOP">
      <formula>NOT(ISERROR(SEARCH("FARMASTOP",C1295)))</formula>
    </cfRule>
    <cfRule type="containsText" dxfId="1940" priority="2996" operator="containsText" text="EXQUISITECES">
      <formula>NOT(ISERROR(SEARCH("EXQUISITECES",C1295)))</formula>
    </cfRule>
  </conditionalFormatting>
  <conditionalFormatting sqref="C1327 C1329:C1335 C1337:C1340">
    <cfRule type="containsText" dxfId="1939" priority="2983" operator="containsText" text="BOCA">
      <formula>NOT(ISERROR(SEARCH("BOCA",C1327)))</formula>
    </cfRule>
    <cfRule type="containsText" dxfId="1938" priority="2984" operator="containsText" text="AUTOMERCADO">
      <formula>NOT(ISERROR(SEARCH("AUTOMERCADO",C1327)))</formula>
    </cfRule>
    <cfRule type="containsText" dxfId="1937" priority="2985" operator="containsText" text="CARRIZAL">
      <formula>NOT(ISERROR(SEARCH("CARRIZAL",C1327)))</formula>
    </cfRule>
    <cfRule type="containsText" dxfId="1936" priority="2986" operator="containsText" text="SAN ANTONIO">
      <formula>NOT(ISERROR(SEARCH("SAN ANTONIO",C1327)))</formula>
    </cfRule>
    <cfRule type="containsText" dxfId="1935" priority="2987" operator="containsText" text="HIPERMODELO">
      <formula>NOT(ISERROR(SEARCH("HIPERMODELO",C1327)))</formula>
    </cfRule>
    <cfRule type="containsText" dxfId="1934" priority="2988" operator="containsText" text="FARMASTOP">
      <formula>NOT(ISERROR(SEARCH("FARMASTOP",C1327)))</formula>
    </cfRule>
    <cfRule type="containsText" dxfId="1933" priority="2989" operator="containsText" text="EXQUISITECES">
      <formula>NOT(ISERROR(SEARCH("EXQUISITECES",C1327)))</formula>
    </cfRule>
  </conditionalFormatting>
  <conditionalFormatting sqref="C1306">
    <cfRule type="containsText" dxfId="1932" priority="2955" operator="containsText" text="BOCA">
      <formula>NOT(ISERROR(SEARCH("BOCA",C1306)))</formula>
    </cfRule>
    <cfRule type="containsText" dxfId="1931" priority="2956" operator="containsText" text="AUTOMERCADO">
      <formula>NOT(ISERROR(SEARCH("AUTOMERCADO",C1306)))</formula>
    </cfRule>
    <cfRule type="containsText" dxfId="1930" priority="2957" operator="containsText" text="CARRIZAL">
      <formula>NOT(ISERROR(SEARCH("CARRIZAL",C1306)))</formula>
    </cfRule>
    <cfRule type="containsText" dxfId="1929" priority="2958" operator="containsText" text="SAN ANTONIO">
      <formula>NOT(ISERROR(SEARCH("SAN ANTONIO",C1306)))</formula>
    </cfRule>
    <cfRule type="containsText" dxfId="1928" priority="2959" operator="containsText" text="HIPERMODELO">
      <formula>NOT(ISERROR(SEARCH("HIPERMODELO",C1306)))</formula>
    </cfRule>
    <cfRule type="containsText" dxfId="1927" priority="2960" operator="containsText" text="FARMASTOP">
      <formula>NOT(ISERROR(SEARCH("FARMASTOP",C1306)))</formula>
    </cfRule>
    <cfRule type="containsText" dxfId="1926" priority="2961" operator="containsText" text="EXQUISITECES">
      <formula>NOT(ISERROR(SEARCH("EXQUISITECES",C1306)))</formula>
    </cfRule>
  </conditionalFormatting>
  <conditionalFormatting sqref="C1311:C1312">
    <cfRule type="containsText" dxfId="1925" priority="2948" operator="containsText" text="BOCA">
      <formula>NOT(ISERROR(SEARCH("BOCA",C1311)))</formula>
    </cfRule>
    <cfRule type="containsText" dxfId="1924" priority="2949" operator="containsText" text="AUTOMERCADO">
      <formula>NOT(ISERROR(SEARCH("AUTOMERCADO",C1311)))</formula>
    </cfRule>
    <cfRule type="containsText" dxfId="1923" priority="2950" operator="containsText" text="CARRIZAL">
      <formula>NOT(ISERROR(SEARCH("CARRIZAL",C1311)))</formula>
    </cfRule>
    <cfRule type="containsText" dxfId="1922" priority="2951" operator="containsText" text="SAN ANTONIO">
      <formula>NOT(ISERROR(SEARCH("SAN ANTONIO",C1311)))</formula>
    </cfRule>
    <cfRule type="containsText" dxfId="1921" priority="2952" operator="containsText" text="HIPERMODELO">
      <formula>NOT(ISERROR(SEARCH("HIPERMODELO",C1311)))</formula>
    </cfRule>
    <cfRule type="containsText" dxfId="1920" priority="2953" operator="containsText" text="FARMASTOP">
      <formula>NOT(ISERROR(SEARCH("FARMASTOP",C1311)))</formula>
    </cfRule>
    <cfRule type="containsText" dxfId="1919" priority="2954" operator="containsText" text="EXQUISITECES">
      <formula>NOT(ISERROR(SEARCH("EXQUISITECES",C1311)))</formula>
    </cfRule>
  </conditionalFormatting>
  <conditionalFormatting sqref="C1323:C1324">
    <cfRule type="containsText" dxfId="1918" priority="2941" operator="containsText" text="BOCA">
      <formula>NOT(ISERROR(SEARCH("BOCA",C1323)))</formula>
    </cfRule>
    <cfRule type="containsText" dxfId="1917" priority="2942" operator="containsText" text="AUTOMERCADO">
      <formula>NOT(ISERROR(SEARCH("AUTOMERCADO",C1323)))</formula>
    </cfRule>
    <cfRule type="containsText" dxfId="1916" priority="2943" operator="containsText" text="CARRIZAL">
      <formula>NOT(ISERROR(SEARCH("CARRIZAL",C1323)))</formula>
    </cfRule>
    <cfRule type="containsText" dxfId="1915" priority="2944" operator="containsText" text="SAN ANTONIO">
      <formula>NOT(ISERROR(SEARCH("SAN ANTONIO",C1323)))</formula>
    </cfRule>
    <cfRule type="containsText" dxfId="1914" priority="2945" operator="containsText" text="HIPERMODELO">
      <formula>NOT(ISERROR(SEARCH("HIPERMODELO",C1323)))</formula>
    </cfRule>
    <cfRule type="containsText" dxfId="1913" priority="2946" operator="containsText" text="FARMASTOP">
      <formula>NOT(ISERROR(SEARCH("FARMASTOP",C1323)))</formula>
    </cfRule>
    <cfRule type="containsText" dxfId="1912" priority="2947" operator="containsText" text="EXQUISITECES">
      <formula>NOT(ISERROR(SEARCH("EXQUISITECES",C1323)))</formula>
    </cfRule>
  </conditionalFormatting>
  <conditionalFormatting sqref="C1341 C1347 C1343 C1349:C1351">
    <cfRule type="containsText" dxfId="1911" priority="2976" operator="containsText" text="BOCA">
      <formula>NOT(ISERROR(SEARCH("BOCA",C1341)))</formula>
    </cfRule>
    <cfRule type="containsText" dxfId="1910" priority="2977" operator="containsText" text="AUTOMERCADO">
      <formula>NOT(ISERROR(SEARCH("AUTOMERCADO",C1341)))</formula>
    </cfRule>
    <cfRule type="containsText" dxfId="1909" priority="2978" operator="containsText" text="CARRIZAL">
      <formula>NOT(ISERROR(SEARCH("CARRIZAL",C1341)))</formula>
    </cfRule>
    <cfRule type="containsText" dxfId="1908" priority="2979" operator="containsText" text="SAN ANTONIO">
      <formula>NOT(ISERROR(SEARCH("SAN ANTONIO",C1341)))</formula>
    </cfRule>
    <cfRule type="containsText" dxfId="1907" priority="2980" operator="containsText" text="HIPERMODELO">
      <formula>NOT(ISERROR(SEARCH("HIPERMODELO",C1341)))</formula>
    </cfRule>
    <cfRule type="containsText" dxfId="1906" priority="2981" operator="containsText" text="FARMASTOP">
      <formula>NOT(ISERROR(SEARCH("FARMASTOP",C1341)))</formula>
    </cfRule>
    <cfRule type="containsText" dxfId="1905" priority="2982" operator="containsText" text="EXQUISITECES">
      <formula>NOT(ISERROR(SEARCH("EXQUISITECES",C1341)))</formula>
    </cfRule>
  </conditionalFormatting>
  <conditionalFormatting sqref="C1295:C1296">
    <cfRule type="containsText" dxfId="1904" priority="2962" operator="containsText" text="BOCA">
      <formula>NOT(ISERROR(SEARCH("BOCA",C1295)))</formula>
    </cfRule>
    <cfRule type="containsText" dxfId="1903" priority="2963" operator="containsText" text="AUTOMERCADO">
      <formula>NOT(ISERROR(SEARCH("AUTOMERCADO",C1295)))</formula>
    </cfRule>
    <cfRule type="containsText" dxfId="1902" priority="2964" operator="containsText" text="CARRIZAL">
      <formula>NOT(ISERROR(SEARCH("CARRIZAL",C1295)))</formula>
    </cfRule>
    <cfRule type="containsText" dxfId="1901" priority="2965" operator="containsText" text="SAN ANTONIO">
      <formula>NOT(ISERROR(SEARCH("SAN ANTONIO",C1295)))</formula>
    </cfRule>
    <cfRule type="containsText" dxfId="1900" priority="2966" operator="containsText" text="HIPERMODELO">
      <formula>NOT(ISERROR(SEARCH("HIPERMODELO",C1295)))</formula>
    </cfRule>
    <cfRule type="containsText" dxfId="1899" priority="2967" operator="containsText" text="FARMASTOP">
      <formula>NOT(ISERROR(SEARCH("FARMASTOP",C1295)))</formula>
    </cfRule>
    <cfRule type="containsText" dxfId="1898" priority="2968" operator="containsText" text="EXQUISITECES">
      <formula>NOT(ISERROR(SEARCH("EXQUISITECES",C1295)))</formula>
    </cfRule>
  </conditionalFormatting>
  <conditionalFormatting sqref="C1297:C1301 C1307 C1313 C1318:C1319 C1303 C1309:C1310 C1315 C1321:C1322">
    <cfRule type="containsText" dxfId="1897" priority="2969" operator="containsText" text="BOCA">
      <formula>NOT(ISERROR(SEARCH("BOCA",C1297)))</formula>
    </cfRule>
    <cfRule type="containsText" dxfId="1896" priority="2970" operator="containsText" text="AUTOMERCADO">
      <formula>NOT(ISERROR(SEARCH("AUTOMERCADO",C1297)))</formula>
    </cfRule>
    <cfRule type="containsText" dxfId="1895" priority="2971" operator="containsText" text="CARRIZAL">
      <formula>NOT(ISERROR(SEARCH("CARRIZAL",C1297)))</formula>
    </cfRule>
    <cfRule type="containsText" dxfId="1894" priority="2972" operator="containsText" text="SAN ANTONIO">
      <formula>NOT(ISERROR(SEARCH("SAN ANTONIO",C1297)))</formula>
    </cfRule>
    <cfRule type="containsText" dxfId="1893" priority="2973" operator="containsText" text="HIPERMODELO">
      <formula>NOT(ISERROR(SEARCH("HIPERMODELO",C1297)))</formula>
    </cfRule>
    <cfRule type="containsText" dxfId="1892" priority="2974" operator="containsText" text="FARMASTOP">
      <formula>NOT(ISERROR(SEARCH("FARMASTOP",C1297)))</formula>
    </cfRule>
    <cfRule type="containsText" dxfId="1891" priority="2975" operator="containsText" text="EXQUISITECES">
      <formula>NOT(ISERROR(SEARCH("EXQUISITECES",C1297)))</formula>
    </cfRule>
  </conditionalFormatting>
  <conditionalFormatting sqref="C1325:C1326">
    <cfRule type="containsText" dxfId="1890" priority="2934" operator="containsText" text="BOCA">
      <formula>NOT(ISERROR(SEARCH("BOCA",C1325)))</formula>
    </cfRule>
    <cfRule type="containsText" dxfId="1889" priority="2935" operator="containsText" text="AUTOMERCADO">
      <formula>NOT(ISERROR(SEARCH("AUTOMERCADO",C1325)))</formula>
    </cfRule>
    <cfRule type="containsText" dxfId="1888" priority="2936" operator="containsText" text="CARRIZAL">
      <formula>NOT(ISERROR(SEARCH("CARRIZAL",C1325)))</formula>
    </cfRule>
    <cfRule type="containsText" dxfId="1887" priority="2937" operator="containsText" text="SAN ANTONIO">
      <formula>NOT(ISERROR(SEARCH("SAN ANTONIO",C1325)))</formula>
    </cfRule>
    <cfRule type="containsText" dxfId="1886" priority="2938" operator="containsText" text="HIPERMODELO">
      <formula>NOT(ISERROR(SEARCH("HIPERMODELO",C1325)))</formula>
    </cfRule>
    <cfRule type="containsText" dxfId="1885" priority="2939" operator="containsText" text="FARMASTOP">
      <formula>NOT(ISERROR(SEARCH("FARMASTOP",C1325)))</formula>
    </cfRule>
    <cfRule type="containsText" dxfId="1884" priority="2940" operator="containsText" text="EXQUISITECES">
      <formula>NOT(ISERROR(SEARCH("EXQUISITECES",C1325)))</formula>
    </cfRule>
  </conditionalFormatting>
  <conditionalFormatting sqref="C1344:C1346">
    <cfRule type="containsText" dxfId="1883" priority="2927" operator="containsText" text="BOCA">
      <formula>NOT(ISERROR(SEARCH("BOCA",C1344)))</formula>
    </cfRule>
    <cfRule type="containsText" dxfId="1882" priority="2928" operator="containsText" text="AUTOMERCADO">
      <formula>NOT(ISERROR(SEARCH("AUTOMERCADO",C1344)))</formula>
    </cfRule>
    <cfRule type="containsText" dxfId="1881" priority="2929" operator="containsText" text="CARRIZAL">
      <formula>NOT(ISERROR(SEARCH("CARRIZAL",C1344)))</formula>
    </cfRule>
    <cfRule type="containsText" dxfId="1880" priority="2930" operator="containsText" text="SAN ANTONIO">
      <formula>NOT(ISERROR(SEARCH("SAN ANTONIO",C1344)))</formula>
    </cfRule>
    <cfRule type="containsText" dxfId="1879" priority="2931" operator="containsText" text="HIPERMODELO">
      <formula>NOT(ISERROR(SEARCH("HIPERMODELO",C1344)))</formula>
    </cfRule>
    <cfRule type="containsText" dxfId="1878" priority="2932" operator="containsText" text="FARMASTOP">
      <formula>NOT(ISERROR(SEARCH("FARMASTOP",C1344)))</formula>
    </cfRule>
    <cfRule type="containsText" dxfId="1877" priority="2933" operator="containsText" text="EXQUISITECES">
      <formula>NOT(ISERROR(SEARCH("EXQUISITECES",C1344)))</formula>
    </cfRule>
  </conditionalFormatting>
  <conditionalFormatting sqref="C1352">
    <cfRule type="containsText" dxfId="1876" priority="2920" operator="containsText" text="BOCA">
      <formula>NOT(ISERROR(SEARCH("BOCA",C1352)))</formula>
    </cfRule>
    <cfRule type="containsText" dxfId="1875" priority="2921" operator="containsText" text="AUTOMERCADO">
      <formula>NOT(ISERROR(SEARCH("AUTOMERCADO",C1352)))</formula>
    </cfRule>
    <cfRule type="containsText" dxfId="1874" priority="2922" operator="containsText" text="CARRIZAL">
      <formula>NOT(ISERROR(SEARCH("CARRIZAL",C1352)))</formula>
    </cfRule>
    <cfRule type="containsText" dxfId="1873" priority="2923" operator="containsText" text="SAN ANTONIO">
      <formula>NOT(ISERROR(SEARCH("SAN ANTONIO",C1352)))</formula>
    </cfRule>
    <cfRule type="containsText" dxfId="1872" priority="2924" operator="containsText" text="HIPERMODELO">
      <formula>NOT(ISERROR(SEARCH("HIPERMODELO",C1352)))</formula>
    </cfRule>
    <cfRule type="containsText" dxfId="1871" priority="2925" operator="containsText" text="FARMASTOP">
      <formula>NOT(ISERROR(SEARCH("FARMASTOP",C1352)))</formula>
    </cfRule>
    <cfRule type="containsText" dxfId="1870" priority="2926" operator="containsText" text="EXQUISITECES">
      <formula>NOT(ISERROR(SEARCH("EXQUISITECES",C1352)))</formula>
    </cfRule>
  </conditionalFormatting>
  <conditionalFormatting sqref="C1316">
    <cfRule type="containsText" dxfId="1869" priority="2913" operator="containsText" text="BOCA">
      <formula>NOT(ISERROR(SEARCH("BOCA",C1316)))</formula>
    </cfRule>
    <cfRule type="containsText" dxfId="1868" priority="2914" operator="containsText" text="AUTOMERCADO">
      <formula>NOT(ISERROR(SEARCH("AUTOMERCADO",C1316)))</formula>
    </cfRule>
    <cfRule type="containsText" dxfId="1867" priority="2915" operator="containsText" text="CARRIZAL">
      <formula>NOT(ISERROR(SEARCH("CARRIZAL",C1316)))</formula>
    </cfRule>
    <cfRule type="containsText" dxfId="1866" priority="2916" operator="containsText" text="SAN ANTONIO">
      <formula>NOT(ISERROR(SEARCH("SAN ANTONIO",C1316)))</formula>
    </cfRule>
    <cfRule type="containsText" dxfId="1865" priority="2917" operator="containsText" text="HIPERMODELO">
      <formula>NOT(ISERROR(SEARCH("HIPERMODELO",C1316)))</formula>
    </cfRule>
    <cfRule type="containsText" dxfId="1864" priority="2918" operator="containsText" text="FARMASTOP">
      <formula>NOT(ISERROR(SEARCH("FARMASTOP",C1316)))</formula>
    </cfRule>
    <cfRule type="containsText" dxfId="1863" priority="2919" operator="containsText" text="EXQUISITECES">
      <formula>NOT(ISERROR(SEARCH("EXQUISITECES",C1316)))</formula>
    </cfRule>
  </conditionalFormatting>
  <conditionalFormatting sqref="C1354">
    <cfRule type="containsText" dxfId="1862" priority="2906" operator="containsText" text="BOCA">
      <formula>NOT(ISERROR(SEARCH("BOCA",C1354)))</formula>
    </cfRule>
    <cfRule type="containsText" dxfId="1861" priority="2907" operator="containsText" text="AUTOMERCADO">
      <formula>NOT(ISERROR(SEARCH("AUTOMERCADO",C1354)))</formula>
    </cfRule>
    <cfRule type="containsText" dxfId="1860" priority="2908" operator="containsText" text="CARRIZAL">
      <formula>NOT(ISERROR(SEARCH("CARRIZAL",C1354)))</formula>
    </cfRule>
    <cfRule type="containsText" dxfId="1859" priority="2909" operator="containsText" text="SAN ANTONIO">
      <formula>NOT(ISERROR(SEARCH("SAN ANTONIO",C1354)))</formula>
    </cfRule>
    <cfRule type="containsText" dxfId="1858" priority="2910" operator="containsText" text="HIPERMODELO">
      <formula>NOT(ISERROR(SEARCH("HIPERMODELO",C1354)))</formula>
    </cfRule>
    <cfRule type="containsText" dxfId="1857" priority="2911" operator="containsText" text="FARMASTOP">
      <formula>NOT(ISERROR(SEARCH("FARMASTOP",C1354)))</formula>
    </cfRule>
    <cfRule type="containsText" dxfId="1856" priority="2912" operator="containsText" text="EXQUISITECES">
      <formula>NOT(ISERROR(SEARCH("EXQUISITECES",C1354)))</formula>
    </cfRule>
  </conditionalFormatting>
  <conditionalFormatting sqref="C1304:C1305">
    <cfRule type="containsText" dxfId="1855" priority="2899" operator="containsText" text="BOCA">
      <formula>NOT(ISERROR(SEARCH("BOCA",C1304)))</formula>
    </cfRule>
    <cfRule type="containsText" dxfId="1854" priority="2900" operator="containsText" text="AUTOMERCADO">
      <formula>NOT(ISERROR(SEARCH("AUTOMERCADO",C1304)))</formula>
    </cfRule>
    <cfRule type="containsText" dxfId="1853" priority="2901" operator="containsText" text="CARRIZAL">
      <formula>NOT(ISERROR(SEARCH("CARRIZAL",C1304)))</formula>
    </cfRule>
    <cfRule type="containsText" dxfId="1852" priority="2902" operator="containsText" text="SAN ANTONIO">
      <formula>NOT(ISERROR(SEARCH("SAN ANTONIO",C1304)))</formula>
    </cfRule>
    <cfRule type="containsText" dxfId="1851" priority="2903" operator="containsText" text="HIPERMODELO">
      <formula>NOT(ISERROR(SEARCH("HIPERMODELO",C1304)))</formula>
    </cfRule>
    <cfRule type="containsText" dxfId="1850" priority="2904" operator="containsText" text="FARMASTOP">
      <formula>NOT(ISERROR(SEARCH("FARMASTOP",C1304)))</formula>
    </cfRule>
    <cfRule type="containsText" dxfId="1849" priority="2905" operator="containsText" text="EXQUISITECES">
      <formula>NOT(ISERROR(SEARCH("EXQUISITECES",C1304)))</formula>
    </cfRule>
  </conditionalFormatting>
  <conditionalFormatting sqref="C1317">
    <cfRule type="containsText" dxfId="1848" priority="2892" operator="containsText" text="BOCA">
      <formula>NOT(ISERROR(SEARCH("BOCA",C1317)))</formula>
    </cfRule>
    <cfRule type="containsText" dxfId="1847" priority="2893" operator="containsText" text="AUTOMERCADO">
      <formula>NOT(ISERROR(SEARCH("AUTOMERCADO",C1317)))</formula>
    </cfRule>
    <cfRule type="containsText" dxfId="1846" priority="2894" operator="containsText" text="CARRIZAL">
      <formula>NOT(ISERROR(SEARCH("CARRIZAL",C1317)))</formula>
    </cfRule>
    <cfRule type="containsText" dxfId="1845" priority="2895" operator="containsText" text="SAN ANTONIO">
      <formula>NOT(ISERROR(SEARCH("SAN ANTONIO",C1317)))</formula>
    </cfRule>
    <cfRule type="containsText" dxfId="1844" priority="2896" operator="containsText" text="HIPERMODELO">
      <formula>NOT(ISERROR(SEARCH("HIPERMODELO",C1317)))</formula>
    </cfRule>
    <cfRule type="containsText" dxfId="1843" priority="2897" operator="containsText" text="FARMASTOP">
      <formula>NOT(ISERROR(SEARCH("FARMASTOP",C1317)))</formula>
    </cfRule>
    <cfRule type="containsText" dxfId="1842" priority="2898" operator="containsText" text="EXQUISITECES">
      <formula>NOT(ISERROR(SEARCH("EXQUISITECES",C1317)))</formula>
    </cfRule>
  </conditionalFormatting>
  <conditionalFormatting sqref="C1302">
    <cfRule type="containsText" dxfId="1841" priority="2885" operator="containsText" text="BOCA">
      <formula>NOT(ISERROR(SEARCH("BOCA",C1302)))</formula>
    </cfRule>
    <cfRule type="containsText" dxfId="1840" priority="2886" operator="containsText" text="AUTOMERCADO">
      <formula>NOT(ISERROR(SEARCH("AUTOMERCADO",C1302)))</formula>
    </cfRule>
    <cfRule type="containsText" dxfId="1839" priority="2887" operator="containsText" text="CARRIZAL">
      <formula>NOT(ISERROR(SEARCH("CARRIZAL",C1302)))</formula>
    </cfRule>
    <cfRule type="containsText" dxfId="1838" priority="2888" operator="containsText" text="SAN ANTONIO">
      <formula>NOT(ISERROR(SEARCH("SAN ANTONIO",C1302)))</formula>
    </cfRule>
    <cfRule type="containsText" dxfId="1837" priority="2889" operator="containsText" text="HIPERMODELO">
      <formula>NOT(ISERROR(SEARCH("HIPERMODELO",C1302)))</formula>
    </cfRule>
    <cfRule type="containsText" dxfId="1836" priority="2890" operator="containsText" text="FARMASTOP">
      <formula>NOT(ISERROR(SEARCH("FARMASTOP",C1302)))</formula>
    </cfRule>
    <cfRule type="containsText" dxfId="1835" priority="2891" operator="containsText" text="EXQUISITECES">
      <formula>NOT(ISERROR(SEARCH("EXQUISITECES",C1302)))</formula>
    </cfRule>
  </conditionalFormatting>
  <conditionalFormatting sqref="C1308">
    <cfRule type="containsText" dxfId="1834" priority="2878" operator="containsText" text="BOCA">
      <formula>NOT(ISERROR(SEARCH("BOCA",C1308)))</formula>
    </cfRule>
    <cfRule type="containsText" dxfId="1833" priority="2879" operator="containsText" text="AUTOMERCADO">
      <formula>NOT(ISERROR(SEARCH("AUTOMERCADO",C1308)))</formula>
    </cfRule>
    <cfRule type="containsText" dxfId="1832" priority="2880" operator="containsText" text="CARRIZAL">
      <formula>NOT(ISERROR(SEARCH("CARRIZAL",C1308)))</formula>
    </cfRule>
    <cfRule type="containsText" dxfId="1831" priority="2881" operator="containsText" text="SAN ANTONIO">
      <formula>NOT(ISERROR(SEARCH("SAN ANTONIO",C1308)))</formula>
    </cfRule>
    <cfRule type="containsText" dxfId="1830" priority="2882" operator="containsText" text="HIPERMODELO">
      <formula>NOT(ISERROR(SEARCH("HIPERMODELO",C1308)))</formula>
    </cfRule>
    <cfRule type="containsText" dxfId="1829" priority="2883" operator="containsText" text="FARMASTOP">
      <formula>NOT(ISERROR(SEARCH("FARMASTOP",C1308)))</formula>
    </cfRule>
    <cfRule type="containsText" dxfId="1828" priority="2884" operator="containsText" text="EXQUISITECES">
      <formula>NOT(ISERROR(SEARCH("EXQUISITECES",C1308)))</formula>
    </cfRule>
  </conditionalFormatting>
  <conditionalFormatting sqref="C1314">
    <cfRule type="containsText" dxfId="1827" priority="2871" operator="containsText" text="BOCA">
      <formula>NOT(ISERROR(SEARCH("BOCA",C1314)))</formula>
    </cfRule>
    <cfRule type="containsText" dxfId="1826" priority="2872" operator="containsText" text="AUTOMERCADO">
      <formula>NOT(ISERROR(SEARCH("AUTOMERCADO",C1314)))</formula>
    </cfRule>
    <cfRule type="containsText" dxfId="1825" priority="2873" operator="containsText" text="CARRIZAL">
      <formula>NOT(ISERROR(SEARCH("CARRIZAL",C1314)))</formula>
    </cfRule>
    <cfRule type="containsText" dxfId="1824" priority="2874" operator="containsText" text="SAN ANTONIO">
      <formula>NOT(ISERROR(SEARCH("SAN ANTONIO",C1314)))</formula>
    </cfRule>
    <cfRule type="containsText" dxfId="1823" priority="2875" operator="containsText" text="HIPERMODELO">
      <formula>NOT(ISERROR(SEARCH("HIPERMODELO",C1314)))</formula>
    </cfRule>
    <cfRule type="containsText" dxfId="1822" priority="2876" operator="containsText" text="FARMASTOP">
      <formula>NOT(ISERROR(SEARCH("FARMASTOP",C1314)))</formula>
    </cfRule>
    <cfRule type="containsText" dxfId="1821" priority="2877" operator="containsText" text="EXQUISITECES">
      <formula>NOT(ISERROR(SEARCH("EXQUISITECES",C1314)))</formula>
    </cfRule>
  </conditionalFormatting>
  <conditionalFormatting sqref="C1320">
    <cfRule type="containsText" dxfId="1820" priority="2864" operator="containsText" text="BOCA">
      <formula>NOT(ISERROR(SEARCH("BOCA",C1320)))</formula>
    </cfRule>
    <cfRule type="containsText" dxfId="1819" priority="2865" operator="containsText" text="AUTOMERCADO">
      <formula>NOT(ISERROR(SEARCH("AUTOMERCADO",C1320)))</formula>
    </cfRule>
    <cfRule type="containsText" dxfId="1818" priority="2866" operator="containsText" text="CARRIZAL">
      <formula>NOT(ISERROR(SEARCH("CARRIZAL",C1320)))</formula>
    </cfRule>
    <cfRule type="containsText" dxfId="1817" priority="2867" operator="containsText" text="SAN ANTONIO">
      <formula>NOT(ISERROR(SEARCH("SAN ANTONIO",C1320)))</formula>
    </cfRule>
    <cfRule type="containsText" dxfId="1816" priority="2868" operator="containsText" text="HIPERMODELO">
      <formula>NOT(ISERROR(SEARCH("HIPERMODELO",C1320)))</formula>
    </cfRule>
    <cfRule type="containsText" dxfId="1815" priority="2869" operator="containsText" text="FARMASTOP">
      <formula>NOT(ISERROR(SEARCH("FARMASTOP",C1320)))</formula>
    </cfRule>
    <cfRule type="containsText" dxfId="1814" priority="2870" operator="containsText" text="EXQUISITECES">
      <formula>NOT(ISERROR(SEARCH("EXQUISITECES",C1320)))</formula>
    </cfRule>
  </conditionalFormatting>
  <conditionalFormatting sqref="C1328">
    <cfRule type="containsText" dxfId="1813" priority="2857" operator="containsText" text="BOCA">
      <formula>NOT(ISERROR(SEARCH("BOCA",C1328)))</formula>
    </cfRule>
    <cfRule type="containsText" dxfId="1812" priority="2858" operator="containsText" text="AUTOMERCADO">
      <formula>NOT(ISERROR(SEARCH("AUTOMERCADO",C1328)))</formula>
    </cfRule>
    <cfRule type="containsText" dxfId="1811" priority="2859" operator="containsText" text="CARRIZAL">
      <formula>NOT(ISERROR(SEARCH("CARRIZAL",C1328)))</formula>
    </cfRule>
    <cfRule type="containsText" dxfId="1810" priority="2860" operator="containsText" text="SAN ANTONIO">
      <formula>NOT(ISERROR(SEARCH("SAN ANTONIO",C1328)))</formula>
    </cfRule>
    <cfRule type="containsText" dxfId="1809" priority="2861" operator="containsText" text="HIPERMODELO">
      <formula>NOT(ISERROR(SEARCH("HIPERMODELO",C1328)))</formula>
    </cfRule>
    <cfRule type="containsText" dxfId="1808" priority="2862" operator="containsText" text="FARMASTOP">
      <formula>NOT(ISERROR(SEARCH("FARMASTOP",C1328)))</formula>
    </cfRule>
    <cfRule type="containsText" dxfId="1807" priority="2863" operator="containsText" text="EXQUISITECES">
      <formula>NOT(ISERROR(SEARCH("EXQUISITECES",C1328)))</formula>
    </cfRule>
  </conditionalFormatting>
  <conditionalFormatting sqref="C1336">
    <cfRule type="containsText" dxfId="1806" priority="2850" operator="containsText" text="BOCA">
      <formula>NOT(ISERROR(SEARCH("BOCA",C1336)))</formula>
    </cfRule>
    <cfRule type="containsText" dxfId="1805" priority="2851" operator="containsText" text="AUTOMERCADO">
      <formula>NOT(ISERROR(SEARCH("AUTOMERCADO",C1336)))</formula>
    </cfRule>
    <cfRule type="containsText" dxfId="1804" priority="2852" operator="containsText" text="CARRIZAL">
      <formula>NOT(ISERROR(SEARCH("CARRIZAL",C1336)))</formula>
    </cfRule>
    <cfRule type="containsText" dxfId="1803" priority="2853" operator="containsText" text="SAN ANTONIO">
      <formula>NOT(ISERROR(SEARCH("SAN ANTONIO",C1336)))</formula>
    </cfRule>
    <cfRule type="containsText" dxfId="1802" priority="2854" operator="containsText" text="HIPERMODELO">
      <formula>NOT(ISERROR(SEARCH("HIPERMODELO",C1336)))</formula>
    </cfRule>
    <cfRule type="containsText" dxfId="1801" priority="2855" operator="containsText" text="FARMASTOP">
      <formula>NOT(ISERROR(SEARCH("FARMASTOP",C1336)))</formula>
    </cfRule>
    <cfRule type="containsText" dxfId="1800" priority="2856" operator="containsText" text="EXQUISITECES">
      <formula>NOT(ISERROR(SEARCH("EXQUISITECES",C1336)))</formula>
    </cfRule>
  </conditionalFormatting>
  <conditionalFormatting sqref="C1342">
    <cfRule type="containsText" dxfId="1799" priority="2843" operator="containsText" text="BOCA">
      <formula>NOT(ISERROR(SEARCH("BOCA",C1342)))</formula>
    </cfRule>
    <cfRule type="containsText" dxfId="1798" priority="2844" operator="containsText" text="AUTOMERCADO">
      <formula>NOT(ISERROR(SEARCH("AUTOMERCADO",C1342)))</formula>
    </cfRule>
    <cfRule type="containsText" dxfId="1797" priority="2845" operator="containsText" text="CARRIZAL">
      <formula>NOT(ISERROR(SEARCH("CARRIZAL",C1342)))</formula>
    </cfRule>
    <cfRule type="containsText" dxfId="1796" priority="2846" operator="containsText" text="SAN ANTONIO">
      <formula>NOT(ISERROR(SEARCH("SAN ANTONIO",C1342)))</formula>
    </cfRule>
    <cfRule type="containsText" dxfId="1795" priority="2847" operator="containsText" text="HIPERMODELO">
      <formula>NOT(ISERROR(SEARCH("HIPERMODELO",C1342)))</formula>
    </cfRule>
    <cfRule type="containsText" dxfId="1794" priority="2848" operator="containsText" text="FARMASTOP">
      <formula>NOT(ISERROR(SEARCH("FARMASTOP",C1342)))</formula>
    </cfRule>
    <cfRule type="containsText" dxfId="1793" priority="2849" operator="containsText" text="EXQUISITECES">
      <formula>NOT(ISERROR(SEARCH("EXQUISITECES",C1342)))</formula>
    </cfRule>
  </conditionalFormatting>
  <conditionalFormatting sqref="C1348">
    <cfRule type="containsText" dxfId="1792" priority="2836" operator="containsText" text="BOCA">
      <formula>NOT(ISERROR(SEARCH("BOCA",C1348)))</formula>
    </cfRule>
    <cfRule type="containsText" dxfId="1791" priority="2837" operator="containsText" text="AUTOMERCADO">
      <formula>NOT(ISERROR(SEARCH("AUTOMERCADO",C1348)))</formula>
    </cfRule>
    <cfRule type="containsText" dxfId="1790" priority="2838" operator="containsText" text="CARRIZAL">
      <formula>NOT(ISERROR(SEARCH("CARRIZAL",C1348)))</formula>
    </cfRule>
    <cfRule type="containsText" dxfId="1789" priority="2839" operator="containsText" text="SAN ANTONIO">
      <formula>NOT(ISERROR(SEARCH("SAN ANTONIO",C1348)))</formula>
    </cfRule>
    <cfRule type="containsText" dxfId="1788" priority="2840" operator="containsText" text="HIPERMODELO">
      <formula>NOT(ISERROR(SEARCH("HIPERMODELO",C1348)))</formula>
    </cfRule>
    <cfRule type="containsText" dxfId="1787" priority="2841" operator="containsText" text="FARMASTOP">
      <formula>NOT(ISERROR(SEARCH("FARMASTOP",C1348)))</formula>
    </cfRule>
    <cfRule type="containsText" dxfId="1786" priority="2842" operator="containsText" text="EXQUISITECES">
      <formula>NOT(ISERROR(SEARCH("EXQUISITECES",C1348)))</formula>
    </cfRule>
  </conditionalFormatting>
  <conditionalFormatting sqref="C1353">
    <cfRule type="containsText" dxfId="1785" priority="2829" operator="containsText" text="BOCA">
      <formula>NOT(ISERROR(SEARCH("BOCA",C1353)))</formula>
    </cfRule>
    <cfRule type="containsText" dxfId="1784" priority="2830" operator="containsText" text="AUTOMERCADO">
      <formula>NOT(ISERROR(SEARCH("AUTOMERCADO",C1353)))</formula>
    </cfRule>
    <cfRule type="containsText" dxfId="1783" priority="2831" operator="containsText" text="CARRIZAL">
      <formula>NOT(ISERROR(SEARCH("CARRIZAL",C1353)))</formula>
    </cfRule>
    <cfRule type="containsText" dxfId="1782" priority="2832" operator="containsText" text="SAN ANTONIO">
      <formula>NOT(ISERROR(SEARCH("SAN ANTONIO",C1353)))</formula>
    </cfRule>
    <cfRule type="containsText" dxfId="1781" priority="2833" operator="containsText" text="HIPERMODELO">
      <formula>NOT(ISERROR(SEARCH("HIPERMODELO",C1353)))</formula>
    </cfRule>
    <cfRule type="containsText" dxfId="1780" priority="2834" operator="containsText" text="FARMASTOP">
      <formula>NOT(ISERROR(SEARCH("FARMASTOP",C1353)))</formula>
    </cfRule>
    <cfRule type="containsText" dxfId="1779" priority="2835" operator="containsText" text="EXQUISITECES">
      <formula>NOT(ISERROR(SEARCH("EXQUISITECES",C1353)))</formula>
    </cfRule>
  </conditionalFormatting>
  <conditionalFormatting sqref="C1355:C1414">
    <cfRule type="containsText" dxfId="1778" priority="2822" operator="containsText" text="BOCA">
      <formula>NOT(ISERROR(SEARCH("BOCA",C1355)))</formula>
    </cfRule>
    <cfRule type="containsText" dxfId="1777" priority="2823" operator="containsText" text="AUTOMERCADO">
      <formula>NOT(ISERROR(SEARCH("AUTOMERCADO",C1355)))</formula>
    </cfRule>
    <cfRule type="containsText" dxfId="1776" priority="2824" operator="containsText" text="CARRIZAL">
      <formula>NOT(ISERROR(SEARCH("CARRIZAL",C1355)))</formula>
    </cfRule>
    <cfRule type="containsText" dxfId="1775" priority="2825" operator="containsText" text="SAN ANTONIO">
      <formula>NOT(ISERROR(SEARCH("SAN ANTONIO",C1355)))</formula>
    </cfRule>
    <cfRule type="containsText" dxfId="1774" priority="2826" operator="containsText" text="HIPERMODELO">
      <formula>NOT(ISERROR(SEARCH("HIPERMODELO",C1355)))</formula>
    </cfRule>
    <cfRule type="containsText" dxfId="1773" priority="2827" operator="containsText" text="FARMASTOP">
      <formula>NOT(ISERROR(SEARCH("FARMASTOP",C1355)))</formula>
    </cfRule>
    <cfRule type="containsText" dxfId="1772" priority="2828" operator="containsText" text="EXQUISITECES">
      <formula>NOT(ISERROR(SEARCH("EXQUISITECES",C1355)))</formula>
    </cfRule>
  </conditionalFormatting>
  <conditionalFormatting sqref="C1387 C1389:C1395 C1397:C1400">
    <cfRule type="containsText" dxfId="1771" priority="2815" operator="containsText" text="BOCA">
      <formula>NOT(ISERROR(SEARCH("BOCA",C1387)))</formula>
    </cfRule>
    <cfRule type="containsText" dxfId="1770" priority="2816" operator="containsText" text="AUTOMERCADO">
      <formula>NOT(ISERROR(SEARCH("AUTOMERCADO",C1387)))</formula>
    </cfRule>
    <cfRule type="containsText" dxfId="1769" priority="2817" operator="containsText" text="CARRIZAL">
      <formula>NOT(ISERROR(SEARCH("CARRIZAL",C1387)))</formula>
    </cfRule>
    <cfRule type="containsText" dxfId="1768" priority="2818" operator="containsText" text="SAN ANTONIO">
      <formula>NOT(ISERROR(SEARCH("SAN ANTONIO",C1387)))</formula>
    </cfRule>
    <cfRule type="containsText" dxfId="1767" priority="2819" operator="containsText" text="HIPERMODELO">
      <formula>NOT(ISERROR(SEARCH("HIPERMODELO",C1387)))</formula>
    </cfRule>
    <cfRule type="containsText" dxfId="1766" priority="2820" operator="containsText" text="FARMASTOP">
      <formula>NOT(ISERROR(SEARCH("FARMASTOP",C1387)))</formula>
    </cfRule>
    <cfRule type="containsText" dxfId="1765" priority="2821" operator="containsText" text="EXQUISITECES">
      <formula>NOT(ISERROR(SEARCH("EXQUISITECES",C1387)))</formula>
    </cfRule>
  </conditionalFormatting>
  <conditionalFormatting sqref="C1366">
    <cfRule type="containsText" dxfId="1764" priority="2787" operator="containsText" text="BOCA">
      <formula>NOT(ISERROR(SEARCH("BOCA",C1366)))</formula>
    </cfRule>
    <cfRule type="containsText" dxfId="1763" priority="2788" operator="containsText" text="AUTOMERCADO">
      <formula>NOT(ISERROR(SEARCH("AUTOMERCADO",C1366)))</formula>
    </cfRule>
    <cfRule type="containsText" dxfId="1762" priority="2789" operator="containsText" text="CARRIZAL">
      <formula>NOT(ISERROR(SEARCH("CARRIZAL",C1366)))</formula>
    </cfRule>
    <cfRule type="containsText" dxfId="1761" priority="2790" operator="containsText" text="SAN ANTONIO">
      <formula>NOT(ISERROR(SEARCH("SAN ANTONIO",C1366)))</formula>
    </cfRule>
    <cfRule type="containsText" dxfId="1760" priority="2791" operator="containsText" text="HIPERMODELO">
      <formula>NOT(ISERROR(SEARCH("HIPERMODELO",C1366)))</formula>
    </cfRule>
    <cfRule type="containsText" dxfId="1759" priority="2792" operator="containsText" text="FARMASTOP">
      <formula>NOT(ISERROR(SEARCH("FARMASTOP",C1366)))</formula>
    </cfRule>
    <cfRule type="containsText" dxfId="1758" priority="2793" operator="containsText" text="EXQUISITECES">
      <formula>NOT(ISERROR(SEARCH("EXQUISITECES",C1366)))</formula>
    </cfRule>
  </conditionalFormatting>
  <conditionalFormatting sqref="C1371:C1372">
    <cfRule type="containsText" dxfId="1757" priority="2780" operator="containsText" text="BOCA">
      <formula>NOT(ISERROR(SEARCH("BOCA",C1371)))</formula>
    </cfRule>
    <cfRule type="containsText" dxfId="1756" priority="2781" operator="containsText" text="AUTOMERCADO">
      <formula>NOT(ISERROR(SEARCH("AUTOMERCADO",C1371)))</formula>
    </cfRule>
    <cfRule type="containsText" dxfId="1755" priority="2782" operator="containsText" text="CARRIZAL">
      <formula>NOT(ISERROR(SEARCH("CARRIZAL",C1371)))</formula>
    </cfRule>
    <cfRule type="containsText" dxfId="1754" priority="2783" operator="containsText" text="SAN ANTONIO">
      <formula>NOT(ISERROR(SEARCH("SAN ANTONIO",C1371)))</formula>
    </cfRule>
    <cfRule type="containsText" dxfId="1753" priority="2784" operator="containsText" text="HIPERMODELO">
      <formula>NOT(ISERROR(SEARCH("HIPERMODELO",C1371)))</formula>
    </cfRule>
    <cfRule type="containsText" dxfId="1752" priority="2785" operator="containsText" text="FARMASTOP">
      <formula>NOT(ISERROR(SEARCH("FARMASTOP",C1371)))</formula>
    </cfRule>
    <cfRule type="containsText" dxfId="1751" priority="2786" operator="containsText" text="EXQUISITECES">
      <formula>NOT(ISERROR(SEARCH("EXQUISITECES",C1371)))</formula>
    </cfRule>
  </conditionalFormatting>
  <conditionalFormatting sqref="C1383:C1384">
    <cfRule type="containsText" dxfId="1750" priority="2773" operator="containsText" text="BOCA">
      <formula>NOT(ISERROR(SEARCH("BOCA",C1383)))</formula>
    </cfRule>
    <cfRule type="containsText" dxfId="1749" priority="2774" operator="containsText" text="AUTOMERCADO">
      <formula>NOT(ISERROR(SEARCH("AUTOMERCADO",C1383)))</formula>
    </cfRule>
    <cfRule type="containsText" dxfId="1748" priority="2775" operator="containsText" text="CARRIZAL">
      <formula>NOT(ISERROR(SEARCH("CARRIZAL",C1383)))</formula>
    </cfRule>
    <cfRule type="containsText" dxfId="1747" priority="2776" operator="containsText" text="SAN ANTONIO">
      <formula>NOT(ISERROR(SEARCH("SAN ANTONIO",C1383)))</formula>
    </cfRule>
    <cfRule type="containsText" dxfId="1746" priority="2777" operator="containsText" text="HIPERMODELO">
      <formula>NOT(ISERROR(SEARCH("HIPERMODELO",C1383)))</formula>
    </cfRule>
    <cfRule type="containsText" dxfId="1745" priority="2778" operator="containsText" text="FARMASTOP">
      <formula>NOT(ISERROR(SEARCH("FARMASTOP",C1383)))</formula>
    </cfRule>
    <cfRule type="containsText" dxfId="1744" priority="2779" operator="containsText" text="EXQUISITECES">
      <formula>NOT(ISERROR(SEARCH("EXQUISITECES",C1383)))</formula>
    </cfRule>
  </conditionalFormatting>
  <conditionalFormatting sqref="C1401 C1407 C1403 C1409:C1411">
    <cfRule type="containsText" dxfId="1743" priority="2808" operator="containsText" text="BOCA">
      <formula>NOT(ISERROR(SEARCH("BOCA",C1401)))</formula>
    </cfRule>
    <cfRule type="containsText" dxfId="1742" priority="2809" operator="containsText" text="AUTOMERCADO">
      <formula>NOT(ISERROR(SEARCH("AUTOMERCADO",C1401)))</formula>
    </cfRule>
    <cfRule type="containsText" dxfId="1741" priority="2810" operator="containsText" text="CARRIZAL">
      <formula>NOT(ISERROR(SEARCH("CARRIZAL",C1401)))</formula>
    </cfRule>
    <cfRule type="containsText" dxfId="1740" priority="2811" operator="containsText" text="SAN ANTONIO">
      <formula>NOT(ISERROR(SEARCH("SAN ANTONIO",C1401)))</formula>
    </cfRule>
    <cfRule type="containsText" dxfId="1739" priority="2812" operator="containsText" text="HIPERMODELO">
      <formula>NOT(ISERROR(SEARCH("HIPERMODELO",C1401)))</formula>
    </cfRule>
    <cfRule type="containsText" dxfId="1738" priority="2813" operator="containsText" text="FARMASTOP">
      <formula>NOT(ISERROR(SEARCH("FARMASTOP",C1401)))</formula>
    </cfRule>
    <cfRule type="containsText" dxfId="1737" priority="2814" operator="containsText" text="EXQUISITECES">
      <formula>NOT(ISERROR(SEARCH("EXQUISITECES",C1401)))</formula>
    </cfRule>
  </conditionalFormatting>
  <conditionalFormatting sqref="C1355:C1356">
    <cfRule type="containsText" dxfId="1736" priority="2794" operator="containsText" text="BOCA">
      <formula>NOT(ISERROR(SEARCH("BOCA",C1355)))</formula>
    </cfRule>
    <cfRule type="containsText" dxfId="1735" priority="2795" operator="containsText" text="AUTOMERCADO">
      <formula>NOT(ISERROR(SEARCH("AUTOMERCADO",C1355)))</formula>
    </cfRule>
    <cfRule type="containsText" dxfId="1734" priority="2796" operator="containsText" text="CARRIZAL">
      <formula>NOT(ISERROR(SEARCH("CARRIZAL",C1355)))</formula>
    </cfRule>
    <cfRule type="containsText" dxfId="1733" priority="2797" operator="containsText" text="SAN ANTONIO">
      <formula>NOT(ISERROR(SEARCH("SAN ANTONIO",C1355)))</formula>
    </cfRule>
    <cfRule type="containsText" dxfId="1732" priority="2798" operator="containsText" text="HIPERMODELO">
      <formula>NOT(ISERROR(SEARCH("HIPERMODELO",C1355)))</formula>
    </cfRule>
    <cfRule type="containsText" dxfId="1731" priority="2799" operator="containsText" text="FARMASTOP">
      <formula>NOT(ISERROR(SEARCH("FARMASTOP",C1355)))</formula>
    </cfRule>
    <cfRule type="containsText" dxfId="1730" priority="2800" operator="containsText" text="EXQUISITECES">
      <formula>NOT(ISERROR(SEARCH("EXQUISITECES",C1355)))</formula>
    </cfRule>
  </conditionalFormatting>
  <conditionalFormatting sqref="C1357:C1361 C1367 C1373 C1378:C1379 C1363 C1369:C1370 C1375 C1381:C1382">
    <cfRule type="containsText" dxfId="1729" priority="2801" operator="containsText" text="BOCA">
      <formula>NOT(ISERROR(SEARCH("BOCA",C1357)))</formula>
    </cfRule>
    <cfRule type="containsText" dxfId="1728" priority="2802" operator="containsText" text="AUTOMERCADO">
      <formula>NOT(ISERROR(SEARCH("AUTOMERCADO",C1357)))</formula>
    </cfRule>
    <cfRule type="containsText" dxfId="1727" priority="2803" operator="containsText" text="CARRIZAL">
      <formula>NOT(ISERROR(SEARCH("CARRIZAL",C1357)))</formula>
    </cfRule>
    <cfRule type="containsText" dxfId="1726" priority="2804" operator="containsText" text="SAN ANTONIO">
      <formula>NOT(ISERROR(SEARCH("SAN ANTONIO",C1357)))</formula>
    </cfRule>
    <cfRule type="containsText" dxfId="1725" priority="2805" operator="containsText" text="HIPERMODELO">
      <formula>NOT(ISERROR(SEARCH("HIPERMODELO",C1357)))</formula>
    </cfRule>
    <cfRule type="containsText" dxfId="1724" priority="2806" operator="containsText" text="FARMASTOP">
      <formula>NOT(ISERROR(SEARCH("FARMASTOP",C1357)))</formula>
    </cfRule>
    <cfRule type="containsText" dxfId="1723" priority="2807" operator="containsText" text="EXQUISITECES">
      <formula>NOT(ISERROR(SEARCH("EXQUISITECES",C1357)))</formula>
    </cfRule>
  </conditionalFormatting>
  <conditionalFormatting sqref="C1385:C1386">
    <cfRule type="containsText" dxfId="1722" priority="2766" operator="containsText" text="BOCA">
      <formula>NOT(ISERROR(SEARCH("BOCA",C1385)))</formula>
    </cfRule>
    <cfRule type="containsText" dxfId="1721" priority="2767" operator="containsText" text="AUTOMERCADO">
      <formula>NOT(ISERROR(SEARCH("AUTOMERCADO",C1385)))</formula>
    </cfRule>
    <cfRule type="containsText" dxfId="1720" priority="2768" operator="containsText" text="CARRIZAL">
      <formula>NOT(ISERROR(SEARCH("CARRIZAL",C1385)))</formula>
    </cfRule>
    <cfRule type="containsText" dxfId="1719" priority="2769" operator="containsText" text="SAN ANTONIO">
      <formula>NOT(ISERROR(SEARCH("SAN ANTONIO",C1385)))</formula>
    </cfRule>
    <cfRule type="containsText" dxfId="1718" priority="2770" operator="containsText" text="HIPERMODELO">
      <formula>NOT(ISERROR(SEARCH("HIPERMODELO",C1385)))</formula>
    </cfRule>
    <cfRule type="containsText" dxfId="1717" priority="2771" operator="containsText" text="FARMASTOP">
      <formula>NOT(ISERROR(SEARCH("FARMASTOP",C1385)))</formula>
    </cfRule>
    <cfRule type="containsText" dxfId="1716" priority="2772" operator="containsText" text="EXQUISITECES">
      <formula>NOT(ISERROR(SEARCH("EXQUISITECES",C1385)))</formula>
    </cfRule>
  </conditionalFormatting>
  <conditionalFormatting sqref="C1404:C1406">
    <cfRule type="containsText" dxfId="1715" priority="2759" operator="containsText" text="BOCA">
      <formula>NOT(ISERROR(SEARCH("BOCA",C1404)))</formula>
    </cfRule>
    <cfRule type="containsText" dxfId="1714" priority="2760" operator="containsText" text="AUTOMERCADO">
      <formula>NOT(ISERROR(SEARCH("AUTOMERCADO",C1404)))</formula>
    </cfRule>
    <cfRule type="containsText" dxfId="1713" priority="2761" operator="containsText" text="CARRIZAL">
      <formula>NOT(ISERROR(SEARCH("CARRIZAL",C1404)))</formula>
    </cfRule>
    <cfRule type="containsText" dxfId="1712" priority="2762" operator="containsText" text="SAN ANTONIO">
      <formula>NOT(ISERROR(SEARCH("SAN ANTONIO",C1404)))</formula>
    </cfRule>
    <cfRule type="containsText" dxfId="1711" priority="2763" operator="containsText" text="HIPERMODELO">
      <formula>NOT(ISERROR(SEARCH("HIPERMODELO",C1404)))</formula>
    </cfRule>
    <cfRule type="containsText" dxfId="1710" priority="2764" operator="containsText" text="FARMASTOP">
      <formula>NOT(ISERROR(SEARCH("FARMASTOP",C1404)))</formula>
    </cfRule>
    <cfRule type="containsText" dxfId="1709" priority="2765" operator="containsText" text="EXQUISITECES">
      <formula>NOT(ISERROR(SEARCH("EXQUISITECES",C1404)))</formula>
    </cfRule>
  </conditionalFormatting>
  <conditionalFormatting sqref="C1412">
    <cfRule type="containsText" dxfId="1708" priority="2752" operator="containsText" text="BOCA">
      <formula>NOT(ISERROR(SEARCH("BOCA",C1412)))</formula>
    </cfRule>
    <cfRule type="containsText" dxfId="1707" priority="2753" operator="containsText" text="AUTOMERCADO">
      <formula>NOT(ISERROR(SEARCH("AUTOMERCADO",C1412)))</formula>
    </cfRule>
    <cfRule type="containsText" dxfId="1706" priority="2754" operator="containsText" text="CARRIZAL">
      <formula>NOT(ISERROR(SEARCH("CARRIZAL",C1412)))</formula>
    </cfRule>
    <cfRule type="containsText" dxfId="1705" priority="2755" operator="containsText" text="SAN ANTONIO">
      <formula>NOT(ISERROR(SEARCH("SAN ANTONIO",C1412)))</formula>
    </cfRule>
    <cfRule type="containsText" dxfId="1704" priority="2756" operator="containsText" text="HIPERMODELO">
      <formula>NOT(ISERROR(SEARCH("HIPERMODELO",C1412)))</formula>
    </cfRule>
    <cfRule type="containsText" dxfId="1703" priority="2757" operator="containsText" text="FARMASTOP">
      <formula>NOT(ISERROR(SEARCH("FARMASTOP",C1412)))</formula>
    </cfRule>
    <cfRule type="containsText" dxfId="1702" priority="2758" operator="containsText" text="EXQUISITECES">
      <formula>NOT(ISERROR(SEARCH("EXQUISITECES",C1412)))</formula>
    </cfRule>
  </conditionalFormatting>
  <conditionalFormatting sqref="C1376">
    <cfRule type="containsText" dxfId="1701" priority="2745" operator="containsText" text="BOCA">
      <formula>NOT(ISERROR(SEARCH("BOCA",C1376)))</formula>
    </cfRule>
    <cfRule type="containsText" dxfId="1700" priority="2746" operator="containsText" text="AUTOMERCADO">
      <formula>NOT(ISERROR(SEARCH("AUTOMERCADO",C1376)))</formula>
    </cfRule>
    <cfRule type="containsText" dxfId="1699" priority="2747" operator="containsText" text="CARRIZAL">
      <formula>NOT(ISERROR(SEARCH("CARRIZAL",C1376)))</formula>
    </cfRule>
    <cfRule type="containsText" dxfId="1698" priority="2748" operator="containsText" text="SAN ANTONIO">
      <formula>NOT(ISERROR(SEARCH("SAN ANTONIO",C1376)))</formula>
    </cfRule>
    <cfRule type="containsText" dxfId="1697" priority="2749" operator="containsText" text="HIPERMODELO">
      <formula>NOT(ISERROR(SEARCH("HIPERMODELO",C1376)))</formula>
    </cfRule>
    <cfRule type="containsText" dxfId="1696" priority="2750" operator="containsText" text="FARMASTOP">
      <formula>NOT(ISERROR(SEARCH("FARMASTOP",C1376)))</formula>
    </cfRule>
    <cfRule type="containsText" dxfId="1695" priority="2751" operator="containsText" text="EXQUISITECES">
      <formula>NOT(ISERROR(SEARCH("EXQUISITECES",C1376)))</formula>
    </cfRule>
  </conditionalFormatting>
  <conditionalFormatting sqref="C1414">
    <cfRule type="containsText" dxfId="1694" priority="2738" operator="containsText" text="BOCA">
      <formula>NOT(ISERROR(SEARCH("BOCA",C1414)))</formula>
    </cfRule>
    <cfRule type="containsText" dxfId="1693" priority="2739" operator="containsText" text="AUTOMERCADO">
      <formula>NOT(ISERROR(SEARCH("AUTOMERCADO",C1414)))</formula>
    </cfRule>
    <cfRule type="containsText" dxfId="1692" priority="2740" operator="containsText" text="CARRIZAL">
      <formula>NOT(ISERROR(SEARCH("CARRIZAL",C1414)))</formula>
    </cfRule>
    <cfRule type="containsText" dxfId="1691" priority="2741" operator="containsText" text="SAN ANTONIO">
      <formula>NOT(ISERROR(SEARCH("SAN ANTONIO",C1414)))</formula>
    </cfRule>
    <cfRule type="containsText" dxfId="1690" priority="2742" operator="containsText" text="HIPERMODELO">
      <formula>NOT(ISERROR(SEARCH("HIPERMODELO",C1414)))</formula>
    </cfRule>
    <cfRule type="containsText" dxfId="1689" priority="2743" operator="containsText" text="FARMASTOP">
      <formula>NOT(ISERROR(SEARCH("FARMASTOP",C1414)))</formula>
    </cfRule>
    <cfRule type="containsText" dxfId="1688" priority="2744" operator="containsText" text="EXQUISITECES">
      <formula>NOT(ISERROR(SEARCH("EXQUISITECES",C1414)))</formula>
    </cfRule>
  </conditionalFormatting>
  <conditionalFormatting sqref="C1364:C1365">
    <cfRule type="containsText" dxfId="1687" priority="2731" operator="containsText" text="BOCA">
      <formula>NOT(ISERROR(SEARCH("BOCA",C1364)))</formula>
    </cfRule>
    <cfRule type="containsText" dxfId="1686" priority="2732" operator="containsText" text="AUTOMERCADO">
      <formula>NOT(ISERROR(SEARCH("AUTOMERCADO",C1364)))</formula>
    </cfRule>
    <cfRule type="containsText" dxfId="1685" priority="2733" operator="containsText" text="CARRIZAL">
      <formula>NOT(ISERROR(SEARCH("CARRIZAL",C1364)))</formula>
    </cfRule>
    <cfRule type="containsText" dxfId="1684" priority="2734" operator="containsText" text="SAN ANTONIO">
      <formula>NOT(ISERROR(SEARCH("SAN ANTONIO",C1364)))</formula>
    </cfRule>
    <cfRule type="containsText" dxfId="1683" priority="2735" operator="containsText" text="HIPERMODELO">
      <formula>NOT(ISERROR(SEARCH("HIPERMODELO",C1364)))</formula>
    </cfRule>
    <cfRule type="containsText" dxfId="1682" priority="2736" operator="containsText" text="FARMASTOP">
      <formula>NOT(ISERROR(SEARCH("FARMASTOP",C1364)))</formula>
    </cfRule>
    <cfRule type="containsText" dxfId="1681" priority="2737" operator="containsText" text="EXQUISITECES">
      <formula>NOT(ISERROR(SEARCH("EXQUISITECES",C1364)))</formula>
    </cfRule>
  </conditionalFormatting>
  <conditionalFormatting sqref="C1377">
    <cfRule type="containsText" dxfId="1680" priority="2724" operator="containsText" text="BOCA">
      <formula>NOT(ISERROR(SEARCH("BOCA",C1377)))</formula>
    </cfRule>
    <cfRule type="containsText" dxfId="1679" priority="2725" operator="containsText" text="AUTOMERCADO">
      <formula>NOT(ISERROR(SEARCH("AUTOMERCADO",C1377)))</formula>
    </cfRule>
    <cfRule type="containsText" dxfId="1678" priority="2726" operator="containsText" text="CARRIZAL">
      <formula>NOT(ISERROR(SEARCH("CARRIZAL",C1377)))</formula>
    </cfRule>
    <cfRule type="containsText" dxfId="1677" priority="2727" operator="containsText" text="SAN ANTONIO">
      <formula>NOT(ISERROR(SEARCH("SAN ANTONIO",C1377)))</formula>
    </cfRule>
    <cfRule type="containsText" dxfId="1676" priority="2728" operator="containsText" text="HIPERMODELO">
      <formula>NOT(ISERROR(SEARCH("HIPERMODELO",C1377)))</formula>
    </cfRule>
    <cfRule type="containsText" dxfId="1675" priority="2729" operator="containsText" text="FARMASTOP">
      <formula>NOT(ISERROR(SEARCH("FARMASTOP",C1377)))</formula>
    </cfRule>
    <cfRule type="containsText" dxfId="1674" priority="2730" operator="containsText" text="EXQUISITECES">
      <formula>NOT(ISERROR(SEARCH("EXQUISITECES",C1377)))</formula>
    </cfRule>
  </conditionalFormatting>
  <conditionalFormatting sqref="C1362">
    <cfRule type="containsText" dxfId="1673" priority="2717" operator="containsText" text="BOCA">
      <formula>NOT(ISERROR(SEARCH("BOCA",C1362)))</formula>
    </cfRule>
    <cfRule type="containsText" dxfId="1672" priority="2718" operator="containsText" text="AUTOMERCADO">
      <formula>NOT(ISERROR(SEARCH("AUTOMERCADO",C1362)))</formula>
    </cfRule>
    <cfRule type="containsText" dxfId="1671" priority="2719" operator="containsText" text="CARRIZAL">
      <formula>NOT(ISERROR(SEARCH("CARRIZAL",C1362)))</formula>
    </cfRule>
    <cfRule type="containsText" dxfId="1670" priority="2720" operator="containsText" text="SAN ANTONIO">
      <formula>NOT(ISERROR(SEARCH("SAN ANTONIO",C1362)))</formula>
    </cfRule>
    <cfRule type="containsText" dxfId="1669" priority="2721" operator="containsText" text="HIPERMODELO">
      <formula>NOT(ISERROR(SEARCH("HIPERMODELO",C1362)))</formula>
    </cfRule>
    <cfRule type="containsText" dxfId="1668" priority="2722" operator="containsText" text="FARMASTOP">
      <formula>NOT(ISERROR(SEARCH("FARMASTOP",C1362)))</formula>
    </cfRule>
    <cfRule type="containsText" dxfId="1667" priority="2723" operator="containsText" text="EXQUISITECES">
      <formula>NOT(ISERROR(SEARCH("EXQUISITECES",C1362)))</formula>
    </cfRule>
  </conditionalFormatting>
  <conditionalFormatting sqref="C1368">
    <cfRule type="containsText" dxfId="1666" priority="2710" operator="containsText" text="BOCA">
      <formula>NOT(ISERROR(SEARCH("BOCA",C1368)))</formula>
    </cfRule>
    <cfRule type="containsText" dxfId="1665" priority="2711" operator="containsText" text="AUTOMERCADO">
      <formula>NOT(ISERROR(SEARCH("AUTOMERCADO",C1368)))</formula>
    </cfRule>
    <cfRule type="containsText" dxfId="1664" priority="2712" operator="containsText" text="CARRIZAL">
      <formula>NOT(ISERROR(SEARCH("CARRIZAL",C1368)))</formula>
    </cfRule>
    <cfRule type="containsText" dxfId="1663" priority="2713" operator="containsText" text="SAN ANTONIO">
      <formula>NOT(ISERROR(SEARCH("SAN ANTONIO",C1368)))</formula>
    </cfRule>
    <cfRule type="containsText" dxfId="1662" priority="2714" operator="containsText" text="HIPERMODELO">
      <formula>NOT(ISERROR(SEARCH("HIPERMODELO",C1368)))</formula>
    </cfRule>
    <cfRule type="containsText" dxfId="1661" priority="2715" operator="containsText" text="FARMASTOP">
      <formula>NOT(ISERROR(SEARCH("FARMASTOP",C1368)))</formula>
    </cfRule>
    <cfRule type="containsText" dxfId="1660" priority="2716" operator="containsText" text="EXQUISITECES">
      <formula>NOT(ISERROR(SEARCH("EXQUISITECES",C1368)))</formula>
    </cfRule>
  </conditionalFormatting>
  <conditionalFormatting sqref="C1374">
    <cfRule type="containsText" dxfId="1659" priority="2703" operator="containsText" text="BOCA">
      <formula>NOT(ISERROR(SEARCH("BOCA",C1374)))</formula>
    </cfRule>
    <cfRule type="containsText" dxfId="1658" priority="2704" operator="containsText" text="AUTOMERCADO">
      <formula>NOT(ISERROR(SEARCH("AUTOMERCADO",C1374)))</formula>
    </cfRule>
    <cfRule type="containsText" dxfId="1657" priority="2705" operator="containsText" text="CARRIZAL">
      <formula>NOT(ISERROR(SEARCH("CARRIZAL",C1374)))</formula>
    </cfRule>
    <cfRule type="containsText" dxfId="1656" priority="2706" operator="containsText" text="SAN ANTONIO">
      <formula>NOT(ISERROR(SEARCH("SAN ANTONIO",C1374)))</formula>
    </cfRule>
    <cfRule type="containsText" dxfId="1655" priority="2707" operator="containsText" text="HIPERMODELO">
      <formula>NOT(ISERROR(SEARCH("HIPERMODELO",C1374)))</formula>
    </cfRule>
    <cfRule type="containsText" dxfId="1654" priority="2708" operator="containsText" text="FARMASTOP">
      <formula>NOT(ISERROR(SEARCH("FARMASTOP",C1374)))</formula>
    </cfRule>
    <cfRule type="containsText" dxfId="1653" priority="2709" operator="containsText" text="EXQUISITECES">
      <formula>NOT(ISERROR(SEARCH("EXQUISITECES",C1374)))</formula>
    </cfRule>
  </conditionalFormatting>
  <conditionalFormatting sqref="C1380">
    <cfRule type="containsText" dxfId="1652" priority="2696" operator="containsText" text="BOCA">
      <formula>NOT(ISERROR(SEARCH("BOCA",C1380)))</formula>
    </cfRule>
    <cfRule type="containsText" dxfId="1651" priority="2697" operator="containsText" text="AUTOMERCADO">
      <formula>NOT(ISERROR(SEARCH("AUTOMERCADO",C1380)))</formula>
    </cfRule>
    <cfRule type="containsText" dxfId="1650" priority="2698" operator="containsText" text="CARRIZAL">
      <formula>NOT(ISERROR(SEARCH("CARRIZAL",C1380)))</formula>
    </cfRule>
    <cfRule type="containsText" dxfId="1649" priority="2699" operator="containsText" text="SAN ANTONIO">
      <formula>NOT(ISERROR(SEARCH("SAN ANTONIO",C1380)))</formula>
    </cfRule>
    <cfRule type="containsText" dxfId="1648" priority="2700" operator="containsText" text="HIPERMODELO">
      <formula>NOT(ISERROR(SEARCH("HIPERMODELO",C1380)))</formula>
    </cfRule>
    <cfRule type="containsText" dxfId="1647" priority="2701" operator="containsText" text="FARMASTOP">
      <formula>NOT(ISERROR(SEARCH("FARMASTOP",C1380)))</formula>
    </cfRule>
    <cfRule type="containsText" dxfId="1646" priority="2702" operator="containsText" text="EXQUISITECES">
      <formula>NOT(ISERROR(SEARCH("EXQUISITECES",C1380)))</formula>
    </cfRule>
  </conditionalFormatting>
  <conditionalFormatting sqref="C1388">
    <cfRule type="containsText" dxfId="1645" priority="2689" operator="containsText" text="BOCA">
      <formula>NOT(ISERROR(SEARCH("BOCA",C1388)))</formula>
    </cfRule>
    <cfRule type="containsText" dxfId="1644" priority="2690" operator="containsText" text="AUTOMERCADO">
      <formula>NOT(ISERROR(SEARCH("AUTOMERCADO",C1388)))</formula>
    </cfRule>
    <cfRule type="containsText" dxfId="1643" priority="2691" operator="containsText" text="CARRIZAL">
      <formula>NOT(ISERROR(SEARCH("CARRIZAL",C1388)))</formula>
    </cfRule>
    <cfRule type="containsText" dxfId="1642" priority="2692" operator="containsText" text="SAN ANTONIO">
      <formula>NOT(ISERROR(SEARCH("SAN ANTONIO",C1388)))</formula>
    </cfRule>
    <cfRule type="containsText" dxfId="1641" priority="2693" operator="containsText" text="HIPERMODELO">
      <formula>NOT(ISERROR(SEARCH("HIPERMODELO",C1388)))</formula>
    </cfRule>
    <cfRule type="containsText" dxfId="1640" priority="2694" operator="containsText" text="FARMASTOP">
      <formula>NOT(ISERROR(SEARCH("FARMASTOP",C1388)))</formula>
    </cfRule>
    <cfRule type="containsText" dxfId="1639" priority="2695" operator="containsText" text="EXQUISITECES">
      <formula>NOT(ISERROR(SEARCH("EXQUISITECES",C1388)))</formula>
    </cfRule>
  </conditionalFormatting>
  <conditionalFormatting sqref="C1396">
    <cfRule type="containsText" dxfId="1638" priority="2682" operator="containsText" text="BOCA">
      <formula>NOT(ISERROR(SEARCH("BOCA",C1396)))</formula>
    </cfRule>
    <cfRule type="containsText" dxfId="1637" priority="2683" operator="containsText" text="AUTOMERCADO">
      <formula>NOT(ISERROR(SEARCH("AUTOMERCADO",C1396)))</formula>
    </cfRule>
    <cfRule type="containsText" dxfId="1636" priority="2684" operator="containsText" text="CARRIZAL">
      <formula>NOT(ISERROR(SEARCH("CARRIZAL",C1396)))</formula>
    </cfRule>
    <cfRule type="containsText" dxfId="1635" priority="2685" operator="containsText" text="SAN ANTONIO">
      <formula>NOT(ISERROR(SEARCH("SAN ANTONIO",C1396)))</formula>
    </cfRule>
    <cfRule type="containsText" dxfId="1634" priority="2686" operator="containsText" text="HIPERMODELO">
      <formula>NOT(ISERROR(SEARCH("HIPERMODELO",C1396)))</formula>
    </cfRule>
    <cfRule type="containsText" dxfId="1633" priority="2687" operator="containsText" text="FARMASTOP">
      <formula>NOT(ISERROR(SEARCH("FARMASTOP",C1396)))</formula>
    </cfRule>
    <cfRule type="containsText" dxfId="1632" priority="2688" operator="containsText" text="EXQUISITECES">
      <formula>NOT(ISERROR(SEARCH("EXQUISITECES",C1396)))</formula>
    </cfRule>
  </conditionalFormatting>
  <conditionalFormatting sqref="C1402">
    <cfRule type="containsText" dxfId="1631" priority="2675" operator="containsText" text="BOCA">
      <formula>NOT(ISERROR(SEARCH("BOCA",C1402)))</formula>
    </cfRule>
    <cfRule type="containsText" dxfId="1630" priority="2676" operator="containsText" text="AUTOMERCADO">
      <formula>NOT(ISERROR(SEARCH("AUTOMERCADO",C1402)))</formula>
    </cfRule>
    <cfRule type="containsText" dxfId="1629" priority="2677" operator="containsText" text="CARRIZAL">
      <formula>NOT(ISERROR(SEARCH("CARRIZAL",C1402)))</formula>
    </cfRule>
    <cfRule type="containsText" dxfId="1628" priority="2678" operator="containsText" text="SAN ANTONIO">
      <formula>NOT(ISERROR(SEARCH("SAN ANTONIO",C1402)))</formula>
    </cfRule>
    <cfRule type="containsText" dxfId="1627" priority="2679" operator="containsText" text="HIPERMODELO">
      <formula>NOT(ISERROR(SEARCH("HIPERMODELO",C1402)))</formula>
    </cfRule>
    <cfRule type="containsText" dxfId="1626" priority="2680" operator="containsText" text="FARMASTOP">
      <formula>NOT(ISERROR(SEARCH("FARMASTOP",C1402)))</formula>
    </cfRule>
    <cfRule type="containsText" dxfId="1625" priority="2681" operator="containsText" text="EXQUISITECES">
      <formula>NOT(ISERROR(SEARCH("EXQUISITECES",C1402)))</formula>
    </cfRule>
  </conditionalFormatting>
  <conditionalFormatting sqref="C1408">
    <cfRule type="containsText" dxfId="1624" priority="2668" operator="containsText" text="BOCA">
      <formula>NOT(ISERROR(SEARCH("BOCA",C1408)))</formula>
    </cfRule>
    <cfRule type="containsText" dxfId="1623" priority="2669" operator="containsText" text="AUTOMERCADO">
      <formula>NOT(ISERROR(SEARCH("AUTOMERCADO",C1408)))</formula>
    </cfRule>
    <cfRule type="containsText" dxfId="1622" priority="2670" operator="containsText" text="CARRIZAL">
      <formula>NOT(ISERROR(SEARCH("CARRIZAL",C1408)))</formula>
    </cfRule>
    <cfRule type="containsText" dxfId="1621" priority="2671" operator="containsText" text="SAN ANTONIO">
      <formula>NOT(ISERROR(SEARCH("SAN ANTONIO",C1408)))</formula>
    </cfRule>
    <cfRule type="containsText" dxfId="1620" priority="2672" operator="containsText" text="HIPERMODELO">
      <formula>NOT(ISERROR(SEARCH("HIPERMODELO",C1408)))</formula>
    </cfRule>
    <cfRule type="containsText" dxfId="1619" priority="2673" operator="containsText" text="FARMASTOP">
      <formula>NOT(ISERROR(SEARCH("FARMASTOP",C1408)))</formula>
    </cfRule>
    <cfRule type="containsText" dxfId="1618" priority="2674" operator="containsText" text="EXQUISITECES">
      <formula>NOT(ISERROR(SEARCH("EXQUISITECES",C1408)))</formula>
    </cfRule>
  </conditionalFormatting>
  <conditionalFormatting sqref="C1413">
    <cfRule type="containsText" dxfId="1617" priority="2661" operator="containsText" text="BOCA">
      <formula>NOT(ISERROR(SEARCH("BOCA",C1413)))</formula>
    </cfRule>
    <cfRule type="containsText" dxfId="1616" priority="2662" operator="containsText" text="AUTOMERCADO">
      <formula>NOT(ISERROR(SEARCH("AUTOMERCADO",C1413)))</formula>
    </cfRule>
    <cfRule type="containsText" dxfId="1615" priority="2663" operator="containsText" text="CARRIZAL">
      <formula>NOT(ISERROR(SEARCH("CARRIZAL",C1413)))</formula>
    </cfRule>
    <cfRule type="containsText" dxfId="1614" priority="2664" operator="containsText" text="SAN ANTONIO">
      <formula>NOT(ISERROR(SEARCH("SAN ANTONIO",C1413)))</formula>
    </cfRule>
    <cfRule type="containsText" dxfId="1613" priority="2665" operator="containsText" text="HIPERMODELO">
      <formula>NOT(ISERROR(SEARCH("HIPERMODELO",C1413)))</formula>
    </cfRule>
    <cfRule type="containsText" dxfId="1612" priority="2666" operator="containsText" text="FARMASTOP">
      <formula>NOT(ISERROR(SEARCH("FARMASTOP",C1413)))</formula>
    </cfRule>
    <cfRule type="containsText" dxfId="1611" priority="2667" operator="containsText" text="EXQUISITECES">
      <formula>NOT(ISERROR(SEARCH("EXQUISITECES",C1413)))</formula>
    </cfRule>
  </conditionalFormatting>
  <conditionalFormatting sqref="C1415:C1474">
    <cfRule type="containsText" dxfId="1610" priority="2654" operator="containsText" text="BOCA">
      <formula>NOT(ISERROR(SEARCH("BOCA",C1415)))</formula>
    </cfRule>
    <cfRule type="containsText" dxfId="1609" priority="2655" operator="containsText" text="AUTOMERCADO">
      <formula>NOT(ISERROR(SEARCH("AUTOMERCADO",C1415)))</formula>
    </cfRule>
    <cfRule type="containsText" dxfId="1608" priority="2656" operator="containsText" text="CARRIZAL">
      <formula>NOT(ISERROR(SEARCH("CARRIZAL",C1415)))</formula>
    </cfRule>
    <cfRule type="containsText" dxfId="1607" priority="2657" operator="containsText" text="SAN ANTONIO">
      <formula>NOT(ISERROR(SEARCH("SAN ANTONIO",C1415)))</formula>
    </cfRule>
    <cfRule type="containsText" dxfId="1606" priority="2658" operator="containsText" text="HIPERMODELO">
      <formula>NOT(ISERROR(SEARCH("HIPERMODELO",C1415)))</formula>
    </cfRule>
    <cfRule type="containsText" dxfId="1605" priority="2659" operator="containsText" text="FARMASTOP">
      <formula>NOT(ISERROR(SEARCH("FARMASTOP",C1415)))</formula>
    </cfRule>
    <cfRule type="containsText" dxfId="1604" priority="2660" operator="containsText" text="EXQUISITECES">
      <formula>NOT(ISERROR(SEARCH("EXQUISITECES",C1415)))</formula>
    </cfRule>
  </conditionalFormatting>
  <conditionalFormatting sqref="C1447 C1449:C1455 C1457:C1460">
    <cfRule type="containsText" dxfId="1603" priority="2647" operator="containsText" text="BOCA">
      <formula>NOT(ISERROR(SEARCH("BOCA",C1447)))</formula>
    </cfRule>
    <cfRule type="containsText" dxfId="1602" priority="2648" operator="containsText" text="AUTOMERCADO">
      <formula>NOT(ISERROR(SEARCH("AUTOMERCADO",C1447)))</formula>
    </cfRule>
    <cfRule type="containsText" dxfId="1601" priority="2649" operator="containsText" text="CARRIZAL">
      <formula>NOT(ISERROR(SEARCH("CARRIZAL",C1447)))</formula>
    </cfRule>
    <cfRule type="containsText" dxfId="1600" priority="2650" operator="containsText" text="SAN ANTONIO">
      <formula>NOT(ISERROR(SEARCH("SAN ANTONIO",C1447)))</formula>
    </cfRule>
    <cfRule type="containsText" dxfId="1599" priority="2651" operator="containsText" text="HIPERMODELO">
      <formula>NOT(ISERROR(SEARCH("HIPERMODELO",C1447)))</formula>
    </cfRule>
    <cfRule type="containsText" dxfId="1598" priority="2652" operator="containsText" text="FARMASTOP">
      <formula>NOT(ISERROR(SEARCH("FARMASTOP",C1447)))</formula>
    </cfRule>
    <cfRule type="containsText" dxfId="1597" priority="2653" operator="containsText" text="EXQUISITECES">
      <formula>NOT(ISERROR(SEARCH("EXQUISITECES",C1447)))</formula>
    </cfRule>
  </conditionalFormatting>
  <conditionalFormatting sqref="C1426">
    <cfRule type="containsText" dxfId="1596" priority="2619" operator="containsText" text="BOCA">
      <formula>NOT(ISERROR(SEARCH("BOCA",C1426)))</formula>
    </cfRule>
    <cfRule type="containsText" dxfId="1595" priority="2620" operator="containsText" text="AUTOMERCADO">
      <formula>NOT(ISERROR(SEARCH("AUTOMERCADO",C1426)))</formula>
    </cfRule>
    <cfRule type="containsText" dxfId="1594" priority="2621" operator="containsText" text="CARRIZAL">
      <formula>NOT(ISERROR(SEARCH("CARRIZAL",C1426)))</formula>
    </cfRule>
    <cfRule type="containsText" dxfId="1593" priority="2622" operator="containsText" text="SAN ANTONIO">
      <formula>NOT(ISERROR(SEARCH("SAN ANTONIO",C1426)))</formula>
    </cfRule>
    <cfRule type="containsText" dxfId="1592" priority="2623" operator="containsText" text="HIPERMODELO">
      <formula>NOT(ISERROR(SEARCH("HIPERMODELO",C1426)))</formula>
    </cfRule>
    <cfRule type="containsText" dxfId="1591" priority="2624" operator="containsText" text="FARMASTOP">
      <formula>NOT(ISERROR(SEARCH("FARMASTOP",C1426)))</formula>
    </cfRule>
    <cfRule type="containsText" dxfId="1590" priority="2625" operator="containsText" text="EXQUISITECES">
      <formula>NOT(ISERROR(SEARCH("EXQUISITECES",C1426)))</formula>
    </cfRule>
  </conditionalFormatting>
  <conditionalFormatting sqref="C1431:C1432">
    <cfRule type="containsText" dxfId="1589" priority="2612" operator="containsText" text="BOCA">
      <formula>NOT(ISERROR(SEARCH("BOCA",C1431)))</formula>
    </cfRule>
    <cfRule type="containsText" dxfId="1588" priority="2613" operator="containsText" text="AUTOMERCADO">
      <formula>NOT(ISERROR(SEARCH("AUTOMERCADO",C1431)))</formula>
    </cfRule>
    <cfRule type="containsText" dxfId="1587" priority="2614" operator="containsText" text="CARRIZAL">
      <formula>NOT(ISERROR(SEARCH("CARRIZAL",C1431)))</formula>
    </cfRule>
    <cfRule type="containsText" dxfId="1586" priority="2615" operator="containsText" text="SAN ANTONIO">
      <formula>NOT(ISERROR(SEARCH("SAN ANTONIO",C1431)))</formula>
    </cfRule>
    <cfRule type="containsText" dxfId="1585" priority="2616" operator="containsText" text="HIPERMODELO">
      <formula>NOT(ISERROR(SEARCH("HIPERMODELO",C1431)))</formula>
    </cfRule>
    <cfRule type="containsText" dxfId="1584" priority="2617" operator="containsText" text="FARMASTOP">
      <formula>NOT(ISERROR(SEARCH("FARMASTOP",C1431)))</formula>
    </cfRule>
    <cfRule type="containsText" dxfId="1583" priority="2618" operator="containsText" text="EXQUISITECES">
      <formula>NOT(ISERROR(SEARCH("EXQUISITECES",C1431)))</formula>
    </cfRule>
  </conditionalFormatting>
  <conditionalFormatting sqref="C1443:C1444">
    <cfRule type="containsText" dxfId="1582" priority="2605" operator="containsText" text="BOCA">
      <formula>NOT(ISERROR(SEARCH("BOCA",C1443)))</formula>
    </cfRule>
    <cfRule type="containsText" dxfId="1581" priority="2606" operator="containsText" text="AUTOMERCADO">
      <formula>NOT(ISERROR(SEARCH("AUTOMERCADO",C1443)))</formula>
    </cfRule>
    <cfRule type="containsText" dxfId="1580" priority="2607" operator="containsText" text="CARRIZAL">
      <formula>NOT(ISERROR(SEARCH("CARRIZAL",C1443)))</formula>
    </cfRule>
    <cfRule type="containsText" dxfId="1579" priority="2608" operator="containsText" text="SAN ANTONIO">
      <formula>NOT(ISERROR(SEARCH("SAN ANTONIO",C1443)))</formula>
    </cfRule>
    <cfRule type="containsText" dxfId="1578" priority="2609" operator="containsText" text="HIPERMODELO">
      <formula>NOT(ISERROR(SEARCH("HIPERMODELO",C1443)))</formula>
    </cfRule>
    <cfRule type="containsText" dxfId="1577" priority="2610" operator="containsText" text="FARMASTOP">
      <formula>NOT(ISERROR(SEARCH("FARMASTOP",C1443)))</formula>
    </cfRule>
    <cfRule type="containsText" dxfId="1576" priority="2611" operator="containsText" text="EXQUISITECES">
      <formula>NOT(ISERROR(SEARCH("EXQUISITECES",C1443)))</formula>
    </cfRule>
  </conditionalFormatting>
  <conditionalFormatting sqref="C1461 C1467 C1463 C1469:C1471">
    <cfRule type="containsText" dxfId="1575" priority="2640" operator="containsText" text="BOCA">
      <formula>NOT(ISERROR(SEARCH("BOCA",C1461)))</formula>
    </cfRule>
    <cfRule type="containsText" dxfId="1574" priority="2641" operator="containsText" text="AUTOMERCADO">
      <formula>NOT(ISERROR(SEARCH("AUTOMERCADO",C1461)))</formula>
    </cfRule>
    <cfRule type="containsText" dxfId="1573" priority="2642" operator="containsText" text="CARRIZAL">
      <formula>NOT(ISERROR(SEARCH("CARRIZAL",C1461)))</formula>
    </cfRule>
    <cfRule type="containsText" dxfId="1572" priority="2643" operator="containsText" text="SAN ANTONIO">
      <formula>NOT(ISERROR(SEARCH("SAN ANTONIO",C1461)))</formula>
    </cfRule>
    <cfRule type="containsText" dxfId="1571" priority="2644" operator="containsText" text="HIPERMODELO">
      <formula>NOT(ISERROR(SEARCH("HIPERMODELO",C1461)))</formula>
    </cfRule>
    <cfRule type="containsText" dxfId="1570" priority="2645" operator="containsText" text="FARMASTOP">
      <formula>NOT(ISERROR(SEARCH("FARMASTOP",C1461)))</formula>
    </cfRule>
    <cfRule type="containsText" dxfId="1569" priority="2646" operator="containsText" text="EXQUISITECES">
      <formula>NOT(ISERROR(SEARCH("EXQUISITECES",C1461)))</formula>
    </cfRule>
  </conditionalFormatting>
  <conditionalFormatting sqref="C1415:C1416">
    <cfRule type="containsText" dxfId="1568" priority="2626" operator="containsText" text="BOCA">
      <formula>NOT(ISERROR(SEARCH("BOCA",C1415)))</formula>
    </cfRule>
    <cfRule type="containsText" dxfId="1567" priority="2627" operator="containsText" text="AUTOMERCADO">
      <formula>NOT(ISERROR(SEARCH("AUTOMERCADO",C1415)))</formula>
    </cfRule>
    <cfRule type="containsText" dxfId="1566" priority="2628" operator="containsText" text="CARRIZAL">
      <formula>NOT(ISERROR(SEARCH("CARRIZAL",C1415)))</formula>
    </cfRule>
    <cfRule type="containsText" dxfId="1565" priority="2629" operator="containsText" text="SAN ANTONIO">
      <formula>NOT(ISERROR(SEARCH("SAN ANTONIO",C1415)))</formula>
    </cfRule>
    <cfRule type="containsText" dxfId="1564" priority="2630" operator="containsText" text="HIPERMODELO">
      <formula>NOT(ISERROR(SEARCH("HIPERMODELO",C1415)))</formula>
    </cfRule>
    <cfRule type="containsText" dxfId="1563" priority="2631" operator="containsText" text="FARMASTOP">
      <formula>NOT(ISERROR(SEARCH("FARMASTOP",C1415)))</formula>
    </cfRule>
    <cfRule type="containsText" dxfId="1562" priority="2632" operator="containsText" text="EXQUISITECES">
      <formula>NOT(ISERROR(SEARCH("EXQUISITECES",C1415)))</formula>
    </cfRule>
  </conditionalFormatting>
  <conditionalFormatting sqref="C1417:C1421 C1427 C1433 C1438:C1439 C1423 C1429:C1430 C1435 C1441:C1442">
    <cfRule type="containsText" dxfId="1561" priority="2633" operator="containsText" text="BOCA">
      <formula>NOT(ISERROR(SEARCH("BOCA",C1417)))</formula>
    </cfRule>
    <cfRule type="containsText" dxfId="1560" priority="2634" operator="containsText" text="AUTOMERCADO">
      <formula>NOT(ISERROR(SEARCH("AUTOMERCADO",C1417)))</formula>
    </cfRule>
    <cfRule type="containsText" dxfId="1559" priority="2635" operator="containsText" text="CARRIZAL">
      <formula>NOT(ISERROR(SEARCH("CARRIZAL",C1417)))</formula>
    </cfRule>
    <cfRule type="containsText" dxfId="1558" priority="2636" operator="containsText" text="SAN ANTONIO">
      <formula>NOT(ISERROR(SEARCH("SAN ANTONIO",C1417)))</formula>
    </cfRule>
    <cfRule type="containsText" dxfId="1557" priority="2637" operator="containsText" text="HIPERMODELO">
      <formula>NOT(ISERROR(SEARCH("HIPERMODELO",C1417)))</formula>
    </cfRule>
    <cfRule type="containsText" dxfId="1556" priority="2638" operator="containsText" text="FARMASTOP">
      <formula>NOT(ISERROR(SEARCH("FARMASTOP",C1417)))</formula>
    </cfRule>
    <cfRule type="containsText" dxfId="1555" priority="2639" operator="containsText" text="EXQUISITECES">
      <formula>NOT(ISERROR(SEARCH("EXQUISITECES",C1417)))</formula>
    </cfRule>
  </conditionalFormatting>
  <conditionalFormatting sqref="C1445:C1446">
    <cfRule type="containsText" dxfId="1554" priority="2598" operator="containsText" text="BOCA">
      <formula>NOT(ISERROR(SEARCH("BOCA",C1445)))</formula>
    </cfRule>
    <cfRule type="containsText" dxfId="1553" priority="2599" operator="containsText" text="AUTOMERCADO">
      <formula>NOT(ISERROR(SEARCH("AUTOMERCADO",C1445)))</formula>
    </cfRule>
    <cfRule type="containsText" dxfId="1552" priority="2600" operator="containsText" text="CARRIZAL">
      <formula>NOT(ISERROR(SEARCH("CARRIZAL",C1445)))</formula>
    </cfRule>
    <cfRule type="containsText" dxfId="1551" priority="2601" operator="containsText" text="SAN ANTONIO">
      <formula>NOT(ISERROR(SEARCH("SAN ANTONIO",C1445)))</formula>
    </cfRule>
    <cfRule type="containsText" dxfId="1550" priority="2602" operator="containsText" text="HIPERMODELO">
      <formula>NOT(ISERROR(SEARCH("HIPERMODELO",C1445)))</formula>
    </cfRule>
    <cfRule type="containsText" dxfId="1549" priority="2603" operator="containsText" text="FARMASTOP">
      <formula>NOT(ISERROR(SEARCH("FARMASTOP",C1445)))</formula>
    </cfRule>
    <cfRule type="containsText" dxfId="1548" priority="2604" operator="containsText" text="EXQUISITECES">
      <formula>NOT(ISERROR(SEARCH("EXQUISITECES",C1445)))</formula>
    </cfRule>
  </conditionalFormatting>
  <conditionalFormatting sqref="C1464:C1466">
    <cfRule type="containsText" dxfId="1547" priority="2591" operator="containsText" text="BOCA">
      <formula>NOT(ISERROR(SEARCH("BOCA",C1464)))</formula>
    </cfRule>
    <cfRule type="containsText" dxfId="1546" priority="2592" operator="containsText" text="AUTOMERCADO">
      <formula>NOT(ISERROR(SEARCH("AUTOMERCADO",C1464)))</formula>
    </cfRule>
    <cfRule type="containsText" dxfId="1545" priority="2593" operator="containsText" text="CARRIZAL">
      <formula>NOT(ISERROR(SEARCH("CARRIZAL",C1464)))</formula>
    </cfRule>
    <cfRule type="containsText" dxfId="1544" priority="2594" operator="containsText" text="SAN ANTONIO">
      <formula>NOT(ISERROR(SEARCH("SAN ANTONIO",C1464)))</formula>
    </cfRule>
    <cfRule type="containsText" dxfId="1543" priority="2595" operator="containsText" text="HIPERMODELO">
      <formula>NOT(ISERROR(SEARCH("HIPERMODELO",C1464)))</formula>
    </cfRule>
    <cfRule type="containsText" dxfId="1542" priority="2596" operator="containsText" text="FARMASTOP">
      <formula>NOT(ISERROR(SEARCH("FARMASTOP",C1464)))</formula>
    </cfRule>
    <cfRule type="containsText" dxfId="1541" priority="2597" operator="containsText" text="EXQUISITECES">
      <formula>NOT(ISERROR(SEARCH("EXQUISITECES",C1464)))</formula>
    </cfRule>
  </conditionalFormatting>
  <conditionalFormatting sqref="C1472">
    <cfRule type="containsText" dxfId="1540" priority="2584" operator="containsText" text="BOCA">
      <formula>NOT(ISERROR(SEARCH("BOCA",C1472)))</formula>
    </cfRule>
    <cfRule type="containsText" dxfId="1539" priority="2585" operator="containsText" text="AUTOMERCADO">
      <formula>NOT(ISERROR(SEARCH("AUTOMERCADO",C1472)))</formula>
    </cfRule>
    <cfRule type="containsText" dxfId="1538" priority="2586" operator="containsText" text="CARRIZAL">
      <formula>NOT(ISERROR(SEARCH("CARRIZAL",C1472)))</formula>
    </cfRule>
    <cfRule type="containsText" dxfId="1537" priority="2587" operator="containsText" text="SAN ANTONIO">
      <formula>NOT(ISERROR(SEARCH("SAN ANTONIO",C1472)))</formula>
    </cfRule>
    <cfRule type="containsText" dxfId="1536" priority="2588" operator="containsText" text="HIPERMODELO">
      <formula>NOT(ISERROR(SEARCH("HIPERMODELO",C1472)))</formula>
    </cfRule>
    <cfRule type="containsText" dxfId="1535" priority="2589" operator="containsText" text="FARMASTOP">
      <formula>NOT(ISERROR(SEARCH("FARMASTOP",C1472)))</formula>
    </cfRule>
    <cfRule type="containsText" dxfId="1534" priority="2590" operator="containsText" text="EXQUISITECES">
      <formula>NOT(ISERROR(SEARCH("EXQUISITECES",C1472)))</formula>
    </cfRule>
  </conditionalFormatting>
  <conditionalFormatting sqref="C1436">
    <cfRule type="containsText" dxfId="1533" priority="2577" operator="containsText" text="BOCA">
      <formula>NOT(ISERROR(SEARCH("BOCA",C1436)))</formula>
    </cfRule>
    <cfRule type="containsText" dxfId="1532" priority="2578" operator="containsText" text="AUTOMERCADO">
      <formula>NOT(ISERROR(SEARCH("AUTOMERCADO",C1436)))</formula>
    </cfRule>
    <cfRule type="containsText" dxfId="1531" priority="2579" operator="containsText" text="CARRIZAL">
      <formula>NOT(ISERROR(SEARCH("CARRIZAL",C1436)))</formula>
    </cfRule>
    <cfRule type="containsText" dxfId="1530" priority="2580" operator="containsText" text="SAN ANTONIO">
      <formula>NOT(ISERROR(SEARCH("SAN ANTONIO",C1436)))</formula>
    </cfRule>
    <cfRule type="containsText" dxfId="1529" priority="2581" operator="containsText" text="HIPERMODELO">
      <formula>NOT(ISERROR(SEARCH("HIPERMODELO",C1436)))</formula>
    </cfRule>
    <cfRule type="containsText" dxfId="1528" priority="2582" operator="containsText" text="FARMASTOP">
      <formula>NOT(ISERROR(SEARCH("FARMASTOP",C1436)))</formula>
    </cfRule>
    <cfRule type="containsText" dxfId="1527" priority="2583" operator="containsText" text="EXQUISITECES">
      <formula>NOT(ISERROR(SEARCH("EXQUISITECES",C1436)))</formula>
    </cfRule>
  </conditionalFormatting>
  <conditionalFormatting sqref="C1474">
    <cfRule type="containsText" dxfId="1526" priority="2570" operator="containsText" text="BOCA">
      <formula>NOT(ISERROR(SEARCH("BOCA",C1474)))</formula>
    </cfRule>
    <cfRule type="containsText" dxfId="1525" priority="2571" operator="containsText" text="AUTOMERCADO">
      <formula>NOT(ISERROR(SEARCH("AUTOMERCADO",C1474)))</formula>
    </cfRule>
    <cfRule type="containsText" dxfId="1524" priority="2572" operator="containsText" text="CARRIZAL">
      <formula>NOT(ISERROR(SEARCH("CARRIZAL",C1474)))</formula>
    </cfRule>
    <cfRule type="containsText" dxfId="1523" priority="2573" operator="containsText" text="SAN ANTONIO">
      <formula>NOT(ISERROR(SEARCH("SAN ANTONIO",C1474)))</formula>
    </cfRule>
    <cfRule type="containsText" dxfId="1522" priority="2574" operator="containsText" text="HIPERMODELO">
      <formula>NOT(ISERROR(SEARCH("HIPERMODELO",C1474)))</formula>
    </cfRule>
    <cfRule type="containsText" dxfId="1521" priority="2575" operator="containsText" text="FARMASTOP">
      <formula>NOT(ISERROR(SEARCH("FARMASTOP",C1474)))</formula>
    </cfRule>
    <cfRule type="containsText" dxfId="1520" priority="2576" operator="containsText" text="EXQUISITECES">
      <formula>NOT(ISERROR(SEARCH("EXQUISITECES",C1474)))</formula>
    </cfRule>
  </conditionalFormatting>
  <conditionalFormatting sqref="C1424:C1425">
    <cfRule type="containsText" dxfId="1519" priority="2563" operator="containsText" text="BOCA">
      <formula>NOT(ISERROR(SEARCH("BOCA",C1424)))</formula>
    </cfRule>
    <cfRule type="containsText" dxfId="1518" priority="2564" operator="containsText" text="AUTOMERCADO">
      <formula>NOT(ISERROR(SEARCH("AUTOMERCADO",C1424)))</formula>
    </cfRule>
    <cfRule type="containsText" dxfId="1517" priority="2565" operator="containsText" text="CARRIZAL">
      <formula>NOT(ISERROR(SEARCH("CARRIZAL",C1424)))</formula>
    </cfRule>
    <cfRule type="containsText" dxfId="1516" priority="2566" operator="containsText" text="SAN ANTONIO">
      <formula>NOT(ISERROR(SEARCH("SAN ANTONIO",C1424)))</formula>
    </cfRule>
    <cfRule type="containsText" dxfId="1515" priority="2567" operator="containsText" text="HIPERMODELO">
      <formula>NOT(ISERROR(SEARCH("HIPERMODELO",C1424)))</formula>
    </cfRule>
    <cfRule type="containsText" dxfId="1514" priority="2568" operator="containsText" text="FARMASTOP">
      <formula>NOT(ISERROR(SEARCH("FARMASTOP",C1424)))</formula>
    </cfRule>
    <cfRule type="containsText" dxfId="1513" priority="2569" operator="containsText" text="EXQUISITECES">
      <formula>NOT(ISERROR(SEARCH("EXQUISITECES",C1424)))</formula>
    </cfRule>
  </conditionalFormatting>
  <conditionalFormatting sqref="C1437">
    <cfRule type="containsText" dxfId="1512" priority="2556" operator="containsText" text="BOCA">
      <formula>NOT(ISERROR(SEARCH("BOCA",C1437)))</formula>
    </cfRule>
    <cfRule type="containsText" dxfId="1511" priority="2557" operator="containsText" text="AUTOMERCADO">
      <formula>NOT(ISERROR(SEARCH("AUTOMERCADO",C1437)))</formula>
    </cfRule>
    <cfRule type="containsText" dxfId="1510" priority="2558" operator="containsText" text="CARRIZAL">
      <formula>NOT(ISERROR(SEARCH("CARRIZAL",C1437)))</formula>
    </cfRule>
    <cfRule type="containsText" dxfId="1509" priority="2559" operator="containsText" text="SAN ANTONIO">
      <formula>NOT(ISERROR(SEARCH("SAN ANTONIO",C1437)))</formula>
    </cfRule>
    <cfRule type="containsText" dxfId="1508" priority="2560" operator="containsText" text="HIPERMODELO">
      <formula>NOT(ISERROR(SEARCH("HIPERMODELO",C1437)))</formula>
    </cfRule>
    <cfRule type="containsText" dxfId="1507" priority="2561" operator="containsText" text="FARMASTOP">
      <formula>NOT(ISERROR(SEARCH("FARMASTOP",C1437)))</formula>
    </cfRule>
    <cfRule type="containsText" dxfId="1506" priority="2562" operator="containsText" text="EXQUISITECES">
      <formula>NOT(ISERROR(SEARCH("EXQUISITECES",C1437)))</formula>
    </cfRule>
  </conditionalFormatting>
  <conditionalFormatting sqref="C1422">
    <cfRule type="containsText" dxfId="1505" priority="2549" operator="containsText" text="BOCA">
      <formula>NOT(ISERROR(SEARCH("BOCA",C1422)))</formula>
    </cfRule>
    <cfRule type="containsText" dxfId="1504" priority="2550" operator="containsText" text="AUTOMERCADO">
      <formula>NOT(ISERROR(SEARCH("AUTOMERCADO",C1422)))</formula>
    </cfRule>
    <cfRule type="containsText" dxfId="1503" priority="2551" operator="containsText" text="CARRIZAL">
      <formula>NOT(ISERROR(SEARCH("CARRIZAL",C1422)))</formula>
    </cfRule>
    <cfRule type="containsText" dxfId="1502" priority="2552" operator="containsText" text="SAN ANTONIO">
      <formula>NOT(ISERROR(SEARCH("SAN ANTONIO",C1422)))</formula>
    </cfRule>
    <cfRule type="containsText" dxfId="1501" priority="2553" operator="containsText" text="HIPERMODELO">
      <formula>NOT(ISERROR(SEARCH("HIPERMODELO",C1422)))</formula>
    </cfRule>
    <cfRule type="containsText" dxfId="1500" priority="2554" operator="containsText" text="FARMASTOP">
      <formula>NOT(ISERROR(SEARCH("FARMASTOP",C1422)))</formula>
    </cfRule>
    <cfRule type="containsText" dxfId="1499" priority="2555" operator="containsText" text="EXQUISITECES">
      <formula>NOT(ISERROR(SEARCH("EXQUISITECES",C1422)))</formula>
    </cfRule>
  </conditionalFormatting>
  <conditionalFormatting sqref="C1428">
    <cfRule type="containsText" dxfId="1498" priority="2542" operator="containsText" text="BOCA">
      <formula>NOT(ISERROR(SEARCH("BOCA",C1428)))</formula>
    </cfRule>
    <cfRule type="containsText" dxfId="1497" priority="2543" operator="containsText" text="AUTOMERCADO">
      <formula>NOT(ISERROR(SEARCH("AUTOMERCADO",C1428)))</formula>
    </cfRule>
    <cfRule type="containsText" dxfId="1496" priority="2544" operator="containsText" text="CARRIZAL">
      <formula>NOT(ISERROR(SEARCH("CARRIZAL",C1428)))</formula>
    </cfRule>
    <cfRule type="containsText" dxfId="1495" priority="2545" operator="containsText" text="SAN ANTONIO">
      <formula>NOT(ISERROR(SEARCH("SAN ANTONIO",C1428)))</formula>
    </cfRule>
    <cfRule type="containsText" dxfId="1494" priority="2546" operator="containsText" text="HIPERMODELO">
      <formula>NOT(ISERROR(SEARCH("HIPERMODELO",C1428)))</formula>
    </cfRule>
    <cfRule type="containsText" dxfId="1493" priority="2547" operator="containsText" text="FARMASTOP">
      <formula>NOT(ISERROR(SEARCH("FARMASTOP",C1428)))</formula>
    </cfRule>
    <cfRule type="containsText" dxfId="1492" priority="2548" operator="containsText" text="EXQUISITECES">
      <formula>NOT(ISERROR(SEARCH("EXQUISITECES",C1428)))</formula>
    </cfRule>
  </conditionalFormatting>
  <conditionalFormatting sqref="C1434">
    <cfRule type="containsText" dxfId="1491" priority="2535" operator="containsText" text="BOCA">
      <formula>NOT(ISERROR(SEARCH("BOCA",C1434)))</formula>
    </cfRule>
    <cfRule type="containsText" dxfId="1490" priority="2536" operator="containsText" text="AUTOMERCADO">
      <formula>NOT(ISERROR(SEARCH("AUTOMERCADO",C1434)))</formula>
    </cfRule>
    <cfRule type="containsText" dxfId="1489" priority="2537" operator="containsText" text="CARRIZAL">
      <formula>NOT(ISERROR(SEARCH("CARRIZAL",C1434)))</formula>
    </cfRule>
    <cfRule type="containsText" dxfId="1488" priority="2538" operator="containsText" text="SAN ANTONIO">
      <formula>NOT(ISERROR(SEARCH("SAN ANTONIO",C1434)))</formula>
    </cfRule>
    <cfRule type="containsText" dxfId="1487" priority="2539" operator="containsText" text="HIPERMODELO">
      <formula>NOT(ISERROR(SEARCH("HIPERMODELO",C1434)))</formula>
    </cfRule>
    <cfRule type="containsText" dxfId="1486" priority="2540" operator="containsText" text="FARMASTOP">
      <formula>NOT(ISERROR(SEARCH("FARMASTOP",C1434)))</formula>
    </cfRule>
    <cfRule type="containsText" dxfId="1485" priority="2541" operator="containsText" text="EXQUISITECES">
      <formula>NOT(ISERROR(SEARCH("EXQUISITECES",C1434)))</formula>
    </cfRule>
  </conditionalFormatting>
  <conditionalFormatting sqref="C1440">
    <cfRule type="containsText" dxfId="1484" priority="2528" operator="containsText" text="BOCA">
      <formula>NOT(ISERROR(SEARCH("BOCA",C1440)))</formula>
    </cfRule>
    <cfRule type="containsText" dxfId="1483" priority="2529" operator="containsText" text="AUTOMERCADO">
      <formula>NOT(ISERROR(SEARCH("AUTOMERCADO",C1440)))</formula>
    </cfRule>
    <cfRule type="containsText" dxfId="1482" priority="2530" operator="containsText" text="CARRIZAL">
      <formula>NOT(ISERROR(SEARCH("CARRIZAL",C1440)))</formula>
    </cfRule>
    <cfRule type="containsText" dxfId="1481" priority="2531" operator="containsText" text="SAN ANTONIO">
      <formula>NOT(ISERROR(SEARCH("SAN ANTONIO",C1440)))</formula>
    </cfRule>
    <cfRule type="containsText" dxfId="1480" priority="2532" operator="containsText" text="HIPERMODELO">
      <formula>NOT(ISERROR(SEARCH("HIPERMODELO",C1440)))</formula>
    </cfRule>
    <cfRule type="containsText" dxfId="1479" priority="2533" operator="containsText" text="FARMASTOP">
      <formula>NOT(ISERROR(SEARCH("FARMASTOP",C1440)))</formula>
    </cfRule>
    <cfRule type="containsText" dxfId="1478" priority="2534" operator="containsText" text="EXQUISITECES">
      <formula>NOT(ISERROR(SEARCH("EXQUISITECES",C1440)))</formula>
    </cfRule>
  </conditionalFormatting>
  <conditionalFormatting sqref="C1448">
    <cfRule type="containsText" dxfId="1477" priority="2521" operator="containsText" text="BOCA">
      <formula>NOT(ISERROR(SEARCH("BOCA",C1448)))</formula>
    </cfRule>
    <cfRule type="containsText" dxfId="1476" priority="2522" operator="containsText" text="AUTOMERCADO">
      <formula>NOT(ISERROR(SEARCH("AUTOMERCADO",C1448)))</formula>
    </cfRule>
    <cfRule type="containsText" dxfId="1475" priority="2523" operator="containsText" text="CARRIZAL">
      <formula>NOT(ISERROR(SEARCH("CARRIZAL",C1448)))</formula>
    </cfRule>
    <cfRule type="containsText" dxfId="1474" priority="2524" operator="containsText" text="SAN ANTONIO">
      <formula>NOT(ISERROR(SEARCH("SAN ANTONIO",C1448)))</formula>
    </cfRule>
    <cfRule type="containsText" dxfId="1473" priority="2525" operator="containsText" text="HIPERMODELO">
      <formula>NOT(ISERROR(SEARCH("HIPERMODELO",C1448)))</formula>
    </cfRule>
    <cfRule type="containsText" dxfId="1472" priority="2526" operator="containsText" text="FARMASTOP">
      <formula>NOT(ISERROR(SEARCH("FARMASTOP",C1448)))</formula>
    </cfRule>
    <cfRule type="containsText" dxfId="1471" priority="2527" operator="containsText" text="EXQUISITECES">
      <formula>NOT(ISERROR(SEARCH("EXQUISITECES",C1448)))</formula>
    </cfRule>
  </conditionalFormatting>
  <conditionalFormatting sqref="C1456">
    <cfRule type="containsText" dxfId="1470" priority="2514" operator="containsText" text="BOCA">
      <formula>NOT(ISERROR(SEARCH("BOCA",C1456)))</formula>
    </cfRule>
    <cfRule type="containsText" dxfId="1469" priority="2515" operator="containsText" text="AUTOMERCADO">
      <formula>NOT(ISERROR(SEARCH("AUTOMERCADO",C1456)))</formula>
    </cfRule>
    <cfRule type="containsText" dxfId="1468" priority="2516" operator="containsText" text="CARRIZAL">
      <formula>NOT(ISERROR(SEARCH("CARRIZAL",C1456)))</formula>
    </cfRule>
    <cfRule type="containsText" dxfId="1467" priority="2517" operator="containsText" text="SAN ANTONIO">
      <formula>NOT(ISERROR(SEARCH("SAN ANTONIO",C1456)))</formula>
    </cfRule>
    <cfRule type="containsText" dxfId="1466" priority="2518" operator="containsText" text="HIPERMODELO">
      <formula>NOT(ISERROR(SEARCH("HIPERMODELO",C1456)))</formula>
    </cfRule>
    <cfRule type="containsText" dxfId="1465" priority="2519" operator="containsText" text="FARMASTOP">
      <formula>NOT(ISERROR(SEARCH("FARMASTOP",C1456)))</formula>
    </cfRule>
    <cfRule type="containsText" dxfId="1464" priority="2520" operator="containsText" text="EXQUISITECES">
      <formula>NOT(ISERROR(SEARCH("EXQUISITECES",C1456)))</formula>
    </cfRule>
  </conditionalFormatting>
  <conditionalFormatting sqref="C1462">
    <cfRule type="containsText" dxfId="1463" priority="2507" operator="containsText" text="BOCA">
      <formula>NOT(ISERROR(SEARCH("BOCA",C1462)))</formula>
    </cfRule>
    <cfRule type="containsText" dxfId="1462" priority="2508" operator="containsText" text="AUTOMERCADO">
      <formula>NOT(ISERROR(SEARCH("AUTOMERCADO",C1462)))</formula>
    </cfRule>
    <cfRule type="containsText" dxfId="1461" priority="2509" operator="containsText" text="CARRIZAL">
      <formula>NOT(ISERROR(SEARCH("CARRIZAL",C1462)))</formula>
    </cfRule>
    <cfRule type="containsText" dxfId="1460" priority="2510" operator="containsText" text="SAN ANTONIO">
      <formula>NOT(ISERROR(SEARCH("SAN ANTONIO",C1462)))</formula>
    </cfRule>
    <cfRule type="containsText" dxfId="1459" priority="2511" operator="containsText" text="HIPERMODELO">
      <formula>NOT(ISERROR(SEARCH("HIPERMODELO",C1462)))</formula>
    </cfRule>
    <cfRule type="containsText" dxfId="1458" priority="2512" operator="containsText" text="FARMASTOP">
      <formula>NOT(ISERROR(SEARCH("FARMASTOP",C1462)))</formula>
    </cfRule>
    <cfRule type="containsText" dxfId="1457" priority="2513" operator="containsText" text="EXQUISITECES">
      <formula>NOT(ISERROR(SEARCH("EXQUISITECES",C1462)))</formula>
    </cfRule>
  </conditionalFormatting>
  <conditionalFormatting sqref="C1468">
    <cfRule type="containsText" dxfId="1456" priority="2500" operator="containsText" text="BOCA">
      <formula>NOT(ISERROR(SEARCH("BOCA",C1468)))</formula>
    </cfRule>
    <cfRule type="containsText" dxfId="1455" priority="2501" operator="containsText" text="AUTOMERCADO">
      <formula>NOT(ISERROR(SEARCH("AUTOMERCADO",C1468)))</formula>
    </cfRule>
    <cfRule type="containsText" dxfId="1454" priority="2502" operator="containsText" text="CARRIZAL">
      <formula>NOT(ISERROR(SEARCH("CARRIZAL",C1468)))</formula>
    </cfRule>
    <cfRule type="containsText" dxfId="1453" priority="2503" operator="containsText" text="SAN ANTONIO">
      <formula>NOT(ISERROR(SEARCH("SAN ANTONIO",C1468)))</formula>
    </cfRule>
    <cfRule type="containsText" dxfId="1452" priority="2504" operator="containsText" text="HIPERMODELO">
      <formula>NOT(ISERROR(SEARCH("HIPERMODELO",C1468)))</formula>
    </cfRule>
    <cfRule type="containsText" dxfId="1451" priority="2505" operator="containsText" text="FARMASTOP">
      <formula>NOT(ISERROR(SEARCH("FARMASTOP",C1468)))</formula>
    </cfRule>
    <cfRule type="containsText" dxfId="1450" priority="2506" operator="containsText" text="EXQUISITECES">
      <formula>NOT(ISERROR(SEARCH("EXQUISITECES",C1468)))</formula>
    </cfRule>
  </conditionalFormatting>
  <conditionalFormatting sqref="C1473">
    <cfRule type="containsText" dxfId="1449" priority="2493" operator="containsText" text="BOCA">
      <formula>NOT(ISERROR(SEARCH("BOCA",C1473)))</formula>
    </cfRule>
    <cfRule type="containsText" dxfId="1448" priority="2494" operator="containsText" text="AUTOMERCADO">
      <formula>NOT(ISERROR(SEARCH("AUTOMERCADO",C1473)))</formula>
    </cfRule>
    <cfRule type="containsText" dxfId="1447" priority="2495" operator="containsText" text="CARRIZAL">
      <formula>NOT(ISERROR(SEARCH("CARRIZAL",C1473)))</formula>
    </cfRule>
    <cfRule type="containsText" dxfId="1446" priority="2496" operator="containsText" text="SAN ANTONIO">
      <formula>NOT(ISERROR(SEARCH("SAN ANTONIO",C1473)))</formula>
    </cfRule>
    <cfRule type="containsText" dxfId="1445" priority="2497" operator="containsText" text="HIPERMODELO">
      <formula>NOT(ISERROR(SEARCH("HIPERMODELO",C1473)))</formula>
    </cfRule>
    <cfRule type="containsText" dxfId="1444" priority="2498" operator="containsText" text="FARMASTOP">
      <formula>NOT(ISERROR(SEARCH("FARMASTOP",C1473)))</formula>
    </cfRule>
    <cfRule type="containsText" dxfId="1443" priority="2499" operator="containsText" text="EXQUISITECES">
      <formula>NOT(ISERROR(SEARCH("EXQUISITECES",C1473)))</formula>
    </cfRule>
  </conditionalFormatting>
  <conditionalFormatting sqref="C1475:C1534">
    <cfRule type="containsText" dxfId="1442" priority="2486" operator="containsText" text="BOCA">
      <formula>NOT(ISERROR(SEARCH("BOCA",C1475)))</formula>
    </cfRule>
    <cfRule type="containsText" dxfId="1441" priority="2487" operator="containsText" text="AUTOMERCADO">
      <formula>NOT(ISERROR(SEARCH("AUTOMERCADO",C1475)))</formula>
    </cfRule>
    <cfRule type="containsText" dxfId="1440" priority="2488" operator="containsText" text="CARRIZAL">
      <formula>NOT(ISERROR(SEARCH("CARRIZAL",C1475)))</formula>
    </cfRule>
    <cfRule type="containsText" dxfId="1439" priority="2489" operator="containsText" text="SAN ANTONIO">
      <formula>NOT(ISERROR(SEARCH("SAN ANTONIO",C1475)))</formula>
    </cfRule>
    <cfRule type="containsText" dxfId="1438" priority="2490" operator="containsText" text="HIPERMODELO">
      <formula>NOT(ISERROR(SEARCH("HIPERMODELO",C1475)))</formula>
    </cfRule>
    <cfRule type="containsText" dxfId="1437" priority="2491" operator="containsText" text="FARMASTOP">
      <formula>NOT(ISERROR(SEARCH("FARMASTOP",C1475)))</formula>
    </cfRule>
    <cfRule type="containsText" dxfId="1436" priority="2492" operator="containsText" text="EXQUISITECES">
      <formula>NOT(ISERROR(SEARCH("EXQUISITECES",C1475)))</formula>
    </cfRule>
  </conditionalFormatting>
  <conditionalFormatting sqref="C1507 C1509:C1515 C1517:C1520">
    <cfRule type="containsText" dxfId="1435" priority="2479" operator="containsText" text="BOCA">
      <formula>NOT(ISERROR(SEARCH("BOCA",C1507)))</formula>
    </cfRule>
    <cfRule type="containsText" dxfId="1434" priority="2480" operator="containsText" text="AUTOMERCADO">
      <formula>NOT(ISERROR(SEARCH("AUTOMERCADO",C1507)))</formula>
    </cfRule>
    <cfRule type="containsText" dxfId="1433" priority="2481" operator="containsText" text="CARRIZAL">
      <formula>NOT(ISERROR(SEARCH("CARRIZAL",C1507)))</formula>
    </cfRule>
    <cfRule type="containsText" dxfId="1432" priority="2482" operator="containsText" text="SAN ANTONIO">
      <formula>NOT(ISERROR(SEARCH("SAN ANTONIO",C1507)))</formula>
    </cfRule>
    <cfRule type="containsText" dxfId="1431" priority="2483" operator="containsText" text="HIPERMODELO">
      <formula>NOT(ISERROR(SEARCH("HIPERMODELO",C1507)))</formula>
    </cfRule>
    <cfRule type="containsText" dxfId="1430" priority="2484" operator="containsText" text="FARMASTOP">
      <formula>NOT(ISERROR(SEARCH("FARMASTOP",C1507)))</formula>
    </cfRule>
    <cfRule type="containsText" dxfId="1429" priority="2485" operator="containsText" text="EXQUISITECES">
      <formula>NOT(ISERROR(SEARCH("EXQUISITECES",C1507)))</formula>
    </cfRule>
  </conditionalFormatting>
  <conditionalFormatting sqref="C1486">
    <cfRule type="containsText" dxfId="1428" priority="2451" operator="containsText" text="BOCA">
      <formula>NOT(ISERROR(SEARCH("BOCA",C1486)))</formula>
    </cfRule>
    <cfRule type="containsText" dxfId="1427" priority="2452" operator="containsText" text="AUTOMERCADO">
      <formula>NOT(ISERROR(SEARCH("AUTOMERCADO",C1486)))</formula>
    </cfRule>
    <cfRule type="containsText" dxfId="1426" priority="2453" operator="containsText" text="CARRIZAL">
      <formula>NOT(ISERROR(SEARCH("CARRIZAL",C1486)))</formula>
    </cfRule>
    <cfRule type="containsText" dxfId="1425" priority="2454" operator="containsText" text="SAN ANTONIO">
      <formula>NOT(ISERROR(SEARCH("SAN ANTONIO",C1486)))</formula>
    </cfRule>
    <cfRule type="containsText" dxfId="1424" priority="2455" operator="containsText" text="HIPERMODELO">
      <formula>NOT(ISERROR(SEARCH("HIPERMODELO",C1486)))</formula>
    </cfRule>
    <cfRule type="containsText" dxfId="1423" priority="2456" operator="containsText" text="FARMASTOP">
      <formula>NOT(ISERROR(SEARCH("FARMASTOP",C1486)))</formula>
    </cfRule>
    <cfRule type="containsText" dxfId="1422" priority="2457" operator="containsText" text="EXQUISITECES">
      <formula>NOT(ISERROR(SEARCH("EXQUISITECES",C1486)))</formula>
    </cfRule>
  </conditionalFormatting>
  <conditionalFormatting sqref="C1491:C1492">
    <cfRule type="containsText" dxfId="1421" priority="2444" operator="containsText" text="BOCA">
      <formula>NOT(ISERROR(SEARCH("BOCA",C1491)))</formula>
    </cfRule>
    <cfRule type="containsText" dxfId="1420" priority="2445" operator="containsText" text="AUTOMERCADO">
      <formula>NOT(ISERROR(SEARCH("AUTOMERCADO",C1491)))</formula>
    </cfRule>
    <cfRule type="containsText" dxfId="1419" priority="2446" operator="containsText" text="CARRIZAL">
      <formula>NOT(ISERROR(SEARCH("CARRIZAL",C1491)))</formula>
    </cfRule>
    <cfRule type="containsText" dxfId="1418" priority="2447" operator="containsText" text="SAN ANTONIO">
      <formula>NOT(ISERROR(SEARCH("SAN ANTONIO",C1491)))</formula>
    </cfRule>
    <cfRule type="containsText" dxfId="1417" priority="2448" operator="containsText" text="HIPERMODELO">
      <formula>NOT(ISERROR(SEARCH("HIPERMODELO",C1491)))</formula>
    </cfRule>
    <cfRule type="containsText" dxfId="1416" priority="2449" operator="containsText" text="FARMASTOP">
      <formula>NOT(ISERROR(SEARCH("FARMASTOP",C1491)))</formula>
    </cfRule>
    <cfRule type="containsText" dxfId="1415" priority="2450" operator="containsText" text="EXQUISITECES">
      <formula>NOT(ISERROR(SEARCH("EXQUISITECES",C1491)))</formula>
    </cfRule>
  </conditionalFormatting>
  <conditionalFormatting sqref="C1503:C1504">
    <cfRule type="containsText" dxfId="1414" priority="2437" operator="containsText" text="BOCA">
      <formula>NOT(ISERROR(SEARCH("BOCA",C1503)))</formula>
    </cfRule>
    <cfRule type="containsText" dxfId="1413" priority="2438" operator="containsText" text="AUTOMERCADO">
      <formula>NOT(ISERROR(SEARCH("AUTOMERCADO",C1503)))</formula>
    </cfRule>
    <cfRule type="containsText" dxfId="1412" priority="2439" operator="containsText" text="CARRIZAL">
      <formula>NOT(ISERROR(SEARCH("CARRIZAL",C1503)))</formula>
    </cfRule>
    <cfRule type="containsText" dxfId="1411" priority="2440" operator="containsText" text="SAN ANTONIO">
      <formula>NOT(ISERROR(SEARCH("SAN ANTONIO",C1503)))</formula>
    </cfRule>
    <cfRule type="containsText" dxfId="1410" priority="2441" operator="containsText" text="HIPERMODELO">
      <formula>NOT(ISERROR(SEARCH("HIPERMODELO",C1503)))</formula>
    </cfRule>
    <cfRule type="containsText" dxfId="1409" priority="2442" operator="containsText" text="FARMASTOP">
      <formula>NOT(ISERROR(SEARCH("FARMASTOP",C1503)))</formula>
    </cfRule>
    <cfRule type="containsText" dxfId="1408" priority="2443" operator="containsText" text="EXQUISITECES">
      <formula>NOT(ISERROR(SEARCH("EXQUISITECES",C1503)))</formula>
    </cfRule>
  </conditionalFormatting>
  <conditionalFormatting sqref="C1521 C1527 C1523 C1529:C1531">
    <cfRule type="containsText" dxfId="1407" priority="2472" operator="containsText" text="BOCA">
      <formula>NOT(ISERROR(SEARCH("BOCA",C1521)))</formula>
    </cfRule>
    <cfRule type="containsText" dxfId="1406" priority="2473" operator="containsText" text="AUTOMERCADO">
      <formula>NOT(ISERROR(SEARCH("AUTOMERCADO",C1521)))</formula>
    </cfRule>
    <cfRule type="containsText" dxfId="1405" priority="2474" operator="containsText" text="CARRIZAL">
      <formula>NOT(ISERROR(SEARCH("CARRIZAL",C1521)))</formula>
    </cfRule>
    <cfRule type="containsText" dxfId="1404" priority="2475" operator="containsText" text="SAN ANTONIO">
      <formula>NOT(ISERROR(SEARCH("SAN ANTONIO",C1521)))</formula>
    </cfRule>
    <cfRule type="containsText" dxfId="1403" priority="2476" operator="containsText" text="HIPERMODELO">
      <formula>NOT(ISERROR(SEARCH("HIPERMODELO",C1521)))</formula>
    </cfRule>
    <cfRule type="containsText" dxfId="1402" priority="2477" operator="containsText" text="FARMASTOP">
      <formula>NOT(ISERROR(SEARCH("FARMASTOP",C1521)))</formula>
    </cfRule>
    <cfRule type="containsText" dxfId="1401" priority="2478" operator="containsText" text="EXQUISITECES">
      <formula>NOT(ISERROR(SEARCH("EXQUISITECES",C1521)))</formula>
    </cfRule>
  </conditionalFormatting>
  <conditionalFormatting sqref="C1475:C1476">
    <cfRule type="containsText" dxfId="1400" priority="2458" operator="containsText" text="BOCA">
      <formula>NOT(ISERROR(SEARCH("BOCA",C1475)))</formula>
    </cfRule>
    <cfRule type="containsText" dxfId="1399" priority="2459" operator="containsText" text="AUTOMERCADO">
      <formula>NOT(ISERROR(SEARCH("AUTOMERCADO",C1475)))</formula>
    </cfRule>
    <cfRule type="containsText" dxfId="1398" priority="2460" operator="containsText" text="CARRIZAL">
      <formula>NOT(ISERROR(SEARCH("CARRIZAL",C1475)))</formula>
    </cfRule>
    <cfRule type="containsText" dxfId="1397" priority="2461" operator="containsText" text="SAN ANTONIO">
      <formula>NOT(ISERROR(SEARCH("SAN ANTONIO",C1475)))</formula>
    </cfRule>
    <cfRule type="containsText" dxfId="1396" priority="2462" operator="containsText" text="HIPERMODELO">
      <formula>NOT(ISERROR(SEARCH("HIPERMODELO",C1475)))</formula>
    </cfRule>
    <cfRule type="containsText" dxfId="1395" priority="2463" operator="containsText" text="FARMASTOP">
      <formula>NOT(ISERROR(SEARCH("FARMASTOP",C1475)))</formula>
    </cfRule>
    <cfRule type="containsText" dxfId="1394" priority="2464" operator="containsText" text="EXQUISITECES">
      <formula>NOT(ISERROR(SEARCH("EXQUISITECES",C1475)))</formula>
    </cfRule>
  </conditionalFormatting>
  <conditionalFormatting sqref="C1477:C1481 C1487 C1493 C1498:C1499 C1483 C1489:C1490 C1495 C1501:C1502">
    <cfRule type="containsText" dxfId="1393" priority="2465" operator="containsText" text="BOCA">
      <formula>NOT(ISERROR(SEARCH("BOCA",C1477)))</formula>
    </cfRule>
    <cfRule type="containsText" dxfId="1392" priority="2466" operator="containsText" text="AUTOMERCADO">
      <formula>NOT(ISERROR(SEARCH("AUTOMERCADO",C1477)))</formula>
    </cfRule>
    <cfRule type="containsText" dxfId="1391" priority="2467" operator="containsText" text="CARRIZAL">
      <formula>NOT(ISERROR(SEARCH("CARRIZAL",C1477)))</formula>
    </cfRule>
    <cfRule type="containsText" dxfId="1390" priority="2468" operator="containsText" text="SAN ANTONIO">
      <formula>NOT(ISERROR(SEARCH("SAN ANTONIO",C1477)))</formula>
    </cfRule>
    <cfRule type="containsText" dxfId="1389" priority="2469" operator="containsText" text="HIPERMODELO">
      <formula>NOT(ISERROR(SEARCH("HIPERMODELO",C1477)))</formula>
    </cfRule>
    <cfRule type="containsText" dxfId="1388" priority="2470" operator="containsText" text="FARMASTOP">
      <formula>NOT(ISERROR(SEARCH("FARMASTOP",C1477)))</formula>
    </cfRule>
    <cfRule type="containsText" dxfId="1387" priority="2471" operator="containsText" text="EXQUISITECES">
      <formula>NOT(ISERROR(SEARCH("EXQUISITECES",C1477)))</formula>
    </cfRule>
  </conditionalFormatting>
  <conditionalFormatting sqref="C1505:C1506">
    <cfRule type="containsText" dxfId="1386" priority="2430" operator="containsText" text="BOCA">
      <formula>NOT(ISERROR(SEARCH("BOCA",C1505)))</formula>
    </cfRule>
    <cfRule type="containsText" dxfId="1385" priority="2431" operator="containsText" text="AUTOMERCADO">
      <formula>NOT(ISERROR(SEARCH("AUTOMERCADO",C1505)))</formula>
    </cfRule>
    <cfRule type="containsText" dxfId="1384" priority="2432" operator="containsText" text="CARRIZAL">
      <formula>NOT(ISERROR(SEARCH("CARRIZAL",C1505)))</formula>
    </cfRule>
    <cfRule type="containsText" dxfId="1383" priority="2433" operator="containsText" text="SAN ANTONIO">
      <formula>NOT(ISERROR(SEARCH("SAN ANTONIO",C1505)))</formula>
    </cfRule>
    <cfRule type="containsText" dxfId="1382" priority="2434" operator="containsText" text="HIPERMODELO">
      <formula>NOT(ISERROR(SEARCH("HIPERMODELO",C1505)))</formula>
    </cfRule>
    <cfRule type="containsText" dxfId="1381" priority="2435" operator="containsText" text="FARMASTOP">
      <formula>NOT(ISERROR(SEARCH("FARMASTOP",C1505)))</formula>
    </cfRule>
    <cfRule type="containsText" dxfId="1380" priority="2436" operator="containsText" text="EXQUISITECES">
      <formula>NOT(ISERROR(SEARCH("EXQUISITECES",C1505)))</formula>
    </cfRule>
  </conditionalFormatting>
  <conditionalFormatting sqref="C1524:C1526">
    <cfRule type="containsText" dxfId="1379" priority="2423" operator="containsText" text="BOCA">
      <formula>NOT(ISERROR(SEARCH("BOCA",C1524)))</formula>
    </cfRule>
    <cfRule type="containsText" dxfId="1378" priority="2424" operator="containsText" text="AUTOMERCADO">
      <formula>NOT(ISERROR(SEARCH("AUTOMERCADO",C1524)))</formula>
    </cfRule>
    <cfRule type="containsText" dxfId="1377" priority="2425" operator="containsText" text="CARRIZAL">
      <formula>NOT(ISERROR(SEARCH("CARRIZAL",C1524)))</formula>
    </cfRule>
    <cfRule type="containsText" dxfId="1376" priority="2426" operator="containsText" text="SAN ANTONIO">
      <formula>NOT(ISERROR(SEARCH("SAN ANTONIO",C1524)))</formula>
    </cfRule>
    <cfRule type="containsText" dxfId="1375" priority="2427" operator="containsText" text="HIPERMODELO">
      <formula>NOT(ISERROR(SEARCH("HIPERMODELO",C1524)))</formula>
    </cfRule>
    <cfRule type="containsText" dxfId="1374" priority="2428" operator="containsText" text="FARMASTOP">
      <formula>NOT(ISERROR(SEARCH("FARMASTOP",C1524)))</formula>
    </cfRule>
    <cfRule type="containsText" dxfId="1373" priority="2429" operator="containsText" text="EXQUISITECES">
      <formula>NOT(ISERROR(SEARCH("EXQUISITECES",C1524)))</formula>
    </cfRule>
  </conditionalFormatting>
  <conditionalFormatting sqref="C1532">
    <cfRule type="containsText" dxfId="1372" priority="2416" operator="containsText" text="BOCA">
      <formula>NOT(ISERROR(SEARCH("BOCA",C1532)))</formula>
    </cfRule>
    <cfRule type="containsText" dxfId="1371" priority="2417" operator="containsText" text="AUTOMERCADO">
      <formula>NOT(ISERROR(SEARCH("AUTOMERCADO",C1532)))</formula>
    </cfRule>
    <cfRule type="containsText" dxfId="1370" priority="2418" operator="containsText" text="CARRIZAL">
      <formula>NOT(ISERROR(SEARCH("CARRIZAL",C1532)))</formula>
    </cfRule>
    <cfRule type="containsText" dxfId="1369" priority="2419" operator="containsText" text="SAN ANTONIO">
      <formula>NOT(ISERROR(SEARCH("SAN ANTONIO",C1532)))</formula>
    </cfRule>
    <cfRule type="containsText" dxfId="1368" priority="2420" operator="containsText" text="HIPERMODELO">
      <formula>NOT(ISERROR(SEARCH("HIPERMODELO",C1532)))</formula>
    </cfRule>
    <cfRule type="containsText" dxfId="1367" priority="2421" operator="containsText" text="FARMASTOP">
      <formula>NOT(ISERROR(SEARCH("FARMASTOP",C1532)))</formula>
    </cfRule>
    <cfRule type="containsText" dxfId="1366" priority="2422" operator="containsText" text="EXQUISITECES">
      <formula>NOT(ISERROR(SEARCH("EXQUISITECES",C1532)))</formula>
    </cfRule>
  </conditionalFormatting>
  <conditionalFormatting sqref="C1496">
    <cfRule type="containsText" dxfId="1365" priority="2409" operator="containsText" text="BOCA">
      <formula>NOT(ISERROR(SEARCH("BOCA",C1496)))</formula>
    </cfRule>
    <cfRule type="containsText" dxfId="1364" priority="2410" operator="containsText" text="AUTOMERCADO">
      <formula>NOT(ISERROR(SEARCH("AUTOMERCADO",C1496)))</formula>
    </cfRule>
    <cfRule type="containsText" dxfId="1363" priority="2411" operator="containsText" text="CARRIZAL">
      <formula>NOT(ISERROR(SEARCH("CARRIZAL",C1496)))</formula>
    </cfRule>
    <cfRule type="containsText" dxfId="1362" priority="2412" operator="containsText" text="SAN ANTONIO">
      <formula>NOT(ISERROR(SEARCH("SAN ANTONIO",C1496)))</formula>
    </cfRule>
    <cfRule type="containsText" dxfId="1361" priority="2413" operator="containsText" text="HIPERMODELO">
      <formula>NOT(ISERROR(SEARCH("HIPERMODELO",C1496)))</formula>
    </cfRule>
    <cfRule type="containsText" dxfId="1360" priority="2414" operator="containsText" text="FARMASTOP">
      <formula>NOT(ISERROR(SEARCH("FARMASTOP",C1496)))</formula>
    </cfRule>
    <cfRule type="containsText" dxfId="1359" priority="2415" operator="containsText" text="EXQUISITECES">
      <formula>NOT(ISERROR(SEARCH("EXQUISITECES",C1496)))</formula>
    </cfRule>
  </conditionalFormatting>
  <conditionalFormatting sqref="C1534">
    <cfRule type="containsText" dxfId="1358" priority="2402" operator="containsText" text="BOCA">
      <formula>NOT(ISERROR(SEARCH("BOCA",C1534)))</formula>
    </cfRule>
    <cfRule type="containsText" dxfId="1357" priority="2403" operator="containsText" text="AUTOMERCADO">
      <formula>NOT(ISERROR(SEARCH("AUTOMERCADO",C1534)))</formula>
    </cfRule>
    <cfRule type="containsText" dxfId="1356" priority="2404" operator="containsText" text="CARRIZAL">
      <formula>NOT(ISERROR(SEARCH("CARRIZAL",C1534)))</formula>
    </cfRule>
    <cfRule type="containsText" dxfId="1355" priority="2405" operator="containsText" text="SAN ANTONIO">
      <formula>NOT(ISERROR(SEARCH("SAN ANTONIO",C1534)))</formula>
    </cfRule>
    <cfRule type="containsText" dxfId="1354" priority="2406" operator="containsText" text="HIPERMODELO">
      <formula>NOT(ISERROR(SEARCH("HIPERMODELO",C1534)))</formula>
    </cfRule>
    <cfRule type="containsText" dxfId="1353" priority="2407" operator="containsText" text="FARMASTOP">
      <formula>NOT(ISERROR(SEARCH("FARMASTOP",C1534)))</formula>
    </cfRule>
    <cfRule type="containsText" dxfId="1352" priority="2408" operator="containsText" text="EXQUISITECES">
      <formula>NOT(ISERROR(SEARCH("EXQUISITECES",C1534)))</formula>
    </cfRule>
  </conditionalFormatting>
  <conditionalFormatting sqref="C1484:C1485">
    <cfRule type="containsText" dxfId="1351" priority="2395" operator="containsText" text="BOCA">
      <formula>NOT(ISERROR(SEARCH("BOCA",C1484)))</formula>
    </cfRule>
    <cfRule type="containsText" dxfId="1350" priority="2396" operator="containsText" text="AUTOMERCADO">
      <formula>NOT(ISERROR(SEARCH("AUTOMERCADO",C1484)))</formula>
    </cfRule>
    <cfRule type="containsText" dxfId="1349" priority="2397" operator="containsText" text="CARRIZAL">
      <formula>NOT(ISERROR(SEARCH("CARRIZAL",C1484)))</formula>
    </cfRule>
    <cfRule type="containsText" dxfId="1348" priority="2398" operator="containsText" text="SAN ANTONIO">
      <formula>NOT(ISERROR(SEARCH("SAN ANTONIO",C1484)))</formula>
    </cfRule>
    <cfRule type="containsText" dxfId="1347" priority="2399" operator="containsText" text="HIPERMODELO">
      <formula>NOT(ISERROR(SEARCH("HIPERMODELO",C1484)))</formula>
    </cfRule>
    <cfRule type="containsText" dxfId="1346" priority="2400" operator="containsText" text="FARMASTOP">
      <formula>NOT(ISERROR(SEARCH("FARMASTOP",C1484)))</formula>
    </cfRule>
    <cfRule type="containsText" dxfId="1345" priority="2401" operator="containsText" text="EXQUISITECES">
      <formula>NOT(ISERROR(SEARCH("EXQUISITECES",C1484)))</formula>
    </cfRule>
  </conditionalFormatting>
  <conditionalFormatting sqref="C1497">
    <cfRule type="containsText" dxfId="1344" priority="2388" operator="containsText" text="BOCA">
      <formula>NOT(ISERROR(SEARCH("BOCA",C1497)))</formula>
    </cfRule>
    <cfRule type="containsText" dxfId="1343" priority="2389" operator="containsText" text="AUTOMERCADO">
      <formula>NOT(ISERROR(SEARCH("AUTOMERCADO",C1497)))</formula>
    </cfRule>
    <cfRule type="containsText" dxfId="1342" priority="2390" operator="containsText" text="CARRIZAL">
      <formula>NOT(ISERROR(SEARCH("CARRIZAL",C1497)))</formula>
    </cfRule>
    <cfRule type="containsText" dxfId="1341" priority="2391" operator="containsText" text="SAN ANTONIO">
      <formula>NOT(ISERROR(SEARCH("SAN ANTONIO",C1497)))</formula>
    </cfRule>
    <cfRule type="containsText" dxfId="1340" priority="2392" operator="containsText" text="HIPERMODELO">
      <formula>NOT(ISERROR(SEARCH("HIPERMODELO",C1497)))</formula>
    </cfRule>
    <cfRule type="containsText" dxfId="1339" priority="2393" operator="containsText" text="FARMASTOP">
      <formula>NOT(ISERROR(SEARCH("FARMASTOP",C1497)))</formula>
    </cfRule>
    <cfRule type="containsText" dxfId="1338" priority="2394" operator="containsText" text="EXQUISITECES">
      <formula>NOT(ISERROR(SEARCH("EXQUISITECES",C1497)))</formula>
    </cfRule>
  </conditionalFormatting>
  <conditionalFormatting sqref="C1482">
    <cfRule type="containsText" dxfId="1337" priority="2381" operator="containsText" text="BOCA">
      <formula>NOT(ISERROR(SEARCH("BOCA",C1482)))</formula>
    </cfRule>
    <cfRule type="containsText" dxfId="1336" priority="2382" operator="containsText" text="AUTOMERCADO">
      <formula>NOT(ISERROR(SEARCH("AUTOMERCADO",C1482)))</formula>
    </cfRule>
    <cfRule type="containsText" dxfId="1335" priority="2383" operator="containsText" text="CARRIZAL">
      <formula>NOT(ISERROR(SEARCH("CARRIZAL",C1482)))</formula>
    </cfRule>
    <cfRule type="containsText" dxfId="1334" priority="2384" operator="containsText" text="SAN ANTONIO">
      <formula>NOT(ISERROR(SEARCH("SAN ANTONIO",C1482)))</formula>
    </cfRule>
    <cfRule type="containsText" dxfId="1333" priority="2385" operator="containsText" text="HIPERMODELO">
      <formula>NOT(ISERROR(SEARCH("HIPERMODELO",C1482)))</formula>
    </cfRule>
    <cfRule type="containsText" dxfId="1332" priority="2386" operator="containsText" text="FARMASTOP">
      <formula>NOT(ISERROR(SEARCH("FARMASTOP",C1482)))</formula>
    </cfRule>
    <cfRule type="containsText" dxfId="1331" priority="2387" operator="containsText" text="EXQUISITECES">
      <formula>NOT(ISERROR(SEARCH("EXQUISITECES",C1482)))</formula>
    </cfRule>
  </conditionalFormatting>
  <conditionalFormatting sqref="C1488">
    <cfRule type="containsText" dxfId="1330" priority="2374" operator="containsText" text="BOCA">
      <formula>NOT(ISERROR(SEARCH("BOCA",C1488)))</formula>
    </cfRule>
    <cfRule type="containsText" dxfId="1329" priority="2375" operator="containsText" text="AUTOMERCADO">
      <formula>NOT(ISERROR(SEARCH("AUTOMERCADO",C1488)))</formula>
    </cfRule>
    <cfRule type="containsText" dxfId="1328" priority="2376" operator="containsText" text="CARRIZAL">
      <formula>NOT(ISERROR(SEARCH("CARRIZAL",C1488)))</formula>
    </cfRule>
    <cfRule type="containsText" dxfId="1327" priority="2377" operator="containsText" text="SAN ANTONIO">
      <formula>NOT(ISERROR(SEARCH("SAN ANTONIO",C1488)))</formula>
    </cfRule>
    <cfRule type="containsText" dxfId="1326" priority="2378" operator="containsText" text="HIPERMODELO">
      <formula>NOT(ISERROR(SEARCH("HIPERMODELO",C1488)))</formula>
    </cfRule>
    <cfRule type="containsText" dxfId="1325" priority="2379" operator="containsText" text="FARMASTOP">
      <formula>NOT(ISERROR(SEARCH("FARMASTOP",C1488)))</formula>
    </cfRule>
    <cfRule type="containsText" dxfId="1324" priority="2380" operator="containsText" text="EXQUISITECES">
      <formula>NOT(ISERROR(SEARCH("EXQUISITECES",C1488)))</formula>
    </cfRule>
  </conditionalFormatting>
  <conditionalFormatting sqref="C1494">
    <cfRule type="containsText" dxfId="1323" priority="2367" operator="containsText" text="BOCA">
      <formula>NOT(ISERROR(SEARCH("BOCA",C1494)))</formula>
    </cfRule>
    <cfRule type="containsText" dxfId="1322" priority="2368" operator="containsText" text="AUTOMERCADO">
      <formula>NOT(ISERROR(SEARCH("AUTOMERCADO",C1494)))</formula>
    </cfRule>
    <cfRule type="containsText" dxfId="1321" priority="2369" operator="containsText" text="CARRIZAL">
      <formula>NOT(ISERROR(SEARCH("CARRIZAL",C1494)))</formula>
    </cfRule>
    <cfRule type="containsText" dxfId="1320" priority="2370" operator="containsText" text="SAN ANTONIO">
      <formula>NOT(ISERROR(SEARCH("SAN ANTONIO",C1494)))</formula>
    </cfRule>
    <cfRule type="containsText" dxfId="1319" priority="2371" operator="containsText" text="HIPERMODELO">
      <formula>NOT(ISERROR(SEARCH("HIPERMODELO",C1494)))</formula>
    </cfRule>
    <cfRule type="containsText" dxfId="1318" priority="2372" operator="containsText" text="FARMASTOP">
      <formula>NOT(ISERROR(SEARCH("FARMASTOP",C1494)))</formula>
    </cfRule>
    <cfRule type="containsText" dxfId="1317" priority="2373" operator="containsText" text="EXQUISITECES">
      <formula>NOT(ISERROR(SEARCH("EXQUISITECES",C1494)))</formula>
    </cfRule>
  </conditionalFormatting>
  <conditionalFormatting sqref="C1500">
    <cfRule type="containsText" dxfId="1316" priority="2360" operator="containsText" text="BOCA">
      <formula>NOT(ISERROR(SEARCH("BOCA",C1500)))</formula>
    </cfRule>
    <cfRule type="containsText" dxfId="1315" priority="2361" operator="containsText" text="AUTOMERCADO">
      <formula>NOT(ISERROR(SEARCH("AUTOMERCADO",C1500)))</formula>
    </cfRule>
    <cfRule type="containsText" dxfId="1314" priority="2362" operator="containsText" text="CARRIZAL">
      <formula>NOT(ISERROR(SEARCH("CARRIZAL",C1500)))</formula>
    </cfRule>
    <cfRule type="containsText" dxfId="1313" priority="2363" operator="containsText" text="SAN ANTONIO">
      <formula>NOT(ISERROR(SEARCH("SAN ANTONIO",C1500)))</formula>
    </cfRule>
    <cfRule type="containsText" dxfId="1312" priority="2364" operator="containsText" text="HIPERMODELO">
      <formula>NOT(ISERROR(SEARCH("HIPERMODELO",C1500)))</formula>
    </cfRule>
    <cfRule type="containsText" dxfId="1311" priority="2365" operator="containsText" text="FARMASTOP">
      <formula>NOT(ISERROR(SEARCH("FARMASTOP",C1500)))</formula>
    </cfRule>
    <cfRule type="containsText" dxfId="1310" priority="2366" operator="containsText" text="EXQUISITECES">
      <formula>NOT(ISERROR(SEARCH("EXQUISITECES",C1500)))</formula>
    </cfRule>
  </conditionalFormatting>
  <conditionalFormatting sqref="C1508">
    <cfRule type="containsText" dxfId="1309" priority="2353" operator="containsText" text="BOCA">
      <formula>NOT(ISERROR(SEARCH("BOCA",C1508)))</formula>
    </cfRule>
    <cfRule type="containsText" dxfId="1308" priority="2354" operator="containsText" text="AUTOMERCADO">
      <formula>NOT(ISERROR(SEARCH("AUTOMERCADO",C1508)))</formula>
    </cfRule>
    <cfRule type="containsText" dxfId="1307" priority="2355" operator="containsText" text="CARRIZAL">
      <formula>NOT(ISERROR(SEARCH("CARRIZAL",C1508)))</formula>
    </cfRule>
    <cfRule type="containsText" dxfId="1306" priority="2356" operator="containsText" text="SAN ANTONIO">
      <formula>NOT(ISERROR(SEARCH("SAN ANTONIO",C1508)))</formula>
    </cfRule>
    <cfRule type="containsText" dxfId="1305" priority="2357" operator="containsText" text="HIPERMODELO">
      <formula>NOT(ISERROR(SEARCH("HIPERMODELO",C1508)))</formula>
    </cfRule>
    <cfRule type="containsText" dxfId="1304" priority="2358" operator="containsText" text="FARMASTOP">
      <formula>NOT(ISERROR(SEARCH("FARMASTOP",C1508)))</formula>
    </cfRule>
    <cfRule type="containsText" dxfId="1303" priority="2359" operator="containsText" text="EXQUISITECES">
      <formula>NOT(ISERROR(SEARCH("EXQUISITECES",C1508)))</formula>
    </cfRule>
  </conditionalFormatting>
  <conditionalFormatting sqref="C1516">
    <cfRule type="containsText" dxfId="1302" priority="2346" operator="containsText" text="BOCA">
      <formula>NOT(ISERROR(SEARCH("BOCA",C1516)))</formula>
    </cfRule>
    <cfRule type="containsText" dxfId="1301" priority="2347" operator="containsText" text="AUTOMERCADO">
      <formula>NOT(ISERROR(SEARCH("AUTOMERCADO",C1516)))</formula>
    </cfRule>
    <cfRule type="containsText" dxfId="1300" priority="2348" operator="containsText" text="CARRIZAL">
      <formula>NOT(ISERROR(SEARCH("CARRIZAL",C1516)))</formula>
    </cfRule>
    <cfRule type="containsText" dxfId="1299" priority="2349" operator="containsText" text="SAN ANTONIO">
      <formula>NOT(ISERROR(SEARCH("SAN ANTONIO",C1516)))</formula>
    </cfRule>
    <cfRule type="containsText" dxfId="1298" priority="2350" operator="containsText" text="HIPERMODELO">
      <formula>NOT(ISERROR(SEARCH("HIPERMODELO",C1516)))</formula>
    </cfRule>
    <cfRule type="containsText" dxfId="1297" priority="2351" operator="containsText" text="FARMASTOP">
      <formula>NOT(ISERROR(SEARCH("FARMASTOP",C1516)))</formula>
    </cfRule>
    <cfRule type="containsText" dxfId="1296" priority="2352" operator="containsText" text="EXQUISITECES">
      <formula>NOT(ISERROR(SEARCH("EXQUISITECES",C1516)))</formula>
    </cfRule>
  </conditionalFormatting>
  <conditionalFormatting sqref="C1522">
    <cfRule type="containsText" dxfId="1295" priority="2339" operator="containsText" text="BOCA">
      <formula>NOT(ISERROR(SEARCH("BOCA",C1522)))</formula>
    </cfRule>
    <cfRule type="containsText" dxfId="1294" priority="2340" operator="containsText" text="AUTOMERCADO">
      <formula>NOT(ISERROR(SEARCH("AUTOMERCADO",C1522)))</formula>
    </cfRule>
    <cfRule type="containsText" dxfId="1293" priority="2341" operator="containsText" text="CARRIZAL">
      <formula>NOT(ISERROR(SEARCH("CARRIZAL",C1522)))</formula>
    </cfRule>
    <cfRule type="containsText" dxfId="1292" priority="2342" operator="containsText" text="SAN ANTONIO">
      <formula>NOT(ISERROR(SEARCH("SAN ANTONIO",C1522)))</formula>
    </cfRule>
    <cfRule type="containsText" dxfId="1291" priority="2343" operator="containsText" text="HIPERMODELO">
      <formula>NOT(ISERROR(SEARCH("HIPERMODELO",C1522)))</formula>
    </cfRule>
    <cfRule type="containsText" dxfId="1290" priority="2344" operator="containsText" text="FARMASTOP">
      <formula>NOT(ISERROR(SEARCH("FARMASTOP",C1522)))</formula>
    </cfRule>
    <cfRule type="containsText" dxfId="1289" priority="2345" operator="containsText" text="EXQUISITECES">
      <formula>NOT(ISERROR(SEARCH("EXQUISITECES",C1522)))</formula>
    </cfRule>
  </conditionalFormatting>
  <conditionalFormatting sqref="C1528">
    <cfRule type="containsText" dxfId="1288" priority="2332" operator="containsText" text="BOCA">
      <formula>NOT(ISERROR(SEARCH("BOCA",C1528)))</formula>
    </cfRule>
    <cfRule type="containsText" dxfId="1287" priority="2333" operator="containsText" text="AUTOMERCADO">
      <formula>NOT(ISERROR(SEARCH("AUTOMERCADO",C1528)))</formula>
    </cfRule>
    <cfRule type="containsText" dxfId="1286" priority="2334" operator="containsText" text="CARRIZAL">
      <formula>NOT(ISERROR(SEARCH("CARRIZAL",C1528)))</formula>
    </cfRule>
    <cfRule type="containsText" dxfId="1285" priority="2335" operator="containsText" text="SAN ANTONIO">
      <formula>NOT(ISERROR(SEARCH("SAN ANTONIO",C1528)))</formula>
    </cfRule>
    <cfRule type="containsText" dxfId="1284" priority="2336" operator="containsText" text="HIPERMODELO">
      <formula>NOT(ISERROR(SEARCH("HIPERMODELO",C1528)))</formula>
    </cfRule>
    <cfRule type="containsText" dxfId="1283" priority="2337" operator="containsText" text="FARMASTOP">
      <formula>NOT(ISERROR(SEARCH("FARMASTOP",C1528)))</formula>
    </cfRule>
    <cfRule type="containsText" dxfId="1282" priority="2338" operator="containsText" text="EXQUISITECES">
      <formula>NOT(ISERROR(SEARCH("EXQUISITECES",C1528)))</formula>
    </cfRule>
  </conditionalFormatting>
  <conditionalFormatting sqref="C1533">
    <cfRule type="containsText" dxfId="1281" priority="2325" operator="containsText" text="BOCA">
      <formula>NOT(ISERROR(SEARCH("BOCA",C1533)))</formula>
    </cfRule>
    <cfRule type="containsText" dxfId="1280" priority="2326" operator="containsText" text="AUTOMERCADO">
      <formula>NOT(ISERROR(SEARCH("AUTOMERCADO",C1533)))</formula>
    </cfRule>
    <cfRule type="containsText" dxfId="1279" priority="2327" operator="containsText" text="CARRIZAL">
      <formula>NOT(ISERROR(SEARCH("CARRIZAL",C1533)))</formula>
    </cfRule>
    <cfRule type="containsText" dxfId="1278" priority="2328" operator="containsText" text="SAN ANTONIO">
      <formula>NOT(ISERROR(SEARCH("SAN ANTONIO",C1533)))</formula>
    </cfRule>
    <cfRule type="containsText" dxfId="1277" priority="2329" operator="containsText" text="HIPERMODELO">
      <formula>NOT(ISERROR(SEARCH("HIPERMODELO",C1533)))</formula>
    </cfRule>
    <cfRule type="containsText" dxfId="1276" priority="2330" operator="containsText" text="FARMASTOP">
      <formula>NOT(ISERROR(SEARCH("FARMASTOP",C1533)))</formula>
    </cfRule>
    <cfRule type="containsText" dxfId="1275" priority="2331" operator="containsText" text="EXQUISITECES">
      <formula>NOT(ISERROR(SEARCH("EXQUISITECES",C1533)))</formula>
    </cfRule>
  </conditionalFormatting>
  <conditionalFormatting sqref="C1535:C1594">
    <cfRule type="containsText" dxfId="1274" priority="2318" operator="containsText" text="BOCA">
      <formula>NOT(ISERROR(SEARCH("BOCA",C1535)))</formula>
    </cfRule>
    <cfRule type="containsText" dxfId="1273" priority="2319" operator="containsText" text="AUTOMERCADO">
      <formula>NOT(ISERROR(SEARCH("AUTOMERCADO",C1535)))</formula>
    </cfRule>
    <cfRule type="containsText" dxfId="1272" priority="2320" operator="containsText" text="CARRIZAL">
      <formula>NOT(ISERROR(SEARCH("CARRIZAL",C1535)))</formula>
    </cfRule>
    <cfRule type="containsText" dxfId="1271" priority="2321" operator="containsText" text="SAN ANTONIO">
      <formula>NOT(ISERROR(SEARCH("SAN ANTONIO",C1535)))</formula>
    </cfRule>
    <cfRule type="containsText" dxfId="1270" priority="2322" operator="containsText" text="HIPERMODELO">
      <formula>NOT(ISERROR(SEARCH("HIPERMODELO",C1535)))</formula>
    </cfRule>
    <cfRule type="containsText" dxfId="1269" priority="2323" operator="containsText" text="FARMASTOP">
      <formula>NOT(ISERROR(SEARCH("FARMASTOP",C1535)))</formula>
    </cfRule>
    <cfRule type="containsText" dxfId="1268" priority="2324" operator="containsText" text="EXQUISITECES">
      <formula>NOT(ISERROR(SEARCH("EXQUISITECES",C1535)))</formula>
    </cfRule>
  </conditionalFormatting>
  <conditionalFormatting sqref="C1567 C1569:C1575 C1577:C1580">
    <cfRule type="containsText" dxfId="1267" priority="2311" operator="containsText" text="BOCA">
      <formula>NOT(ISERROR(SEARCH("BOCA",C1567)))</formula>
    </cfRule>
    <cfRule type="containsText" dxfId="1266" priority="2312" operator="containsText" text="AUTOMERCADO">
      <formula>NOT(ISERROR(SEARCH("AUTOMERCADO",C1567)))</formula>
    </cfRule>
    <cfRule type="containsText" dxfId="1265" priority="2313" operator="containsText" text="CARRIZAL">
      <formula>NOT(ISERROR(SEARCH("CARRIZAL",C1567)))</formula>
    </cfRule>
    <cfRule type="containsText" dxfId="1264" priority="2314" operator="containsText" text="SAN ANTONIO">
      <formula>NOT(ISERROR(SEARCH("SAN ANTONIO",C1567)))</formula>
    </cfRule>
    <cfRule type="containsText" dxfId="1263" priority="2315" operator="containsText" text="HIPERMODELO">
      <formula>NOT(ISERROR(SEARCH("HIPERMODELO",C1567)))</formula>
    </cfRule>
    <cfRule type="containsText" dxfId="1262" priority="2316" operator="containsText" text="FARMASTOP">
      <formula>NOT(ISERROR(SEARCH("FARMASTOP",C1567)))</formula>
    </cfRule>
    <cfRule type="containsText" dxfId="1261" priority="2317" operator="containsText" text="EXQUISITECES">
      <formula>NOT(ISERROR(SEARCH("EXQUISITECES",C1567)))</formula>
    </cfRule>
  </conditionalFormatting>
  <conditionalFormatting sqref="C1546">
    <cfRule type="containsText" dxfId="1260" priority="2283" operator="containsText" text="BOCA">
      <formula>NOT(ISERROR(SEARCH("BOCA",C1546)))</formula>
    </cfRule>
    <cfRule type="containsText" dxfId="1259" priority="2284" operator="containsText" text="AUTOMERCADO">
      <formula>NOT(ISERROR(SEARCH("AUTOMERCADO",C1546)))</formula>
    </cfRule>
    <cfRule type="containsText" dxfId="1258" priority="2285" operator="containsText" text="CARRIZAL">
      <formula>NOT(ISERROR(SEARCH("CARRIZAL",C1546)))</formula>
    </cfRule>
    <cfRule type="containsText" dxfId="1257" priority="2286" operator="containsText" text="SAN ANTONIO">
      <formula>NOT(ISERROR(SEARCH("SAN ANTONIO",C1546)))</formula>
    </cfRule>
    <cfRule type="containsText" dxfId="1256" priority="2287" operator="containsText" text="HIPERMODELO">
      <formula>NOT(ISERROR(SEARCH("HIPERMODELO",C1546)))</formula>
    </cfRule>
    <cfRule type="containsText" dxfId="1255" priority="2288" operator="containsText" text="FARMASTOP">
      <formula>NOT(ISERROR(SEARCH("FARMASTOP",C1546)))</formula>
    </cfRule>
    <cfRule type="containsText" dxfId="1254" priority="2289" operator="containsText" text="EXQUISITECES">
      <formula>NOT(ISERROR(SEARCH("EXQUISITECES",C1546)))</formula>
    </cfRule>
  </conditionalFormatting>
  <conditionalFormatting sqref="C1551:C1552">
    <cfRule type="containsText" dxfId="1253" priority="2276" operator="containsText" text="BOCA">
      <formula>NOT(ISERROR(SEARCH("BOCA",C1551)))</formula>
    </cfRule>
    <cfRule type="containsText" dxfId="1252" priority="2277" operator="containsText" text="AUTOMERCADO">
      <formula>NOT(ISERROR(SEARCH("AUTOMERCADO",C1551)))</formula>
    </cfRule>
    <cfRule type="containsText" dxfId="1251" priority="2278" operator="containsText" text="CARRIZAL">
      <formula>NOT(ISERROR(SEARCH("CARRIZAL",C1551)))</formula>
    </cfRule>
    <cfRule type="containsText" dxfId="1250" priority="2279" operator="containsText" text="SAN ANTONIO">
      <formula>NOT(ISERROR(SEARCH("SAN ANTONIO",C1551)))</formula>
    </cfRule>
    <cfRule type="containsText" dxfId="1249" priority="2280" operator="containsText" text="HIPERMODELO">
      <formula>NOT(ISERROR(SEARCH("HIPERMODELO",C1551)))</formula>
    </cfRule>
    <cfRule type="containsText" dxfId="1248" priority="2281" operator="containsText" text="FARMASTOP">
      <formula>NOT(ISERROR(SEARCH("FARMASTOP",C1551)))</formula>
    </cfRule>
    <cfRule type="containsText" dxfId="1247" priority="2282" operator="containsText" text="EXQUISITECES">
      <formula>NOT(ISERROR(SEARCH("EXQUISITECES",C1551)))</formula>
    </cfRule>
  </conditionalFormatting>
  <conditionalFormatting sqref="C1563:C1564">
    <cfRule type="containsText" dxfId="1246" priority="2269" operator="containsText" text="BOCA">
      <formula>NOT(ISERROR(SEARCH("BOCA",C1563)))</formula>
    </cfRule>
    <cfRule type="containsText" dxfId="1245" priority="2270" operator="containsText" text="AUTOMERCADO">
      <formula>NOT(ISERROR(SEARCH("AUTOMERCADO",C1563)))</formula>
    </cfRule>
    <cfRule type="containsText" dxfId="1244" priority="2271" operator="containsText" text="CARRIZAL">
      <formula>NOT(ISERROR(SEARCH("CARRIZAL",C1563)))</formula>
    </cfRule>
    <cfRule type="containsText" dxfId="1243" priority="2272" operator="containsText" text="SAN ANTONIO">
      <formula>NOT(ISERROR(SEARCH("SAN ANTONIO",C1563)))</formula>
    </cfRule>
    <cfRule type="containsText" dxfId="1242" priority="2273" operator="containsText" text="HIPERMODELO">
      <formula>NOT(ISERROR(SEARCH("HIPERMODELO",C1563)))</formula>
    </cfRule>
    <cfRule type="containsText" dxfId="1241" priority="2274" operator="containsText" text="FARMASTOP">
      <formula>NOT(ISERROR(SEARCH("FARMASTOP",C1563)))</formula>
    </cfRule>
    <cfRule type="containsText" dxfId="1240" priority="2275" operator="containsText" text="EXQUISITECES">
      <formula>NOT(ISERROR(SEARCH("EXQUISITECES",C1563)))</formula>
    </cfRule>
  </conditionalFormatting>
  <conditionalFormatting sqref="C1581 C1587 C1583 C1589:C1591">
    <cfRule type="containsText" dxfId="1239" priority="2304" operator="containsText" text="BOCA">
      <formula>NOT(ISERROR(SEARCH("BOCA",C1581)))</formula>
    </cfRule>
    <cfRule type="containsText" dxfId="1238" priority="2305" operator="containsText" text="AUTOMERCADO">
      <formula>NOT(ISERROR(SEARCH("AUTOMERCADO",C1581)))</formula>
    </cfRule>
    <cfRule type="containsText" dxfId="1237" priority="2306" operator="containsText" text="CARRIZAL">
      <formula>NOT(ISERROR(SEARCH("CARRIZAL",C1581)))</formula>
    </cfRule>
    <cfRule type="containsText" dxfId="1236" priority="2307" operator="containsText" text="SAN ANTONIO">
      <formula>NOT(ISERROR(SEARCH("SAN ANTONIO",C1581)))</formula>
    </cfRule>
    <cfRule type="containsText" dxfId="1235" priority="2308" operator="containsText" text="HIPERMODELO">
      <formula>NOT(ISERROR(SEARCH("HIPERMODELO",C1581)))</formula>
    </cfRule>
    <cfRule type="containsText" dxfId="1234" priority="2309" operator="containsText" text="FARMASTOP">
      <formula>NOT(ISERROR(SEARCH("FARMASTOP",C1581)))</formula>
    </cfRule>
    <cfRule type="containsText" dxfId="1233" priority="2310" operator="containsText" text="EXQUISITECES">
      <formula>NOT(ISERROR(SEARCH("EXQUISITECES",C1581)))</formula>
    </cfRule>
  </conditionalFormatting>
  <conditionalFormatting sqref="C1535:C1536">
    <cfRule type="containsText" dxfId="1232" priority="2290" operator="containsText" text="BOCA">
      <formula>NOT(ISERROR(SEARCH("BOCA",C1535)))</formula>
    </cfRule>
    <cfRule type="containsText" dxfId="1231" priority="2291" operator="containsText" text="AUTOMERCADO">
      <formula>NOT(ISERROR(SEARCH("AUTOMERCADO",C1535)))</formula>
    </cfRule>
    <cfRule type="containsText" dxfId="1230" priority="2292" operator="containsText" text="CARRIZAL">
      <formula>NOT(ISERROR(SEARCH("CARRIZAL",C1535)))</formula>
    </cfRule>
    <cfRule type="containsText" dxfId="1229" priority="2293" operator="containsText" text="SAN ANTONIO">
      <formula>NOT(ISERROR(SEARCH("SAN ANTONIO",C1535)))</formula>
    </cfRule>
    <cfRule type="containsText" dxfId="1228" priority="2294" operator="containsText" text="HIPERMODELO">
      <formula>NOT(ISERROR(SEARCH("HIPERMODELO",C1535)))</formula>
    </cfRule>
    <cfRule type="containsText" dxfId="1227" priority="2295" operator="containsText" text="FARMASTOP">
      <formula>NOT(ISERROR(SEARCH("FARMASTOP",C1535)))</formula>
    </cfRule>
    <cfRule type="containsText" dxfId="1226" priority="2296" operator="containsText" text="EXQUISITECES">
      <formula>NOT(ISERROR(SEARCH("EXQUISITECES",C1535)))</formula>
    </cfRule>
  </conditionalFormatting>
  <conditionalFormatting sqref="C1537:C1541 C1547 C1553 C1558:C1559 C1543 C1549:C1550 C1555 C1561:C1562">
    <cfRule type="containsText" dxfId="1225" priority="2297" operator="containsText" text="BOCA">
      <formula>NOT(ISERROR(SEARCH("BOCA",C1537)))</formula>
    </cfRule>
    <cfRule type="containsText" dxfId="1224" priority="2298" operator="containsText" text="AUTOMERCADO">
      <formula>NOT(ISERROR(SEARCH("AUTOMERCADO",C1537)))</formula>
    </cfRule>
    <cfRule type="containsText" dxfId="1223" priority="2299" operator="containsText" text="CARRIZAL">
      <formula>NOT(ISERROR(SEARCH("CARRIZAL",C1537)))</formula>
    </cfRule>
    <cfRule type="containsText" dxfId="1222" priority="2300" operator="containsText" text="SAN ANTONIO">
      <formula>NOT(ISERROR(SEARCH("SAN ANTONIO",C1537)))</formula>
    </cfRule>
    <cfRule type="containsText" dxfId="1221" priority="2301" operator="containsText" text="HIPERMODELO">
      <formula>NOT(ISERROR(SEARCH("HIPERMODELO",C1537)))</formula>
    </cfRule>
    <cfRule type="containsText" dxfId="1220" priority="2302" operator="containsText" text="FARMASTOP">
      <formula>NOT(ISERROR(SEARCH("FARMASTOP",C1537)))</formula>
    </cfRule>
    <cfRule type="containsText" dxfId="1219" priority="2303" operator="containsText" text="EXQUISITECES">
      <formula>NOT(ISERROR(SEARCH("EXQUISITECES",C1537)))</formula>
    </cfRule>
  </conditionalFormatting>
  <conditionalFormatting sqref="C1565:C1566">
    <cfRule type="containsText" dxfId="1218" priority="2262" operator="containsText" text="BOCA">
      <formula>NOT(ISERROR(SEARCH("BOCA",C1565)))</formula>
    </cfRule>
    <cfRule type="containsText" dxfId="1217" priority="2263" operator="containsText" text="AUTOMERCADO">
      <formula>NOT(ISERROR(SEARCH("AUTOMERCADO",C1565)))</formula>
    </cfRule>
    <cfRule type="containsText" dxfId="1216" priority="2264" operator="containsText" text="CARRIZAL">
      <formula>NOT(ISERROR(SEARCH("CARRIZAL",C1565)))</formula>
    </cfRule>
    <cfRule type="containsText" dxfId="1215" priority="2265" operator="containsText" text="SAN ANTONIO">
      <formula>NOT(ISERROR(SEARCH("SAN ANTONIO",C1565)))</formula>
    </cfRule>
    <cfRule type="containsText" dxfId="1214" priority="2266" operator="containsText" text="HIPERMODELO">
      <formula>NOT(ISERROR(SEARCH("HIPERMODELO",C1565)))</formula>
    </cfRule>
    <cfRule type="containsText" dxfId="1213" priority="2267" operator="containsText" text="FARMASTOP">
      <formula>NOT(ISERROR(SEARCH("FARMASTOP",C1565)))</formula>
    </cfRule>
    <cfRule type="containsText" dxfId="1212" priority="2268" operator="containsText" text="EXQUISITECES">
      <formula>NOT(ISERROR(SEARCH("EXQUISITECES",C1565)))</formula>
    </cfRule>
  </conditionalFormatting>
  <conditionalFormatting sqref="C1584:C1586">
    <cfRule type="containsText" dxfId="1211" priority="2255" operator="containsText" text="BOCA">
      <formula>NOT(ISERROR(SEARCH("BOCA",C1584)))</formula>
    </cfRule>
    <cfRule type="containsText" dxfId="1210" priority="2256" operator="containsText" text="AUTOMERCADO">
      <formula>NOT(ISERROR(SEARCH("AUTOMERCADO",C1584)))</formula>
    </cfRule>
    <cfRule type="containsText" dxfId="1209" priority="2257" operator="containsText" text="CARRIZAL">
      <formula>NOT(ISERROR(SEARCH("CARRIZAL",C1584)))</formula>
    </cfRule>
    <cfRule type="containsText" dxfId="1208" priority="2258" operator="containsText" text="SAN ANTONIO">
      <formula>NOT(ISERROR(SEARCH("SAN ANTONIO",C1584)))</formula>
    </cfRule>
    <cfRule type="containsText" dxfId="1207" priority="2259" operator="containsText" text="HIPERMODELO">
      <formula>NOT(ISERROR(SEARCH("HIPERMODELO",C1584)))</formula>
    </cfRule>
    <cfRule type="containsText" dxfId="1206" priority="2260" operator="containsText" text="FARMASTOP">
      <formula>NOT(ISERROR(SEARCH("FARMASTOP",C1584)))</formula>
    </cfRule>
    <cfRule type="containsText" dxfId="1205" priority="2261" operator="containsText" text="EXQUISITECES">
      <formula>NOT(ISERROR(SEARCH("EXQUISITECES",C1584)))</formula>
    </cfRule>
  </conditionalFormatting>
  <conditionalFormatting sqref="C1592">
    <cfRule type="containsText" dxfId="1204" priority="2248" operator="containsText" text="BOCA">
      <formula>NOT(ISERROR(SEARCH("BOCA",C1592)))</formula>
    </cfRule>
    <cfRule type="containsText" dxfId="1203" priority="2249" operator="containsText" text="AUTOMERCADO">
      <formula>NOT(ISERROR(SEARCH("AUTOMERCADO",C1592)))</formula>
    </cfRule>
    <cfRule type="containsText" dxfId="1202" priority="2250" operator="containsText" text="CARRIZAL">
      <formula>NOT(ISERROR(SEARCH("CARRIZAL",C1592)))</formula>
    </cfRule>
    <cfRule type="containsText" dxfId="1201" priority="2251" operator="containsText" text="SAN ANTONIO">
      <formula>NOT(ISERROR(SEARCH("SAN ANTONIO",C1592)))</formula>
    </cfRule>
    <cfRule type="containsText" dxfId="1200" priority="2252" operator="containsText" text="HIPERMODELO">
      <formula>NOT(ISERROR(SEARCH("HIPERMODELO",C1592)))</formula>
    </cfRule>
    <cfRule type="containsText" dxfId="1199" priority="2253" operator="containsText" text="FARMASTOP">
      <formula>NOT(ISERROR(SEARCH("FARMASTOP",C1592)))</formula>
    </cfRule>
    <cfRule type="containsText" dxfId="1198" priority="2254" operator="containsText" text="EXQUISITECES">
      <formula>NOT(ISERROR(SEARCH("EXQUISITECES",C1592)))</formula>
    </cfRule>
  </conditionalFormatting>
  <conditionalFormatting sqref="C1556">
    <cfRule type="containsText" dxfId="1197" priority="2241" operator="containsText" text="BOCA">
      <formula>NOT(ISERROR(SEARCH("BOCA",C1556)))</formula>
    </cfRule>
    <cfRule type="containsText" dxfId="1196" priority="2242" operator="containsText" text="AUTOMERCADO">
      <formula>NOT(ISERROR(SEARCH("AUTOMERCADO",C1556)))</formula>
    </cfRule>
    <cfRule type="containsText" dxfId="1195" priority="2243" operator="containsText" text="CARRIZAL">
      <formula>NOT(ISERROR(SEARCH("CARRIZAL",C1556)))</formula>
    </cfRule>
    <cfRule type="containsText" dxfId="1194" priority="2244" operator="containsText" text="SAN ANTONIO">
      <formula>NOT(ISERROR(SEARCH("SAN ANTONIO",C1556)))</formula>
    </cfRule>
    <cfRule type="containsText" dxfId="1193" priority="2245" operator="containsText" text="HIPERMODELO">
      <formula>NOT(ISERROR(SEARCH("HIPERMODELO",C1556)))</formula>
    </cfRule>
    <cfRule type="containsText" dxfId="1192" priority="2246" operator="containsText" text="FARMASTOP">
      <formula>NOT(ISERROR(SEARCH("FARMASTOP",C1556)))</formula>
    </cfRule>
    <cfRule type="containsText" dxfId="1191" priority="2247" operator="containsText" text="EXQUISITECES">
      <formula>NOT(ISERROR(SEARCH("EXQUISITECES",C1556)))</formula>
    </cfRule>
  </conditionalFormatting>
  <conditionalFormatting sqref="C1594">
    <cfRule type="containsText" dxfId="1190" priority="2234" operator="containsText" text="BOCA">
      <formula>NOT(ISERROR(SEARCH("BOCA",C1594)))</formula>
    </cfRule>
    <cfRule type="containsText" dxfId="1189" priority="2235" operator="containsText" text="AUTOMERCADO">
      <formula>NOT(ISERROR(SEARCH("AUTOMERCADO",C1594)))</formula>
    </cfRule>
    <cfRule type="containsText" dxfId="1188" priority="2236" operator="containsText" text="CARRIZAL">
      <formula>NOT(ISERROR(SEARCH("CARRIZAL",C1594)))</formula>
    </cfRule>
    <cfRule type="containsText" dxfId="1187" priority="2237" operator="containsText" text="SAN ANTONIO">
      <formula>NOT(ISERROR(SEARCH("SAN ANTONIO",C1594)))</formula>
    </cfRule>
    <cfRule type="containsText" dxfId="1186" priority="2238" operator="containsText" text="HIPERMODELO">
      <formula>NOT(ISERROR(SEARCH("HIPERMODELO",C1594)))</formula>
    </cfRule>
    <cfRule type="containsText" dxfId="1185" priority="2239" operator="containsText" text="FARMASTOP">
      <formula>NOT(ISERROR(SEARCH("FARMASTOP",C1594)))</formula>
    </cfRule>
    <cfRule type="containsText" dxfId="1184" priority="2240" operator="containsText" text="EXQUISITECES">
      <formula>NOT(ISERROR(SEARCH("EXQUISITECES",C1594)))</formula>
    </cfRule>
  </conditionalFormatting>
  <conditionalFormatting sqref="C1544:C1545">
    <cfRule type="containsText" dxfId="1183" priority="2227" operator="containsText" text="BOCA">
      <formula>NOT(ISERROR(SEARCH("BOCA",C1544)))</formula>
    </cfRule>
    <cfRule type="containsText" dxfId="1182" priority="2228" operator="containsText" text="AUTOMERCADO">
      <formula>NOT(ISERROR(SEARCH("AUTOMERCADO",C1544)))</formula>
    </cfRule>
    <cfRule type="containsText" dxfId="1181" priority="2229" operator="containsText" text="CARRIZAL">
      <formula>NOT(ISERROR(SEARCH("CARRIZAL",C1544)))</formula>
    </cfRule>
    <cfRule type="containsText" dxfId="1180" priority="2230" operator="containsText" text="SAN ANTONIO">
      <formula>NOT(ISERROR(SEARCH("SAN ANTONIO",C1544)))</formula>
    </cfRule>
    <cfRule type="containsText" dxfId="1179" priority="2231" operator="containsText" text="HIPERMODELO">
      <formula>NOT(ISERROR(SEARCH("HIPERMODELO",C1544)))</formula>
    </cfRule>
    <cfRule type="containsText" dxfId="1178" priority="2232" operator="containsText" text="FARMASTOP">
      <formula>NOT(ISERROR(SEARCH("FARMASTOP",C1544)))</formula>
    </cfRule>
    <cfRule type="containsText" dxfId="1177" priority="2233" operator="containsText" text="EXQUISITECES">
      <formula>NOT(ISERROR(SEARCH("EXQUISITECES",C1544)))</formula>
    </cfRule>
  </conditionalFormatting>
  <conditionalFormatting sqref="C1557">
    <cfRule type="containsText" dxfId="1176" priority="2220" operator="containsText" text="BOCA">
      <formula>NOT(ISERROR(SEARCH("BOCA",C1557)))</formula>
    </cfRule>
    <cfRule type="containsText" dxfId="1175" priority="2221" operator="containsText" text="AUTOMERCADO">
      <formula>NOT(ISERROR(SEARCH("AUTOMERCADO",C1557)))</formula>
    </cfRule>
    <cfRule type="containsText" dxfId="1174" priority="2222" operator="containsText" text="CARRIZAL">
      <formula>NOT(ISERROR(SEARCH("CARRIZAL",C1557)))</formula>
    </cfRule>
    <cfRule type="containsText" dxfId="1173" priority="2223" operator="containsText" text="SAN ANTONIO">
      <formula>NOT(ISERROR(SEARCH("SAN ANTONIO",C1557)))</formula>
    </cfRule>
    <cfRule type="containsText" dxfId="1172" priority="2224" operator="containsText" text="HIPERMODELO">
      <formula>NOT(ISERROR(SEARCH("HIPERMODELO",C1557)))</formula>
    </cfRule>
    <cfRule type="containsText" dxfId="1171" priority="2225" operator="containsText" text="FARMASTOP">
      <formula>NOT(ISERROR(SEARCH("FARMASTOP",C1557)))</formula>
    </cfRule>
    <cfRule type="containsText" dxfId="1170" priority="2226" operator="containsText" text="EXQUISITECES">
      <formula>NOT(ISERROR(SEARCH("EXQUISITECES",C1557)))</formula>
    </cfRule>
  </conditionalFormatting>
  <conditionalFormatting sqref="C1542">
    <cfRule type="containsText" dxfId="1169" priority="2213" operator="containsText" text="BOCA">
      <formula>NOT(ISERROR(SEARCH("BOCA",C1542)))</formula>
    </cfRule>
    <cfRule type="containsText" dxfId="1168" priority="2214" operator="containsText" text="AUTOMERCADO">
      <formula>NOT(ISERROR(SEARCH("AUTOMERCADO",C1542)))</formula>
    </cfRule>
    <cfRule type="containsText" dxfId="1167" priority="2215" operator="containsText" text="CARRIZAL">
      <formula>NOT(ISERROR(SEARCH("CARRIZAL",C1542)))</formula>
    </cfRule>
    <cfRule type="containsText" dxfId="1166" priority="2216" operator="containsText" text="SAN ANTONIO">
      <formula>NOT(ISERROR(SEARCH("SAN ANTONIO",C1542)))</formula>
    </cfRule>
    <cfRule type="containsText" dxfId="1165" priority="2217" operator="containsText" text="HIPERMODELO">
      <formula>NOT(ISERROR(SEARCH("HIPERMODELO",C1542)))</formula>
    </cfRule>
    <cfRule type="containsText" dxfId="1164" priority="2218" operator="containsText" text="FARMASTOP">
      <formula>NOT(ISERROR(SEARCH("FARMASTOP",C1542)))</formula>
    </cfRule>
    <cfRule type="containsText" dxfId="1163" priority="2219" operator="containsText" text="EXQUISITECES">
      <formula>NOT(ISERROR(SEARCH("EXQUISITECES",C1542)))</formula>
    </cfRule>
  </conditionalFormatting>
  <conditionalFormatting sqref="C1548">
    <cfRule type="containsText" dxfId="1162" priority="2206" operator="containsText" text="BOCA">
      <formula>NOT(ISERROR(SEARCH("BOCA",C1548)))</formula>
    </cfRule>
    <cfRule type="containsText" dxfId="1161" priority="2207" operator="containsText" text="AUTOMERCADO">
      <formula>NOT(ISERROR(SEARCH("AUTOMERCADO",C1548)))</formula>
    </cfRule>
    <cfRule type="containsText" dxfId="1160" priority="2208" operator="containsText" text="CARRIZAL">
      <formula>NOT(ISERROR(SEARCH("CARRIZAL",C1548)))</formula>
    </cfRule>
    <cfRule type="containsText" dxfId="1159" priority="2209" operator="containsText" text="SAN ANTONIO">
      <formula>NOT(ISERROR(SEARCH("SAN ANTONIO",C1548)))</formula>
    </cfRule>
    <cfRule type="containsText" dxfId="1158" priority="2210" operator="containsText" text="HIPERMODELO">
      <formula>NOT(ISERROR(SEARCH("HIPERMODELO",C1548)))</formula>
    </cfRule>
    <cfRule type="containsText" dxfId="1157" priority="2211" operator="containsText" text="FARMASTOP">
      <formula>NOT(ISERROR(SEARCH("FARMASTOP",C1548)))</formula>
    </cfRule>
    <cfRule type="containsText" dxfId="1156" priority="2212" operator="containsText" text="EXQUISITECES">
      <formula>NOT(ISERROR(SEARCH("EXQUISITECES",C1548)))</formula>
    </cfRule>
  </conditionalFormatting>
  <conditionalFormatting sqref="C1554">
    <cfRule type="containsText" dxfId="1155" priority="2199" operator="containsText" text="BOCA">
      <formula>NOT(ISERROR(SEARCH("BOCA",C1554)))</formula>
    </cfRule>
    <cfRule type="containsText" dxfId="1154" priority="2200" operator="containsText" text="AUTOMERCADO">
      <formula>NOT(ISERROR(SEARCH("AUTOMERCADO",C1554)))</formula>
    </cfRule>
    <cfRule type="containsText" dxfId="1153" priority="2201" operator="containsText" text="CARRIZAL">
      <formula>NOT(ISERROR(SEARCH("CARRIZAL",C1554)))</formula>
    </cfRule>
    <cfRule type="containsText" dxfId="1152" priority="2202" operator="containsText" text="SAN ANTONIO">
      <formula>NOT(ISERROR(SEARCH("SAN ANTONIO",C1554)))</formula>
    </cfRule>
    <cfRule type="containsText" dxfId="1151" priority="2203" operator="containsText" text="HIPERMODELO">
      <formula>NOT(ISERROR(SEARCH("HIPERMODELO",C1554)))</formula>
    </cfRule>
    <cfRule type="containsText" dxfId="1150" priority="2204" operator="containsText" text="FARMASTOP">
      <formula>NOT(ISERROR(SEARCH("FARMASTOP",C1554)))</formula>
    </cfRule>
    <cfRule type="containsText" dxfId="1149" priority="2205" operator="containsText" text="EXQUISITECES">
      <formula>NOT(ISERROR(SEARCH("EXQUISITECES",C1554)))</formula>
    </cfRule>
  </conditionalFormatting>
  <conditionalFormatting sqref="C1560">
    <cfRule type="containsText" dxfId="1148" priority="2192" operator="containsText" text="BOCA">
      <formula>NOT(ISERROR(SEARCH("BOCA",C1560)))</formula>
    </cfRule>
    <cfRule type="containsText" dxfId="1147" priority="2193" operator="containsText" text="AUTOMERCADO">
      <formula>NOT(ISERROR(SEARCH("AUTOMERCADO",C1560)))</formula>
    </cfRule>
    <cfRule type="containsText" dxfId="1146" priority="2194" operator="containsText" text="CARRIZAL">
      <formula>NOT(ISERROR(SEARCH("CARRIZAL",C1560)))</formula>
    </cfRule>
    <cfRule type="containsText" dxfId="1145" priority="2195" operator="containsText" text="SAN ANTONIO">
      <formula>NOT(ISERROR(SEARCH("SAN ANTONIO",C1560)))</formula>
    </cfRule>
    <cfRule type="containsText" dxfId="1144" priority="2196" operator="containsText" text="HIPERMODELO">
      <formula>NOT(ISERROR(SEARCH("HIPERMODELO",C1560)))</formula>
    </cfRule>
    <cfRule type="containsText" dxfId="1143" priority="2197" operator="containsText" text="FARMASTOP">
      <formula>NOT(ISERROR(SEARCH("FARMASTOP",C1560)))</formula>
    </cfRule>
    <cfRule type="containsText" dxfId="1142" priority="2198" operator="containsText" text="EXQUISITECES">
      <formula>NOT(ISERROR(SEARCH("EXQUISITECES",C1560)))</formula>
    </cfRule>
  </conditionalFormatting>
  <conditionalFormatting sqref="C1568">
    <cfRule type="containsText" dxfId="1141" priority="2185" operator="containsText" text="BOCA">
      <formula>NOT(ISERROR(SEARCH("BOCA",C1568)))</formula>
    </cfRule>
    <cfRule type="containsText" dxfId="1140" priority="2186" operator="containsText" text="AUTOMERCADO">
      <formula>NOT(ISERROR(SEARCH("AUTOMERCADO",C1568)))</formula>
    </cfRule>
    <cfRule type="containsText" dxfId="1139" priority="2187" operator="containsText" text="CARRIZAL">
      <formula>NOT(ISERROR(SEARCH("CARRIZAL",C1568)))</formula>
    </cfRule>
    <cfRule type="containsText" dxfId="1138" priority="2188" operator="containsText" text="SAN ANTONIO">
      <formula>NOT(ISERROR(SEARCH("SAN ANTONIO",C1568)))</formula>
    </cfRule>
    <cfRule type="containsText" dxfId="1137" priority="2189" operator="containsText" text="HIPERMODELO">
      <formula>NOT(ISERROR(SEARCH("HIPERMODELO",C1568)))</formula>
    </cfRule>
    <cfRule type="containsText" dxfId="1136" priority="2190" operator="containsText" text="FARMASTOP">
      <formula>NOT(ISERROR(SEARCH("FARMASTOP",C1568)))</formula>
    </cfRule>
    <cfRule type="containsText" dxfId="1135" priority="2191" operator="containsText" text="EXQUISITECES">
      <formula>NOT(ISERROR(SEARCH("EXQUISITECES",C1568)))</formula>
    </cfRule>
  </conditionalFormatting>
  <conditionalFormatting sqref="C1576">
    <cfRule type="containsText" dxfId="1134" priority="2178" operator="containsText" text="BOCA">
      <formula>NOT(ISERROR(SEARCH("BOCA",C1576)))</formula>
    </cfRule>
    <cfRule type="containsText" dxfId="1133" priority="2179" operator="containsText" text="AUTOMERCADO">
      <formula>NOT(ISERROR(SEARCH("AUTOMERCADO",C1576)))</formula>
    </cfRule>
    <cfRule type="containsText" dxfId="1132" priority="2180" operator="containsText" text="CARRIZAL">
      <formula>NOT(ISERROR(SEARCH("CARRIZAL",C1576)))</formula>
    </cfRule>
    <cfRule type="containsText" dxfId="1131" priority="2181" operator="containsText" text="SAN ANTONIO">
      <formula>NOT(ISERROR(SEARCH("SAN ANTONIO",C1576)))</formula>
    </cfRule>
    <cfRule type="containsText" dxfId="1130" priority="2182" operator="containsText" text="HIPERMODELO">
      <formula>NOT(ISERROR(SEARCH("HIPERMODELO",C1576)))</formula>
    </cfRule>
    <cfRule type="containsText" dxfId="1129" priority="2183" operator="containsText" text="FARMASTOP">
      <formula>NOT(ISERROR(SEARCH("FARMASTOP",C1576)))</formula>
    </cfRule>
    <cfRule type="containsText" dxfId="1128" priority="2184" operator="containsText" text="EXQUISITECES">
      <formula>NOT(ISERROR(SEARCH("EXQUISITECES",C1576)))</formula>
    </cfRule>
  </conditionalFormatting>
  <conditionalFormatting sqref="C1582">
    <cfRule type="containsText" dxfId="1127" priority="2171" operator="containsText" text="BOCA">
      <formula>NOT(ISERROR(SEARCH("BOCA",C1582)))</formula>
    </cfRule>
    <cfRule type="containsText" dxfId="1126" priority="2172" operator="containsText" text="AUTOMERCADO">
      <formula>NOT(ISERROR(SEARCH("AUTOMERCADO",C1582)))</formula>
    </cfRule>
    <cfRule type="containsText" dxfId="1125" priority="2173" operator="containsText" text="CARRIZAL">
      <formula>NOT(ISERROR(SEARCH("CARRIZAL",C1582)))</formula>
    </cfRule>
    <cfRule type="containsText" dxfId="1124" priority="2174" operator="containsText" text="SAN ANTONIO">
      <formula>NOT(ISERROR(SEARCH("SAN ANTONIO",C1582)))</formula>
    </cfRule>
    <cfRule type="containsText" dxfId="1123" priority="2175" operator="containsText" text="HIPERMODELO">
      <formula>NOT(ISERROR(SEARCH("HIPERMODELO",C1582)))</formula>
    </cfRule>
    <cfRule type="containsText" dxfId="1122" priority="2176" operator="containsText" text="FARMASTOP">
      <formula>NOT(ISERROR(SEARCH("FARMASTOP",C1582)))</formula>
    </cfRule>
    <cfRule type="containsText" dxfId="1121" priority="2177" operator="containsText" text="EXQUISITECES">
      <formula>NOT(ISERROR(SEARCH("EXQUISITECES",C1582)))</formula>
    </cfRule>
  </conditionalFormatting>
  <conditionalFormatting sqref="C1588">
    <cfRule type="containsText" dxfId="1120" priority="2164" operator="containsText" text="BOCA">
      <formula>NOT(ISERROR(SEARCH("BOCA",C1588)))</formula>
    </cfRule>
    <cfRule type="containsText" dxfId="1119" priority="2165" operator="containsText" text="AUTOMERCADO">
      <formula>NOT(ISERROR(SEARCH("AUTOMERCADO",C1588)))</formula>
    </cfRule>
    <cfRule type="containsText" dxfId="1118" priority="2166" operator="containsText" text="CARRIZAL">
      <formula>NOT(ISERROR(SEARCH("CARRIZAL",C1588)))</formula>
    </cfRule>
    <cfRule type="containsText" dxfId="1117" priority="2167" operator="containsText" text="SAN ANTONIO">
      <formula>NOT(ISERROR(SEARCH("SAN ANTONIO",C1588)))</formula>
    </cfRule>
    <cfRule type="containsText" dxfId="1116" priority="2168" operator="containsText" text="HIPERMODELO">
      <formula>NOT(ISERROR(SEARCH("HIPERMODELO",C1588)))</formula>
    </cfRule>
    <cfRule type="containsText" dxfId="1115" priority="2169" operator="containsText" text="FARMASTOP">
      <formula>NOT(ISERROR(SEARCH("FARMASTOP",C1588)))</formula>
    </cfRule>
    <cfRule type="containsText" dxfId="1114" priority="2170" operator="containsText" text="EXQUISITECES">
      <formula>NOT(ISERROR(SEARCH("EXQUISITECES",C1588)))</formula>
    </cfRule>
  </conditionalFormatting>
  <conditionalFormatting sqref="C1593">
    <cfRule type="containsText" dxfId="1113" priority="2157" operator="containsText" text="BOCA">
      <formula>NOT(ISERROR(SEARCH("BOCA",C1593)))</formula>
    </cfRule>
    <cfRule type="containsText" dxfId="1112" priority="2158" operator="containsText" text="AUTOMERCADO">
      <formula>NOT(ISERROR(SEARCH("AUTOMERCADO",C1593)))</formula>
    </cfRule>
    <cfRule type="containsText" dxfId="1111" priority="2159" operator="containsText" text="CARRIZAL">
      <formula>NOT(ISERROR(SEARCH("CARRIZAL",C1593)))</formula>
    </cfRule>
    <cfRule type="containsText" dxfId="1110" priority="2160" operator="containsText" text="SAN ANTONIO">
      <formula>NOT(ISERROR(SEARCH("SAN ANTONIO",C1593)))</formula>
    </cfRule>
    <cfRule type="containsText" dxfId="1109" priority="2161" operator="containsText" text="HIPERMODELO">
      <formula>NOT(ISERROR(SEARCH("HIPERMODELO",C1593)))</formula>
    </cfRule>
    <cfRule type="containsText" dxfId="1108" priority="2162" operator="containsText" text="FARMASTOP">
      <formula>NOT(ISERROR(SEARCH("FARMASTOP",C1593)))</formula>
    </cfRule>
    <cfRule type="containsText" dxfId="1107" priority="2163" operator="containsText" text="EXQUISITECES">
      <formula>NOT(ISERROR(SEARCH("EXQUISITECES",C1593)))</formula>
    </cfRule>
  </conditionalFormatting>
  <conditionalFormatting sqref="C1806:C1808">
    <cfRule type="containsText" dxfId="1106" priority="2115" operator="containsText" text="BOCA">
      <formula>NOT(ISERROR(SEARCH("BOCA",C1806)))</formula>
    </cfRule>
    <cfRule type="containsText" dxfId="1105" priority="2116" operator="containsText" text="AUTOMERCADO">
      <formula>NOT(ISERROR(SEARCH("AUTOMERCADO",C1806)))</formula>
    </cfRule>
    <cfRule type="containsText" dxfId="1104" priority="2117" operator="containsText" text="CARRIZAL">
      <formula>NOT(ISERROR(SEARCH("CARRIZAL",C1806)))</formula>
    </cfRule>
    <cfRule type="containsText" dxfId="1103" priority="2118" operator="containsText" text="SAN ANTONIO">
      <formula>NOT(ISERROR(SEARCH("SAN ANTONIO",C1806)))</formula>
    </cfRule>
    <cfRule type="containsText" dxfId="1102" priority="2119" operator="containsText" text="HIPERMODELO">
      <formula>NOT(ISERROR(SEARCH("HIPERMODELO",C1806)))</formula>
    </cfRule>
    <cfRule type="containsText" dxfId="1101" priority="2120" operator="containsText" text="FARMASTOP">
      <formula>NOT(ISERROR(SEARCH("FARMASTOP",C1806)))</formula>
    </cfRule>
    <cfRule type="containsText" dxfId="1100" priority="2121" operator="containsText" text="EXQUISITECES">
      <formula>NOT(ISERROR(SEARCH("EXQUISITECES",C1806)))</formula>
    </cfRule>
  </conditionalFormatting>
  <conditionalFormatting sqref="C1809">
    <cfRule type="containsText" dxfId="1099" priority="2080" operator="containsText" text="BOCA">
      <formula>NOT(ISERROR(SEARCH("BOCA",C1809)))</formula>
    </cfRule>
    <cfRule type="containsText" dxfId="1098" priority="2081" operator="containsText" text="AUTOMERCADO">
      <formula>NOT(ISERROR(SEARCH("AUTOMERCADO",C1809)))</formula>
    </cfRule>
    <cfRule type="containsText" dxfId="1097" priority="2082" operator="containsText" text="CARRIZAL">
      <formula>NOT(ISERROR(SEARCH("CARRIZAL",C1809)))</formula>
    </cfRule>
    <cfRule type="containsText" dxfId="1096" priority="2083" operator="containsText" text="SAN ANTONIO">
      <formula>NOT(ISERROR(SEARCH("SAN ANTONIO",C1809)))</formula>
    </cfRule>
    <cfRule type="containsText" dxfId="1095" priority="2084" operator="containsText" text="HIPERMODELO">
      <formula>NOT(ISERROR(SEARCH("HIPERMODELO",C1809)))</formula>
    </cfRule>
    <cfRule type="containsText" dxfId="1094" priority="2085" operator="containsText" text="FARMASTOP">
      <formula>NOT(ISERROR(SEARCH("FARMASTOP",C1809)))</formula>
    </cfRule>
    <cfRule type="containsText" dxfId="1093" priority="2086" operator="containsText" text="EXQUISITECES">
      <formula>NOT(ISERROR(SEARCH("EXQUISITECES",C1809)))</formula>
    </cfRule>
  </conditionalFormatting>
  <conditionalFormatting sqref="C1811">
    <cfRule type="containsText" dxfId="1092" priority="2066" operator="containsText" text="BOCA">
      <formula>NOT(ISERROR(SEARCH("BOCA",C1811)))</formula>
    </cfRule>
    <cfRule type="containsText" dxfId="1091" priority="2067" operator="containsText" text="AUTOMERCADO">
      <formula>NOT(ISERROR(SEARCH("AUTOMERCADO",C1811)))</formula>
    </cfRule>
    <cfRule type="containsText" dxfId="1090" priority="2068" operator="containsText" text="CARRIZAL">
      <formula>NOT(ISERROR(SEARCH("CARRIZAL",C1811)))</formula>
    </cfRule>
    <cfRule type="containsText" dxfId="1089" priority="2069" operator="containsText" text="SAN ANTONIO">
      <formula>NOT(ISERROR(SEARCH("SAN ANTONIO",C1811)))</formula>
    </cfRule>
    <cfRule type="containsText" dxfId="1088" priority="2070" operator="containsText" text="HIPERMODELO">
      <formula>NOT(ISERROR(SEARCH("HIPERMODELO",C1811)))</formula>
    </cfRule>
    <cfRule type="containsText" dxfId="1087" priority="2071" operator="containsText" text="FARMASTOP">
      <formula>NOT(ISERROR(SEARCH("FARMASTOP",C1811)))</formula>
    </cfRule>
    <cfRule type="containsText" dxfId="1086" priority="2072" operator="containsText" text="EXQUISITECES">
      <formula>NOT(ISERROR(SEARCH("EXQUISITECES",C1811)))</formula>
    </cfRule>
  </conditionalFormatting>
  <conditionalFormatting sqref="C1595:C1654">
    <cfRule type="containsText" dxfId="1085" priority="2012" operator="containsText" text="BOCA">
      <formula>NOT(ISERROR(SEARCH("BOCA",C1595)))</formula>
    </cfRule>
    <cfRule type="containsText" dxfId="1084" priority="2013" operator="containsText" text="AUTOMERCADO">
      <formula>NOT(ISERROR(SEARCH("AUTOMERCADO",C1595)))</formula>
    </cfRule>
    <cfRule type="containsText" dxfId="1083" priority="2014" operator="containsText" text="CARRIZAL">
      <formula>NOT(ISERROR(SEARCH("CARRIZAL",C1595)))</formula>
    </cfRule>
    <cfRule type="containsText" dxfId="1082" priority="2015" operator="containsText" text="SAN ANTONIO">
      <formula>NOT(ISERROR(SEARCH("SAN ANTONIO",C1595)))</formula>
    </cfRule>
    <cfRule type="containsText" dxfId="1081" priority="2016" operator="containsText" text="HIPERMODELO">
      <formula>NOT(ISERROR(SEARCH("HIPERMODELO",C1595)))</formula>
    </cfRule>
    <cfRule type="containsText" dxfId="1080" priority="2017" operator="containsText" text="FARMASTOP">
      <formula>NOT(ISERROR(SEARCH("FARMASTOP",C1595)))</formula>
    </cfRule>
    <cfRule type="containsText" dxfId="1079" priority="2018" operator="containsText" text="EXQUISITECES">
      <formula>NOT(ISERROR(SEARCH("EXQUISITECES",C1595)))</formula>
    </cfRule>
  </conditionalFormatting>
  <conditionalFormatting sqref="C1627 C1629:C1635 C1637:C1640">
    <cfRule type="containsText" dxfId="1078" priority="2005" operator="containsText" text="BOCA">
      <formula>NOT(ISERROR(SEARCH("BOCA",C1627)))</formula>
    </cfRule>
    <cfRule type="containsText" dxfId="1077" priority="2006" operator="containsText" text="AUTOMERCADO">
      <formula>NOT(ISERROR(SEARCH("AUTOMERCADO",C1627)))</formula>
    </cfRule>
    <cfRule type="containsText" dxfId="1076" priority="2007" operator="containsText" text="CARRIZAL">
      <formula>NOT(ISERROR(SEARCH("CARRIZAL",C1627)))</formula>
    </cfRule>
    <cfRule type="containsText" dxfId="1075" priority="2008" operator="containsText" text="SAN ANTONIO">
      <formula>NOT(ISERROR(SEARCH("SAN ANTONIO",C1627)))</formula>
    </cfRule>
    <cfRule type="containsText" dxfId="1074" priority="2009" operator="containsText" text="HIPERMODELO">
      <formula>NOT(ISERROR(SEARCH("HIPERMODELO",C1627)))</formula>
    </cfRule>
    <cfRule type="containsText" dxfId="1073" priority="2010" operator="containsText" text="FARMASTOP">
      <formula>NOT(ISERROR(SEARCH("FARMASTOP",C1627)))</formula>
    </cfRule>
    <cfRule type="containsText" dxfId="1072" priority="2011" operator="containsText" text="EXQUISITECES">
      <formula>NOT(ISERROR(SEARCH("EXQUISITECES",C1627)))</formula>
    </cfRule>
  </conditionalFormatting>
  <conditionalFormatting sqref="C1606">
    <cfRule type="containsText" dxfId="1071" priority="1977" operator="containsText" text="BOCA">
      <formula>NOT(ISERROR(SEARCH("BOCA",C1606)))</formula>
    </cfRule>
    <cfRule type="containsText" dxfId="1070" priority="1978" operator="containsText" text="AUTOMERCADO">
      <formula>NOT(ISERROR(SEARCH("AUTOMERCADO",C1606)))</formula>
    </cfRule>
    <cfRule type="containsText" dxfId="1069" priority="1979" operator="containsText" text="CARRIZAL">
      <formula>NOT(ISERROR(SEARCH("CARRIZAL",C1606)))</formula>
    </cfRule>
    <cfRule type="containsText" dxfId="1068" priority="1980" operator="containsText" text="SAN ANTONIO">
      <formula>NOT(ISERROR(SEARCH("SAN ANTONIO",C1606)))</formula>
    </cfRule>
    <cfRule type="containsText" dxfId="1067" priority="1981" operator="containsText" text="HIPERMODELO">
      <formula>NOT(ISERROR(SEARCH("HIPERMODELO",C1606)))</formula>
    </cfRule>
    <cfRule type="containsText" dxfId="1066" priority="1982" operator="containsText" text="FARMASTOP">
      <formula>NOT(ISERROR(SEARCH("FARMASTOP",C1606)))</formula>
    </cfRule>
    <cfRule type="containsText" dxfId="1065" priority="1983" operator="containsText" text="EXQUISITECES">
      <formula>NOT(ISERROR(SEARCH("EXQUISITECES",C1606)))</formula>
    </cfRule>
  </conditionalFormatting>
  <conditionalFormatting sqref="C1611:C1612">
    <cfRule type="containsText" dxfId="1064" priority="1970" operator="containsText" text="BOCA">
      <formula>NOT(ISERROR(SEARCH("BOCA",C1611)))</formula>
    </cfRule>
    <cfRule type="containsText" dxfId="1063" priority="1971" operator="containsText" text="AUTOMERCADO">
      <formula>NOT(ISERROR(SEARCH("AUTOMERCADO",C1611)))</formula>
    </cfRule>
    <cfRule type="containsText" dxfId="1062" priority="1972" operator="containsText" text="CARRIZAL">
      <formula>NOT(ISERROR(SEARCH("CARRIZAL",C1611)))</formula>
    </cfRule>
    <cfRule type="containsText" dxfId="1061" priority="1973" operator="containsText" text="SAN ANTONIO">
      <formula>NOT(ISERROR(SEARCH("SAN ANTONIO",C1611)))</formula>
    </cfRule>
    <cfRule type="containsText" dxfId="1060" priority="1974" operator="containsText" text="HIPERMODELO">
      <formula>NOT(ISERROR(SEARCH("HIPERMODELO",C1611)))</formula>
    </cfRule>
    <cfRule type="containsText" dxfId="1059" priority="1975" operator="containsText" text="FARMASTOP">
      <formula>NOT(ISERROR(SEARCH("FARMASTOP",C1611)))</formula>
    </cfRule>
    <cfRule type="containsText" dxfId="1058" priority="1976" operator="containsText" text="EXQUISITECES">
      <formula>NOT(ISERROR(SEARCH("EXQUISITECES",C1611)))</formula>
    </cfRule>
  </conditionalFormatting>
  <conditionalFormatting sqref="C1623:C1624">
    <cfRule type="containsText" dxfId="1057" priority="1963" operator="containsText" text="BOCA">
      <formula>NOT(ISERROR(SEARCH("BOCA",C1623)))</formula>
    </cfRule>
    <cfRule type="containsText" dxfId="1056" priority="1964" operator="containsText" text="AUTOMERCADO">
      <formula>NOT(ISERROR(SEARCH("AUTOMERCADO",C1623)))</formula>
    </cfRule>
    <cfRule type="containsText" dxfId="1055" priority="1965" operator="containsText" text="CARRIZAL">
      <formula>NOT(ISERROR(SEARCH("CARRIZAL",C1623)))</formula>
    </cfRule>
    <cfRule type="containsText" dxfId="1054" priority="1966" operator="containsText" text="SAN ANTONIO">
      <formula>NOT(ISERROR(SEARCH("SAN ANTONIO",C1623)))</formula>
    </cfRule>
    <cfRule type="containsText" dxfId="1053" priority="1967" operator="containsText" text="HIPERMODELO">
      <formula>NOT(ISERROR(SEARCH("HIPERMODELO",C1623)))</formula>
    </cfRule>
    <cfRule type="containsText" dxfId="1052" priority="1968" operator="containsText" text="FARMASTOP">
      <formula>NOT(ISERROR(SEARCH("FARMASTOP",C1623)))</formula>
    </cfRule>
    <cfRule type="containsText" dxfId="1051" priority="1969" operator="containsText" text="EXQUISITECES">
      <formula>NOT(ISERROR(SEARCH("EXQUISITECES",C1623)))</formula>
    </cfRule>
  </conditionalFormatting>
  <conditionalFormatting sqref="C1641 C1647 C1643 C1649:C1651">
    <cfRule type="containsText" dxfId="1050" priority="1998" operator="containsText" text="BOCA">
      <formula>NOT(ISERROR(SEARCH("BOCA",C1641)))</formula>
    </cfRule>
    <cfRule type="containsText" dxfId="1049" priority="1999" operator="containsText" text="AUTOMERCADO">
      <formula>NOT(ISERROR(SEARCH("AUTOMERCADO",C1641)))</formula>
    </cfRule>
    <cfRule type="containsText" dxfId="1048" priority="2000" operator="containsText" text="CARRIZAL">
      <formula>NOT(ISERROR(SEARCH("CARRIZAL",C1641)))</formula>
    </cfRule>
    <cfRule type="containsText" dxfId="1047" priority="2001" operator="containsText" text="SAN ANTONIO">
      <formula>NOT(ISERROR(SEARCH("SAN ANTONIO",C1641)))</formula>
    </cfRule>
    <cfRule type="containsText" dxfId="1046" priority="2002" operator="containsText" text="HIPERMODELO">
      <formula>NOT(ISERROR(SEARCH("HIPERMODELO",C1641)))</formula>
    </cfRule>
    <cfRule type="containsText" dxfId="1045" priority="2003" operator="containsText" text="FARMASTOP">
      <formula>NOT(ISERROR(SEARCH("FARMASTOP",C1641)))</formula>
    </cfRule>
    <cfRule type="containsText" dxfId="1044" priority="2004" operator="containsText" text="EXQUISITECES">
      <formula>NOT(ISERROR(SEARCH("EXQUISITECES",C1641)))</formula>
    </cfRule>
  </conditionalFormatting>
  <conditionalFormatting sqref="C1595:C1596">
    <cfRule type="containsText" dxfId="1043" priority="1984" operator="containsText" text="BOCA">
      <formula>NOT(ISERROR(SEARCH("BOCA",C1595)))</formula>
    </cfRule>
    <cfRule type="containsText" dxfId="1042" priority="1985" operator="containsText" text="AUTOMERCADO">
      <formula>NOT(ISERROR(SEARCH("AUTOMERCADO",C1595)))</formula>
    </cfRule>
    <cfRule type="containsText" dxfId="1041" priority="1986" operator="containsText" text="CARRIZAL">
      <formula>NOT(ISERROR(SEARCH("CARRIZAL",C1595)))</formula>
    </cfRule>
    <cfRule type="containsText" dxfId="1040" priority="1987" operator="containsText" text="SAN ANTONIO">
      <formula>NOT(ISERROR(SEARCH("SAN ANTONIO",C1595)))</formula>
    </cfRule>
    <cfRule type="containsText" dxfId="1039" priority="1988" operator="containsText" text="HIPERMODELO">
      <formula>NOT(ISERROR(SEARCH("HIPERMODELO",C1595)))</formula>
    </cfRule>
    <cfRule type="containsText" dxfId="1038" priority="1989" operator="containsText" text="FARMASTOP">
      <formula>NOT(ISERROR(SEARCH("FARMASTOP",C1595)))</formula>
    </cfRule>
    <cfRule type="containsText" dxfId="1037" priority="1990" operator="containsText" text="EXQUISITECES">
      <formula>NOT(ISERROR(SEARCH("EXQUISITECES",C1595)))</formula>
    </cfRule>
  </conditionalFormatting>
  <conditionalFormatting sqref="C1597:C1601 C1607 C1613 C1618:C1619 C1603 C1609:C1610 C1615 C1621:C1622">
    <cfRule type="containsText" dxfId="1036" priority="1991" operator="containsText" text="BOCA">
      <formula>NOT(ISERROR(SEARCH("BOCA",C1597)))</formula>
    </cfRule>
    <cfRule type="containsText" dxfId="1035" priority="1992" operator="containsText" text="AUTOMERCADO">
      <formula>NOT(ISERROR(SEARCH("AUTOMERCADO",C1597)))</formula>
    </cfRule>
    <cfRule type="containsText" dxfId="1034" priority="1993" operator="containsText" text="CARRIZAL">
      <formula>NOT(ISERROR(SEARCH("CARRIZAL",C1597)))</formula>
    </cfRule>
    <cfRule type="containsText" dxfId="1033" priority="1994" operator="containsText" text="SAN ANTONIO">
      <formula>NOT(ISERROR(SEARCH("SAN ANTONIO",C1597)))</formula>
    </cfRule>
    <cfRule type="containsText" dxfId="1032" priority="1995" operator="containsText" text="HIPERMODELO">
      <formula>NOT(ISERROR(SEARCH("HIPERMODELO",C1597)))</formula>
    </cfRule>
    <cfRule type="containsText" dxfId="1031" priority="1996" operator="containsText" text="FARMASTOP">
      <formula>NOT(ISERROR(SEARCH("FARMASTOP",C1597)))</formula>
    </cfRule>
    <cfRule type="containsText" dxfId="1030" priority="1997" operator="containsText" text="EXQUISITECES">
      <formula>NOT(ISERROR(SEARCH("EXQUISITECES",C1597)))</formula>
    </cfRule>
  </conditionalFormatting>
  <conditionalFormatting sqref="C1625:C1626">
    <cfRule type="containsText" dxfId="1029" priority="1956" operator="containsText" text="BOCA">
      <formula>NOT(ISERROR(SEARCH("BOCA",C1625)))</formula>
    </cfRule>
    <cfRule type="containsText" dxfId="1028" priority="1957" operator="containsText" text="AUTOMERCADO">
      <formula>NOT(ISERROR(SEARCH("AUTOMERCADO",C1625)))</formula>
    </cfRule>
    <cfRule type="containsText" dxfId="1027" priority="1958" operator="containsText" text="CARRIZAL">
      <formula>NOT(ISERROR(SEARCH("CARRIZAL",C1625)))</formula>
    </cfRule>
    <cfRule type="containsText" dxfId="1026" priority="1959" operator="containsText" text="SAN ANTONIO">
      <formula>NOT(ISERROR(SEARCH("SAN ANTONIO",C1625)))</formula>
    </cfRule>
    <cfRule type="containsText" dxfId="1025" priority="1960" operator="containsText" text="HIPERMODELO">
      <formula>NOT(ISERROR(SEARCH("HIPERMODELO",C1625)))</formula>
    </cfRule>
    <cfRule type="containsText" dxfId="1024" priority="1961" operator="containsText" text="FARMASTOP">
      <formula>NOT(ISERROR(SEARCH("FARMASTOP",C1625)))</formula>
    </cfRule>
    <cfRule type="containsText" dxfId="1023" priority="1962" operator="containsText" text="EXQUISITECES">
      <formula>NOT(ISERROR(SEARCH("EXQUISITECES",C1625)))</formula>
    </cfRule>
  </conditionalFormatting>
  <conditionalFormatting sqref="C1644:C1646">
    <cfRule type="containsText" dxfId="1022" priority="1949" operator="containsText" text="BOCA">
      <formula>NOT(ISERROR(SEARCH("BOCA",C1644)))</formula>
    </cfRule>
    <cfRule type="containsText" dxfId="1021" priority="1950" operator="containsText" text="AUTOMERCADO">
      <formula>NOT(ISERROR(SEARCH("AUTOMERCADO",C1644)))</formula>
    </cfRule>
    <cfRule type="containsText" dxfId="1020" priority="1951" operator="containsText" text="CARRIZAL">
      <formula>NOT(ISERROR(SEARCH("CARRIZAL",C1644)))</formula>
    </cfRule>
    <cfRule type="containsText" dxfId="1019" priority="1952" operator="containsText" text="SAN ANTONIO">
      <formula>NOT(ISERROR(SEARCH("SAN ANTONIO",C1644)))</formula>
    </cfRule>
    <cfRule type="containsText" dxfId="1018" priority="1953" operator="containsText" text="HIPERMODELO">
      <formula>NOT(ISERROR(SEARCH("HIPERMODELO",C1644)))</formula>
    </cfRule>
    <cfRule type="containsText" dxfId="1017" priority="1954" operator="containsText" text="FARMASTOP">
      <formula>NOT(ISERROR(SEARCH("FARMASTOP",C1644)))</formula>
    </cfRule>
    <cfRule type="containsText" dxfId="1016" priority="1955" operator="containsText" text="EXQUISITECES">
      <formula>NOT(ISERROR(SEARCH("EXQUISITECES",C1644)))</formula>
    </cfRule>
  </conditionalFormatting>
  <conditionalFormatting sqref="C1652">
    <cfRule type="containsText" dxfId="1015" priority="1942" operator="containsText" text="BOCA">
      <formula>NOT(ISERROR(SEARCH("BOCA",C1652)))</formula>
    </cfRule>
    <cfRule type="containsText" dxfId="1014" priority="1943" operator="containsText" text="AUTOMERCADO">
      <formula>NOT(ISERROR(SEARCH("AUTOMERCADO",C1652)))</formula>
    </cfRule>
    <cfRule type="containsText" dxfId="1013" priority="1944" operator="containsText" text="CARRIZAL">
      <formula>NOT(ISERROR(SEARCH("CARRIZAL",C1652)))</formula>
    </cfRule>
    <cfRule type="containsText" dxfId="1012" priority="1945" operator="containsText" text="SAN ANTONIO">
      <formula>NOT(ISERROR(SEARCH("SAN ANTONIO",C1652)))</formula>
    </cfRule>
    <cfRule type="containsText" dxfId="1011" priority="1946" operator="containsText" text="HIPERMODELO">
      <formula>NOT(ISERROR(SEARCH("HIPERMODELO",C1652)))</formula>
    </cfRule>
    <cfRule type="containsText" dxfId="1010" priority="1947" operator="containsText" text="FARMASTOP">
      <formula>NOT(ISERROR(SEARCH("FARMASTOP",C1652)))</formula>
    </cfRule>
    <cfRule type="containsText" dxfId="1009" priority="1948" operator="containsText" text="EXQUISITECES">
      <formula>NOT(ISERROR(SEARCH("EXQUISITECES",C1652)))</formula>
    </cfRule>
  </conditionalFormatting>
  <conditionalFormatting sqref="C1616">
    <cfRule type="containsText" dxfId="1008" priority="1935" operator="containsText" text="BOCA">
      <formula>NOT(ISERROR(SEARCH("BOCA",C1616)))</formula>
    </cfRule>
    <cfRule type="containsText" dxfId="1007" priority="1936" operator="containsText" text="AUTOMERCADO">
      <formula>NOT(ISERROR(SEARCH("AUTOMERCADO",C1616)))</formula>
    </cfRule>
    <cfRule type="containsText" dxfId="1006" priority="1937" operator="containsText" text="CARRIZAL">
      <formula>NOT(ISERROR(SEARCH("CARRIZAL",C1616)))</formula>
    </cfRule>
    <cfRule type="containsText" dxfId="1005" priority="1938" operator="containsText" text="SAN ANTONIO">
      <formula>NOT(ISERROR(SEARCH("SAN ANTONIO",C1616)))</formula>
    </cfRule>
    <cfRule type="containsText" dxfId="1004" priority="1939" operator="containsText" text="HIPERMODELO">
      <formula>NOT(ISERROR(SEARCH("HIPERMODELO",C1616)))</formula>
    </cfRule>
    <cfRule type="containsText" dxfId="1003" priority="1940" operator="containsText" text="FARMASTOP">
      <formula>NOT(ISERROR(SEARCH("FARMASTOP",C1616)))</formula>
    </cfRule>
    <cfRule type="containsText" dxfId="1002" priority="1941" operator="containsText" text="EXQUISITECES">
      <formula>NOT(ISERROR(SEARCH("EXQUISITECES",C1616)))</formula>
    </cfRule>
  </conditionalFormatting>
  <conditionalFormatting sqref="C1654">
    <cfRule type="containsText" dxfId="1001" priority="1928" operator="containsText" text="BOCA">
      <formula>NOT(ISERROR(SEARCH("BOCA",C1654)))</formula>
    </cfRule>
    <cfRule type="containsText" dxfId="1000" priority="1929" operator="containsText" text="AUTOMERCADO">
      <formula>NOT(ISERROR(SEARCH("AUTOMERCADO",C1654)))</formula>
    </cfRule>
    <cfRule type="containsText" dxfId="999" priority="1930" operator="containsText" text="CARRIZAL">
      <formula>NOT(ISERROR(SEARCH("CARRIZAL",C1654)))</formula>
    </cfRule>
    <cfRule type="containsText" dxfId="998" priority="1931" operator="containsText" text="SAN ANTONIO">
      <formula>NOT(ISERROR(SEARCH("SAN ANTONIO",C1654)))</formula>
    </cfRule>
    <cfRule type="containsText" dxfId="997" priority="1932" operator="containsText" text="HIPERMODELO">
      <formula>NOT(ISERROR(SEARCH("HIPERMODELO",C1654)))</formula>
    </cfRule>
    <cfRule type="containsText" dxfId="996" priority="1933" operator="containsText" text="FARMASTOP">
      <formula>NOT(ISERROR(SEARCH("FARMASTOP",C1654)))</formula>
    </cfRule>
    <cfRule type="containsText" dxfId="995" priority="1934" operator="containsText" text="EXQUISITECES">
      <formula>NOT(ISERROR(SEARCH("EXQUISITECES",C1654)))</formula>
    </cfRule>
  </conditionalFormatting>
  <conditionalFormatting sqref="C1604:C1605">
    <cfRule type="containsText" dxfId="994" priority="1921" operator="containsText" text="BOCA">
      <formula>NOT(ISERROR(SEARCH("BOCA",C1604)))</formula>
    </cfRule>
    <cfRule type="containsText" dxfId="993" priority="1922" operator="containsText" text="AUTOMERCADO">
      <formula>NOT(ISERROR(SEARCH("AUTOMERCADO",C1604)))</formula>
    </cfRule>
    <cfRule type="containsText" dxfId="992" priority="1923" operator="containsText" text="CARRIZAL">
      <formula>NOT(ISERROR(SEARCH("CARRIZAL",C1604)))</formula>
    </cfRule>
    <cfRule type="containsText" dxfId="991" priority="1924" operator="containsText" text="SAN ANTONIO">
      <formula>NOT(ISERROR(SEARCH("SAN ANTONIO",C1604)))</formula>
    </cfRule>
    <cfRule type="containsText" dxfId="990" priority="1925" operator="containsText" text="HIPERMODELO">
      <formula>NOT(ISERROR(SEARCH("HIPERMODELO",C1604)))</formula>
    </cfRule>
    <cfRule type="containsText" dxfId="989" priority="1926" operator="containsText" text="FARMASTOP">
      <formula>NOT(ISERROR(SEARCH("FARMASTOP",C1604)))</formula>
    </cfRule>
    <cfRule type="containsText" dxfId="988" priority="1927" operator="containsText" text="EXQUISITECES">
      <formula>NOT(ISERROR(SEARCH("EXQUISITECES",C1604)))</formula>
    </cfRule>
  </conditionalFormatting>
  <conditionalFormatting sqref="C1617">
    <cfRule type="containsText" dxfId="987" priority="1914" operator="containsText" text="BOCA">
      <formula>NOT(ISERROR(SEARCH("BOCA",C1617)))</formula>
    </cfRule>
    <cfRule type="containsText" dxfId="986" priority="1915" operator="containsText" text="AUTOMERCADO">
      <formula>NOT(ISERROR(SEARCH("AUTOMERCADO",C1617)))</formula>
    </cfRule>
    <cfRule type="containsText" dxfId="985" priority="1916" operator="containsText" text="CARRIZAL">
      <formula>NOT(ISERROR(SEARCH("CARRIZAL",C1617)))</formula>
    </cfRule>
    <cfRule type="containsText" dxfId="984" priority="1917" operator="containsText" text="SAN ANTONIO">
      <formula>NOT(ISERROR(SEARCH("SAN ANTONIO",C1617)))</formula>
    </cfRule>
    <cfRule type="containsText" dxfId="983" priority="1918" operator="containsText" text="HIPERMODELO">
      <formula>NOT(ISERROR(SEARCH("HIPERMODELO",C1617)))</formula>
    </cfRule>
    <cfRule type="containsText" dxfId="982" priority="1919" operator="containsText" text="FARMASTOP">
      <formula>NOT(ISERROR(SEARCH("FARMASTOP",C1617)))</formula>
    </cfRule>
    <cfRule type="containsText" dxfId="981" priority="1920" operator="containsText" text="EXQUISITECES">
      <formula>NOT(ISERROR(SEARCH("EXQUISITECES",C1617)))</formula>
    </cfRule>
  </conditionalFormatting>
  <conditionalFormatting sqref="C1602">
    <cfRule type="containsText" dxfId="980" priority="1907" operator="containsText" text="BOCA">
      <formula>NOT(ISERROR(SEARCH("BOCA",C1602)))</formula>
    </cfRule>
    <cfRule type="containsText" dxfId="979" priority="1908" operator="containsText" text="AUTOMERCADO">
      <formula>NOT(ISERROR(SEARCH("AUTOMERCADO",C1602)))</formula>
    </cfRule>
    <cfRule type="containsText" dxfId="978" priority="1909" operator="containsText" text="CARRIZAL">
      <formula>NOT(ISERROR(SEARCH("CARRIZAL",C1602)))</formula>
    </cfRule>
    <cfRule type="containsText" dxfId="977" priority="1910" operator="containsText" text="SAN ANTONIO">
      <formula>NOT(ISERROR(SEARCH("SAN ANTONIO",C1602)))</formula>
    </cfRule>
    <cfRule type="containsText" dxfId="976" priority="1911" operator="containsText" text="HIPERMODELO">
      <formula>NOT(ISERROR(SEARCH("HIPERMODELO",C1602)))</formula>
    </cfRule>
    <cfRule type="containsText" dxfId="975" priority="1912" operator="containsText" text="FARMASTOP">
      <formula>NOT(ISERROR(SEARCH("FARMASTOP",C1602)))</formula>
    </cfRule>
    <cfRule type="containsText" dxfId="974" priority="1913" operator="containsText" text="EXQUISITECES">
      <formula>NOT(ISERROR(SEARCH("EXQUISITECES",C1602)))</formula>
    </cfRule>
  </conditionalFormatting>
  <conditionalFormatting sqref="C1608">
    <cfRule type="containsText" dxfId="973" priority="1900" operator="containsText" text="BOCA">
      <formula>NOT(ISERROR(SEARCH("BOCA",C1608)))</formula>
    </cfRule>
    <cfRule type="containsText" dxfId="972" priority="1901" operator="containsText" text="AUTOMERCADO">
      <formula>NOT(ISERROR(SEARCH("AUTOMERCADO",C1608)))</formula>
    </cfRule>
    <cfRule type="containsText" dxfId="971" priority="1902" operator="containsText" text="CARRIZAL">
      <formula>NOT(ISERROR(SEARCH("CARRIZAL",C1608)))</formula>
    </cfRule>
    <cfRule type="containsText" dxfId="970" priority="1903" operator="containsText" text="SAN ANTONIO">
      <formula>NOT(ISERROR(SEARCH("SAN ANTONIO",C1608)))</formula>
    </cfRule>
    <cfRule type="containsText" dxfId="969" priority="1904" operator="containsText" text="HIPERMODELO">
      <formula>NOT(ISERROR(SEARCH("HIPERMODELO",C1608)))</formula>
    </cfRule>
    <cfRule type="containsText" dxfId="968" priority="1905" operator="containsText" text="FARMASTOP">
      <formula>NOT(ISERROR(SEARCH("FARMASTOP",C1608)))</formula>
    </cfRule>
    <cfRule type="containsText" dxfId="967" priority="1906" operator="containsText" text="EXQUISITECES">
      <formula>NOT(ISERROR(SEARCH("EXQUISITECES",C1608)))</formula>
    </cfRule>
  </conditionalFormatting>
  <conditionalFormatting sqref="C1614">
    <cfRule type="containsText" dxfId="966" priority="1893" operator="containsText" text="BOCA">
      <formula>NOT(ISERROR(SEARCH("BOCA",C1614)))</formula>
    </cfRule>
    <cfRule type="containsText" dxfId="965" priority="1894" operator="containsText" text="AUTOMERCADO">
      <formula>NOT(ISERROR(SEARCH("AUTOMERCADO",C1614)))</formula>
    </cfRule>
    <cfRule type="containsText" dxfId="964" priority="1895" operator="containsText" text="CARRIZAL">
      <formula>NOT(ISERROR(SEARCH("CARRIZAL",C1614)))</formula>
    </cfRule>
    <cfRule type="containsText" dxfId="963" priority="1896" operator="containsText" text="SAN ANTONIO">
      <formula>NOT(ISERROR(SEARCH("SAN ANTONIO",C1614)))</formula>
    </cfRule>
    <cfRule type="containsText" dxfId="962" priority="1897" operator="containsText" text="HIPERMODELO">
      <formula>NOT(ISERROR(SEARCH("HIPERMODELO",C1614)))</formula>
    </cfRule>
    <cfRule type="containsText" dxfId="961" priority="1898" operator="containsText" text="FARMASTOP">
      <formula>NOT(ISERROR(SEARCH("FARMASTOP",C1614)))</formula>
    </cfRule>
    <cfRule type="containsText" dxfId="960" priority="1899" operator="containsText" text="EXQUISITECES">
      <formula>NOT(ISERROR(SEARCH("EXQUISITECES",C1614)))</formula>
    </cfRule>
  </conditionalFormatting>
  <conditionalFormatting sqref="C1620">
    <cfRule type="containsText" dxfId="959" priority="1886" operator="containsText" text="BOCA">
      <formula>NOT(ISERROR(SEARCH("BOCA",C1620)))</formula>
    </cfRule>
    <cfRule type="containsText" dxfId="958" priority="1887" operator="containsText" text="AUTOMERCADO">
      <formula>NOT(ISERROR(SEARCH("AUTOMERCADO",C1620)))</formula>
    </cfRule>
    <cfRule type="containsText" dxfId="957" priority="1888" operator="containsText" text="CARRIZAL">
      <formula>NOT(ISERROR(SEARCH("CARRIZAL",C1620)))</formula>
    </cfRule>
    <cfRule type="containsText" dxfId="956" priority="1889" operator="containsText" text="SAN ANTONIO">
      <formula>NOT(ISERROR(SEARCH("SAN ANTONIO",C1620)))</formula>
    </cfRule>
    <cfRule type="containsText" dxfId="955" priority="1890" operator="containsText" text="HIPERMODELO">
      <formula>NOT(ISERROR(SEARCH("HIPERMODELO",C1620)))</formula>
    </cfRule>
    <cfRule type="containsText" dxfId="954" priority="1891" operator="containsText" text="FARMASTOP">
      <formula>NOT(ISERROR(SEARCH("FARMASTOP",C1620)))</formula>
    </cfRule>
    <cfRule type="containsText" dxfId="953" priority="1892" operator="containsText" text="EXQUISITECES">
      <formula>NOT(ISERROR(SEARCH("EXQUISITECES",C1620)))</formula>
    </cfRule>
  </conditionalFormatting>
  <conditionalFormatting sqref="C1628">
    <cfRule type="containsText" dxfId="952" priority="1879" operator="containsText" text="BOCA">
      <formula>NOT(ISERROR(SEARCH("BOCA",C1628)))</formula>
    </cfRule>
    <cfRule type="containsText" dxfId="951" priority="1880" operator="containsText" text="AUTOMERCADO">
      <formula>NOT(ISERROR(SEARCH("AUTOMERCADO",C1628)))</formula>
    </cfRule>
    <cfRule type="containsText" dxfId="950" priority="1881" operator="containsText" text="CARRIZAL">
      <formula>NOT(ISERROR(SEARCH("CARRIZAL",C1628)))</formula>
    </cfRule>
    <cfRule type="containsText" dxfId="949" priority="1882" operator="containsText" text="SAN ANTONIO">
      <formula>NOT(ISERROR(SEARCH("SAN ANTONIO",C1628)))</formula>
    </cfRule>
    <cfRule type="containsText" dxfId="948" priority="1883" operator="containsText" text="HIPERMODELO">
      <formula>NOT(ISERROR(SEARCH("HIPERMODELO",C1628)))</formula>
    </cfRule>
    <cfRule type="containsText" dxfId="947" priority="1884" operator="containsText" text="FARMASTOP">
      <formula>NOT(ISERROR(SEARCH("FARMASTOP",C1628)))</formula>
    </cfRule>
    <cfRule type="containsText" dxfId="946" priority="1885" operator="containsText" text="EXQUISITECES">
      <formula>NOT(ISERROR(SEARCH("EXQUISITECES",C1628)))</formula>
    </cfRule>
  </conditionalFormatting>
  <conditionalFormatting sqref="C1636">
    <cfRule type="containsText" dxfId="945" priority="1872" operator="containsText" text="BOCA">
      <formula>NOT(ISERROR(SEARCH("BOCA",C1636)))</formula>
    </cfRule>
    <cfRule type="containsText" dxfId="944" priority="1873" operator="containsText" text="AUTOMERCADO">
      <formula>NOT(ISERROR(SEARCH("AUTOMERCADO",C1636)))</formula>
    </cfRule>
    <cfRule type="containsText" dxfId="943" priority="1874" operator="containsText" text="CARRIZAL">
      <formula>NOT(ISERROR(SEARCH("CARRIZAL",C1636)))</formula>
    </cfRule>
    <cfRule type="containsText" dxfId="942" priority="1875" operator="containsText" text="SAN ANTONIO">
      <formula>NOT(ISERROR(SEARCH("SAN ANTONIO",C1636)))</formula>
    </cfRule>
    <cfRule type="containsText" dxfId="941" priority="1876" operator="containsText" text="HIPERMODELO">
      <formula>NOT(ISERROR(SEARCH("HIPERMODELO",C1636)))</formula>
    </cfRule>
    <cfRule type="containsText" dxfId="940" priority="1877" operator="containsText" text="FARMASTOP">
      <formula>NOT(ISERROR(SEARCH("FARMASTOP",C1636)))</formula>
    </cfRule>
    <cfRule type="containsText" dxfId="939" priority="1878" operator="containsText" text="EXQUISITECES">
      <formula>NOT(ISERROR(SEARCH("EXQUISITECES",C1636)))</formula>
    </cfRule>
  </conditionalFormatting>
  <conditionalFormatting sqref="C1642">
    <cfRule type="containsText" dxfId="938" priority="1865" operator="containsText" text="BOCA">
      <formula>NOT(ISERROR(SEARCH("BOCA",C1642)))</formula>
    </cfRule>
    <cfRule type="containsText" dxfId="937" priority="1866" operator="containsText" text="AUTOMERCADO">
      <formula>NOT(ISERROR(SEARCH("AUTOMERCADO",C1642)))</formula>
    </cfRule>
    <cfRule type="containsText" dxfId="936" priority="1867" operator="containsText" text="CARRIZAL">
      <formula>NOT(ISERROR(SEARCH("CARRIZAL",C1642)))</formula>
    </cfRule>
    <cfRule type="containsText" dxfId="935" priority="1868" operator="containsText" text="SAN ANTONIO">
      <formula>NOT(ISERROR(SEARCH("SAN ANTONIO",C1642)))</formula>
    </cfRule>
    <cfRule type="containsText" dxfId="934" priority="1869" operator="containsText" text="HIPERMODELO">
      <formula>NOT(ISERROR(SEARCH("HIPERMODELO",C1642)))</formula>
    </cfRule>
    <cfRule type="containsText" dxfId="933" priority="1870" operator="containsText" text="FARMASTOP">
      <formula>NOT(ISERROR(SEARCH("FARMASTOP",C1642)))</formula>
    </cfRule>
    <cfRule type="containsText" dxfId="932" priority="1871" operator="containsText" text="EXQUISITECES">
      <formula>NOT(ISERROR(SEARCH("EXQUISITECES",C1642)))</formula>
    </cfRule>
  </conditionalFormatting>
  <conditionalFormatting sqref="C1648">
    <cfRule type="containsText" dxfId="931" priority="1858" operator="containsText" text="BOCA">
      <formula>NOT(ISERROR(SEARCH("BOCA",C1648)))</formula>
    </cfRule>
    <cfRule type="containsText" dxfId="930" priority="1859" operator="containsText" text="AUTOMERCADO">
      <formula>NOT(ISERROR(SEARCH("AUTOMERCADO",C1648)))</formula>
    </cfRule>
    <cfRule type="containsText" dxfId="929" priority="1860" operator="containsText" text="CARRIZAL">
      <formula>NOT(ISERROR(SEARCH("CARRIZAL",C1648)))</formula>
    </cfRule>
    <cfRule type="containsText" dxfId="928" priority="1861" operator="containsText" text="SAN ANTONIO">
      <formula>NOT(ISERROR(SEARCH("SAN ANTONIO",C1648)))</formula>
    </cfRule>
    <cfRule type="containsText" dxfId="927" priority="1862" operator="containsText" text="HIPERMODELO">
      <formula>NOT(ISERROR(SEARCH("HIPERMODELO",C1648)))</formula>
    </cfRule>
    <cfRule type="containsText" dxfId="926" priority="1863" operator="containsText" text="FARMASTOP">
      <formula>NOT(ISERROR(SEARCH("FARMASTOP",C1648)))</formula>
    </cfRule>
    <cfRule type="containsText" dxfId="925" priority="1864" operator="containsText" text="EXQUISITECES">
      <formula>NOT(ISERROR(SEARCH("EXQUISITECES",C1648)))</formula>
    </cfRule>
  </conditionalFormatting>
  <conditionalFormatting sqref="C1653">
    <cfRule type="containsText" dxfId="924" priority="1851" operator="containsText" text="BOCA">
      <formula>NOT(ISERROR(SEARCH("BOCA",C1653)))</formula>
    </cfRule>
    <cfRule type="containsText" dxfId="923" priority="1852" operator="containsText" text="AUTOMERCADO">
      <formula>NOT(ISERROR(SEARCH("AUTOMERCADO",C1653)))</formula>
    </cfRule>
    <cfRule type="containsText" dxfId="922" priority="1853" operator="containsText" text="CARRIZAL">
      <formula>NOT(ISERROR(SEARCH("CARRIZAL",C1653)))</formula>
    </cfRule>
    <cfRule type="containsText" dxfId="921" priority="1854" operator="containsText" text="SAN ANTONIO">
      <formula>NOT(ISERROR(SEARCH("SAN ANTONIO",C1653)))</formula>
    </cfRule>
    <cfRule type="containsText" dxfId="920" priority="1855" operator="containsText" text="HIPERMODELO">
      <formula>NOT(ISERROR(SEARCH("HIPERMODELO",C1653)))</formula>
    </cfRule>
    <cfRule type="containsText" dxfId="919" priority="1856" operator="containsText" text="FARMASTOP">
      <formula>NOT(ISERROR(SEARCH("FARMASTOP",C1653)))</formula>
    </cfRule>
    <cfRule type="containsText" dxfId="918" priority="1857" operator="containsText" text="EXQUISITECES">
      <formula>NOT(ISERROR(SEARCH("EXQUISITECES",C1653)))</formula>
    </cfRule>
  </conditionalFormatting>
  <conditionalFormatting sqref="C1655:C1714">
    <cfRule type="containsText" dxfId="917" priority="1844" operator="containsText" text="BOCA">
      <formula>NOT(ISERROR(SEARCH("BOCA",C1655)))</formula>
    </cfRule>
    <cfRule type="containsText" dxfId="916" priority="1845" operator="containsText" text="AUTOMERCADO">
      <formula>NOT(ISERROR(SEARCH("AUTOMERCADO",C1655)))</formula>
    </cfRule>
    <cfRule type="containsText" dxfId="915" priority="1846" operator="containsText" text="CARRIZAL">
      <formula>NOT(ISERROR(SEARCH("CARRIZAL",C1655)))</formula>
    </cfRule>
    <cfRule type="containsText" dxfId="914" priority="1847" operator="containsText" text="SAN ANTONIO">
      <formula>NOT(ISERROR(SEARCH("SAN ANTONIO",C1655)))</formula>
    </cfRule>
    <cfRule type="containsText" dxfId="913" priority="1848" operator="containsText" text="HIPERMODELO">
      <formula>NOT(ISERROR(SEARCH("HIPERMODELO",C1655)))</formula>
    </cfRule>
    <cfRule type="containsText" dxfId="912" priority="1849" operator="containsText" text="FARMASTOP">
      <formula>NOT(ISERROR(SEARCH("FARMASTOP",C1655)))</formula>
    </cfRule>
    <cfRule type="containsText" dxfId="911" priority="1850" operator="containsText" text="EXQUISITECES">
      <formula>NOT(ISERROR(SEARCH("EXQUISITECES",C1655)))</formula>
    </cfRule>
  </conditionalFormatting>
  <conditionalFormatting sqref="C1687 C1689:C1695 C1697:C1700">
    <cfRule type="containsText" dxfId="910" priority="1837" operator="containsText" text="BOCA">
      <formula>NOT(ISERROR(SEARCH("BOCA",C1687)))</formula>
    </cfRule>
    <cfRule type="containsText" dxfId="909" priority="1838" operator="containsText" text="AUTOMERCADO">
      <formula>NOT(ISERROR(SEARCH("AUTOMERCADO",C1687)))</formula>
    </cfRule>
    <cfRule type="containsText" dxfId="908" priority="1839" operator="containsText" text="CARRIZAL">
      <formula>NOT(ISERROR(SEARCH("CARRIZAL",C1687)))</formula>
    </cfRule>
    <cfRule type="containsText" dxfId="907" priority="1840" operator="containsText" text="SAN ANTONIO">
      <formula>NOT(ISERROR(SEARCH("SAN ANTONIO",C1687)))</formula>
    </cfRule>
    <cfRule type="containsText" dxfId="906" priority="1841" operator="containsText" text="HIPERMODELO">
      <formula>NOT(ISERROR(SEARCH("HIPERMODELO",C1687)))</formula>
    </cfRule>
    <cfRule type="containsText" dxfId="905" priority="1842" operator="containsText" text="FARMASTOP">
      <formula>NOT(ISERROR(SEARCH("FARMASTOP",C1687)))</formula>
    </cfRule>
    <cfRule type="containsText" dxfId="904" priority="1843" operator="containsText" text="EXQUISITECES">
      <formula>NOT(ISERROR(SEARCH("EXQUISITECES",C1687)))</formula>
    </cfRule>
  </conditionalFormatting>
  <conditionalFormatting sqref="C1666">
    <cfRule type="containsText" dxfId="903" priority="1809" operator="containsText" text="BOCA">
      <formula>NOT(ISERROR(SEARCH("BOCA",C1666)))</formula>
    </cfRule>
    <cfRule type="containsText" dxfId="902" priority="1810" operator="containsText" text="AUTOMERCADO">
      <formula>NOT(ISERROR(SEARCH("AUTOMERCADO",C1666)))</formula>
    </cfRule>
    <cfRule type="containsText" dxfId="901" priority="1811" operator="containsText" text="CARRIZAL">
      <formula>NOT(ISERROR(SEARCH("CARRIZAL",C1666)))</formula>
    </cfRule>
    <cfRule type="containsText" dxfId="900" priority="1812" operator="containsText" text="SAN ANTONIO">
      <formula>NOT(ISERROR(SEARCH("SAN ANTONIO",C1666)))</formula>
    </cfRule>
    <cfRule type="containsText" dxfId="899" priority="1813" operator="containsText" text="HIPERMODELO">
      <formula>NOT(ISERROR(SEARCH("HIPERMODELO",C1666)))</formula>
    </cfRule>
    <cfRule type="containsText" dxfId="898" priority="1814" operator="containsText" text="FARMASTOP">
      <formula>NOT(ISERROR(SEARCH("FARMASTOP",C1666)))</formula>
    </cfRule>
    <cfRule type="containsText" dxfId="897" priority="1815" operator="containsText" text="EXQUISITECES">
      <formula>NOT(ISERROR(SEARCH("EXQUISITECES",C1666)))</formula>
    </cfRule>
  </conditionalFormatting>
  <conditionalFormatting sqref="C1671:C1672">
    <cfRule type="containsText" dxfId="896" priority="1802" operator="containsText" text="BOCA">
      <formula>NOT(ISERROR(SEARCH("BOCA",C1671)))</formula>
    </cfRule>
    <cfRule type="containsText" dxfId="895" priority="1803" operator="containsText" text="AUTOMERCADO">
      <formula>NOT(ISERROR(SEARCH("AUTOMERCADO",C1671)))</formula>
    </cfRule>
    <cfRule type="containsText" dxfId="894" priority="1804" operator="containsText" text="CARRIZAL">
      <formula>NOT(ISERROR(SEARCH("CARRIZAL",C1671)))</formula>
    </cfRule>
    <cfRule type="containsText" dxfId="893" priority="1805" operator="containsText" text="SAN ANTONIO">
      <formula>NOT(ISERROR(SEARCH("SAN ANTONIO",C1671)))</formula>
    </cfRule>
    <cfRule type="containsText" dxfId="892" priority="1806" operator="containsText" text="HIPERMODELO">
      <formula>NOT(ISERROR(SEARCH("HIPERMODELO",C1671)))</formula>
    </cfRule>
    <cfRule type="containsText" dxfId="891" priority="1807" operator="containsText" text="FARMASTOP">
      <formula>NOT(ISERROR(SEARCH("FARMASTOP",C1671)))</formula>
    </cfRule>
    <cfRule type="containsText" dxfId="890" priority="1808" operator="containsText" text="EXQUISITECES">
      <formula>NOT(ISERROR(SEARCH("EXQUISITECES",C1671)))</formula>
    </cfRule>
  </conditionalFormatting>
  <conditionalFormatting sqref="C1683:C1684">
    <cfRule type="containsText" dxfId="889" priority="1795" operator="containsText" text="BOCA">
      <formula>NOT(ISERROR(SEARCH("BOCA",C1683)))</formula>
    </cfRule>
    <cfRule type="containsText" dxfId="888" priority="1796" operator="containsText" text="AUTOMERCADO">
      <formula>NOT(ISERROR(SEARCH("AUTOMERCADO",C1683)))</formula>
    </cfRule>
    <cfRule type="containsText" dxfId="887" priority="1797" operator="containsText" text="CARRIZAL">
      <formula>NOT(ISERROR(SEARCH("CARRIZAL",C1683)))</formula>
    </cfRule>
    <cfRule type="containsText" dxfId="886" priority="1798" operator="containsText" text="SAN ANTONIO">
      <formula>NOT(ISERROR(SEARCH("SAN ANTONIO",C1683)))</formula>
    </cfRule>
    <cfRule type="containsText" dxfId="885" priority="1799" operator="containsText" text="HIPERMODELO">
      <formula>NOT(ISERROR(SEARCH("HIPERMODELO",C1683)))</formula>
    </cfRule>
    <cfRule type="containsText" dxfId="884" priority="1800" operator="containsText" text="FARMASTOP">
      <formula>NOT(ISERROR(SEARCH("FARMASTOP",C1683)))</formula>
    </cfRule>
    <cfRule type="containsText" dxfId="883" priority="1801" operator="containsText" text="EXQUISITECES">
      <formula>NOT(ISERROR(SEARCH("EXQUISITECES",C1683)))</formula>
    </cfRule>
  </conditionalFormatting>
  <conditionalFormatting sqref="C1701 C1707 C1703 C1709:C1711">
    <cfRule type="containsText" dxfId="882" priority="1830" operator="containsText" text="BOCA">
      <formula>NOT(ISERROR(SEARCH("BOCA",C1701)))</formula>
    </cfRule>
    <cfRule type="containsText" dxfId="881" priority="1831" operator="containsText" text="AUTOMERCADO">
      <formula>NOT(ISERROR(SEARCH("AUTOMERCADO",C1701)))</formula>
    </cfRule>
    <cfRule type="containsText" dxfId="880" priority="1832" operator="containsText" text="CARRIZAL">
      <formula>NOT(ISERROR(SEARCH("CARRIZAL",C1701)))</formula>
    </cfRule>
    <cfRule type="containsText" dxfId="879" priority="1833" operator="containsText" text="SAN ANTONIO">
      <formula>NOT(ISERROR(SEARCH("SAN ANTONIO",C1701)))</formula>
    </cfRule>
    <cfRule type="containsText" dxfId="878" priority="1834" operator="containsText" text="HIPERMODELO">
      <formula>NOT(ISERROR(SEARCH("HIPERMODELO",C1701)))</formula>
    </cfRule>
    <cfRule type="containsText" dxfId="877" priority="1835" operator="containsText" text="FARMASTOP">
      <formula>NOT(ISERROR(SEARCH("FARMASTOP",C1701)))</formula>
    </cfRule>
    <cfRule type="containsText" dxfId="876" priority="1836" operator="containsText" text="EXQUISITECES">
      <formula>NOT(ISERROR(SEARCH("EXQUISITECES",C1701)))</formula>
    </cfRule>
  </conditionalFormatting>
  <conditionalFormatting sqref="C1655:C1656">
    <cfRule type="containsText" dxfId="875" priority="1816" operator="containsText" text="BOCA">
      <formula>NOT(ISERROR(SEARCH("BOCA",C1655)))</formula>
    </cfRule>
    <cfRule type="containsText" dxfId="874" priority="1817" operator="containsText" text="AUTOMERCADO">
      <formula>NOT(ISERROR(SEARCH("AUTOMERCADO",C1655)))</formula>
    </cfRule>
    <cfRule type="containsText" dxfId="873" priority="1818" operator="containsText" text="CARRIZAL">
      <formula>NOT(ISERROR(SEARCH("CARRIZAL",C1655)))</formula>
    </cfRule>
    <cfRule type="containsText" dxfId="872" priority="1819" operator="containsText" text="SAN ANTONIO">
      <formula>NOT(ISERROR(SEARCH("SAN ANTONIO",C1655)))</formula>
    </cfRule>
    <cfRule type="containsText" dxfId="871" priority="1820" operator="containsText" text="HIPERMODELO">
      <formula>NOT(ISERROR(SEARCH("HIPERMODELO",C1655)))</formula>
    </cfRule>
    <cfRule type="containsText" dxfId="870" priority="1821" operator="containsText" text="FARMASTOP">
      <formula>NOT(ISERROR(SEARCH("FARMASTOP",C1655)))</formula>
    </cfRule>
    <cfRule type="containsText" dxfId="869" priority="1822" operator="containsText" text="EXQUISITECES">
      <formula>NOT(ISERROR(SEARCH("EXQUISITECES",C1655)))</formula>
    </cfRule>
  </conditionalFormatting>
  <conditionalFormatting sqref="C1657:C1661 C1667 C1673 C1678:C1679 C1663 C1669:C1670 C1675 C1681:C1682">
    <cfRule type="containsText" dxfId="868" priority="1823" operator="containsText" text="BOCA">
      <formula>NOT(ISERROR(SEARCH("BOCA",C1657)))</formula>
    </cfRule>
    <cfRule type="containsText" dxfId="867" priority="1824" operator="containsText" text="AUTOMERCADO">
      <formula>NOT(ISERROR(SEARCH("AUTOMERCADO",C1657)))</formula>
    </cfRule>
    <cfRule type="containsText" dxfId="866" priority="1825" operator="containsText" text="CARRIZAL">
      <formula>NOT(ISERROR(SEARCH("CARRIZAL",C1657)))</formula>
    </cfRule>
    <cfRule type="containsText" dxfId="865" priority="1826" operator="containsText" text="SAN ANTONIO">
      <formula>NOT(ISERROR(SEARCH("SAN ANTONIO",C1657)))</formula>
    </cfRule>
    <cfRule type="containsText" dxfId="864" priority="1827" operator="containsText" text="HIPERMODELO">
      <formula>NOT(ISERROR(SEARCH("HIPERMODELO",C1657)))</formula>
    </cfRule>
    <cfRule type="containsText" dxfId="863" priority="1828" operator="containsText" text="FARMASTOP">
      <formula>NOT(ISERROR(SEARCH("FARMASTOP",C1657)))</formula>
    </cfRule>
    <cfRule type="containsText" dxfId="862" priority="1829" operator="containsText" text="EXQUISITECES">
      <formula>NOT(ISERROR(SEARCH("EXQUISITECES",C1657)))</formula>
    </cfRule>
  </conditionalFormatting>
  <conditionalFormatting sqref="C1685:C1686">
    <cfRule type="containsText" dxfId="861" priority="1788" operator="containsText" text="BOCA">
      <formula>NOT(ISERROR(SEARCH("BOCA",C1685)))</formula>
    </cfRule>
    <cfRule type="containsText" dxfId="860" priority="1789" operator="containsText" text="AUTOMERCADO">
      <formula>NOT(ISERROR(SEARCH("AUTOMERCADO",C1685)))</formula>
    </cfRule>
    <cfRule type="containsText" dxfId="859" priority="1790" operator="containsText" text="CARRIZAL">
      <formula>NOT(ISERROR(SEARCH("CARRIZAL",C1685)))</formula>
    </cfRule>
    <cfRule type="containsText" dxfId="858" priority="1791" operator="containsText" text="SAN ANTONIO">
      <formula>NOT(ISERROR(SEARCH("SAN ANTONIO",C1685)))</formula>
    </cfRule>
    <cfRule type="containsText" dxfId="857" priority="1792" operator="containsText" text="HIPERMODELO">
      <formula>NOT(ISERROR(SEARCH("HIPERMODELO",C1685)))</formula>
    </cfRule>
    <cfRule type="containsText" dxfId="856" priority="1793" operator="containsText" text="FARMASTOP">
      <formula>NOT(ISERROR(SEARCH("FARMASTOP",C1685)))</formula>
    </cfRule>
    <cfRule type="containsText" dxfId="855" priority="1794" operator="containsText" text="EXQUISITECES">
      <formula>NOT(ISERROR(SEARCH("EXQUISITECES",C1685)))</formula>
    </cfRule>
  </conditionalFormatting>
  <conditionalFormatting sqref="C1704:C1706">
    <cfRule type="containsText" dxfId="854" priority="1781" operator="containsText" text="BOCA">
      <formula>NOT(ISERROR(SEARCH("BOCA",C1704)))</formula>
    </cfRule>
    <cfRule type="containsText" dxfId="853" priority="1782" operator="containsText" text="AUTOMERCADO">
      <formula>NOT(ISERROR(SEARCH("AUTOMERCADO",C1704)))</formula>
    </cfRule>
    <cfRule type="containsText" dxfId="852" priority="1783" operator="containsText" text="CARRIZAL">
      <formula>NOT(ISERROR(SEARCH("CARRIZAL",C1704)))</formula>
    </cfRule>
    <cfRule type="containsText" dxfId="851" priority="1784" operator="containsText" text="SAN ANTONIO">
      <formula>NOT(ISERROR(SEARCH("SAN ANTONIO",C1704)))</formula>
    </cfRule>
    <cfRule type="containsText" dxfId="850" priority="1785" operator="containsText" text="HIPERMODELO">
      <formula>NOT(ISERROR(SEARCH("HIPERMODELO",C1704)))</formula>
    </cfRule>
    <cfRule type="containsText" dxfId="849" priority="1786" operator="containsText" text="FARMASTOP">
      <formula>NOT(ISERROR(SEARCH("FARMASTOP",C1704)))</formula>
    </cfRule>
    <cfRule type="containsText" dxfId="848" priority="1787" operator="containsText" text="EXQUISITECES">
      <formula>NOT(ISERROR(SEARCH("EXQUISITECES",C1704)))</formula>
    </cfRule>
  </conditionalFormatting>
  <conditionalFormatting sqref="C1712">
    <cfRule type="containsText" dxfId="847" priority="1774" operator="containsText" text="BOCA">
      <formula>NOT(ISERROR(SEARCH("BOCA",C1712)))</formula>
    </cfRule>
    <cfRule type="containsText" dxfId="846" priority="1775" operator="containsText" text="AUTOMERCADO">
      <formula>NOT(ISERROR(SEARCH("AUTOMERCADO",C1712)))</formula>
    </cfRule>
    <cfRule type="containsText" dxfId="845" priority="1776" operator="containsText" text="CARRIZAL">
      <formula>NOT(ISERROR(SEARCH("CARRIZAL",C1712)))</formula>
    </cfRule>
    <cfRule type="containsText" dxfId="844" priority="1777" operator="containsText" text="SAN ANTONIO">
      <formula>NOT(ISERROR(SEARCH("SAN ANTONIO",C1712)))</formula>
    </cfRule>
    <cfRule type="containsText" dxfId="843" priority="1778" operator="containsText" text="HIPERMODELO">
      <formula>NOT(ISERROR(SEARCH("HIPERMODELO",C1712)))</formula>
    </cfRule>
    <cfRule type="containsText" dxfId="842" priority="1779" operator="containsText" text="FARMASTOP">
      <formula>NOT(ISERROR(SEARCH("FARMASTOP",C1712)))</formula>
    </cfRule>
    <cfRule type="containsText" dxfId="841" priority="1780" operator="containsText" text="EXQUISITECES">
      <formula>NOT(ISERROR(SEARCH("EXQUISITECES",C1712)))</formula>
    </cfRule>
  </conditionalFormatting>
  <conditionalFormatting sqref="C1676">
    <cfRule type="containsText" dxfId="840" priority="1767" operator="containsText" text="BOCA">
      <formula>NOT(ISERROR(SEARCH("BOCA",C1676)))</formula>
    </cfRule>
    <cfRule type="containsText" dxfId="839" priority="1768" operator="containsText" text="AUTOMERCADO">
      <formula>NOT(ISERROR(SEARCH("AUTOMERCADO",C1676)))</formula>
    </cfRule>
    <cfRule type="containsText" dxfId="838" priority="1769" operator="containsText" text="CARRIZAL">
      <formula>NOT(ISERROR(SEARCH("CARRIZAL",C1676)))</formula>
    </cfRule>
    <cfRule type="containsText" dxfId="837" priority="1770" operator="containsText" text="SAN ANTONIO">
      <formula>NOT(ISERROR(SEARCH("SAN ANTONIO",C1676)))</formula>
    </cfRule>
    <cfRule type="containsText" dxfId="836" priority="1771" operator="containsText" text="HIPERMODELO">
      <formula>NOT(ISERROR(SEARCH("HIPERMODELO",C1676)))</formula>
    </cfRule>
    <cfRule type="containsText" dxfId="835" priority="1772" operator="containsText" text="FARMASTOP">
      <formula>NOT(ISERROR(SEARCH("FARMASTOP",C1676)))</formula>
    </cfRule>
    <cfRule type="containsText" dxfId="834" priority="1773" operator="containsText" text="EXQUISITECES">
      <formula>NOT(ISERROR(SEARCH("EXQUISITECES",C1676)))</formula>
    </cfRule>
  </conditionalFormatting>
  <conditionalFormatting sqref="C1714">
    <cfRule type="containsText" dxfId="833" priority="1760" operator="containsText" text="BOCA">
      <formula>NOT(ISERROR(SEARCH("BOCA",C1714)))</formula>
    </cfRule>
    <cfRule type="containsText" dxfId="832" priority="1761" operator="containsText" text="AUTOMERCADO">
      <formula>NOT(ISERROR(SEARCH("AUTOMERCADO",C1714)))</formula>
    </cfRule>
    <cfRule type="containsText" dxfId="831" priority="1762" operator="containsText" text="CARRIZAL">
      <formula>NOT(ISERROR(SEARCH("CARRIZAL",C1714)))</formula>
    </cfRule>
    <cfRule type="containsText" dxfId="830" priority="1763" operator="containsText" text="SAN ANTONIO">
      <formula>NOT(ISERROR(SEARCH("SAN ANTONIO",C1714)))</formula>
    </cfRule>
    <cfRule type="containsText" dxfId="829" priority="1764" operator="containsText" text="HIPERMODELO">
      <formula>NOT(ISERROR(SEARCH("HIPERMODELO",C1714)))</formula>
    </cfRule>
    <cfRule type="containsText" dxfId="828" priority="1765" operator="containsText" text="FARMASTOP">
      <formula>NOT(ISERROR(SEARCH("FARMASTOP",C1714)))</formula>
    </cfRule>
    <cfRule type="containsText" dxfId="827" priority="1766" operator="containsText" text="EXQUISITECES">
      <formula>NOT(ISERROR(SEARCH("EXQUISITECES",C1714)))</formula>
    </cfRule>
  </conditionalFormatting>
  <conditionalFormatting sqref="C1664:C1665">
    <cfRule type="containsText" dxfId="826" priority="1753" operator="containsText" text="BOCA">
      <formula>NOT(ISERROR(SEARCH("BOCA",C1664)))</formula>
    </cfRule>
    <cfRule type="containsText" dxfId="825" priority="1754" operator="containsText" text="AUTOMERCADO">
      <formula>NOT(ISERROR(SEARCH("AUTOMERCADO",C1664)))</formula>
    </cfRule>
    <cfRule type="containsText" dxfId="824" priority="1755" operator="containsText" text="CARRIZAL">
      <formula>NOT(ISERROR(SEARCH("CARRIZAL",C1664)))</formula>
    </cfRule>
    <cfRule type="containsText" dxfId="823" priority="1756" operator="containsText" text="SAN ANTONIO">
      <formula>NOT(ISERROR(SEARCH("SAN ANTONIO",C1664)))</formula>
    </cfRule>
    <cfRule type="containsText" dxfId="822" priority="1757" operator="containsText" text="HIPERMODELO">
      <formula>NOT(ISERROR(SEARCH("HIPERMODELO",C1664)))</formula>
    </cfRule>
    <cfRule type="containsText" dxfId="821" priority="1758" operator="containsText" text="FARMASTOP">
      <formula>NOT(ISERROR(SEARCH("FARMASTOP",C1664)))</formula>
    </cfRule>
    <cfRule type="containsText" dxfId="820" priority="1759" operator="containsText" text="EXQUISITECES">
      <formula>NOT(ISERROR(SEARCH("EXQUISITECES",C1664)))</formula>
    </cfRule>
  </conditionalFormatting>
  <conditionalFormatting sqref="C1677">
    <cfRule type="containsText" dxfId="819" priority="1746" operator="containsText" text="BOCA">
      <formula>NOT(ISERROR(SEARCH("BOCA",C1677)))</formula>
    </cfRule>
    <cfRule type="containsText" dxfId="818" priority="1747" operator="containsText" text="AUTOMERCADO">
      <formula>NOT(ISERROR(SEARCH("AUTOMERCADO",C1677)))</formula>
    </cfRule>
    <cfRule type="containsText" dxfId="817" priority="1748" operator="containsText" text="CARRIZAL">
      <formula>NOT(ISERROR(SEARCH("CARRIZAL",C1677)))</formula>
    </cfRule>
    <cfRule type="containsText" dxfId="816" priority="1749" operator="containsText" text="SAN ANTONIO">
      <formula>NOT(ISERROR(SEARCH("SAN ANTONIO",C1677)))</formula>
    </cfRule>
    <cfRule type="containsText" dxfId="815" priority="1750" operator="containsText" text="HIPERMODELO">
      <formula>NOT(ISERROR(SEARCH("HIPERMODELO",C1677)))</formula>
    </cfRule>
    <cfRule type="containsText" dxfId="814" priority="1751" operator="containsText" text="FARMASTOP">
      <formula>NOT(ISERROR(SEARCH("FARMASTOP",C1677)))</formula>
    </cfRule>
    <cfRule type="containsText" dxfId="813" priority="1752" operator="containsText" text="EXQUISITECES">
      <formula>NOT(ISERROR(SEARCH("EXQUISITECES",C1677)))</formula>
    </cfRule>
  </conditionalFormatting>
  <conditionalFormatting sqref="C1662">
    <cfRule type="containsText" dxfId="812" priority="1739" operator="containsText" text="BOCA">
      <formula>NOT(ISERROR(SEARCH("BOCA",C1662)))</formula>
    </cfRule>
    <cfRule type="containsText" dxfId="811" priority="1740" operator="containsText" text="AUTOMERCADO">
      <formula>NOT(ISERROR(SEARCH("AUTOMERCADO",C1662)))</formula>
    </cfRule>
    <cfRule type="containsText" dxfId="810" priority="1741" operator="containsText" text="CARRIZAL">
      <formula>NOT(ISERROR(SEARCH("CARRIZAL",C1662)))</formula>
    </cfRule>
    <cfRule type="containsText" dxfId="809" priority="1742" operator="containsText" text="SAN ANTONIO">
      <formula>NOT(ISERROR(SEARCH("SAN ANTONIO",C1662)))</formula>
    </cfRule>
    <cfRule type="containsText" dxfId="808" priority="1743" operator="containsText" text="HIPERMODELO">
      <formula>NOT(ISERROR(SEARCH("HIPERMODELO",C1662)))</formula>
    </cfRule>
    <cfRule type="containsText" dxfId="807" priority="1744" operator="containsText" text="FARMASTOP">
      <formula>NOT(ISERROR(SEARCH("FARMASTOP",C1662)))</formula>
    </cfRule>
    <cfRule type="containsText" dxfId="806" priority="1745" operator="containsText" text="EXQUISITECES">
      <formula>NOT(ISERROR(SEARCH("EXQUISITECES",C1662)))</formula>
    </cfRule>
  </conditionalFormatting>
  <conditionalFormatting sqref="C1668">
    <cfRule type="containsText" dxfId="805" priority="1732" operator="containsText" text="BOCA">
      <formula>NOT(ISERROR(SEARCH("BOCA",C1668)))</formula>
    </cfRule>
    <cfRule type="containsText" dxfId="804" priority="1733" operator="containsText" text="AUTOMERCADO">
      <formula>NOT(ISERROR(SEARCH("AUTOMERCADO",C1668)))</formula>
    </cfRule>
    <cfRule type="containsText" dxfId="803" priority="1734" operator="containsText" text="CARRIZAL">
      <formula>NOT(ISERROR(SEARCH("CARRIZAL",C1668)))</formula>
    </cfRule>
    <cfRule type="containsText" dxfId="802" priority="1735" operator="containsText" text="SAN ANTONIO">
      <formula>NOT(ISERROR(SEARCH("SAN ANTONIO",C1668)))</formula>
    </cfRule>
    <cfRule type="containsText" dxfId="801" priority="1736" operator="containsText" text="HIPERMODELO">
      <formula>NOT(ISERROR(SEARCH("HIPERMODELO",C1668)))</formula>
    </cfRule>
    <cfRule type="containsText" dxfId="800" priority="1737" operator="containsText" text="FARMASTOP">
      <formula>NOT(ISERROR(SEARCH("FARMASTOP",C1668)))</formula>
    </cfRule>
    <cfRule type="containsText" dxfId="799" priority="1738" operator="containsText" text="EXQUISITECES">
      <formula>NOT(ISERROR(SEARCH("EXQUISITECES",C1668)))</formula>
    </cfRule>
  </conditionalFormatting>
  <conditionalFormatting sqref="C1674">
    <cfRule type="containsText" dxfId="798" priority="1725" operator="containsText" text="BOCA">
      <formula>NOT(ISERROR(SEARCH("BOCA",C1674)))</formula>
    </cfRule>
    <cfRule type="containsText" dxfId="797" priority="1726" operator="containsText" text="AUTOMERCADO">
      <formula>NOT(ISERROR(SEARCH("AUTOMERCADO",C1674)))</formula>
    </cfRule>
    <cfRule type="containsText" dxfId="796" priority="1727" operator="containsText" text="CARRIZAL">
      <formula>NOT(ISERROR(SEARCH("CARRIZAL",C1674)))</formula>
    </cfRule>
    <cfRule type="containsText" dxfId="795" priority="1728" operator="containsText" text="SAN ANTONIO">
      <formula>NOT(ISERROR(SEARCH("SAN ANTONIO",C1674)))</formula>
    </cfRule>
    <cfRule type="containsText" dxfId="794" priority="1729" operator="containsText" text="HIPERMODELO">
      <formula>NOT(ISERROR(SEARCH("HIPERMODELO",C1674)))</formula>
    </cfRule>
    <cfRule type="containsText" dxfId="793" priority="1730" operator="containsText" text="FARMASTOP">
      <formula>NOT(ISERROR(SEARCH("FARMASTOP",C1674)))</formula>
    </cfRule>
    <cfRule type="containsText" dxfId="792" priority="1731" operator="containsText" text="EXQUISITECES">
      <formula>NOT(ISERROR(SEARCH("EXQUISITECES",C1674)))</formula>
    </cfRule>
  </conditionalFormatting>
  <conditionalFormatting sqref="C1680">
    <cfRule type="containsText" dxfId="791" priority="1718" operator="containsText" text="BOCA">
      <formula>NOT(ISERROR(SEARCH("BOCA",C1680)))</formula>
    </cfRule>
    <cfRule type="containsText" dxfId="790" priority="1719" operator="containsText" text="AUTOMERCADO">
      <formula>NOT(ISERROR(SEARCH("AUTOMERCADO",C1680)))</formula>
    </cfRule>
    <cfRule type="containsText" dxfId="789" priority="1720" operator="containsText" text="CARRIZAL">
      <formula>NOT(ISERROR(SEARCH("CARRIZAL",C1680)))</formula>
    </cfRule>
    <cfRule type="containsText" dxfId="788" priority="1721" operator="containsText" text="SAN ANTONIO">
      <formula>NOT(ISERROR(SEARCH("SAN ANTONIO",C1680)))</formula>
    </cfRule>
    <cfRule type="containsText" dxfId="787" priority="1722" operator="containsText" text="HIPERMODELO">
      <formula>NOT(ISERROR(SEARCH("HIPERMODELO",C1680)))</formula>
    </cfRule>
    <cfRule type="containsText" dxfId="786" priority="1723" operator="containsText" text="FARMASTOP">
      <formula>NOT(ISERROR(SEARCH("FARMASTOP",C1680)))</formula>
    </cfRule>
    <cfRule type="containsText" dxfId="785" priority="1724" operator="containsText" text="EXQUISITECES">
      <formula>NOT(ISERROR(SEARCH("EXQUISITECES",C1680)))</formula>
    </cfRule>
  </conditionalFormatting>
  <conditionalFormatting sqref="C1688">
    <cfRule type="containsText" dxfId="784" priority="1711" operator="containsText" text="BOCA">
      <formula>NOT(ISERROR(SEARCH("BOCA",C1688)))</formula>
    </cfRule>
    <cfRule type="containsText" dxfId="783" priority="1712" operator="containsText" text="AUTOMERCADO">
      <formula>NOT(ISERROR(SEARCH("AUTOMERCADO",C1688)))</formula>
    </cfRule>
    <cfRule type="containsText" dxfId="782" priority="1713" operator="containsText" text="CARRIZAL">
      <formula>NOT(ISERROR(SEARCH("CARRIZAL",C1688)))</formula>
    </cfRule>
    <cfRule type="containsText" dxfId="781" priority="1714" operator="containsText" text="SAN ANTONIO">
      <formula>NOT(ISERROR(SEARCH("SAN ANTONIO",C1688)))</formula>
    </cfRule>
    <cfRule type="containsText" dxfId="780" priority="1715" operator="containsText" text="HIPERMODELO">
      <formula>NOT(ISERROR(SEARCH("HIPERMODELO",C1688)))</formula>
    </cfRule>
    <cfRule type="containsText" dxfId="779" priority="1716" operator="containsText" text="FARMASTOP">
      <formula>NOT(ISERROR(SEARCH("FARMASTOP",C1688)))</formula>
    </cfRule>
    <cfRule type="containsText" dxfId="778" priority="1717" operator="containsText" text="EXQUISITECES">
      <formula>NOT(ISERROR(SEARCH("EXQUISITECES",C1688)))</formula>
    </cfRule>
  </conditionalFormatting>
  <conditionalFormatting sqref="C1696">
    <cfRule type="containsText" dxfId="777" priority="1704" operator="containsText" text="BOCA">
      <formula>NOT(ISERROR(SEARCH("BOCA",C1696)))</formula>
    </cfRule>
    <cfRule type="containsText" dxfId="776" priority="1705" operator="containsText" text="AUTOMERCADO">
      <formula>NOT(ISERROR(SEARCH("AUTOMERCADO",C1696)))</formula>
    </cfRule>
    <cfRule type="containsText" dxfId="775" priority="1706" operator="containsText" text="CARRIZAL">
      <formula>NOT(ISERROR(SEARCH("CARRIZAL",C1696)))</formula>
    </cfRule>
    <cfRule type="containsText" dxfId="774" priority="1707" operator="containsText" text="SAN ANTONIO">
      <formula>NOT(ISERROR(SEARCH("SAN ANTONIO",C1696)))</formula>
    </cfRule>
    <cfRule type="containsText" dxfId="773" priority="1708" operator="containsText" text="HIPERMODELO">
      <formula>NOT(ISERROR(SEARCH("HIPERMODELO",C1696)))</formula>
    </cfRule>
    <cfRule type="containsText" dxfId="772" priority="1709" operator="containsText" text="FARMASTOP">
      <formula>NOT(ISERROR(SEARCH("FARMASTOP",C1696)))</formula>
    </cfRule>
    <cfRule type="containsText" dxfId="771" priority="1710" operator="containsText" text="EXQUISITECES">
      <formula>NOT(ISERROR(SEARCH("EXQUISITECES",C1696)))</formula>
    </cfRule>
  </conditionalFormatting>
  <conditionalFormatting sqref="C1702">
    <cfRule type="containsText" dxfId="770" priority="1697" operator="containsText" text="BOCA">
      <formula>NOT(ISERROR(SEARCH("BOCA",C1702)))</formula>
    </cfRule>
    <cfRule type="containsText" dxfId="769" priority="1698" operator="containsText" text="AUTOMERCADO">
      <formula>NOT(ISERROR(SEARCH("AUTOMERCADO",C1702)))</formula>
    </cfRule>
    <cfRule type="containsText" dxfId="768" priority="1699" operator="containsText" text="CARRIZAL">
      <formula>NOT(ISERROR(SEARCH("CARRIZAL",C1702)))</formula>
    </cfRule>
    <cfRule type="containsText" dxfId="767" priority="1700" operator="containsText" text="SAN ANTONIO">
      <formula>NOT(ISERROR(SEARCH("SAN ANTONIO",C1702)))</formula>
    </cfRule>
    <cfRule type="containsText" dxfId="766" priority="1701" operator="containsText" text="HIPERMODELO">
      <formula>NOT(ISERROR(SEARCH("HIPERMODELO",C1702)))</formula>
    </cfRule>
    <cfRule type="containsText" dxfId="765" priority="1702" operator="containsText" text="FARMASTOP">
      <formula>NOT(ISERROR(SEARCH("FARMASTOP",C1702)))</formula>
    </cfRule>
    <cfRule type="containsText" dxfId="764" priority="1703" operator="containsText" text="EXQUISITECES">
      <formula>NOT(ISERROR(SEARCH("EXQUISITECES",C1702)))</formula>
    </cfRule>
  </conditionalFormatting>
  <conditionalFormatting sqref="C1708">
    <cfRule type="containsText" dxfId="763" priority="1690" operator="containsText" text="BOCA">
      <formula>NOT(ISERROR(SEARCH("BOCA",C1708)))</formula>
    </cfRule>
    <cfRule type="containsText" dxfId="762" priority="1691" operator="containsText" text="AUTOMERCADO">
      <formula>NOT(ISERROR(SEARCH("AUTOMERCADO",C1708)))</formula>
    </cfRule>
    <cfRule type="containsText" dxfId="761" priority="1692" operator="containsText" text="CARRIZAL">
      <formula>NOT(ISERROR(SEARCH("CARRIZAL",C1708)))</formula>
    </cfRule>
    <cfRule type="containsText" dxfId="760" priority="1693" operator="containsText" text="SAN ANTONIO">
      <formula>NOT(ISERROR(SEARCH("SAN ANTONIO",C1708)))</formula>
    </cfRule>
    <cfRule type="containsText" dxfId="759" priority="1694" operator="containsText" text="HIPERMODELO">
      <formula>NOT(ISERROR(SEARCH("HIPERMODELO",C1708)))</formula>
    </cfRule>
    <cfRule type="containsText" dxfId="758" priority="1695" operator="containsText" text="FARMASTOP">
      <formula>NOT(ISERROR(SEARCH("FARMASTOP",C1708)))</formula>
    </cfRule>
    <cfRule type="containsText" dxfId="757" priority="1696" operator="containsText" text="EXQUISITECES">
      <formula>NOT(ISERROR(SEARCH("EXQUISITECES",C1708)))</formula>
    </cfRule>
  </conditionalFormatting>
  <conditionalFormatting sqref="C1713">
    <cfRule type="containsText" dxfId="756" priority="1683" operator="containsText" text="BOCA">
      <formula>NOT(ISERROR(SEARCH("BOCA",C1713)))</formula>
    </cfRule>
    <cfRule type="containsText" dxfId="755" priority="1684" operator="containsText" text="AUTOMERCADO">
      <formula>NOT(ISERROR(SEARCH("AUTOMERCADO",C1713)))</formula>
    </cfRule>
    <cfRule type="containsText" dxfId="754" priority="1685" operator="containsText" text="CARRIZAL">
      <formula>NOT(ISERROR(SEARCH("CARRIZAL",C1713)))</formula>
    </cfRule>
    <cfRule type="containsText" dxfId="753" priority="1686" operator="containsText" text="SAN ANTONIO">
      <formula>NOT(ISERROR(SEARCH("SAN ANTONIO",C1713)))</formula>
    </cfRule>
    <cfRule type="containsText" dxfId="752" priority="1687" operator="containsText" text="HIPERMODELO">
      <formula>NOT(ISERROR(SEARCH("HIPERMODELO",C1713)))</formula>
    </cfRule>
    <cfRule type="containsText" dxfId="751" priority="1688" operator="containsText" text="FARMASTOP">
      <formula>NOT(ISERROR(SEARCH("FARMASTOP",C1713)))</formula>
    </cfRule>
    <cfRule type="containsText" dxfId="750" priority="1689" operator="containsText" text="EXQUISITECES">
      <formula>NOT(ISERROR(SEARCH("EXQUISITECES",C1713)))</formula>
    </cfRule>
  </conditionalFormatting>
  <conditionalFormatting sqref="C1715:C1774">
    <cfRule type="containsText" dxfId="749" priority="1676" operator="containsText" text="BOCA">
      <formula>NOT(ISERROR(SEARCH("BOCA",C1715)))</formula>
    </cfRule>
    <cfRule type="containsText" dxfId="748" priority="1677" operator="containsText" text="AUTOMERCADO">
      <formula>NOT(ISERROR(SEARCH("AUTOMERCADO",C1715)))</formula>
    </cfRule>
    <cfRule type="containsText" dxfId="747" priority="1678" operator="containsText" text="CARRIZAL">
      <formula>NOT(ISERROR(SEARCH("CARRIZAL",C1715)))</formula>
    </cfRule>
    <cfRule type="containsText" dxfId="746" priority="1679" operator="containsText" text="SAN ANTONIO">
      <formula>NOT(ISERROR(SEARCH("SAN ANTONIO",C1715)))</formula>
    </cfRule>
    <cfRule type="containsText" dxfId="745" priority="1680" operator="containsText" text="HIPERMODELO">
      <formula>NOT(ISERROR(SEARCH("HIPERMODELO",C1715)))</formula>
    </cfRule>
    <cfRule type="containsText" dxfId="744" priority="1681" operator="containsText" text="FARMASTOP">
      <formula>NOT(ISERROR(SEARCH("FARMASTOP",C1715)))</formula>
    </cfRule>
    <cfRule type="containsText" dxfId="743" priority="1682" operator="containsText" text="EXQUISITECES">
      <formula>NOT(ISERROR(SEARCH("EXQUISITECES",C1715)))</formula>
    </cfRule>
  </conditionalFormatting>
  <conditionalFormatting sqref="C1747 C1749:C1755 C1757:C1760">
    <cfRule type="containsText" dxfId="742" priority="1669" operator="containsText" text="BOCA">
      <formula>NOT(ISERROR(SEARCH("BOCA",C1747)))</formula>
    </cfRule>
    <cfRule type="containsText" dxfId="741" priority="1670" operator="containsText" text="AUTOMERCADO">
      <formula>NOT(ISERROR(SEARCH("AUTOMERCADO",C1747)))</formula>
    </cfRule>
    <cfRule type="containsText" dxfId="740" priority="1671" operator="containsText" text="CARRIZAL">
      <formula>NOT(ISERROR(SEARCH("CARRIZAL",C1747)))</formula>
    </cfRule>
    <cfRule type="containsText" dxfId="739" priority="1672" operator="containsText" text="SAN ANTONIO">
      <formula>NOT(ISERROR(SEARCH("SAN ANTONIO",C1747)))</formula>
    </cfRule>
    <cfRule type="containsText" dxfId="738" priority="1673" operator="containsText" text="HIPERMODELO">
      <formula>NOT(ISERROR(SEARCH("HIPERMODELO",C1747)))</formula>
    </cfRule>
    <cfRule type="containsText" dxfId="737" priority="1674" operator="containsText" text="FARMASTOP">
      <formula>NOT(ISERROR(SEARCH("FARMASTOP",C1747)))</formula>
    </cfRule>
    <cfRule type="containsText" dxfId="736" priority="1675" operator="containsText" text="EXQUISITECES">
      <formula>NOT(ISERROR(SEARCH("EXQUISITECES",C1747)))</formula>
    </cfRule>
  </conditionalFormatting>
  <conditionalFormatting sqref="C1726">
    <cfRule type="containsText" dxfId="735" priority="1641" operator="containsText" text="BOCA">
      <formula>NOT(ISERROR(SEARCH("BOCA",C1726)))</formula>
    </cfRule>
    <cfRule type="containsText" dxfId="734" priority="1642" operator="containsText" text="AUTOMERCADO">
      <formula>NOT(ISERROR(SEARCH("AUTOMERCADO",C1726)))</formula>
    </cfRule>
    <cfRule type="containsText" dxfId="733" priority="1643" operator="containsText" text="CARRIZAL">
      <formula>NOT(ISERROR(SEARCH("CARRIZAL",C1726)))</formula>
    </cfRule>
    <cfRule type="containsText" dxfId="732" priority="1644" operator="containsText" text="SAN ANTONIO">
      <formula>NOT(ISERROR(SEARCH("SAN ANTONIO",C1726)))</formula>
    </cfRule>
    <cfRule type="containsText" dxfId="731" priority="1645" operator="containsText" text="HIPERMODELO">
      <formula>NOT(ISERROR(SEARCH("HIPERMODELO",C1726)))</formula>
    </cfRule>
    <cfRule type="containsText" dxfId="730" priority="1646" operator="containsText" text="FARMASTOP">
      <formula>NOT(ISERROR(SEARCH("FARMASTOP",C1726)))</formula>
    </cfRule>
    <cfRule type="containsText" dxfId="729" priority="1647" operator="containsText" text="EXQUISITECES">
      <formula>NOT(ISERROR(SEARCH("EXQUISITECES",C1726)))</formula>
    </cfRule>
  </conditionalFormatting>
  <conditionalFormatting sqref="C1731:C1732">
    <cfRule type="containsText" dxfId="728" priority="1634" operator="containsText" text="BOCA">
      <formula>NOT(ISERROR(SEARCH("BOCA",C1731)))</formula>
    </cfRule>
    <cfRule type="containsText" dxfId="727" priority="1635" operator="containsText" text="AUTOMERCADO">
      <formula>NOT(ISERROR(SEARCH("AUTOMERCADO",C1731)))</formula>
    </cfRule>
    <cfRule type="containsText" dxfId="726" priority="1636" operator="containsText" text="CARRIZAL">
      <formula>NOT(ISERROR(SEARCH("CARRIZAL",C1731)))</formula>
    </cfRule>
    <cfRule type="containsText" dxfId="725" priority="1637" operator="containsText" text="SAN ANTONIO">
      <formula>NOT(ISERROR(SEARCH("SAN ANTONIO",C1731)))</formula>
    </cfRule>
    <cfRule type="containsText" dxfId="724" priority="1638" operator="containsText" text="HIPERMODELO">
      <formula>NOT(ISERROR(SEARCH("HIPERMODELO",C1731)))</formula>
    </cfRule>
    <cfRule type="containsText" dxfId="723" priority="1639" operator="containsText" text="FARMASTOP">
      <formula>NOT(ISERROR(SEARCH("FARMASTOP",C1731)))</formula>
    </cfRule>
    <cfRule type="containsText" dxfId="722" priority="1640" operator="containsText" text="EXQUISITECES">
      <formula>NOT(ISERROR(SEARCH("EXQUISITECES",C1731)))</formula>
    </cfRule>
  </conditionalFormatting>
  <conditionalFormatting sqref="C1743:C1744">
    <cfRule type="containsText" dxfId="721" priority="1627" operator="containsText" text="BOCA">
      <formula>NOT(ISERROR(SEARCH("BOCA",C1743)))</formula>
    </cfRule>
    <cfRule type="containsText" dxfId="720" priority="1628" operator="containsText" text="AUTOMERCADO">
      <formula>NOT(ISERROR(SEARCH("AUTOMERCADO",C1743)))</formula>
    </cfRule>
    <cfRule type="containsText" dxfId="719" priority="1629" operator="containsText" text="CARRIZAL">
      <formula>NOT(ISERROR(SEARCH("CARRIZAL",C1743)))</formula>
    </cfRule>
    <cfRule type="containsText" dxfId="718" priority="1630" operator="containsText" text="SAN ANTONIO">
      <formula>NOT(ISERROR(SEARCH("SAN ANTONIO",C1743)))</formula>
    </cfRule>
    <cfRule type="containsText" dxfId="717" priority="1631" operator="containsText" text="HIPERMODELO">
      <formula>NOT(ISERROR(SEARCH("HIPERMODELO",C1743)))</formula>
    </cfRule>
    <cfRule type="containsText" dxfId="716" priority="1632" operator="containsText" text="FARMASTOP">
      <formula>NOT(ISERROR(SEARCH("FARMASTOP",C1743)))</formula>
    </cfRule>
    <cfRule type="containsText" dxfId="715" priority="1633" operator="containsText" text="EXQUISITECES">
      <formula>NOT(ISERROR(SEARCH("EXQUISITECES",C1743)))</formula>
    </cfRule>
  </conditionalFormatting>
  <conditionalFormatting sqref="C1761 C1767 C1763 C1769:C1771">
    <cfRule type="containsText" dxfId="714" priority="1662" operator="containsText" text="BOCA">
      <formula>NOT(ISERROR(SEARCH("BOCA",C1761)))</formula>
    </cfRule>
    <cfRule type="containsText" dxfId="713" priority="1663" operator="containsText" text="AUTOMERCADO">
      <formula>NOT(ISERROR(SEARCH("AUTOMERCADO",C1761)))</formula>
    </cfRule>
    <cfRule type="containsText" dxfId="712" priority="1664" operator="containsText" text="CARRIZAL">
      <formula>NOT(ISERROR(SEARCH("CARRIZAL",C1761)))</formula>
    </cfRule>
    <cfRule type="containsText" dxfId="711" priority="1665" operator="containsText" text="SAN ANTONIO">
      <formula>NOT(ISERROR(SEARCH("SAN ANTONIO",C1761)))</formula>
    </cfRule>
    <cfRule type="containsText" dxfId="710" priority="1666" operator="containsText" text="HIPERMODELO">
      <formula>NOT(ISERROR(SEARCH("HIPERMODELO",C1761)))</formula>
    </cfRule>
    <cfRule type="containsText" dxfId="709" priority="1667" operator="containsText" text="FARMASTOP">
      <formula>NOT(ISERROR(SEARCH("FARMASTOP",C1761)))</formula>
    </cfRule>
    <cfRule type="containsText" dxfId="708" priority="1668" operator="containsText" text="EXQUISITECES">
      <formula>NOT(ISERROR(SEARCH("EXQUISITECES",C1761)))</formula>
    </cfRule>
  </conditionalFormatting>
  <conditionalFormatting sqref="C1715:C1716">
    <cfRule type="containsText" dxfId="707" priority="1648" operator="containsText" text="BOCA">
      <formula>NOT(ISERROR(SEARCH("BOCA",C1715)))</formula>
    </cfRule>
    <cfRule type="containsText" dxfId="706" priority="1649" operator="containsText" text="AUTOMERCADO">
      <formula>NOT(ISERROR(SEARCH("AUTOMERCADO",C1715)))</formula>
    </cfRule>
    <cfRule type="containsText" dxfId="705" priority="1650" operator="containsText" text="CARRIZAL">
      <formula>NOT(ISERROR(SEARCH("CARRIZAL",C1715)))</formula>
    </cfRule>
    <cfRule type="containsText" dxfId="704" priority="1651" operator="containsText" text="SAN ANTONIO">
      <formula>NOT(ISERROR(SEARCH("SAN ANTONIO",C1715)))</formula>
    </cfRule>
    <cfRule type="containsText" dxfId="703" priority="1652" operator="containsText" text="HIPERMODELO">
      <formula>NOT(ISERROR(SEARCH("HIPERMODELO",C1715)))</formula>
    </cfRule>
    <cfRule type="containsText" dxfId="702" priority="1653" operator="containsText" text="FARMASTOP">
      <formula>NOT(ISERROR(SEARCH("FARMASTOP",C1715)))</formula>
    </cfRule>
    <cfRule type="containsText" dxfId="701" priority="1654" operator="containsText" text="EXQUISITECES">
      <formula>NOT(ISERROR(SEARCH("EXQUISITECES",C1715)))</formula>
    </cfRule>
  </conditionalFormatting>
  <conditionalFormatting sqref="C1717:C1721 C1727 C1733 C1738:C1739 C1723 C1729:C1730 C1735 C1741:C1742">
    <cfRule type="containsText" dxfId="700" priority="1655" operator="containsText" text="BOCA">
      <formula>NOT(ISERROR(SEARCH("BOCA",C1717)))</formula>
    </cfRule>
    <cfRule type="containsText" dxfId="699" priority="1656" operator="containsText" text="AUTOMERCADO">
      <formula>NOT(ISERROR(SEARCH("AUTOMERCADO",C1717)))</formula>
    </cfRule>
    <cfRule type="containsText" dxfId="698" priority="1657" operator="containsText" text="CARRIZAL">
      <formula>NOT(ISERROR(SEARCH("CARRIZAL",C1717)))</formula>
    </cfRule>
    <cfRule type="containsText" dxfId="697" priority="1658" operator="containsText" text="SAN ANTONIO">
      <formula>NOT(ISERROR(SEARCH("SAN ANTONIO",C1717)))</formula>
    </cfRule>
    <cfRule type="containsText" dxfId="696" priority="1659" operator="containsText" text="HIPERMODELO">
      <formula>NOT(ISERROR(SEARCH("HIPERMODELO",C1717)))</formula>
    </cfRule>
    <cfRule type="containsText" dxfId="695" priority="1660" operator="containsText" text="FARMASTOP">
      <formula>NOT(ISERROR(SEARCH("FARMASTOP",C1717)))</formula>
    </cfRule>
    <cfRule type="containsText" dxfId="694" priority="1661" operator="containsText" text="EXQUISITECES">
      <formula>NOT(ISERROR(SEARCH("EXQUISITECES",C1717)))</formula>
    </cfRule>
  </conditionalFormatting>
  <conditionalFormatting sqref="C1745:C1746">
    <cfRule type="containsText" dxfId="693" priority="1620" operator="containsText" text="BOCA">
      <formula>NOT(ISERROR(SEARCH("BOCA",C1745)))</formula>
    </cfRule>
    <cfRule type="containsText" dxfId="692" priority="1621" operator="containsText" text="AUTOMERCADO">
      <formula>NOT(ISERROR(SEARCH("AUTOMERCADO",C1745)))</formula>
    </cfRule>
    <cfRule type="containsText" dxfId="691" priority="1622" operator="containsText" text="CARRIZAL">
      <formula>NOT(ISERROR(SEARCH("CARRIZAL",C1745)))</formula>
    </cfRule>
    <cfRule type="containsText" dxfId="690" priority="1623" operator="containsText" text="SAN ANTONIO">
      <formula>NOT(ISERROR(SEARCH("SAN ANTONIO",C1745)))</formula>
    </cfRule>
    <cfRule type="containsText" dxfId="689" priority="1624" operator="containsText" text="HIPERMODELO">
      <formula>NOT(ISERROR(SEARCH("HIPERMODELO",C1745)))</formula>
    </cfRule>
    <cfRule type="containsText" dxfId="688" priority="1625" operator="containsText" text="FARMASTOP">
      <formula>NOT(ISERROR(SEARCH("FARMASTOP",C1745)))</formula>
    </cfRule>
    <cfRule type="containsText" dxfId="687" priority="1626" operator="containsText" text="EXQUISITECES">
      <formula>NOT(ISERROR(SEARCH("EXQUISITECES",C1745)))</formula>
    </cfRule>
  </conditionalFormatting>
  <conditionalFormatting sqref="C1764:C1766">
    <cfRule type="containsText" dxfId="686" priority="1613" operator="containsText" text="BOCA">
      <formula>NOT(ISERROR(SEARCH("BOCA",C1764)))</formula>
    </cfRule>
    <cfRule type="containsText" dxfId="685" priority="1614" operator="containsText" text="AUTOMERCADO">
      <formula>NOT(ISERROR(SEARCH("AUTOMERCADO",C1764)))</formula>
    </cfRule>
    <cfRule type="containsText" dxfId="684" priority="1615" operator="containsText" text="CARRIZAL">
      <formula>NOT(ISERROR(SEARCH("CARRIZAL",C1764)))</formula>
    </cfRule>
    <cfRule type="containsText" dxfId="683" priority="1616" operator="containsText" text="SAN ANTONIO">
      <formula>NOT(ISERROR(SEARCH("SAN ANTONIO",C1764)))</formula>
    </cfRule>
    <cfRule type="containsText" dxfId="682" priority="1617" operator="containsText" text="HIPERMODELO">
      <formula>NOT(ISERROR(SEARCH("HIPERMODELO",C1764)))</formula>
    </cfRule>
    <cfRule type="containsText" dxfId="681" priority="1618" operator="containsText" text="FARMASTOP">
      <formula>NOT(ISERROR(SEARCH("FARMASTOP",C1764)))</formula>
    </cfRule>
    <cfRule type="containsText" dxfId="680" priority="1619" operator="containsText" text="EXQUISITECES">
      <formula>NOT(ISERROR(SEARCH("EXQUISITECES",C1764)))</formula>
    </cfRule>
  </conditionalFormatting>
  <conditionalFormatting sqref="C1772">
    <cfRule type="containsText" dxfId="679" priority="1606" operator="containsText" text="BOCA">
      <formula>NOT(ISERROR(SEARCH("BOCA",C1772)))</formula>
    </cfRule>
    <cfRule type="containsText" dxfId="678" priority="1607" operator="containsText" text="AUTOMERCADO">
      <formula>NOT(ISERROR(SEARCH("AUTOMERCADO",C1772)))</formula>
    </cfRule>
    <cfRule type="containsText" dxfId="677" priority="1608" operator="containsText" text="CARRIZAL">
      <formula>NOT(ISERROR(SEARCH("CARRIZAL",C1772)))</formula>
    </cfRule>
    <cfRule type="containsText" dxfId="676" priority="1609" operator="containsText" text="SAN ANTONIO">
      <formula>NOT(ISERROR(SEARCH("SAN ANTONIO",C1772)))</formula>
    </cfRule>
    <cfRule type="containsText" dxfId="675" priority="1610" operator="containsText" text="HIPERMODELO">
      <formula>NOT(ISERROR(SEARCH("HIPERMODELO",C1772)))</formula>
    </cfRule>
    <cfRule type="containsText" dxfId="674" priority="1611" operator="containsText" text="FARMASTOP">
      <formula>NOT(ISERROR(SEARCH("FARMASTOP",C1772)))</formula>
    </cfRule>
    <cfRule type="containsText" dxfId="673" priority="1612" operator="containsText" text="EXQUISITECES">
      <formula>NOT(ISERROR(SEARCH("EXQUISITECES",C1772)))</formula>
    </cfRule>
  </conditionalFormatting>
  <conditionalFormatting sqref="C1736">
    <cfRule type="containsText" dxfId="672" priority="1599" operator="containsText" text="BOCA">
      <formula>NOT(ISERROR(SEARCH("BOCA",C1736)))</formula>
    </cfRule>
    <cfRule type="containsText" dxfId="671" priority="1600" operator="containsText" text="AUTOMERCADO">
      <formula>NOT(ISERROR(SEARCH("AUTOMERCADO",C1736)))</formula>
    </cfRule>
    <cfRule type="containsText" dxfId="670" priority="1601" operator="containsText" text="CARRIZAL">
      <formula>NOT(ISERROR(SEARCH("CARRIZAL",C1736)))</formula>
    </cfRule>
    <cfRule type="containsText" dxfId="669" priority="1602" operator="containsText" text="SAN ANTONIO">
      <formula>NOT(ISERROR(SEARCH("SAN ANTONIO",C1736)))</formula>
    </cfRule>
    <cfRule type="containsText" dxfId="668" priority="1603" operator="containsText" text="HIPERMODELO">
      <formula>NOT(ISERROR(SEARCH("HIPERMODELO",C1736)))</formula>
    </cfRule>
    <cfRule type="containsText" dxfId="667" priority="1604" operator="containsText" text="FARMASTOP">
      <formula>NOT(ISERROR(SEARCH("FARMASTOP",C1736)))</formula>
    </cfRule>
    <cfRule type="containsText" dxfId="666" priority="1605" operator="containsText" text="EXQUISITECES">
      <formula>NOT(ISERROR(SEARCH("EXQUISITECES",C1736)))</formula>
    </cfRule>
  </conditionalFormatting>
  <conditionalFormatting sqref="C1774">
    <cfRule type="containsText" dxfId="665" priority="1592" operator="containsText" text="BOCA">
      <formula>NOT(ISERROR(SEARCH("BOCA",C1774)))</formula>
    </cfRule>
    <cfRule type="containsText" dxfId="664" priority="1593" operator="containsText" text="AUTOMERCADO">
      <formula>NOT(ISERROR(SEARCH("AUTOMERCADO",C1774)))</formula>
    </cfRule>
    <cfRule type="containsText" dxfId="663" priority="1594" operator="containsText" text="CARRIZAL">
      <formula>NOT(ISERROR(SEARCH("CARRIZAL",C1774)))</formula>
    </cfRule>
    <cfRule type="containsText" dxfId="662" priority="1595" operator="containsText" text="SAN ANTONIO">
      <formula>NOT(ISERROR(SEARCH("SAN ANTONIO",C1774)))</formula>
    </cfRule>
    <cfRule type="containsText" dxfId="661" priority="1596" operator="containsText" text="HIPERMODELO">
      <formula>NOT(ISERROR(SEARCH("HIPERMODELO",C1774)))</formula>
    </cfRule>
    <cfRule type="containsText" dxfId="660" priority="1597" operator="containsText" text="FARMASTOP">
      <formula>NOT(ISERROR(SEARCH("FARMASTOP",C1774)))</formula>
    </cfRule>
    <cfRule type="containsText" dxfId="659" priority="1598" operator="containsText" text="EXQUISITECES">
      <formula>NOT(ISERROR(SEARCH("EXQUISITECES",C1774)))</formula>
    </cfRule>
  </conditionalFormatting>
  <conditionalFormatting sqref="C1724:C1725">
    <cfRule type="containsText" dxfId="658" priority="1585" operator="containsText" text="BOCA">
      <formula>NOT(ISERROR(SEARCH("BOCA",C1724)))</formula>
    </cfRule>
    <cfRule type="containsText" dxfId="657" priority="1586" operator="containsText" text="AUTOMERCADO">
      <formula>NOT(ISERROR(SEARCH("AUTOMERCADO",C1724)))</formula>
    </cfRule>
    <cfRule type="containsText" dxfId="656" priority="1587" operator="containsText" text="CARRIZAL">
      <formula>NOT(ISERROR(SEARCH("CARRIZAL",C1724)))</formula>
    </cfRule>
    <cfRule type="containsText" dxfId="655" priority="1588" operator="containsText" text="SAN ANTONIO">
      <formula>NOT(ISERROR(SEARCH("SAN ANTONIO",C1724)))</formula>
    </cfRule>
    <cfRule type="containsText" dxfId="654" priority="1589" operator="containsText" text="HIPERMODELO">
      <formula>NOT(ISERROR(SEARCH("HIPERMODELO",C1724)))</formula>
    </cfRule>
    <cfRule type="containsText" dxfId="653" priority="1590" operator="containsText" text="FARMASTOP">
      <formula>NOT(ISERROR(SEARCH("FARMASTOP",C1724)))</formula>
    </cfRule>
    <cfRule type="containsText" dxfId="652" priority="1591" operator="containsText" text="EXQUISITECES">
      <formula>NOT(ISERROR(SEARCH("EXQUISITECES",C1724)))</formula>
    </cfRule>
  </conditionalFormatting>
  <conditionalFormatting sqref="C1737">
    <cfRule type="containsText" dxfId="651" priority="1578" operator="containsText" text="BOCA">
      <formula>NOT(ISERROR(SEARCH("BOCA",C1737)))</formula>
    </cfRule>
    <cfRule type="containsText" dxfId="650" priority="1579" operator="containsText" text="AUTOMERCADO">
      <formula>NOT(ISERROR(SEARCH("AUTOMERCADO",C1737)))</formula>
    </cfRule>
    <cfRule type="containsText" dxfId="649" priority="1580" operator="containsText" text="CARRIZAL">
      <formula>NOT(ISERROR(SEARCH("CARRIZAL",C1737)))</formula>
    </cfRule>
    <cfRule type="containsText" dxfId="648" priority="1581" operator="containsText" text="SAN ANTONIO">
      <formula>NOT(ISERROR(SEARCH("SAN ANTONIO",C1737)))</formula>
    </cfRule>
    <cfRule type="containsText" dxfId="647" priority="1582" operator="containsText" text="HIPERMODELO">
      <formula>NOT(ISERROR(SEARCH("HIPERMODELO",C1737)))</formula>
    </cfRule>
    <cfRule type="containsText" dxfId="646" priority="1583" operator="containsText" text="FARMASTOP">
      <formula>NOT(ISERROR(SEARCH("FARMASTOP",C1737)))</formula>
    </cfRule>
    <cfRule type="containsText" dxfId="645" priority="1584" operator="containsText" text="EXQUISITECES">
      <formula>NOT(ISERROR(SEARCH("EXQUISITECES",C1737)))</formula>
    </cfRule>
  </conditionalFormatting>
  <conditionalFormatting sqref="C1722">
    <cfRule type="containsText" dxfId="644" priority="1571" operator="containsText" text="BOCA">
      <formula>NOT(ISERROR(SEARCH("BOCA",C1722)))</formula>
    </cfRule>
    <cfRule type="containsText" dxfId="643" priority="1572" operator="containsText" text="AUTOMERCADO">
      <formula>NOT(ISERROR(SEARCH("AUTOMERCADO",C1722)))</formula>
    </cfRule>
    <cfRule type="containsText" dxfId="642" priority="1573" operator="containsText" text="CARRIZAL">
      <formula>NOT(ISERROR(SEARCH("CARRIZAL",C1722)))</formula>
    </cfRule>
    <cfRule type="containsText" dxfId="641" priority="1574" operator="containsText" text="SAN ANTONIO">
      <formula>NOT(ISERROR(SEARCH("SAN ANTONIO",C1722)))</formula>
    </cfRule>
    <cfRule type="containsText" dxfId="640" priority="1575" operator="containsText" text="HIPERMODELO">
      <formula>NOT(ISERROR(SEARCH("HIPERMODELO",C1722)))</formula>
    </cfRule>
    <cfRule type="containsText" dxfId="639" priority="1576" operator="containsText" text="FARMASTOP">
      <formula>NOT(ISERROR(SEARCH("FARMASTOP",C1722)))</formula>
    </cfRule>
    <cfRule type="containsText" dxfId="638" priority="1577" operator="containsText" text="EXQUISITECES">
      <formula>NOT(ISERROR(SEARCH("EXQUISITECES",C1722)))</formula>
    </cfRule>
  </conditionalFormatting>
  <conditionalFormatting sqref="C1728">
    <cfRule type="containsText" dxfId="637" priority="1564" operator="containsText" text="BOCA">
      <formula>NOT(ISERROR(SEARCH("BOCA",C1728)))</formula>
    </cfRule>
    <cfRule type="containsText" dxfId="636" priority="1565" operator="containsText" text="AUTOMERCADO">
      <formula>NOT(ISERROR(SEARCH("AUTOMERCADO",C1728)))</formula>
    </cfRule>
    <cfRule type="containsText" dxfId="635" priority="1566" operator="containsText" text="CARRIZAL">
      <formula>NOT(ISERROR(SEARCH("CARRIZAL",C1728)))</formula>
    </cfRule>
    <cfRule type="containsText" dxfId="634" priority="1567" operator="containsText" text="SAN ANTONIO">
      <formula>NOT(ISERROR(SEARCH("SAN ANTONIO",C1728)))</formula>
    </cfRule>
    <cfRule type="containsText" dxfId="633" priority="1568" operator="containsText" text="HIPERMODELO">
      <formula>NOT(ISERROR(SEARCH("HIPERMODELO",C1728)))</formula>
    </cfRule>
    <cfRule type="containsText" dxfId="632" priority="1569" operator="containsText" text="FARMASTOP">
      <formula>NOT(ISERROR(SEARCH("FARMASTOP",C1728)))</formula>
    </cfRule>
    <cfRule type="containsText" dxfId="631" priority="1570" operator="containsText" text="EXQUISITECES">
      <formula>NOT(ISERROR(SEARCH("EXQUISITECES",C1728)))</formula>
    </cfRule>
  </conditionalFormatting>
  <conditionalFormatting sqref="C1734">
    <cfRule type="containsText" dxfId="630" priority="1557" operator="containsText" text="BOCA">
      <formula>NOT(ISERROR(SEARCH("BOCA",C1734)))</formula>
    </cfRule>
    <cfRule type="containsText" dxfId="629" priority="1558" operator="containsText" text="AUTOMERCADO">
      <formula>NOT(ISERROR(SEARCH("AUTOMERCADO",C1734)))</formula>
    </cfRule>
    <cfRule type="containsText" dxfId="628" priority="1559" operator="containsText" text="CARRIZAL">
      <formula>NOT(ISERROR(SEARCH("CARRIZAL",C1734)))</formula>
    </cfRule>
    <cfRule type="containsText" dxfId="627" priority="1560" operator="containsText" text="SAN ANTONIO">
      <formula>NOT(ISERROR(SEARCH("SAN ANTONIO",C1734)))</formula>
    </cfRule>
    <cfRule type="containsText" dxfId="626" priority="1561" operator="containsText" text="HIPERMODELO">
      <formula>NOT(ISERROR(SEARCH("HIPERMODELO",C1734)))</formula>
    </cfRule>
    <cfRule type="containsText" dxfId="625" priority="1562" operator="containsText" text="FARMASTOP">
      <formula>NOT(ISERROR(SEARCH("FARMASTOP",C1734)))</formula>
    </cfRule>
    <cfRule type="containsText" dxfId="624" priority="1563" operator="containsText" text="EXQUISITECES">
      <formula>NOT(ISERROR(SEARCH("EXQUISITECES",C1734)))</formula>
    </cfRule>
  </conditionalFormatting>
  <conditionalFormatting sqref="C1740">
    <cfRule type="containsText" dxfId="623" priority="1550" operator="containsText" text="BOCA">
      <formula>NOT(ISERROR(SEARCH("BOCA",C1740)))</formula>
    </cfRule>
    <cfRule type="containsText" dxfId="622" priority="1551" operator="containsText" text="AUTOMERCADO">
      <formula>NOT(ISERROR(SEARCH("AUTOMERCADO",C1740)))</formula>
    </cfRule>
    <cfRule type="containsText" dxfId="621" priority="1552" operator="containsText" text="CARRIZAL">
      <formula>NOT(ISERROR(SEARCH("CARRIZAL",C1740)))</formula>
    </cfRule>
    <cfRule type="containsText" dxfId="620" priority="1553" operator="containsText" text="SAN ANTONIO">
      <formula>NOT(ISERROR(SEARCH("SAN ANTONIO",C1740)))</formula>
    </cfRule>
    <cfRule type="containsText" dxfId="619" priority="1554" operator="containsText" text="HIPERMODELO">
      <formula>NOT(ISERROR(SEARCH("HIPERMODELO",C1740)))</formula>
    </cfRule>
    <cfRule type="containsText" dxfId="618" priority="1555" operator="containsText" text="FARMASTOP">
      <formula>NOT(ISERROR(SEARCH("FARMASTOP",C1740)))</formula>
    </cfRule>
    <cfRule type="containsText" dxfId="617" priority="1556" operator="containsText" text="EXQUISITECES">
      <formula>NOT(ISERROR(SEARCH("EXQUISITECES",C1740)))</formula>
    </cfRule>
  </conditionalFormatting>
  <conditionalFormatting sqref="C1748">
    <cfRule type="containsText" dxfId="616" priority="1543" operator="containsText" text="BOCA">
      <formula>NOT(ISERROR(SEARCH("BOCA",C1748)))</formula>
    </cfRule>
    <cfRule type="containsText" dxfId="615" priority="1544" operator="containsText" text="AUTOMERCADO">
      <formula>NOT(ISERROR(SEARCH("AUTOMERCADO",C1748)))</formula>
    </cfRule>
    <cfRule type="containsText" dxfId="614" priority="1545" operator="containsText" text="CARRIZAL">
      <formula>NOT(ISERROR(SEARCH("CARRIZAL",C1748)))</formula>
    </cfRule>
    <cfRule type="containsText" dxfId="613" priority="1546" operator="containsText" text="SAN ANTONIO">
      <formula>NOT(ISERROR(SEARCH("SAN ANTONIO",C1748)))</formula>
    </cfRule>
    <cfRule type="containsText" dxfId="612" priority="1547" operator="containsText" text="HIPERMODELO">
      <formula>NOT(ISERROR(SEARCH("HIPERMODELO",C1748)))</formula>
    </cfRule>
    <cfRule type="containsText" dxfId="611" priority="1548" operator="containsText" text="FARMASTOP">
      <formula>NOT(ISERROR(SEARCH("FARMASTOP",C1748)))</formula>
    </cfRule>
    <cfRule type="containsText" dxfId="610" priority="1549" operator="containsText" text="EXQUISITECES">
      <formula>NOT(ISERROR(SEARCH("EXQUISITECES",C1748)))</formula>
    </cfRule>
  </conditionalFormatting>
  <conditionalFormatting sqref="C1756">
    <cfRule type="containsText" dxfId="609" priority="1536" operator="containsText" text="BOCA">
      <formula>NOT(ISERROR(SEARCH("BOCA",C1756)))</formula>
    </cfRule>
    <cfRule type="containsText" dxfId="608" priority="1537" operator="containsText" text="AUTOMERCADO">
      <formula>NOT(ISERROR(SEARCH("AUTOMERCADO",C1756)))</formula>
    </cfRule>
    <cfRule type="containsText" dxfId="607" priority="1538" operator="containsText" text="CARRIZAL">
      <formula>NOT(ISERROR(SEARCH("CARRIZAL",C1756)))</formula>
    </cfRule>
    <cfRule type="containsText" dxfId="606" priority="1539" operator="containsText" text="SAN ANTONIO">
      <formula>NOT(ISERROR(SEARCH("SAN ANTONIO",C1756)))</formula>
    </cfRule>
    <cfRule type="containsText" dxfId="605" priority="1540" operator="containsText" text="HIPERMODELO">
      <formula>NOT(ISERROR(SEARCH("HIPERMODELO",C1756)))</formula>
    </cfRule>
    <cfRule type="containsText" dxfId="604" priority="1541" operator="containsText" text="FARMASTOP">
      <formula>NOT(ISERROR(SEARCH("FARMASTOP",C1756)))</formula>
    </cfRule>
    <cfRule type="containsText" dxfId="603" priority="1542" operator="containsText" text="EXQUISITECES">
      <formula>NOT(ISERROR(SEARCH("EXQUISITECES",C1756)))</formula>
    </cfRule>
  </conditionalFormatting>
  <conditionalFormatting sqref="C1762">
    <cfRule type="containsText" dxfId="602" priority="1529" operator="containsText" text="BOCA">
      <formula>NOT(ISERROR(SEARCH("BOCA",C1762)))</formula>
    </cfRule>
    <cfRule type="containsText" dxfId="601" priority="1530" operator="containsText" text="AUTOMERCADO">
      <formula>NOT(ISERROR(SEARCH("AUTOMERCADO",C1762)))</formula>
    </cfRule>
    <cfRule type="containsText" dxfId="600" priority="1531" operator="containsText" text="CARRIZAL">
      <formula>NOT(ISERROR(SEARCH("CARRIZAL",C1762)))</formula>
    </cfRule>
    <cfRule type="containsText" dxfId="599" priority="1532" operator="containsText" text="SAN ANTONIO">
      <formula>NOT(ISERROR(SEARCH("SAN ANTONIO",C1762)))</formula>
    </cfRule>
    <cfRule type="containsText" dxfId="598" priority="1533" operator="containsText" text="HIPERMODELO">
      <formula>NOT(ISERROR(SEARCH("HIPERMODELO",C1762)))</formula>
    </cfRule>
    <cfRule type="containsText" dxfId="597" priority="1534" operator="containsText" text="FARMASTOP">
      <formula>NOT(ISERROR(SEARCH("FARMASTOP",C1762)))</formula>
    </cfRule>
    <cfRule type="containsText" dxfId="596" priority="1535" operator="containsText" text="EXQUISITECES">
      <formula>NOT(ISERROR(SEARCH("EXQUISITECES",C1762)))</formula>
    </cfRule>
  </conditionalFormatting>
  <conditionalFormatting sqref="C1768">
    <cfRule type="containsText" dxfId="595" priority="1522" operator="containsText" text="BOCA">
      <formula>NOT(ISERROR(SEARCH("BOCA",C1768)))</formula>
    </cfRule>
    <cfRule type="containsText" dxfId="594" priority="1523" operator="containsText" text="AUTOMERCADO">
      <formula>NOT(ISERROR(SEARCH("AUTOMERCADO",C1768)))</formula>
    </cfRule>
    <cfRule type="containsText" dxfId="593" priority="1524" operator="containsText" text="CARRIZAL">
      <formula>NOT(ISERROR(SEARCH("CARRIZAL",C1768)))</formula>
    </cfRule>
    <cfRule type="containsText" dxfId="592" priority="1525" operator="containsText" text="SAN ANTONIO">
      <formula>NOT(ISERROR(SEARCH("SAN ANTONIO",C1768)))</formula>
    </cfRule>
    <cfRule type="containsText" dxfId="591" priority="1526" operator="containsText" text="HIPERMODELO">
      <formula>NOT(ISERROR(SEARCH("HIPERMODELO",C1768)))</formula>
    </cfRule>
    <cfRule type="containsText" dxfId="590" priority="1527" operator="containsText" text="FARMASTOP">
      <formula>NOT(ISERROR(SEARCH("FARMASTOP",C1768)))</formula>
    </cfRule>
    <cfRule type="containsText" dxfId="589" priority="1528" operator="containsText" text="EXQUISITECES">
      <formula>NOT(ISERROR(SEARCH("EXQUISITECES",C1768)))</formula>
    </cfRule>
  </conditionalFormatting>
  <conditionalFormatting sqref="C1773">
    <cfRule type="containsText" dxfId="588" priority="1515" operator="containsText" text="BOCA">
      <formula>NOT(ISERROR(SEARCH("BOCA",C1773)))</formula>
    </cfRule>
    <cfRule type="containsText" dxfId="587" priority="1516" operator="containsText" text="AUTOMERCADO">
      <formula>NOT(ISERROR(SEARCH("AUTOMERCADO",C1773)))</formula>
    </cfRule>
    <cfRule type="containsText" dxfId="586" priority="1517" operator="containsText" text="CARRIZAL">
      <formula>NOT(ISERROR(SEARCH("CARRIZAL",C1773)))</formula>
    </cfRule>
    <cfRule type="containsText" dxfId="585" priority="1518" operator="containsText" text="SAN ANTONIO">
      <formula>NOT(ISERROR(SEARCH("SAN ANTONIO",C1773)))</formula>
    </cfRule>
    <cfRule type="containsText" dxfId="584" priority="1519" operator="containsText" text="HIPERMODELO">
      <formula>NOT(ISERROR(SEARCH("HIPERMODELO",C1773)))</formula>
    </cfRule>
    <cfRule type="containsText" dxfId="583" priority="1520" operator="containsText" text="FARMASTOP">
      <formula>NOT(ISERROR(SEARCH("FARMASTOP",C1773)))</formula>
    </cfRule>
    <cfRule type="containsText" dxfId="582" priority="1521" operator="containsText" text="EXQUISITECES">
      <formula>NOT(ISERROR(SEARCH("EXQUISITECES",C1773)))</formula>
    </cfRule>
  </conditionalFormatting>
  <conditionalFormatting sqref="C1775:C1781">
    <cfRule type="containsText" dxfId="581" priority="1457" operator="containsText" text="BOCA">
      <formula>NOT(ISERROR(SEARCH("BOCA",C1775)))</formula>
    </cfRule>
    <cfRule type="containsText" dxfId="580" priority="1458" operator="containsText" text="AUTOMERCADO">
      <formula>NOT(ISERROR(SEARCH("AUTOMERCADO",C1775)))</formula>
    </cfRule>
    <cfRule type="containsText" dxfId="579" priority="1459" operator="containsText" text="CARRIZAL">
      <formula>NOT(ISERROR(SEARCH("CARRIZAL",C1775)))</formula>
    </cfRule>
    <cfRule type="containsText" dxfId="578" priority="1460" operator="containsText" text="SAN ANTONIO">
      <formula>NOT(ISERROR(SEARCH("SAN ANTONIO",C1775)))</formula>
    </cfRule>
    <cfRule type="containsText" dxfId="577" priority="1461" operator="containsText" text="HIPERMODELO">
      <formula>NOT(ISERROR(SEARCH("HIPERMODELO",C1775)))</formula>
    </cfRule>
    <cfRule type="containsText" dxfId="576" priority="1462" operator="containsText" text="FARMASTOP">
      <formula>NOT(ISERROR(SEARCH("FARMASTOP",C1775)))</formula>
    </cfRule>
    <cfRule type="containsText" dxfId="575" priority="1463" operator="containsText" text="EXQUISITECES">
      <formula>NOT(ISERROR(SEARCH("EXQUISITECES",C1775)))</formula>
    </cfRule>
  </conditionalFormatting>
  <conditionalFormatting sqref="C1791:C1799">
    <cfRule type="containsText" dxfId="574" priority="1443" operator="containsText" text="BOCA">
      <formula>NOT(ISERROR(SEARCH("BOCA",C1791)))</formula>
    </cfRule>
    <cfRule type="containsText" dxfId="573" priority="1444" operator="containsText" text="AUTOMERCADO">
      <formula>NOT(ISERROR(SEARCH("AUTOMERCADO",C1791)))</formula>
    </cfRule>
    <cfRule type="containsText" dxfId="572" priority="1445" operator="containsText" text="CARRIZAL">
      <formula>NOT(ISERROR(SEARCH("CARRIZAL",C1791)))</formula>
    </cfRule>
    <cfRule type="containsText" dxfId="571" priority="1446" operator="containsText" text="SAN ANTONIO">
      <formula>NOT(ISERROR(SEARCH("SAN ANTONIO",C1791)))</formula>
    </cfRule>
    <cfRule type="containsText" dxfId="570" priority="1447" operator="containsText" text="HIPERMODELO">
      <formula>NOT(ISERROR(SEARCH("HIPERMODELO",C1791)))</formula>
    </cfRule>
    <cfRule type="containsText" dxfId="569" priority="1448" operator="containsText" text="FARMASTOP">
      <formula>NOT(ISERROR(SEARCH("FARMASTOP",C1791)))</formula>
    </cfRule>
    <cfRule type="containsText" dxfId="568" priority="1449" operator="containsText" text="EXQUISITECES">
      <formula>NOT(ISERROR(SEARCH("EXQUISITECES",C1791)))</formula>
    </cfRule>
  </conditionalFormatting>
  <conditionalFormatting sqref="C1782:C1790">
    <cfRule type="containsText" dxfId="567" priority="1450" operator="containsText" text="BOCA">
      <formula>NOT(ISERROR(SEARCH("BOCA",C1782)))</formula>
    </cfRule>
    <cfRule type="containsText" dxfId="566" priority="1451" operator="containsText" text="AUTOMERCADO">
      <formula>NOT(ISERROR(SEARCH("AUTOMERCADO",C1782)))</formula>
    </cfRule>
    <cfRule type="containsText" dxfId="565" priority="1452" operator="containsText" text="CARRIZAL">
      <formula>NOT(ISERROR(SEARCH("CARRIZAL",C1782)))</formula>
    </cfRule>
    <cfRule type="containsText" dxfId="564" priority="1453" operator="containsText" text="SAN ANTONIO">
      <formula>NOT(ISERROR(SEARCH("SAN ANTONIO",C1782)))</formula>
    </cfRule>
    <cfRule type="containsText" dxfId="563" priority="1454" operator="containsText" text="HIPERMODELO">
      <formula>NOT(ISERROR(SEARCH("HIPERMODELO",C1782)))</formula>
    </cfRule>
    <cfRule type="containsText" dxfId="562" priority="1455" operator="containsText" text="FARMASTOP">
      <formula>NOT(ISERROR(SEARCH("FARMASTOP",C1782)))</formula>
    </cfRule>
    <cfRule type="containsText" dxfId="561" priority="1456" operator="containsText" text="EXQUISITECES">
      <formula>NOT(ISERROR(SEARCH("EXQUISITECES",C1782)))</formula>
    </cfRule>
  </conditionalFormatting>
  <conditionalFormatting sqref="C1800">
    <cfRule type="containsText" dxfId="560" priority="1436" operator="containsText" text="BOCA">
      <formula>NOT(ISERROR(SEARCH("BOCA",C1800)))</formula>
    </cfRule>
    <cfRule type="containsText" dxfId="559" priority="1437" operator="containsText" text="AUTOMERCADO">
      <formula>NOT(ISERROR(SEARCH("AUTOMERCADO",C1800)))</formula>
    </cfRule>
    <cfRule type="containsText" dxfId="558" priority="1438" operator="containsText" text="CARRIZAL">
      <formula>NOT(ISERROR(SEARCH("CARRIZAL",C1800)))</formula>
    </cfRule>
    <cfRule type="containsText" dxfId="557" priority="1439" operator="containsText" text="SAN ANTONIO">
      <formula>NOT(ISERROR(SEARCH("SAN ANTONIO",C1800)))</formula>
    </cfRule>
    <cfRule type="containsText" dxfId="556" priority="1440" operator="containsText" text="HIPERMODELO">
      <formula>NOT(ISERROR(SEARCH("HIPERMODELO",C1800)))</formula>
    </cfRule>
    <cfRule type="containsText" dxfId="555" priority="1441" operator="containsText" text="FARMASTOP">
      <formula>NOT(ISERROR(SEARCH("FARMASTOP",C1800)))</formula>
    </cfRule>
    <cfRule type="containsText" dxfId="554" priority="1442" operator="containsText" text="EXQUISITECES">
      <formula>NOT(ISERROR(SEARCH("EXQUISITECES",C1800)))</formula>
    </cfRule>
  </conditionalFormatting>
  <conditionalFormatting sqref="C1801:C1802">
    <cfRule type="containsText" dxfId="553" priority="1429" operator="containsText" text="BOCA">
      <formula>NOT(ISERROR(SEARCH("BOCA",C1801)))</formula>
    </cfRule>
    <cfRule type="containsText" dxfId="552" priority="1430" operator="containsText" text="AUTOMERCADO">
      <formula>NOT(ISERROR(SEARCH("AUTOMERCADO",C1801)))</formula>
    </cfRule>
    <cfRule type="containsText" dxfId="551" priority="1431" operator="containsText" text="CARRIZAL">
      <formula>NOT(ISERROR(SEARCH("CARRIZAL",C1801)))</formula>
    </cfRule>
    <cfRule type="containsText" dxfId="550" priority="1432" operator="containsText" text="SAN ANTONIO">
      <formula>NOT(ISERROR(SEARCH("SAN ANTONIO",C1801)))</formula>
    </cfRule>
    <cfRule type="containsText" dxfId="549" priority="1433" operator="containsText" text="HIPERMODELO">
      <formula>NOT(ISERROR(SEARCH("HIPERMODELO",C1801)))</formula>
    </cfRule>
    <cfRule type="containsText" dxfId="548" priority="1434" operator="containsText" text="FARMASTOP">
      <formula>NOT(ISERROR(SEARCH("FARMASTOP",C1801)))</formula>
    </cfRule>
    <cfRule type="containsText" dxfId="547" priority="1435" operator="containsText" text="EXQUISITECES">
      <formula>NOT(ISERROR(SEARCH("EXQUISITECES",C1801)))</formula>
    </cfRule>
  </conditionalFormatting>
  <conditionalFormatting sqref="C1803">
    <cfRule type="containsText" dxfId="546" priority="1422" operator="containsText" text="BOCA">
      <formula>NOT(ISERROR(SEARCH("BOCA",C1803)))</formula>
    </cfRule>
    <cfRule type="containsText" dxfId="545" priority="1423" operator="containsText" text="AUTOMERCADO">
      <formula>NOT(ISERROR(SEARCH("AUTOMERCADO",C1803)))</formula>
    </cfRule>
    <cfRule type="containsText" dxfId="544" priority="1424" operator="containsText" text="CARRIZAL">
      <formula>NOT(ISERROR(SEARCH("CARRIZAL",C1803)))</formula>
    </cfRule>
    <cfRule type="containsText" dxfId="543" priority="1425" operator="containsText" text="SAN ANTONIO">
      <formula>NOT(ISERROR(SEARCH("SAN ANTONIO",C1803)))</formula>
    </cfRule>
    <cfRule type="containsText" dxfId="542" priority="1426" operator="containsText" text="HIPERMODELO">
      <formula>NOT(ISERROR(SEARCH("HIPERMODELO",C1803)))</formula>
    </cfRule>
    <cfRule type="containsText" dxfId="541" priority="1427" operator="containsText" text="FARMASTOP">
      <formula>NOT(ISERROR(SEARCH("FARMASTOP",C1803)))</formula>
    </cfRule>
    <cfRule type="containsText" dxfId="540" priority="1428" operator="containsText" text="EXQUISITECES">
      <formula>NOT(ISERROR(SEARCH("EXQUISITECES",C1803)))</formula>
    </cfRule>
  </conditionalFormatting>
  <conditionalFormatting sqref="C1804:C1805">
    <cfRule type="containsText" dxfId="539" priority="1415" operator="containsText" text="BOCA">
      <formula>NOT(ISERROR(SEARCH("BOCA",C1804)))</formula>
    </cfRule>
    <cfRule type="containsText" dxfId="538" priority="1416" operator="containsText" text="AUTOMERCADO">
      <formula>NOT(ISERROR(SEARCH("AUTOMERCADO",C1804)))</formula>
    </cfRule>
    <cfRule type="containsText" dxfId="537" priority="1417" operator="containsText" text="CARRIZAL">
      <formula>NOT(ISERROR(SEARCH("CARRIZAL",C1804)))</formula>
    </cfRule>
    <cfRule type="containsText" dxfId="536" priority="1418" operator="containsText" text="SAN ANTONIO">
      <formula>NOT(ISERROR(SEARCH("SAN ANTONIO",C1804)))</formula>
    </cfRule>
    <cfRule type="containsText" dxfId="535" priority="1419" operator="containsText" text="HIPERMODELO">
      <formula>NOT(ISERROR(SEARCH("HIPERMODELO",C1804)))</formula>
    </cfRule>
    <cfRule type="containsText" dxfId="534" priority="1420" operator="containsText" text="FARMASTOP">
      <formula>NOT(ISERROR(SEARCH("FARMASTOP",C1804)))</formula>
    </cfRule>
    <cfRule type="containsText" dxfId="533" priority="1421" operator="containsText" text="EXQUISITECES">
      <formula>NOT(ISERROR(SEARCH("EXQUISITECES",C1804)))</formula>
    </cfRule>
  </conditionalFormatting>
  <conditionalFormatting sqref="C1826">
    <cfRule type="containsText" dxfId="532" priority="1408" operator="containsText" text="BOCA">
      <formula>NOT(ISERROR(SEARCH("BOCA",C1826)))</formula>
    </cfRule>
    <cfRule type="containsText" dxfId="531" priority="1409" operator="containsText" text="AUTOMERCADO">
      <formula>NOT(ISERROR(SEARCH("AUTOMERCADO",C1826)))</formula>
    </cfRule>
    <cfRule type="containsText" dxfId="530" priority="1410" operator="containsText" text="CARRIZAL">
      <formula>NOT(ISERROR(SEARCH("CARRIZAL",C1826)))</formula>
    </cfRule>
    <cfRule type="containsText" dxfId="529" priority="1411" operator="containsText" text="SAN ANTONIO">
      <formula>NOT(ISERROR(SEARCH("SAN ANTONIO",C1826)))</formula>
    </cfRule>
    <cfRule type="containsText" dxfId="528" priority="1412" operator="containsText" text="HIPERMODELO">
      <formula>NOT(ISERROR(SEARCH("HIPERMODELO",C1826)))</formula>
    </cfRule>
    <cfRule type="containsText" dxfId="527" priority="1413" operator="containsText" text="FARMASTOP">
      <formula>NOT(ISERROR(SEARCH("FARMASTOP",C1826)))</formula>
    </cfRule>
    <cfRule type="containsText" dxfId="526" priority="1414" operator="containsText" text="EXQUISITECES">
      <formula>NOT(ISERROR(SEARCH("EXQUISITECES",C1826)))</formula>
    </cfRule>
  </conditionalFormatting>
  <conditionalFormatting sqref="C1828:C1829">
    <cfRule type="containsText" dxfId="525" priority="1401" operator="containsText" text="BOCA">
      <formula>NOT(ISERROR(SEARCH("BOCA",C1828)))</formula>
    </cfRule>
    <cfRule type="containsText" dxfId="524" priority="1402" operator="containsText" text="AUTOMERCADO">
      <formula>NOT(ISERROR(SEARCH("AUTOMERCADO",C1828)))</formula>
    </cfRule>
    <cfRule type="containsText" dxfId="523" priority="1403" operator="containsText" text="CARRIZAL">
      <formula>NOT(ISERROR(SEARCH("CARRIZAL",C1828)))</formula>
    </cfRule>
    <cfRule type="containsText" dxfId="522" priority="1404" operator="containsText" text="SAN ANTONIO">
      <formula>NOT(ISERROR(SEARCH("SAN ANTONIO",C1828)))</formula>
    </cfRule>
    <cfRule type="containsText" dxfId="521" priority="1405" operator="containsText" text="HIPERMODELO">
      <formula>NOT(ISERROR(SEARCH("HIPERMODELO",C1828)))</formula>
    </cfRule>
    <cfRule type="containsText" dxfId="520" priority="1406" operator="containsText" text="FARMASTOP">
      <formula>NOT(ISERROR(SEARCH("FARMASTOP",C1828)))</formula>
    </cfRule>
    <cfRule type="containsText" dxfId="519" priority="1407" operator="containsText" text="EXQUISITECES">
      <formula>NOT(ISERROR(SEARCH("EXQUISITECES",C1828)))</formula>
    </cfRule>
  </conditionalFormatting>
  <conditionalFormatting sqref="C1830">
    <cfRule type="containsText" dxfId="518" priority="1394" operator="containsText" text="BOCA">
      <formula>NOT(ISERROR(SEARCH("BOCA",C1830)))</formula>
    </cfRule>
    <cfRule type="containsText" dxfId="517" priority="1395" operator="containsText" text="AUTOMERCADO">
      <formula>NOT(ISERROR(SEARCH("AUTOMERCADO",C1830)))</formula>
    </cfRule>
    <cfRule type="containsText" dxfId="516" priority="1396" operator="containsText" text="CARRIZAL">
      <formula>NOT(ISERROR(SEARCH("CARRIZAL",C1830)))</formula>
    </cfRule>
    <cfRule type="containsText" dxfId="515" priority="1397" operator="containsText" text="SAN ANTONIO">
      <formula>NOT(ISERROR(SEARCH("SAN ANTONIO",C1830)))</formula>
    </cfRule>
    <cfRule type="containsText" dxfId="514" priority="1398" operator="containsText" text="HIPERMODELO">
      <formula>NOT(ISERROR(SEARCH("HIPERMODELO",C1830)))</formula>
    </cfRule>
    <cfRule type="containsText" dxfId="513" priority="1399" operator="containsText" text="FARMASTOP">
      <formula>NOT(ISERROR(SEARCH("FARMASTOP",C1830)))</formula>
    </cfRule>
    <cfRule type="containsText" dxfId="512" priority="1400" operator="containsText" text="EXQUISITECES">
      <formula>NOT(ISERROR(SEARCH("EXQUISITECES",C1830)))</formula>
    </cfRule>
  </conditionalFormatting>
  <conditionalFormatting sqref="C1834">
    <cfRule type="containsText" dxfId="511" priority="1387" operator="containsText" text="BOCA">
      <formula>NOT(ISERROR(SEARCH("BOCA",C1834)))</formula>
    </cfRule>
    <cfRule type="containsText" dxfId="510" priority="1388" operator="containsText" text="AUTOMERCADO">
      <formula>NOT(ISERROR(SEARCH("AUTOMERCADO",C1834)))</formula>
    </cfRule>
    <cfRule type="containsText" dxfId="509" priority="1389" operator="containsText" text="CARRIZAL">
      <formula>NOT(ISERROR(SEARCH("CARRIZAL",C1834)))</formula>
    </cfRule>
    <cfRule type="containsText" dxfId="508" priority="1390" operator="containsText" text="SAN ANTONIO">
      <formula>NOT(ISERROR(SEARCH("SAN ANTONIO",C1834)))</formula>
    </cfRule>
    <cfRule type="containsText" dxfId="507" priority="1391" operator="containsText" text="HIPERMODELO">
      <formula>NOT(ISERROR(SEARCH("HIPERMODELO",C1834)))</formula>
    </cfRule>
    <cfRule type="containsText" dxfId="506" priority="1392" operator="containsText" text="FARMASTOP">
      <formula>NOT(ISERROR(SEARCH("FARMASTOP",C1834)))</formula>
    </cfRule>
    <cfRule type="containsText" dxfId="505" priority="1393" operator="containsText" text="EXQUISITECES">
      <formula>NOT(ISERROR(SEARCH("EXQUISITECES",C1834)))</formula>
    </cfRule>
  </conditionalFormatting>
  <conditionalFormatting sqref="C1835:C1836">
    <cfRule type="containsText" dxfId="504" priority="1380" operator="containsText" text="BOCA">
      <formula>NOT(ISERROR(SEARCH("BOCA",C1835)))</formula>
    </cfRule>
    <cfRule type="containsText" dxfId="503" priority="1381" operator="containsText" text="AUTOMERCADO">
      <formula>NOT(ISERROR(SEARCH("AUTOMERCADO",C1835)))</formula>
    </cfRule>
    <cfRule type="containsText" dxfId="502" priority="1382" operator="containsText" text="CARRIZAL">
      <formula>NOT(ISERROR(SEARCH("CARRIZAL",C1835)))</formula>
    </cfRule>
    <cfRule type="containsText" dxfId="501" priority="1383" operator="containsText" text="SAN ANTONIO">
      <formula>NOT(ISERROR(SEARCH("SAN ANTONIO",C1835)))</formula>
    </cfRule>
    <cfRule type="containsText" dxfId="500" priority="1384" operator="containsText" text="HIPERMODELO">
      <formula>NOT(ISERROR(SEARCH("HIPERMODELO",C1835)))</formula>
    </cfRule>
    <cfRule type="containsText" dxfId="499" priority="1385" operator="containsText" text="FARMASTOP">
      <formula>NOT(ISERROR(SEARCH("FARMASTOP",C1835)))</formula>
    </cfRule>
    <cfRule type="containsText" dxfId="498" priority="1386" operator="containsText" text="EXQUISITECES">
      <formula>NOT(ISERROR(SEARCH("EXQUISITECES",C1835)))</formula>
    </cfRule>
  </conditionalFormatting>
  <conditionalFormatting sqref="C1837">
    <cfRule type="containsText" dxfId="497" priority="1373" operator="containsText" text="BOCA">
      <formula>NOT(ISERROR(SEARCH("BOCA",C1837)))</formula>
    </cfRule>
    <cfRule type="containsText" dxfId="496" priority="1374" operator="containsText" text="AUTOMERCADO">
      <formula>NOT(ISERROR(SEARCH("AUTOMERCADO",C1837)))</formula>
    </cfRule>
    <cfRule type="containsText" dxfId="495" priority="1375" operator="containsText" text="CARRIZAL">
      <formula>NOT(ISERROR(SEARCH("CARRIZAL",C1837)))</formula>
    </cfRule>
    <cfRule type="containsText" dxfId="494" priority="1376" operator="containsText" text="SAN ANTONIO">
      <formula>NOT(ISERROR(SEARCH("SAN ANTONIO",C1837)))</formula>
    </cfRule>
    <cfRule type="containsText" dxfId="493" priority="1377" operator="containsText" text="HIPERMODELO">
      <formula>NOT(ISERROR(SEARCH("HIPERMODELO",C1837)))</formula>
    </cfRule>
    <cfRule type="containsText" dxfId="492" priority="1378" operator="containsText" text="FARMASTOP">
      <formula>NOT(ISERROR(SEARCH("FARMASTOP",C1837)))</formula>
    </cfRule>
    <cfRule type="containsText" dxfId="491" priority="1379" operator="containsText" text="EXQUISITECES">
      <formula>NOT(ISERROR(SEARCH("EXQUISITECES",C1837)))</formula>
    </cfRule>
  </conditionalFormatting>
  <conditionalFormatting sqref="C1842:C1846">
    <cfRule type="containsText" dxfId="490" priority="1366" operator="containsText" text="BOCA">
      <formula>NOT(ISERROR(SEARCH("BOCA",C1842)))</formula>
    </cfRule>
    <cfRule type="containsText" dxfId="489" priority="1367" operator="containsText" text="AUTOMERCADO">
      <formula>NOT(ISERROR(SEARCH("AUTOMERCADO",C1842)))</formula>
    </cfRule>
    <cfRule type="containsText" dxfId="488" priority="1368" operator="containsText" text="CARRIZAL">
      <formula>NOT(ISERROR(SEARCH("CARRIZAL",C1842)))</formula>
    </cfRule>
    <cfRule type="containsText" dxfId="487" priority="1369" operator="containsText" text="SAN ANTONIO">
      <formula>NOT(ISERROR(SEARCH("SAN ANTONIO",C1842)))</formula>
    </cfRule>
    <cfRule type="containsText" dxfId="486" priority="1370" operator="containsText" text="HIPERMODELO">
      <formula>NOT(ISERROR(SEARCH("HIPERMODELO",C1842)))</formula>
    </cfRule>
    <cfRule type="containsText" dxfId="485" priority="1371" operator="containsText" text="FARMASTOP">
      <formula>NOT(ISERROR(SEARCH("FARMASTOP",C1842)))</formula>
    </cfRule>
    <cfRule type="containsText" dxfId="484" priority="1372" operator="containsText" text="EXQUISITECES">
      <formula>NOT(ISERROR(SEARCH("EXQUISITECES",C1842)))</formula>
    </cfRule>
  </conditionalFormatting>
  <conditionalFormatting sqref="C1818:C1819">
    <cfRule type="containsText" dxfId="483" priority="1359" operator="containsText" text="BOCA">
      <formula>NOT(ISERROR(SEARCH("BOCA",C1818)))</formula>
    </cfRule>
    <cfRule type="containsText" dxfId="482" priority="1360" operator="containsText" text="AUTOMERCADO">
      <formula>NOT(ISERROR(SEARCH("AUTOMERCADO",C1818)))</formula>
    </cfRule>
    <cfRule type="containsText" dxfId="481" priority="1361" operator="containsText" text="CARRIZAL">
      <formula>NOT(ISERROR(SEARCH("CARRIZAL",C1818)))</formula>
    </cfRule>
    <cfRule type="containsText" dxfId="480" priority="1362" operator="containsText" text="SAN ANTONIO">
      <formula>NOT(ISERROR(SEARCH("SAN ANTONIO",C1818)))</formula>
    </cfRule>
    <cfRule type="containsText" dxfId="479" priority="1363" operator="containsText" text="HIPERMODELO">
      <formula>NOT(ISERROR(SEARCH("HIPERMODELO",C1818)))</formula>
    </cfRule>
    <cfRule type="containsText" dxfId="478" priority="1364" operator="containsText" text="FARMASTOP">
      <formula>NOT(ISERROR(SEARCH("FARMASTOP",C1818)))</formula>
    </cfRule>
    <cfRule type="containsText" dxfId="477" priority="1365" operator="containsText" text="EXQUISITECES">
      <formula>NOT(ISERROR(SEARCH("EXQUISITECES",C1818)))</formula>
    </cfRule>
  </conditionalFormatting>
  <conditionalFormatting sqref="C1862:C1865">
    <cfRule type="containsText" dxfId="476" priority="1345" operator="containsText" text="BOCA">
      <formula>NOT(ISERROR(SEARCH("BOCA",C1862)))</formula>
    </cfRule>
    <cfRule type="containsText" dxfId="475" priority="1346" operator="containsText" text="AUTOMERCADO">
      <formula>NOT(ISERROR(SEARCH("AUTOMERCADO",C1862)))</formula>
    </cfRule>
    <cfRule type="containsText" dxfId="474" priority="1347" operator="containsText" text="CARRIZAL">
      <formula>NOT(ISERROR(SEARCH("CARRIZAL",C1862)))</formula>
    </cfRule>
    <cfRule type="containsText" dxfId="473" priority="1348" operator="containsText" text="SAN ANTONIO">
      <formula>NOT(ISERROR(SEARCH("SAN ANTONIO",C1862)))</formula>
    </cfRule>
    <cfRule type="containsText" dxfId="472" priority="1349" operator="containsText" text="HIPERMODELO">
      <formula>NOT(ISERROR(SEARCH("HIPERMODELO",C1862)))</formula>
    </cfRule>
    <cfRule type="containsText" dxfId="471" priority="1350" operator="containsText" text="FARMASTOP">
      <formula>NOT(ISERROR(SEARCH("FARMASTOP",C1862)))</formula>
    </cfRule>
    <cfRule type="containsText" dxfId="470" priority="1351" operator="containsText" text="EXQUISITECES">
      <formula>NOT(ISERROR(SEARCH("EXQUISITECES",C1862)))</formula>
    </cfRule>
  </conditionalFormatting>
  <conditionalFormatting sqref="C1866:C1867 C1869:C1872">
    <cfRule type="containsText" dxfId="469" priority="1338" operator="containsText" text="BOCA">
      <formula>NOT(ISERROR(SEARCH("BOCA",C1866)))</formula>
    </cfRule>
    <cfRule type="containsText" dxfId="468" priority="1339" operator="containsText" text="AUTOMERCADO">
      <formula>NOT(ISERROR(SEARCH("AUTOMERCADO",C1866)))</formula>
    </cfRule>
    <cfRule type="containsText" dxfId="467" priority="1340" operator="containsText" text="CARRIZAL">
      <formula>NOT(ISERROR(SEARCH("CARRIZAL",C1866)))</formula>
    </cfRule>
    <cfRule type="containsText" dxfId="466" priority="1341" operator="containsText" text="SAN ANTONIO">
      <formula>NOT(ISERROR(SEARCH("SAN ANTONIO",C1866)))</formula>
    </cfRule>
    <cfRule type="containsText" dxfId="465" priority="1342" operator="containsText" text="HIPERMODELO">
      <formula>NOT(ISERROR(SEARCH("HIPERMODELO",C1866)))</formula>
    </cfRule>
    <cfRule type="containsText" dxfId="464" priority="1343" operator="containsText" text="FARMASTOP">
      <formula>NOT(ISERROR(SEARCH("FARMASTOP",C1866)))</formula>
    </cfRule>
    <cfRule type="containsText" dxfId="463" priority="1344" operator="containsText" text="EXQUISITECES">
      <formula>NOT(ISERROR(SEARCH("EXQUISITECES",C1866)))</formula>
    </cfRule>
  </conditionalFormatting>
  <conditionalFormatting sqref="C1898:C1912">
    <cfRule type="containsText" dxfId="462" priority="1331" operator="containsText" text="BOCA">
      <formula>NOT(ISERROR(SEARCH("BOCA",C1898)))</formula>
    </cfRule>
    <cfRule type="containsText" dxfId="461" priority="1332" operator="containsText" text="AUTOMERCADO">
      <formula>NOT(ISERROR(SEARCH("AUTOMERCADO",C1898)))</formula>
    </cfRule>
    <cfRule type="containsText" dxfId="460" priority="1333" operator="containsText" text="CARRIZAL">
      <formula>NOT(ISERROR(SEARCH("CARRIZAL",C1898)))</formula>
    </cfRule>
    <cfRule type="containsText" dxfId="459" priority="1334" operator="containsText" text="SAN ANTONIO">
      <formula>NOT(ISERROR(SEARCH("SAN ANTONIO",C1898)))</formula>
    </cfRule>
    <cfRule type="containsText" dxfId="458" priority="1335" operator="containsText" text="HIPERMODELO">
      <formula>NOT(ISERROR(SEARCH("HIPERMODELO",C1898)))</formula>
    </cfRule>
    <cfRule type="containsText" dxfId="457" priority="1336" operator="containsText" text="FARMASTOP">
      <formula>NOT(ISERROR(SEARCH("FARMASTOP",C1898)))</formula>
    </cfRule>
    <cfRule type="containsText" dxfId="456" priority="1337" operator="containsText" text="EXQUISITECES">
      <formula>NOT(ISERROR(SEARCH("EXQUISITECES",C1898)))</formula>
    </cfRule>
  </conditionalFormatting>
  <conditionalFormatting sqref="C1921:C1923">
    <cfRule type="containsText" dxfId="455" priority="1324" operator="containsText" text="BOCA">
      <formula>NOT(ISERROR(SEARCH("BOCA",C1921)))</formula>
    </cfRule>
    <cfRule type="containsText" dxfId="454" priority="1325" operator="containsText" text="AUTOMERCADO">
      <formula>NOT(ISERROR(SEARCH("AUTOMERCADO",C1921)))</formula>
    </cfRule>
    <cfRule type="containsText" dxfId="453" priority="1326" operator="containsText" text="CARRIZAL">
      <formula>NOT(ISERROR(SEARCH("CARRIZAL",C1921)))</formula>
    </cfRule>
    <cfRule type="containsText" dxfId="452" priority="1327" operator="containsText" text="SAN ANTONIO">
      <formula>NOT(ISERROR(SEARCH("SAN ANTONIO",C1921)))</formula>
    </cfRule>
    <cfRule type="containsText" dxfId="451" priority="1328" operator="containsText" text="HIPERMODELO">
      <formula>NOT(ISERROR(SEARCH("HIPERMODELO",C1921)))</formula>
    </cfRule>
    <cfRule type="containsText" dxfId="450" priority="1329" operator="containsText" text="FARMASTOP">
      <formula>NOT(ISERROR(SEARCH("FARMASTOP",C1921)))</formula>
    </cfRule>
    <cfRule type="containsText" dxfId="449" priority="1330" operator="containsText" text="EXQUISITECES">
      <formula>NOT(ISERROR(SEARCH("EXQUISITECES",C1921)))</formula>
    </cfRule>
  </conditionalFormatting>
  <conditionalFormatting sqref="C1956:C1980">
    <cfRule type="containsText" dxfId="448" priority="1317" operator="containsText" text="BOCA">
      <formula>NOT(ISERROR(SEARCH("BOCA",C1956)))</formula>
    </cfRule>
    <cfRule type="containsText" dxfId="447" priority="1318" operator="containsText" text="AUTOMERCADO">
      <formula>NOT(ISERROR(SEARCH("AUTOMERCADO",C1956)))</formula>
    </cfRule>
    <cfRule type="containsText" dxfId="446" priority="1319" operator="containsText" text="CARRIZAL">
      <formula>NOT(ISERROR(SEARCH("CARRIZAL",C1956)))</formula>
    </cfRule>
    <cfRule type="containsText" dxfId="445" priority="1320" operator="containsText" text="SAN ANTONIO">
      <formula>NOT(ISERROR(SEARCH("SAN ANTONIO",C1956)))</formula>
    </cfRule>
    <cfRule type="containsText" dxfId="444" priority="1321" operator="containsText" text="HIPERMODELO">
      <formula>NOT(ISERROR(SEARCH("HIPERMODELO",C1956)))</formula>
    </cfRule>
    <cfRule type="containsText" dxfId="443" priority="1322" operator="containsText" text="FARMASTOP">
      <formula>NOT(ISERROR(SEARCH("FARMASTOP",C1956)))</formula>
    </cfRule>
    <cfRule type="containsText" dxfId="442" priority="1323" operator="containsText" text="EXQUISITECES">
      <formula>NOT(ISERROR(SEARCH("EXQUISITECES",C1956)))</formula>
    </cfRule>
  </conditionalFormatting>
  <conditionalFormatting sqref="C1985">
    <cfRule type="containsText" dxfId="441" priority="1310" operator="containsText" text="BOCA">
      <formula>NOT(ISERROR(SEARCH("BOCA",C1985)))</formula>
    </cfRule>
    <cfRule type="containsText" dxfId="440" priority="1311" operator="containsText" text="AUTOMERCADO">
      <formula>NOT(ISERROR(SEARCH("AUTOMERCADO",C1985)))</formula>
    </cfRule>
    <cfRule type="containsText" dxfId="439" priority="1312" operator="containsText" text="CARRIZAL">
      <formula>NOT(ISERROR(SEARCH("CARRIZAL",C1985)))</formula>
    </cfRule>
    <cfRule type="containsText" dxfId="438" priority="1313" operator="containsText" text="SAN ANTONIO">
      <formula>NOT(ISERROR(SEARCH("SAN ANTONIO",C1985)))</formula>
    </cfRule>
    <cfRule type="containsText" dxfId="437" priority="1314" operator="containsText" text="HIPERMODELO">
      <formula>NOT(ISERROR(SEARCH("HIPERMODELO",C1985)))</formula>
    </cfRule>
    <cfRule type="containsText" dxfId="436" priority="1315" operator="containsText" text="FARMASTOP">
      <formula>NOT(ISERROR(SEARCH("FARMASTOP",C1985)))</formula>
    </cfRule>
    <cfRule type="containsText" dxfId="435" priority="1316" operator="containsText" text="EXQUISITECES">
      <formula>NOT(ISERROR(SEARCH("EXQUISITECES",C1985)))</formula>
    </cfRule>
  </conditionalFormatting>
  <conditionalFormatting sqref="C1987:C1992">
    <cfRule type="containsText" dxfId="434" priority="1303" operator="containsText" text="BOCA">
      <formula>NOT(ISERROR(SEARCH("BOCA",C1987)))</formula>
    </cfRule>
    <cfRule type="containsText" dxfId="433" priority="1304" operator="containsText" text="AUTOMERCADO">
      <formula>NOT(ISERROR(SEARCH("AUTOMERCADO",C1987)))</formula>
    </cfRule>
    <cfRule type="containsText" dxfId="432" priority="1305" operator="containsText" text="CARRIZAL">
      <formula>NOT(ISERROR(SEARCH("CARRIZAL",C1987)))</formula>
    </cfRule>
    <cfRule type="containsText" dxfId="431" priority="1306" operator="containsText" text="SAN ANTONIO">
      <formula>NOT(ISERROR(SEARCH("SAN ANTONIO",C1987)))</formula>
    </cfRule>
    <cfRule type="containsText" dxfId="430" priority="1307" operator="containsText" text="HIPERMODELO">
      <formula>NOT(ISERROR(SEARCH("HIPERMODELO",C1987)))</formula>
    </cfRule>
    <cfRule type="containsText" dxfId="429" priority="1308" operator="containsText" text="FARMASTOP">
      <formula>NOT(ISERROR(SEARCH("FARMASTOP",C1987)))</formula>
    </cfRule>
    <cfRule type="containsText" dxfId="428" priority="1309" operator="containsText" text="EXQUISITECES">
      <formula>NOT(ISERROR(SEARCH("EXQUISITECES",C1987)))</formula>
    </cfRule>
  </conditionalFormatting>
  <conditionalFormatting sqref="C2012">
    <cfRule type="containsText" dxfId="427" priority="1296" operator="containsText" text="BOCA">
      <formula>NOT(ISERROR(SEARCH("BOCA",C2012)))</formula>
    </cfRule>
    <cfRule type="containsText" dxfId="426" priority="1297" operator="containsText" text="AUTOMERCADO">
      <formula>NOT(ISERROR(SEARCH("AUTOMERCADO",C2012)))</formula>
    </cfRule>
    <cfRule type="containsText" dxfId="425" priority="1298" operator="containsText" text="CARRIZAL">
      <formula>NOT(ISERROR(SEARCH("CARRIZAL",C2012)))</formula>
    </cfRule>
    <cfRule type="containsText" dxfId="424" priority="1299" operator="containsText" text="SAN ANTONIO">
      <formula>NOT(ISERROR(SEARCH("SAN ANTONIO",C2012)))</formula>
    </cfRule>
    <cfRule type="containsText" dxfId="423" priority="1300" operator="containsText" text="HIPERMODELO">
      <formula>NOT(ISERROR(SEARCH("HIPERMODELO",C2012)))</formula>
    </cfRule>
    <cfRule type="containsText" dxfId="422" priority="1301" operator="containsText" text="FARMASTOP">
      <formula>NOT(ISERROR(SEARCH("FARMASTOP",C2012)))</formula>
    </cfRule>
    <cfRule type="containsText" dxfId="421" priority="1302" operator="containsText" text="EXQUISITECES">
      <formula>NOT(ISERROR(SEARCH("EXQUISITECES",C2012)))</formula>
    </cfRule>
  </conditionalFormatting>
  <conditionalFormatting sqref="C2010">
    <cfRule type="containsText" dxfId="420" priority="1289" operator="containsText" text="BOCA">
      <formula>NOT(ISERROR(SEARCH("BOCA",C2010)))</formula>
    </cfRule>
    <cfRule type="containsText" dxfId="419" priority="1290" operator="containsText" text="AUTOMERCADO">
      <formula>NOT(ISERROR(SEARCH("AUTOMERCADO",C2010)))</formula>
    </cfRule>
    <cfRule type="containsText" dxfId="418" priority="1291" operator="containsText" text="CARRIZAL">
      <formula>NOT(ISERROR(SEARCH("CARRIZAL",C2010)))</formula>
    </cfRule>
    <cfRule type="containsText" dxfId="417" priority="1292" operator="containsText" text="SAN ANTONIO">
      <formula>NOT(ISERROR(SEARCH("SAN ANTONIO",C2010)))</formula>
    </cfRule>
    <cfRule type="containsText" dxfId="416" priority="1293" operator="containsText" text="HIPERMODELO">
      <formula>NOT(ISERROR(SEARCH("HIPERMODELO",C2010)))</formula>
    </cfRule>
    <cfRule type="containsText" dxfId="415" priority="1294" operator="containsText" text="FARMASTOP">
      <formula>NOT(ISERROR(SEARCH("FARMASTOP",C2010)))</formula>
    </cfRule>
    <cfRule type="containsText" dxfId="414" priority="1295" operator="containsText" text="EXQUISITECES">
      <formula>NOT(ISERROR(SEARCH("EXQUISITECES",C2010)))</formula>
    </cfRule>
  </conditionalFormatting>
  <conditionalFormatting sqref="C2017">
    <cfRule type="containsText" dxfId="413" priority="1275" operator="containsText" text="BOCA">
      <formula>NOT(ISERROR(SEARCH("BOCA",C2017)))</formula>
    </cfRule>
    <cfRule type="containsText" dxfId="412" priority="1276" operator="containsText" text="AUTOMERCADO">
      <formula>NOT(ISERROR(SEARCH("AUTOMERCADO",C2017)))</formula>
    </cfRule>
    <cfRule type="containsText" dxfId="411" priority="1277" operator="containsText" text="CARRIZAL">
      <formula>NOT(ISERROR(SEARCH("CARRIZAL",C2017)))</formula>
    </cfRule>
    <cfRule type="containsText" dxfId="410" priority="1278" operator="containsText" text="SAN ANTONIO">
      <formula>NOT(ISERROR(SEARCH("SAN ANTONIO",C2017)))</formula>
    </cfRule>
    <cfRule type="containsText" dxfId="409" priority="1279" operator="containsText" text="HIPERMODELO">
      <formula>NOT(ISERROR(SEARCH("HIPERMODELO",C2017)))</formula>
    </cfRule>
    <cfRule type="containsText" dxfId="408" priority="1280" operator="containsText" text="FARMASTOP">
      <formula>NOT(ISERROR(SEARCH("FARMASTOP",C2017)))</formula>
    </cfRule>
    <cfRule type="containsText" dxfId="407" priority="1281" operator="containsText" text="EXQUISITECES">
      <formula>NOT(ISERROR(SEARCH("EXQUISITECES",C2017)))</formula>
    </cfRule>
  </conditionalFormatting>
  <conditionalFormatting sqref="C2015">
    <cfRule type="containsText" dxfId="406" priority="1282" operator="containsText" text="BOCA">
      <formula>NOT(ISERROR(SEARCH("BOCA",C2015)))</formula>
    </cfRule>
    <cfRule type="containsText" dxfId="405" priority="1283" operator="containsText" text="AUTOMERCADO">
      <formula>NOT(ISERROR(SEARCH("AUTOMERCADO",C2015)))</formula>
    </cfRule>
    <cfRule type="containsText" dxfId="404" priority="1284" operator="containsText" text="CARRIZAL">
      <formula>NOT(ISERROR(SEARCH("CARRIZAL",C2015)))</formula>
    </cfRule>
    <cfRule type="containsText" dxfId="403" priority="1285" operator="containsText" text="SAN ANTONIO">
      <formula>NOT(ISERROR(SEARCH("SAN ANTONIO",C2015)))</formula>
    </cfRule>
    <cfRule type="containsText" dxfId="402" priority="1286" operator="containsText" text="HIPERMODELO">
      <formula>NOT(ISERROR(SEARCH("HIPERMODELO",C2015)))</formula>
    </cfRule>
    <cfRule type="containsText" dxfId="401" priority="1287" operator="containsText" text="FARMASTOP">
      <formula>NOT(ISERROR(SEARCH("FARMASTOP",C2015)))</formula>
    </cfRule>
    <cfRule type="containsText" dxfId="400" priority="1288" operator="containsText" text="EXQUISITECES">
      <formula>NOT(ISERROR(SEARCH("EXQUISITECES",C2015)))</formula>
    </cfRule>
  </conditionalFormatting>
  <conditionalFormatting sqref="C1981">
    <cfRule type="containsText" dxfId="399" priority="1268" operator="containsText" text="BOCA">
      <formula>NOT(ISERROR(SEARCH("BOCA",C1981)))</formula>
    </cfRule>
    <cfRule type="containsText" dxfId="398" priority="1269" operator="containsText" text="AUTOMERCADO">
      <formula>NOT(ISERROR(SEARCH("AUTOMERCADO",C1981)))</formula>
    </cfRule>
    <cfRule type="containsText" dxfId="397" priority="1270" operator="containsText" text="CARRIZAL">
      <formula>NOT(ISERROR(SEARCH("CARRIZAL",C1981)))</formula>
    </cfRule>
    <cfRule type="containsText" dxfId="396" priority="1271" operator="containsText" text="SAN ANTONIO">
      <formula>NOT(ISERROR(SEARCH("SAN ANTONIO",C1981)))</formula>
    </cfRule>
    <cfRule type="containsText" dxfId="395" priority="1272" operator="containsText" text="HIPERMODELO">
      <formula>NOT(ISERROR(SEARCH("HIPERMODELO",C1981)))</formula>
    </cfRule>
    <cfRule type="containsText" dxfId="394" priority="1273" operator="containsText" text="FARMASTOP">
      <formula>NOT(ISERROR(SEARCH("FARMASTOP",C1981)))</formula>
    </cfRule>
    <cfRule type="containsText" dxfId="393" priority="1274" operator="containsText" text="EXQUISITECES">
      <formula>NOT(ISERROR(SEARCH("EXQUISITECES",C1981)))</formula>
    </cfRule>
  </conditionalFormatting>
  <conditionalFormatting sqref="C2119:C2124">
    <cfRule type="containsText" dxfId="392" priority="1261" operator="containsText" text="BOCA">
      <formula>NOT(ISERROR(SEARCH("BOCA",C2119)))</formula>
    </cfRule>
    <cfRule type="containsText" dxfId="391" priority="1262" operator="containsText" text="AUTOMERCADO">
      <formula>NOT(ISERROR(SEARCH("AUTOMERCADO",C2119)))</formula>
    </cfRule>
    <cfRule type="containsText" dxfId="390" priority="1263" operator="containsText" text="CARRIZAL">
      <formula>NOT(ISERROR(SEARCH("CARRIZAL",C2119)))</formula>
    </cfRule>
    <cfRule type="containsText" dxfId="389" priority="1264" operator="containsText" text="SAN ANTONIO">
      <formula>NOT(ISERROR(SEARCH("SAN ANTONIO",C2119)))</formula>
    </cfRule>
    <cfRule type="containsText" dxfId="388" priority="1265" operator="containsText" text="HIPERMODELO">
      <formula>NOT(ISERROR(SEARCH("HIPERMODELO",C2119)))</formula>
    </cfRule>
    <cfRule type="containsText" dxfId="387" priority="1266" operator="containsText" text="FARMASTOP">
      <formula>NOT(ISERROR(SEARCH("FARMASTOP",C2119)))</formula>
    </cfRule>
    <cfRule type="containsText" dxfId="386" priority="1267" operator="containsText" text="EXQUISITECES">
      <formula>NOT(ISERROR(SEARCH("EXQUISITECES",C2119)))</formula>
    </cfRule>
  </conditionalFormatting>
  <conditionalFormatting sqref="C2067:C2085">
    <cfRule type="containsText" dxfId="385" priority="1254" operator="containsText" text="BOCA">
      <formula>NOT(ISERROR(SEARCH("BOCA",C2067)))</formula>
    </cfRule>
    <cfRule type="containsText" dxfId="384" priority="1255" operator="containsText" text="AUTOMERCADO">
      <formula>NOT(ISERROR(SEARCH("AUTOMERCADO",C2067)))</formula>
    </cfRule>
    <cfRule type="containsText" dxfId="383" priority="1256" operator="containsText" text="CARRIZAL">
      <formula>NOT(ISERROR(SEARCH("CARRIZAL",C2067)))</formula>
    </cfRule>
    <cfRule type="containsText" dxfId="382" priority="1257" operator="containsText" text="SAN ANTONIO">
      <formula>NOT(ISERROR(SEARCH("SAN ANTONIO",C2067)))</formula>
    </cfRule>
    <cfRule type="containsText" dxfId="381" priority="1258" operator="containsText" text="HIPERMODELO">
      <formula>NOT(ISERROR(SEARCH("HIPERMODELO",C2067)))</formula>
    </cfRule>
    <cfRule type="containsText" dxfId="380" priority="1259" operator="containsText" text="FARMASTOP">
      <formula>NOT(ISERROR(SEARCH("FARMASTOP",C2067)))</formula>
    </cfRule>
    <cfRule type="containsText" dxfId="379" priority="1260" operator="containsText" text="EXQUISITECES">
      <formula>NOT(ISERROR(SEARCH("EXQUISITECES",C2067)))</formula>
    </cfRule>
  </conditionalFormatting>
  <conditionalFormatting sqref="C2086:C2088">
    <cfRule type="containsText" dxfId="378" priority="1247" operator="containsText" text="BOCA">
      <formula>NOT(ISERROR(SEARCH("BOCA",C2086)))</formula>
    </cfRule>
    <cfRule type="containsText" dxfId="377" priority="1248" operator="containsText" text="AUTOMERCADO">
      <formula>NOT(ISERROR(SEARCH("AUTOMERCADO",C2086)))</formula>
    </cfRule>
    <cfRule type="containsText" dxfId="376" priority="1249" operator="containsText" text="CARRIZAL">
      <formula>NOT(ISERROR(SEARCH("CARRIZAL",C2086)))</formula>
    </cfRule>
    <cfRule type="containsText" dxfId="375" priority="1250" operator="containsText" text="SAN ANTONIO">
      <formula>NOT(ISERROR(SEARCH("SAN ANTONIO",C2086)))</formula>
    </cfRule>
    <cfRule type="containsText" dxfId="374" priority="1251" operator="containsText" text="HIPERMODELO">
      <formula>NOT(ISERROR(SEARCH("HIPERMODELO",C2086)))</formula>
    </cfRule>
    <cfRule type="containsText" dxfId="373" priority="1252" operator="containsText" text="FARMASTOP">
      <formula>NOT(ISERROR(SEARCH("FARMASTOP",C2086)))</formula>
    </cfRule>
    <cfRule type="containsText" dxfId="372" priority="1253" operator="containsText" text="EXQUISITECES">
      <formula>NOT(ISERROR(SEARCH("EXQUISITECES",C2086)))</formula>
    </cfRule>
  </conditionalFormatting>
  <conditionalFormatting sqref="C2126">
    <cfRule type="containsText" dxfId="371" priority="1240" operator="containsText" text="BOCA">
      <formula>NOT(ISERROR(SEARCH("BOCA",C2126)))</formula>
    </cfRule>
    <cfRule type="containsText" dxfId="370" priority="1241" operator="containsText" text="AUTOMERCADO">
      <formula>NOT(ISERROR(SEARCH("AUTOMERCADO",C2126)))</formula>
    </cfRule>
    <cfRule type="containsText" dxfId="369" priority="1242" operator="containsText" text="CARRIZAL">
      <formula>NOT(ISERROR(SEARCH("CARRIZAL",C2126)))</formula>
    </cfRule>
    <cfRule type="containsText" dxfId="368" priority="1243" operator="containsText" text="SAN ANTONIO">
      <formula>NOT(ISERROR(SEARCH("SAN ANTONIO",C2126)))</formula>
    </cfRule>
    <cfRule type="containsText" dxfId="367" priority="1244" operator="containsText" text="HIPERMODELO">
      <formula>NOT(ISERROR(SEARCH("HIPERMODELO",C2126)))</formula>
    </cfRule>
    <cfRule type="containsText" dxfId="366" priority="1245" operator="containsText" text="FARMASTOP">
      <formula>NOT(ISERROR(SEARCH("FARMASTOP",C2126)))</formula>
    </cfRule>
    <cfRule type="containsText" dxfId="365" priority="1246" operator="containsText" text="EXQUISITECES">
      <formula>NOT(ISERROR(SEARCH("EXQUISITECES",C2126)))</formula>
    </cfRule>
  </conditionalFormatting>
  <conditionalFormatting sqref="C2128">
    <cfRule type="containsText" dxfId="364" priority="1233" operator="containsText" text="BOCA">
      <formula>NOT(ISERROR(SEARCH("BOCA",C2128)))</formula>
    </cfRule>
    <cfRule type="containsText" dxfId="363" priority="1234" operator="containsText" text="AUTOMERCADO">
      <formula>NOT(ISERROR(SEARCH("AUTOMERCADO",C2128)))</formula>
    </cfRule>
    <cfRule type="containsText" dxfId="362" priority="1235" operator="containsText" text="CARRIZAL">
      <formula>NOT(ISERROR(SEARCH("CARRIZAL",C2128)))</formula>
    </cfRule>
    <cfRule type="containsText" dxfId="361" priority="1236" operator="containsText" text="SAN ANTONIO">
      <formula>NOT(ISERROR(SEARCH("SAN ANTONIO",C2128)))</formula>
    </cfRule>
    <cfRule type="containsText" dxfId="360" priority="1237" operator="containsText" text="HIPERMODELO">
      <formula>NOT(ISERROR(SEARCH("HIPERMODELO",C2128)))</formula>
    </cfRule>
    <cfRule type="containsText" dxfId="359" priority="1238" operator="containsText" text="FARMASTOP">
      <formula>NOT(ISERROR(SEARCH("FARMASTOP",C2128)))</formula>
    </cfRule>
    <cfRule type="containsText" dxfId="358" priority="1239" operator="containsText" text="EXQUISITECES">
      <formula>NOT(ISERROR(SEARCH("EXQUISITECES",C2128)))</formula>
    </cfRule>
  </conditionalFormatting>
  <conditionalFormatting sqref="C2136">
    <cfRule type="containsText" dxfId="357" priority="1226" operator="containsText" text="BOCA">
      <formula>NOT(ISERROR(SEARCH("BOCA",C2136)))</formula>
    </cfRule>
    <cfRule type="containsText" dxfId="356" priority="1227" operator="containsText" text="AUTOMERCADO">
      <formula>NOT(ISERROR(SEARCH("AUTOMERCADO",C2136)))</formula>
    </cfRule>
    <cfRule type="containsText" dxfId="355" priority="1228" operator="containsText" text="CARRIZAL">
      <formula>NOT(ISERROR(SEARCH("CARRIZAL",C2136)))</formula>
    </cfRule>
    <cfRule type="containsText" dxfId="354" priority="1229" operator="containsText" text="SAN ANTONIO">
      <formula>NOT(ISERROR(SEARCH("SAN ANTONIO",C2136)))</formula>
    </cfRule>
    <cfRule type="containsText" dxfId="353" priority="1230" operator="containsText" text="HIPERMODELO">
      <formula>NOT(ISERROR(SEARCH("HIPERMODELO",C2136)))</formula>
    </cfRule>
    <cfRule type="containsText" dxfId="352" priority="1231" operator="containsText" text="FARMASTOP">
      <formula>NOT(ISERROR(SEARCH("FARMASTOP",C2136)))</formula>
    </cfRule>
    <cfRule type="containsText" dxfId="351" priority="1232" operator="containsText" text="EXQUISITECES">
      <formula>NOT(ISERROR(SEARCH("EXQUISITECES",C2136)))</formula>
    </cfRule>
  </conditionalFormatting>
  <conditionalFormatting sqref="C2137">
    <cfRule type="containsText" dxfId="350" priority="1219" operator="containsText" text="BOCA">
      <formula>NOT(ISERROR(SEARCH("BOCA",C2137)))</formula>
    </cfRule>
    <cfRule type="containsText" dxfId="349" priority="1220" operator="containsText" text="AUTOMERCADO">
      <formula>NOT(ISERROR(SEARCH("AUTOMERCADO",C2137)))</formula>
    </cfRule>
    <cfRule type="containsText" dxfId="348" priority="1221" operator="containsText" text="CARRIZAL">
      <formula>NOT(ISERROR(SEARCH("CARRIZAL",C2137)))</formula>
    </cfRule>
    <cfRule type="containsText" dxfId="347" priority="1222" operator="containsText" text="SAN ANTONIO">
      <formula>NOT(ISERROR(SEARCH("SAN ANTONIO",C2137)))</formula>
    </cfRule>
    <cfRule type="containsText" dxfId="346" priority="1223" operator="containsText" text="HIPERMODELO">
      <formula>NOT(ISERROR(SEARCH("HIPERMODELO",C2137)))</formula>
    </cfRule>
    <cfRule type="containsText" dxfId="345" priority="1224" operator="containsText" text="FARMASTOP">
      <formula>NOT(ISERROR(SEARCH("FARMASTOP",C2137)))</formula>
    </cfRule>
    <cfRule type="containsText" dxfId="344" priority="1225" operator="containsText" text="EXQUISITECES">
      <formula>NOT(ISERROR(SEARCH("EXQUISITECES",C2137)))</formula>
    </cfRule>
  </conditionalFormatting>
  <conditionalFormatting sqref="C2138:C2139">
    <cfRule type="containsText" dxfId="343" priority="1212" operator="containsText" text="BOCA">
      <formula>NOT(ISERROR(SEARCH("BOCA",C2138)))</formula>
    </cfRule>
    <cfRule type="containsText" dxfId="342" priority="1213" operator="containsText" text="AUTOMERCADO">
      <formula>NOT(ISERROR(SEARCH("AUTOMERCADO",C2138)))</formula>
    </cfRule>
    <cfRule type="containsText" dxfId="341" priority="1214" operator="containsText" text="CARRIZAL">
      <formula>NOT(ISERROR(SEARCH("CARRIZAL",C2138)))</formula>
    </cfRule>
    <cfRule type="containsText" dxfId="340" priority="1215" operator="containsText" text="SAN ANTONIO">
      <formula>NOT(ISERROR(SEARCH("SAN ANTONIO",C2138)))</formula>
    </cfRule>
    <cfRule type="containsText" dxfId="339" priority="1216" operator="containsText" text="HIPERMODELO">
      <formula>NOT(ISERROR(SEARCH("HIPERMODELO",C2138)))</formula>
    </cfRule>
    <cfRule type="containsText" dxfId="338" priority="1217" operator="containsText" text="FARMASTOP">
      <formula>NOT(ISERROR(SEARCH("FARMASTOP",C2138)))</formula>
    </cfRule>
    <cfRule type="containsText" dxfId="337" priority="1218" operator="containsText" text="EXQUISITECES">
      <formula>NOT(ISERROR(SEARCH("EXQUISITECES",C2138)))</formula>
    </cfRule>
  </conditionalFormatting>
  <conditionalFormatting sqref="C2140">
    <cfRule type="containsText" dxfId="336" priority="1205" operator="containsText" text="BOCA">
      <formula>NOT(ISERROR(SEARCH("BOCA",C2140)))</formula>
    </cfRule>
    <cfRule type="containsText" dxfId="335" priority="1206" operator="containsText" text="AUTOMERCADO">
      <formula>NOT(ISERROR(SEARCH("AUTOMERCADO",C2140)))</formula>
    </cfRule>
    <cfRule type="containsText" dxfId="334" priority="1207" operator="containsText" text="CARRIZAL">
      <formula>NOT(ISERROR(SEARCH("CARRIZAL",C2140)))</formula>
    </cfRule>
    <cfRule type="containsText" dxfId="333" priority="1208" operator="containsText" text="SAN ANTONIO">
      <formula>NOT(ISERROR(SEARCH("SAN ANTONIO",C2140)))</formula>
    </cfRule>
    <cfRule type="containsText" dxfId="332" priority="1209" operator="containsText" text="HIPERMODELO">
      <formula>NOT(ISERROR(SEARCH("HIPERMODELO",C2140)))</formula>
    </cfRule>
    <cfRule type="containsText" dxfId="331" priority="1210" operator="containsText" text="FARMASTOP">
      <formula>NOT(ISERROR(SEARCH("FARMASTOP",C2140)))</formula>
    </cfRule>
    <cfRule type="containsText" dxfId="330" priority="1211" operator="containsText" text="EXQUISITECES">
      <formula>NOT(ISERROR(SEARCH("EXQUISITECES",C2140)))</formula>
    </cfRule>
  </conditionalFormatting>
  <conditionalFormatting sqref="C2116">
    <cfRule type="containsText" dxfId="329" priority="1198" operator="containsText" text="BOCA">
      <formula>NOT(ISERROR(SEARCH("BOCA",C2116)))</formula>
    </cfRule>
    <cfRule type="containsText" dxfId="328" priority="1199" operator="containsText" text="AUTOMERCADO">
      <formula>NOT(ISERROR(SEARCH("AUTOMERCADO",C2116)))</formula>
    </cfRule>
    <cfRule type="containsText" dxfId="327" priority="1200" operator="containsText" text="CARRIZAL">
      <formula>NOT(ISERROR(SEARCH("CARRIZAL",C2116)))</formula>
    </cfRule>
    <cfRule type="containsText" dxfId="326" priority="1201" operator="containsText" text="SAN ANTONIO">
      <formula>NOT(ISERROR(SEARCH("SAN ANTONIO",C2116)))</formula>
    </cfRule>
    <cfRule type="containsText" dxfId="325" priority="1202" operator="containsText" text="HIPERMODELO">
      <formula>NOT(ISERROR(SEARCH("HIPERMODELO",C2116)))</formula>
    </cfRule>
    <cfRule type="containsText" dxfId="324" priority="1203" operator="containsText" text="FARMASTOP">
      <formula>NOT(ISERROR(SEARCH("FARMASTOP",C2116)))</formula>
    </cfRule>
    <cfRule type="containsText" dxfId="323" priority="1204" operator="containsText" text="EXQUISITECES">
      <formula>NOT(ISERROR(SEARCH("EXQUISITECES",C2116)))</formula>
    </cfRule>
  </conditionalFormatting>
  <conditionalFormatting sqref="C2174">
    <cfRule type="containsText" dxfId="322" priority="1191" operator="containsText" text="BOCA">
      <formula>NOT(ISERROR(SEARCH("BOCA",C2174)))</formula>
    </cfRule>
    <cfRule type="containsText" dxfId="321" priority="1192" operator="containsText" text="AUTOMERCADO">
      <formula>NOT(ISERROR(SEARCH("AUTOMERCADO",C2174)))</formula>
    </cfRule>
    <cfRule type="containsText" dxfId="320" priority="1193" operator="containsText" text="CARRIZAL">
      <formula>NOT(ISERROR(SEARCH("CARRIZAL",C2174)))</formula>
    </cfRule>
    <cfRule type="containsText" dxfId="319" priority="1194" operator="containsText" text="SAN ANTONIO">
      <formula>NOT(ISERROR(SEARCH("SAN ANTONIO",C2174)))</formula>
    </cfRule>
    <cfRule type="containsText" dxfId="318" priority="1195" operator="containsText" text="HIPERMODELO">
      <formula>NOT(ISERROR(SEARCH("HIPERMODELO",C2174)))</formula>
    </cfRule>
    <cfRule type="containsText" dxfId="317" priority="1196" operator="containsText" text="FARMASTOP">
      <formula>NOT(ISERROR(SEARCH("FARMASTOP",C2174)))</formula>
    </cfRule>
    <cfRule type="containsText" dxfId="316" priority="1197" operator="containsText" text="EXQUISITECES">
      <formula>NOT(ISERROR(SEARCH("EXQUISITECES",C2174)))</formula>
    </cfRule>
  </conditionalFormatting>
  <conditionalFormatting sqref="C2177">
    <cfRule type="containsText" dxfId="315" priority="1184" operator="containsText" text="BOCA">
      <formula>NOT(ISERROR(SEARCH("BOCA",C2177)))</formula>
    </cfRule>
    <cfRule type="containsText" dxfId="314" priority="1185" operator="containsText" text="AUTOMERCADO">
      <formula>NOT(ISERROR(SEARCH("AUTOMERCADO",C2177)))</formula>
    </cfRule>
    <cfRule type="containsText" dxfId="313" priority="1186" operator="containsText" text="CARRIZAL">
      <formula>NOT(ISERROR(SEARCH("CARRIZAL",C2177)))</formula>
    </cfRule>
    <cfRule type="containsText" dxfId="312" priority="1187" operator="containsText" text="SAN ANTONIO">
      <formula>NOT(ISERROR(SEARCH("SAN ANTONIO",C2177)))</formula>
    </cfRule>
    <cfRule type="containsText" dxfId="311" priority="1188" operator="containsText" text="HIPERMODELO">
      <formula>NOT(ISERROR(SEARCH("HIPERMODELO",C2177)))</formula>
    </cfRule>
    <cfRule type="containsText" dxfId="310" priority="1189" operator="containsText" text="FARMASTOP">
      <formula>NOT(ISERROR(SEARCH("FARMASTOP",C2177)))</formula>
    </cfRule>
    <cfRule type="containsText" dxfId="309" priority="1190" operator="containsText" text="EXQUISITECES">
      <formula>NOT(ISERROR(SEARCH("EXQUISITECES",C2177)))</formula>
    </cfRule>
  </conditionalFormatting>
  <conditionalFormatting sqref="C2178">
    <cfRule type="containsText" dxfId="308" priority="1177" operator="containsText" text="BOCA">
      <formula>NOT(ISERROR(SEARCH("BOCA",C2178)))</formula>
    </cfRule>
    <cfRule type="containsText" dxfId="307" priority="1178" operator="containsText" text="AUTOMERCADO">
      <formula>NOT(ISERROR(SEARCH("AUTOMERCADO",C2178)))</formula>
    </cfRule>
    <cfRule type="containsText" dxfId="306" priority="1179" operator="containsText" text="CARRIZAL">
      <formula>NOT(ISERROR(SEARCH("CARRIZAL",C2178)))</formula>
    </cfRule>
    <cfRule type="containsText" dxfId="305" priority="1180" operator="containsText" text="SAN ANTONIO">
      <formula>NOT(ISERROR(SEARCH("SAN ANTONIO",C2178)))</formula>
    </cfRule>
    <cfRule type="containsText" dxfId="304" priority="1181" operator="containsText" text="HIPERMODELO">
      <formula>NOT(ISERROR(SEARCH("HIPERMODELO",C2178)))</formula>
    </cfRule>
    <cfRule type="containsText" dxfId="303" priority="1182" operator="containsText" text="FARMASTOP">
      <formula>NOT(ISERROR(SEARCH("FARMASTOP",C2178)))</formula>
    </cfRule>
    <cfRule type="containsText" dxfId="302" priority="1183" operator="containsText" text="EXQUISITECES">
      <formula>NOT(ISERROR(SEARCH("EXQUISITECES",C2178)))</formula>
    </cfRule>
  </conditionalFormatting>
  <conditionalFormatting sqref="C2190:C2200">
    <cfRule type="containsText" dxfId="301" priority="1170" operator="containsText" text="BOCA">
      <formula>NOT(ISERROR(SEARCH("BOCA",C2190)))</formula>
    </cfRule>
    <cfRule type="containsText" dxfId="300" priority="1171" operator="containsText" text="AUTOMERCADO">
      <formula>NOT(ISERROR(SEARCH("AUTOMERCADO",C2190)))</formula>
    </cfRule>
    <cfRule type="containsText" dxfId="299" priority="1172" operator="containsText" text="CARRIZAL">
      <formula>NOT(ISERROR(SEARCH("CARRIZAL",C2190)))</formula>
    </cfRule>
    <cfRule type="containsText" dxfId="298" priority="1173" operator="containsText" text="SAN ANTONIO">
      <formula>NOT(ISERROR(SEARCH("SAN ANTONIO",C2190)))</formula>
    </cfRule>
    <cfRule type="containsText" dxfId="297" priority="1174" operator="containsText" text="HIPERMODELO">
      <formula>NOT(ISERROR(SEARCH("HIPERMODELO",C2190)))</formula>
    </cfRule>
    <cfRule type="containsText" dxfId="296" priority="1175" operator="containsText" text="FARMASTOP">
      <formula>NOT(ISERROR(SEARCH("FARMASTOP",C2190)))</formula>
    </cfRule>
    <cfRule type="containsText" dxfId="295" priority="1176" operator="containsText" text="EXQUISITECES">
      <formula>NOT(ISERROR(SEARCH("EXQUISITECES",C2190)))</formula>
    </cfRule>
  </conditionalFormatting>
  <conditionalFormatting sqref="C2201:C2205">
    <cfRule type="containsText" dxfId="294" priority="1163" operator="containsText" text="BOCA">
      <formula>NOT(ISERROR(SEARCH("BOCA",C2201)))</formula>
    </cfRule>
    <cfRule type="containsText" dxfId="293" priority="1164" operator="containsText" text="AUTOMERCADO">
      <formula>NOT(ISERROR(SEARCH("AUTOMERCADO",C2201)))</formula>
    </cfRule>
    <cfRule type="containsText" dxfId="292" priority="1165" operator="containsText" text="CARRIZAL">
      <formula>NOT(ISERROR(SEARCH("CARRIZAL",C2201)))</formula>
    </cfRule>
    <cfRule type="containsText" dxfId="291" priority="1166" operator="containsText" text="SAN ANTONIO">
      <formula>NOT(ISERROR(SEARCH("SAN ANTONIO",C2201)))</formula>
    </cfRule>
    <cfRule type="containsText" dxfId="290" priority="1167" operator="containsText" text="HIPERMODELO">
      <formula>NOT(ISERROR(SEARCH("HIPERMODELO",C2201)))</formula>
    </cfRule>
    <cfRule type="containsText" dxfId="289" priority="1168" operator="containsText" text="FARMASTOP">
      <formula>NOT(ISERROR(SEARCH("FARMASTOP",C2201)))</formula>
    </cfRule>
    <cfRule type="containsText" dxfId="288" priority="1169" operator="containsText" text="EXQUISITECES">
      <formula>NOT(ISERROR(SEARCH("EXQUISITECES",C2201)))</formula>
    </cfRule>
  </conditionalFormatting>
  <conditionalFormatting sqref="C2206">
    <cfRule type="containsText" dxfId="287" priority="1156" operator="containsText" text="BOCA">
      <formula>NOT(ISERROR(SEARCH("BOCA",C2206)))</formula>
    </cfRule>
    <cfRule type="containsText" dxfId="286" priority="1157" operator="containsText" text="AUTOMERCADO">
      <formula>NOT(ISERROR(SEARCH("AUTOMERCADO",C2206)))</formula>
    </cfRule>
    <cfRule type="containsText" dxfId="285" priority="1158" operator="containsText" text="CARRIZAL">
      <formula>NOT(ISERROR(SEARCH("CARRIZAL",C2206)))</formula>
    </cfRule>
    <cfRule type="containsText" dxfId="284" priority="1159" operator="containsText" text="SAN ANTONIO">
      <formula>NOT(ISERROR(SEARCH("SAN ANTONIO",C2206)))</formula>
    </cfRule>
    <cfRule type="containsText" dxfId="283" priority="1160" operator="containsText" text="HIPERMODELO">
      <formula>NOT(ISERROR(SEARCH("HIPERMODELO",C2206)))</formula>
    </cfRule>
    <cfRule type="containsText" dxfId="282" priority="1161" operator="containsText" text="FARMASTOP">
      <formula>NOT(ISERROR(SEARCH("FARMASTOP",C2206)))</formula>
    </cfRule>
    <cfRule type="containsText" dxfId="281" priority="1162" operator="containsText" text="EXQUISITECES">
      <formula>NOT(ISERROR(SEARCH("EXQUISITECES",C2206)))</formula>
    </cfRule>
  </conditionalFormatting>
  <conditionalFormatting sqref="C2207">
    <cfRule type="containsText" dxfId="280" priority="1142" operator="containsText" text="BOCA">
      <formula>NOT(ISERROR(SEARCH("BOCA",C2207)))</formula>
    </cfRule>
    <cfRule type="containsText" dxfId="279" priority="1143" operator="containsText" text="AUTOMERCADO">
      <formula>NOT(ISERROR(SEARCH("AUTOMERCADO",C2207)))</formula>
    </cfRule>
    <cfRule type="containsText" dxfId="278" priority="1144" operator="containsText" text="CARRIZAL">
      <formula>NOT(ISERROR(SEARCH("CARRIZAL",C2207)))</formula>
    </cfRule>
    <cfRule type="containsText" dxfId="277" priority="1145" operator="containsText" text="SAN ANTONIO">
      <formula>NOT(ISERROR(SEARCH("SAN ANTONIO",C2207)))</formula>
    </cfRule>
    <cfRule type="containsText" dxfId="276" priority="1146" operator="containsText" text="HIPERMODELO">
      <formula>NOT(ISERROR(SEARCH("HIPERMODELO",C2207)))</formula>
    </cfRule>
    <cfRule type="containsText" dxfId="275" priority="1147" operator="containsText" text="FARMASTOP">
      <formula>NOT(ISERROR(SEARCH("FARMASTOP",C2207)))</formula>
    </cfRule>
    <cfRule type="containsText" dxfId="274" priority="1148" operator="containsText" text="EXQUISITECES">
      <formula>NOT(ISERROR(SEARCH("EXQUISITECES",C2207)))</formula>
    </cfRule>
  </conditionalFormatting>
  <conditionalFormatting sqref="C2213">
    <cfRule type="containsText" dxfId="273" priority="1128" operator="containsText" text="BOCA">
      <formula>NOT(ISERROR(SEARCH("BOCA",C2213)))</formula>
    </cfRule>
    <cfRule type="containsText" dxfId="272" priority="1129" operator="containsText" text="AUTOMERCADO">
      <formula>NOT(ISERROR(SEARCH("AUTOMERCADO",C2213)))</formula>
    </cfRule>
    <cfRule type="containsText" dxfId="271" priority="1130" operator="containsText" text="CARRIZAL">
      <formula>NOT(ISERROR(SEARCH("CARRIZAL",C2213)))</formula>
    </cfRule>
    <cfRule type="containsText" dxfId="270" priority="1131" operator="containsText" text="SAN ANTONIO">
      <formula>NOT(ISERROR(SEARCH("SAN ANTONIO",C2213)))</formula>
    </cfRule>
    <cfRule type="containsText" dxfId="269" priority="1132" operator="containsText" text="HIPERMODELO">
      <formula>NOT(ISERROR(SEARCH("HIPERMODELO",C2213)))</formula>
    </cfRule>
    <cfRule type="containsText" dxfId="268" priority="1133" operator="containsText" text="FARMASTOP">
      <formula>NOT(ISERROR(SEARCH("FARMASTOP",C2213)))</formula>
    </cfRule>
    <cfRule type="containsText" dxfId="267" priority="1134" operator="containsText" text="EXQUISITECES">
      <formula>NOT(ISERROR(SEARCH("EXQUISITECES",C2213)))</formula>
    </cfRule>
  </conditionalFormatting>
  <conditionalFormatting sqref="C2230 C2232:C2239">
    <cfRule type="containsText" dxfId="266" priority="1121" operator="containsText" text="BOCA">
      <formula>NOT(ISERROR(SEARCH("BOCA",C2230)))</formula>
    </cfRule>
    <cfRule type="containsText" dxfId="265" priority="1122" operator="containsText" text="AUTOMERCADO">
      <formula>NOT(ISERROR(SEARCH("AUTOMERCADO",C2230)))</formula>
    </cfRule>
    <cfRule type="containsText" dxfId="264" priority="1123" operator="containsText" text="CARRIZAL">
      <formula>NOT(ISERROR(SEARCH("CARRIZAL",C2230)))</formula>
    </cfRule>
    <cfRule type="containsText" dxfId="263" priority="1124" operator="containsText" text="SAN ANTONIO">
      <formula>NOT(ISERROR(SEARCH("SAN ANTONIO",C2230)))</formula>
    </cfRule>
    <cfRule type="containsText" dxfId="262" priority="1125" operator="containsText" text="HIPERMODELO">
      <formula>NOT(ISERROR(SEARCH("HIPERMODELO",C2230)))</formula>
    </cfRule>
    <cfRule type="containsText" dxfId="261" priority="1126" operator="containsText" text="FARMASTOP">
      <formula>NOT(ISERROR(SEARCH("FARMASTOP",C2230)))</formula>
    </cfRule>
    <cfRule type="containsText" dxfId="260" priority="1127" operator="containsText" text="EXQUISITECES">
      <formula>NOT(ISERROR(SEARCH("EXQUISITECES",C2230)))</formula>
    </cfRule>
  </conditionalFormatting>
  <conditionalFormatting sqref="C2231">
    <cfRule type="containsText" dxfId="259" priority="1114" operator="containsText" text="BOCA">
      <formula>NOT(ISERROR(SEARCH("BOCA",C2231)))</formula>
    </cfRule>
    <cfRule type="containsText" dxfId="258" priority="1115" operator="containsText" text="AUTOMERCADO">
      <formula>NOT(ISERROR(SEARCH("AUTOMERCADO",C2231)))</formula>
    </cfRule>
    <cfRule type="containsText" dxfId="257" priority="1116" operator="containsText" text="CARRIZAL">
      <formula>NOT(ISERROR(SEARCH("CARRIZAL",C2231)))</formula>
    </cfRule>
    <cfRule type="containsText" dxfId="256" priority="1117" operator="containsText" text="SAN ANTONIO">
      <formula>NOT(ISERROR(SEARCH("SAN ANTONIO",C2231)))</formula>
    </cfRule>
    <cfRule type="containsText" dxfId="255" priority="1118" operator="containsText" text="HIPERMODELO">
      <formula>NOT(ISERROR(SEARCH("HIPERMODELO",C2231)))</formula>
    </cfRule>
    <cfRule type="containsText" dxfId="254" priority="1119" operator="containsText" text="FARMASTOP">
      <formula>NOT(ISERROR(SEARCH("FARMASTOP",C2231)))</formula>
    </cfRule>
    <cfRule type="containsText" dxfId="253" priority="1120" operator="containsText" text="EXQUISITECES">
      <formula>NOT(ISERROR(SEARCH("EXQUISITECES",C2231)))</formula>
    </cfRule>
  </conditionalFormatting>
  <conditionalFormatting sqref="C2240:C2268">
    <cfRule type="containsText" dxfId="252" priority="1107" operator="containsText" text="BOCA">
      <formula>NOT(ISERROR(SEARCH("BOCA",C2240)))</formula>
    </cfRule>
    <cfRule type="containsText" dxfId="251" priority="1108" operator="containsText" text="AUTOMERCADO">
      <formula>NOT(ISERROR(SEARCH("AUTOMERCADO",C2240)))</formula>
    </cfRule>
    <cfRule type="containsText" dxfId="250" priority="1109" operator="containsText" text="CARRIZAL">
      <formula>NOT(ISERROR(SEARCH("CARRIZAL",C2240)))</formula>
    </cfRule>
    <cfRule type="containsText" dxfId="249" priority="1110" operator="containsText" text="SAN ANTONIO">
      <formula>NOT(ISERROR(SEARCH("SAN ANTONIO",C2240)))</formula>
    </cfRule>
    <cfRule type="containsText" dxfId="248" priority="1111" operator="containsText" text="HIPERMODELO">
      <formula>NOT(ISERROR(SEARCH("HIPERMODELO",C2240)))</formula>
    </cfRule>
    <cfRule type="containsText" dxfId="247" priority="1112" operator="containsText" text="FARMASTOP">
      <formula>NOT(ISERROR(SEARCH("FARMASTOP",C2240)))</formula>
    </cfRule>
    <cfRule type="containsText" dxfId="246" priority="1113" operator="containsText" text="EXQUISITECES">
      <formula>NOT(ISERROR(SEARCH("EXQUISITECES",C2240)))</formula>
    </cfRule>
  </conditionalFormatting>
  <conditionalFormatting sqref="C2269">
    <cfRule type="containsText" dxfId="245" priority="1100" operator="containsText" text="BOCA">
      <formula>NOT(ISERROR(SEARCH("BOCA",C2269)))</formula>
    </cfRule>
    <cfRule type="containsText" dxfId="244" priority="1101" operator="containsText" text="AUTOMERCADO">
      <formula>NOT(ISERROR(SEARCH("AUTOMERCADO",C2269)))</formula>
    </cfRule>
    <cfRule type="containsText" dxfId="243" priority="1102" operator="containsText" text="CARRIZAL">
      <formula>NOT(ISERROR(SEARCH("CARRIZAL",C2269)))</formula>
    </cfRule>
    <cfRule type="containsText" dxfId="242" priority="1103" operator="containsText" text="SAN ANTONIO">
      <formula>NOT(ISERROR(SEARCH("SAN ANTONIO",C2269)))</formula>
    </cfRule>
    <cfRule type="containsText" dxfId="241" priority="1104" operator="containsText" text="HIPERMODELO">
      <formula>NOT(ISERROR(SEARCH("HIPERMODELO",C2269)))</formula>
    </cfRule>
    <cfRule type="containsText" dxfId="240" priority="1105" operator="containsText" text="FARMASTOP">
      <formula>NOT(ISERROR(SEARCH("FARMASTOP",C2269)))</formula>
    </cfRule>
    <cfRule type="containsText" dxfId="239" priority="1106" operator="containsText" text="EXQUISITECES">
      <formula>NOT(ISERROR(SEARCH("EXQUISITECES",C2269)))</formula>
    </cfRule>
  </conditionalFormatting>
  <conditionalFormatting sqref="C2269">
    <cfRule type="containsText" dxfId="238" priority="1093" operator="containsText" text="BOCA">
      <formula>NOT(ISERROR(SEARCH("BOCA",C2269)))</formula>
    </cfRule>
    <cfRule type="containsText" dxfId="237" priority="1094" operator="containsText" text="AUTOMERCADO">
      <formula>NOT(ISERROR(SEARCH("AUTOMERCADO",C2269)))</formula>
    </cfRule>
    <cfRule type="containsText" dxfId="236" priority="1095" operator="containsText" text="CARRIZAL">
      <formula>NOT(ISERROR(SEARCH("CARRIZAL",C2269)))</formula>
    </cfRule>
    <cfRule type="containsText" dxfId="235" priority="1096" operator="containsText" text="SAN ANTONIO">
      <formula>NOT(ISERROR(SEARCH("SAN ANTONIO",C2269)))</formula>
    </cfRule>
    <cfRule type="containsText" dxfId="234" priority="1097" operator="containsText" text="HIPERMODELO">
      <formula>NOT(ISERROR(SEARCH("HIPERMODELO",C2269)))</formula>
    </cfRule>
    <cfRule type="containsText" dxfId="233" priority="1098" operator="containsText" text="FARMASTOP">
      <formula>NOT(ISERROR(SEARCH("FARMASTOP",C2269)))</formula>
    </cfRule>
    <cfRule type="containsText" dxfId="232" priority="1099" operator="containsText" text="EXQUISITECES">
      <formula>NOT(ISERROR(SEARCH("EXQUISITECES",C2269)))</formula>
    </cfRule>
  </conditionalFormatting>
  <conditionalFormatting sqref="C2270:C2271">
    <cfRule type="containsText" dxfId="231" priority="1086" operator="containsText" text="BOCA">
      <formula>NOT(ISERROR(SEARCH("BOCA",C2270)))</formula>
    </cfRule>
    <cfRule type="containsText" dxfId="230" priority="1087" operator="containsText" text="AUTOMERCADO">
      <formula>NOT(ISERROR(SEARCH("AUTOMERCADO",C2270)))</formula>
    </cfRule>
    <cfRule type="containsText" dxfId="229" priority="1088" operator="containsText" text="CARRIZAL">
      <formula>NOT(ISERROR(SEARCH("CARRIZAL",C2270)))</formula>
    </cfRule>
    <cfRule type="containsText" dxfId="228" priority="1089" operator="containsText" text="SAN ANTONIO">
      <formula>NOT(ISERROR(SEARCH("SAN ANTONIO",C2270)))</formula>
    </cfRule>
    <cfRule type="containsText" dxfId="227" priority="1090" operator="containsText" text="HIPERMODELO">
      <formula>NOT(ISERROR(SEARCH("HIPERMODELO",C2270)))</formula>
    </cfRule>
    <cfRule type="containsText" dxfId="226" priority="1091" operator="containsText" text="FARMASTOP">
      <formula>NOT(ISERROR(SEARCH("FARMASTOP",C2270)))</formula>
    </cfRule>
    <cfRule type="containsText" dxfId="225" priority="1092" operator="containsText" text="EXQUISITECES">
      <formula>NOT(ISERROR(SEARCH("EXQUISITECES",C2270)))</formula>
    </cfRule>
  </conditionalFormatting>
  <conditionalFormatting sqref="C2270:C2271">
    <cfRule type="containsText" dxfId="224" priority="1079" operator="containsText" text="BOCA">
      <formula>NOT(ISERROR(SEARCH("BOCA",C2270)))</formula>
    </cfRule>
    <cfRule type="containsText" dxfId="223" priority="1080" operator="containsText" text="AUTOMERCADO">
      <formula>NOT(ISERROR(SEARCH("AUTOMERCADO",C2270)))</formula>
    </cfRule>
    <cfRule type="containsText" dxfId="222" priority="1081" operator="containsText" text="CARRIZAL">
      <formula>NOT(ISERROR(SEARCH("CARRIZAL",C2270)))</formula>
    </cfRule>
    <cfRule type="containsText" dxfId="221" priority="1082" operator="containsText" text="SAN ANTONIO">
      <formula>NOT(ISERROR(SEARCH("SAN ANTONIO",C2270)))</formula>
    </cfRule>
    <cfRule type="containsText" dxfId="220" priority="1083" operator="containsText" text="HIPERMODELO">
      <formula>NOT(ISERROR(SEARCH("HIPERMODELO",C2270)))</formula>
    </cfRule>
    <cfRule type="containsText" dxfId="219" priority="1084" operator="containsText" text="FARMASTOP">
      <formula>NOT(ISERROR(SEARCH("FARMASTOP",C2270)))</formula>
    </cfRule>
    <cfRule type="containsText" dxfId="218" priority="1085" operator="containsText" text="EXQUISITECES">
      <formula>NOT(ISERROR(SEARCH("EXQUISITECES",C2270)))</formula>
    </cfRule>
  </conditionalFormatting>
  <conditionalFormatting sqref="C2272 C2274:C2279">
    <cfRule type="containsText" dxfId="217" priority="1072" operator="containsText" text="BOCA">
      <formula>NOT(ISERROR(SEARCH("BOCA",C2272)))</formula>
    </cfRule>
    <cfRule type="containsText" dxfId="216" priority="1073" operator="containsText" text="AUTOMERCADO">
      <formula>NOT(ISERROR(SEARCH("AUTOMERCADO",C2272)))</formula>
    </cfRule>
    <cfRule type="containsText" dxfId="215" priority="1074" operator="containsText" text="CARRIZAL">
      <formula>NOT(ISERROR(SEARCH("CARRIZAL",C2272)))</formula>
    </cfRule>
    <cfRule type="containsText" dxfId="214" priority="1075" operator="containsText" text="SAN ANTONIO">
      <formula>NOT(ISERROR(SEARCH("SAN ANTONIO",C2272)))</formula>
    </cfRule>
    <cfRule type="containsText" dxfId="213" priority="1076" operator="containsText" text="HIPERMODELO">
      <formula>NOT(ISERROR(SEARCH("HIPERMODELO",C2272)))</formula>
    </cfRule>
    <cfRule type="containsText" dxfId="212" priority="1077" operator="containsText" text="FARMASTOP">
      <formula>NOT(ISERROR(SEARCH("FARMASTOP",C2272)))</formula>
    </cfRule>
    <cfRule type="containsText" dxfId="211" priority="1078" operator="containsText" text="EXQUISITECES">
      <formula>NOT(ISERROR(SEARCH("EXQUISITECES",C2272)))</formula>
    </cfRule>
  </conditionalFormatting>
  <conditionalFormatting sqref="C2272 C2274:C2279">
    <cfRule type="containsText" dxfId="210" priority="1065" operator="containsText" text="BOCA">
      <formula>NOT(ISERROR(SEARCH("BOCA",C2272)))</formula>
    </cfRule>
    <cfRule type="containsText" dxfId="209" priority="1066" operator="containsText" text="AUTOMERCADO">
      <formula>NOT(ISERROR(SEARCH("AUTOMERCADO",C2272)))</formula>
    </cfRule>
    <cfRule type="containsText" dxfId="208" priority="1067" operator="containsText" text="CARRIZAL">
      <formula>NOT(ISERROR(SEARCH("CARRIZAL",C2272)))</formula>
    </cfRule>
    <cfRule type="containsText" dxfId="207" priority="1068" operator="containsText" text="SAN ANTONIO">
      <formula>NOT(ISERROR(SEARCH("SAN ANTONIO",C2272)))</formula>
    </cfRule>
    <cfRule type="containsText" dxfId="206" priority="1069" operator="containsText" text="HIPERMODELO">
      <formula>NOT(ISERROR(SEARCH("HIPERMODELO",C2272)))</formula>
    </cfRule>
    <cfRule type="containsText" dxfId="205" priority="1070" operator="containsText" text="FARMASTOP">
      <formula>NOT(ISERROR(SEARCH("FARMASTOP",C2272)))</formula>
    </cfRule>
    <cfRule type="containsText" dxfId="204" priority="1071" operator="containsText" text="EXQUISITECES">
      <formula>NOT(ISERROR(SEARCH("EXQUISITECES",C2272)))</formula>
    </cfRule>
  </conditionalFormatting>
  <conditionalFormatting sqref="C2273">
    <cfRule type="containsText" dxfId="203" priority="1058" operator="containsText" text="BOCA">
      <formula>NOT(ISERROR(SEARCH("BOCA",C2273)))</formula>
    </cfRule>
    <cfRule type="containsText" dxfId="202" priority="1059" operator="containsText" text="AUTOMERCADO">
      <formula>NOT(ISERROR(SEARCH("AUTOMERCADO",C2273)))</formula>
    </cfRule>
    <cfRule type="containsText" dxfId="201" priority="1060" operator="containsText" text="CARRIZAL">
      <formula>NOT(ISERROR(SEARCH("CARRIZAL",C2273)))</formula>
    </cfRule>
    <cfRule type="containsText" dxfId="200" priority="1061" operator="containsText" text="SAN ANTONIO">
      <formula>NOT(ISERROR(SEARCH("SAN ANTONIO",C2273)))</formula>
    </cfRule>
    <cfRule type="containsText" dxfId="199" priority="1062" operator="containsText" text="HIPERMODELO">
      <formula>NOT(ISERROR(SEARCH("HIPERMODELO",C2273)))</formula>
    </cfRule>
    <cfRule type="containsText" dxfId="198" priority="1063" operator="containsText" text="FARMASTOP">
      <formula>NOT(ISERROR(SEARCH("FARMASTOP",C2273)))</formula>
    </cfRule>
    <cfRule type="containsText" dxfId="197" priority="1064" operator="containsText" text="EXQUISITECES">
      <formula>NOT(ISERROR(SEARCH("EXQUISITECES",C2273)))</formula>
    </cfRule>
  </conditionalFormatting>
  <conditionalFormatting sqref="C2273">
    <cfRule type="containsText" dxfId="196" priority="1051" operator="containsText" text="BOCA">
      <formula>NOT(ISERROR(SEARCH("BOCA",C2273)))</formula>
    </cfRule>
    <cfRule type="containsText" dxfId="195" priority="1052" operator="containsText" text="AUTOMERCADO">
      <formula>NOT(ISERROR(SEARCH("AUTOMERCADO",C2273)))</formula>
    </cfRule>
    <cfRule type="containsText" dxfId="194" priority="1053" operator="containsText" text="CARRIZAL">
      <formula>NOT(ISERROR(SEARCH("CARRIZAL",C2273)))</formula>
    </cfRule>
    <cfRule type="containsText" dxfId="193" priority="1054" operator="containsText" text="SAN ANTONIO">
      <formula>NOT(ISERROR(SEARCH("SAN ANTONIO",C2273)))</formula>
    </cfRule>
    <cfRule type="containsText" dxfId="192" priority="1055" operator="containsText" text="HIPERMODELO">
      <formula>NOT(ISERROR(SEARCH("HIPERMODELO",C2273)))</formula>
    </cfRule>
    <cfRule type="containsText" dxfId="191" priority="1056" operator="containsText" text="FARMASTOP">
      <formula>NOT(ISERROR(SEARCH("FARMASTOP",C2273)))</formula>
    </cfRule>
    <cfRule type="containsText" dxfId="190" priority="1057" operator="containsText" text="EXQUISITECES">
      <formula>NOT(ISERROR(SEARCH("EXQUISITECES",C2273)))</formula>
    </cfRule>
  </conditionalFormatting>
  <conditionalFormatting sqref="C2280:C2284">
    <cfRule type="containsText" dxfId="189" priority="1044" operator="containsText" text="BOCA">
      <formula>NOT(ISERROR(SEARCH("BOCA",C2280)))</formula>
    </cfRule>
    <cfRule type="containsText" dxfId="188" priority="1045" operator="containsText" text="AUTOMERCADO">
      <formula>NOT(ISERROR(SEARCH("AUTOMERCADO",C2280)))</formula>
    </cfRule>
    <cfRule type="containsText" dxfId="187" priority="1046" operator="containsText" text="CARRIZAL">
      <formula>NOT(ISERROR(SEARCH("CARRIZAL",C2280)))</formula>
    </cfRule>
    <cfRule type="containsText" dxfId="186" priority="1047" operator="containsText" text="SAN ANTONIO">
      <formula>NOT(ISERROR(SEARCH("SAN ANTONIO",C2280)))</formula>
    </cfRule>
    <cfRule type="containsText" dxfId="185" priority="1048" operator="containsText" text="HIPERMODELO">
      <formula>NOT(ISERROR(SEARCH("HIPERMODELO",C2280)))</formula>
    </cfRule>
    <cfRule type="containsText" dxfId="184" priority="1049" operator="containsText" text="FARMASTOP">
      <formula>NOT(ISERROR(SEARCH("FARMASTOP",C2280)))</formula>
    </cfRule>
    <cfRule type="containsText" dxfId="183" priority="1050" operator="containsText" text="EXQUISITECES">
      <formula>NOT(ISERROR(SEARCH("EXQUISITECES",C2280)))</formula>
    </cfRule>
  </conditionalFormatting>
  <conditionalFormatting sqref="C2280:C2284">
    <cfRule type="containsText" dxfId="182" priority="1037" operator="containsText" text="BOCA">
      <formula>NOT(ISERROR(SEARCH("BOCA",C2280)))</formula>
    </cfRule>
    <cfRule type="containsText" dxfId="181" priority="1038" operator="containsText" text="AUTOMERCADO">
      <formula>NOT(ISERROR(SEARCH("AUTOMERCADO",C2280)))</formula>
    </cfRule>
    <cfRule type="containsText" dxfId="180" priority="1039" operator="containsText" text="CARRIZAL">
      <formula>NOT(ISERROR(SEARCH("CARRIZAL",C2280)))</formula>
    </cfRule>
    <cfRule type="containsText" dxfId="179" priority="1040" operator="containsText" text="SAN ANTONIO">
      <formula>NOT(ISERROR(SEARCH("SAN ANTONIO",C2280)))</formula>
    </cfRule>
    <cfRule type="containsText" dxfId="178" priority="1041" operator="containsText" text="HIPERMODELO">
      <formula>NOT(ISERROR(SEARCH("HIPERMODELO",C2280)))</formula>
    </cfRule>
    <cfRule type="containsText" dxfId="177" priority="1042" operator="containsText" text="FARMASTOP">
      <formula>NOT(ISERROR(SEARCH("FARMASTOP",C2280)))</formula>
    </cfRule>
    <cfRule type="containsText" dxfId="176" priority="1043" operator="containsText" text="EXQUISITECES">
      <formula>NOT(ISERROR(SEARCH("EXQUISITECES",C2280)))</formula>
    </cfRule>
  </conditionalFormatting>
  <conditionalFormatting sqref="C2285:C2305">
    <cfRule type="containsText" dxfId="175" priority="1030" operator="containsText" text="BOCA">
      <formula>NOT(ISERROR(SEARCH("BOCA",C2285)))</formula>
    </cfRule>
    <cfRule type="containsText" dxfId="174" priority="1031" operator="containsText" text="AUTOMERCADO">
      <formula>NOT(ISERROR(SEARCH("AUTOMERCADO",C2285)))</formula>
    </cfRule>
    <cfRule type="containsText" dxfId="173" priority="1032" operator="containsText" text="CARRIZAL">
      <formula>NOT(ISERROR(SEARCH("CARRIZAL",C2285)))</formula>
    </cfRule>
    <cfRule type="containsText" dxfId="172" priority="1033" operator="containsText" text="SAN ANTONIO">
      <formula>NOT(ISERROR(SEARCH("SAN ANTONIO",C2285)))</formula>
    </cfRule>
    <cfRule type="containsText" dxfId="171" priority="1034" operator="containsText" text="HIPERMODELO">
      <formula>NOT(ISERROR(SEARCH("HIPERMODELO",C2285)))</formula>
    </cfRule>
    <cfRule type="containsText" dxfId="170" priority="1035" operator="containsText" text="FARMASTOP">
      <formula>NOT(ISERROR(SEARCH("FARMASTOP",C2285)))</formula>
    </cfRule>
    <cfRule type="containsText" dxfId="169" priority="1036" operator="containsText" text="EXQUISITECES">
      <formula>NOT(ISERROR(SEARCH("EXQUISITECES",C2285)))</formula>
    </cfRule>
  </conditionalFormatting>
  <conditionalFormatting sqref="C2285:C2305">
    <cfRule type="containsText" dxfId="168" priority="1023" operator="containsText" text="BOCA">
      <formula>NOT(ISERROR(SEARCH("BOCA",C2285)))</formula>
    </cfRule>
    <cfRule type="containsText" dxfId="167" priority="1024" operator="containsText" text="AUTOMERCADO">
      <formula>NOT(ISERROR(SEARCH("AUTOMERCADO",C2285)))</formula>
    </cfRule>
    <cfRule type="containsText" dxfId="166" priority="1025" operator="containsText" text="CARRIZAL">
      <formula>NOT(ISERROR(SEARCH("CARRIZAL",C2285)))</formula>
    </cfRule>
    <cfRule type="containsText" dxfId="165" priority="1026" operator="containsText" text="SAN ANTONIO">
      <formula>NOT(ISERROR(SEARCH("SAN ANTONIO",C2285)))</formula>
    </cfRule>
    <cfRule type="containsText" dxfId="164" priority="1027" operator="containsText" text="HIPERMODELO">
      <formula>NOT(ISERROR(SEARCH("HIPERMODELO",C2285)))</formula>
    </cfRule>
    <cfRule type="containsText" dxfId="163" priority="1028" operator="containsText" text="FARMASTOP">
      <formula>NOT(ISERROR(SEARCH("FARMASTOP",C2285)))</formula>
    </cfRule>
    <cfRule type="containsText" dxfId="162" priority="1029" operator="containsText" text="EXQUISITECES">
      <formula>NOT(ISERROR(SEARCH("EXQUISITECES",C2285)))</formula>
    </cfRule>
  </conditionalFormatting>
  <conditionalFormatting sqref="C2306:C2311">
    <cfRule type="containsText" dxfId="161" priority="1016" operator="containsText" text="BOCA">
      <formula>NOT(ISERROR(SEARCH("BOCA",C2306)))</formula>
    </cfRule>
    <cfRule type="containsText" dxfId="160" priority="1017" operator="containsText" text="AUTOMERCADO">
      <formula>NOT(ISERROR(SEARCH("AUTOMERCADO",C2306)))</formula>
    </cfRule>
    <cfRule type="containsText" dxfId="159" priority="1018" operator="containsText" text="CARRIZAL">
      <formula>NOT(ISERROR(SEARCH("CARRIZAL",C2306)))</formula>
    </cfRule>
    <cfRule type="containsText" dxfId="158" priority="1019" operator="containsText" text="SAN ANTONIO">
      <formula>NOT(ISERROR(SEARCH("SAN ANTONIO",C2306)))</formula>
    </cfRule>
    <cfRule type="containsText" dxfId="157" priority="1020" operator="containsText" text="HIPERMODELO">
      <formula>NOT(ISERROR(SEARCH("HIPERMODELO",C2306)))</formula>
    </cfRule>
    <cfRule type="containsText" dxfId="156" priority="1021" operator="containsText" text="FARMASTOP">
      <formula>NOT(ISERROR(SEARCH("FARMASTOP",C2306)))</formula>
    </cfRule>
    <cfRule type="containsText" dxfId="155" priority="1022" operator="containsText" text="EXQUISITECES">
      <formula>NOT(ISERROR(SEARCH("EXQUISITECES",C2306)))</formula>
    </cfRule>
  </conditionalFormatting>
  <conditionalFormatting sqref="C2306:C2311">
    <cfRule type="containsText" dxfId="154" priority="1009" operator="containsText" text="BOCA">
      <formula>NOT(ISERROR(SEARCH("BOCA",C2306)))</formula>
    </cfRule>
    <cfRule type="containsText" dxfId="153" priority="1010" operator="containsText" text="AUTOMERCADO">
      <formula>NOT(ISERROR(SEARCH("AUTOMERCADO",C2306)))</formula>
    </cfRule>
    <cfRule type="containsText" dxfId="152" priority="1011" operator="containsText" text="CARRIZAL">
      <formula>NOT(ISERROR(SEARCH("CARRIZAL",C2306)))</formula>
    </cfRule>
    <cfRule type="containsText" dxfId="151" priority="1012" operator="containsText" text="SAN ANTONIO">
      <formula>NOT(ISERROR(SEARCH("SAN ANTONIO",C2306)))</formula>
    </cfRule>
    <cfRule type="containsText" dxfId="150" priority="1013" operator="containsText" text="HIPERMODELO">
      <formula>NOT(ISERROR(SEARCH("HIPERMODELO",C2306)))</formula>
    </cfRule>
    <cfRule type="containsText" dxfId="149" priority="1014" operator="containsText" text="FARMASTOP">
      <formula>NOT(ISERROR(SEARCH("FARMASTOP",C2306)))</formula>
    </cfRule>
    <cfRule type="containsText" dxfId="148" priority="1015" operator="containsText" text="EXQUISITECES">
      <formula>NOT(ISERROR(SEARCH("EXQUISITECES",C2306)))</formula>
    </cfRule>
  </conditionalFormatting>
  <conditionalFormatting sqref="C2312:C2329">
    <cfRule type="containsText" dxfId="147" priority="1002" operator="containsText" text="BOCA">
      <formula>NOT(ISERROR(SEARCH("BOCA",C2312)))</formula>
    </cfRule>
    <cfRule type="containsText" dxfId="146" priority="1003" operator="containsText" text="AUTOMERCADO">
      <formula>NOT(ISERROR(SEARCH("AUTOMERCADO",C2312)))</formula>
    </cfRule>
    <cfRule type="containsText" dxfId="145" priority="1004" operator="containsText" text="CARRIZAL">
      <formula>NOT(ISERROR(SEARCH("CARRIZAL",C2312)))</formula>
    </cfRule>
    <cfRule type="containsText" dxfId="144" priority="1005" operator="containsText" text="SAN ANTONIO">
      <formula>NOT(ISERROR(SEARCH("SAN ANTONIO",C2312)))</formula>
    </cfRule>
    <cfRule type="containsText" dxfId="143" priority="1006" operator="containsText" text="HIPERMODELO">
      <formula>NOT(ISERROR(SEARCH("HIPERMODELO",C2312)))</formula>
    </cfRule>
    <cfRule type="containsText" dxfId="142" priority="1007" operator="containsText" text="FARMASTOP">
      <formula>NOT(ISERROR(SEARCH("FARMASTOP",C2312)))</formula>
    </cfRule>
    <cfRule type="containsText" dxfId="141" priority="1008" operator="containsText" text="EXQUISITECES">
      <formula>NOT(ISERROR(SEARCH("EXQUISITECES",C2312)))</formula>
    </cfRule>
  </conditionalFormatting>
  <conditionalFormatting sqref="C2312:C2329">
    <cfRule type="containsText" dxfId="140" priority="995" operator="containsText" text="BOCA">
      <formula>NOT(ISERROR(SEARCH("BOCA",C2312)))</formula>
    </cfRule>
    <cfRule type="containsText" dxfId="139" priority="996" operator="containsText" text="AUTOMERCADO">
      <formula>NOT(ISERROR(SEARCH("AUTOMERCADO",C2312)))</formula>
    </cfRule>
    <cfRule type="containsText" dxfId="138" priority="997" operator="containsText" text="CARRIZAL">
      <formula>NOT(ISERROR(SEARCH("CARRIZAL",C2312)))</formula>
    </cfRule>
    <cfRule type="containsText" dxfId="137" priority="998" operator="containsText" text="SAN ANTONIO">
      <formula>NOT(ISERROR(SEARCH("SAN ANTONIO",C2312)))</formula>
    </cfRule>
    <cfRule type="containsText" dxfId="136" priority="999" operator="containsText" text="HIPERMODELO">
      <formula>NOT(ISERROR(SEARCH("HIPERMODELO",C2312)))</formula>
    </cfRule>
    <cfRule type="containsText" dxfId="135" priority="1000" operator="containsText" text="FARMASTOP">
      <formula>NOT(ISERROR(SEARCH("FARMASTOP",C2312)))</formula>
    </cfRule>
    <cfRule type="containsText" dxfId="134" priority="1001" operator="containsText" text="EXQUISITECES">
      <formula>NOT(ISERROR(SEARCH("EXQUISITECES",C2312)))</formula>
    </cfRule>
  </conditionalFormatting>
  <conditionalFormatting sqref="C1048555:C1048576">
    <cfRule type="containsText" dxfId="133" priority="155" operator="containsText" text="BOCA">
      <formula>NOT(ISERROR(SEARCH("BOCA",C1048555)))</formula>
    </cfRule>
    <cfRule type="containsText" dxfId="132" priority="156" operator="containsText" text="AUTOMERCADO">
      <formula>NOT(ISERROR(SEARCH("AUTOMERCADO",C1048555)))</formula>
    </cfRule>
    <cfRule type="containsText" dxfId="131" priority="157" operator="containsText" text="CARRIZAL">
      <formula>NOT(ISERROR(SEARCH("CARRIZAL",C1048555)))</formula>
    </cfRule>
    <cfRule type="containsText" dxfId="130" priority="158" operator="containsText" text="SAN ANTONIO">
      <formula>NOT(ISERROR(SEARCH("SAN ANTONIO",C1048555)))</formula>
    </cfRule>
    <cfRule type="containsText" dxfId="129" priority="159" operator="containsText" text="HIPERMODELO">
      <formula>NOT(ISERROR(SEARCH("HIPERMODELO",C1048555)))</formula>
    </cfRule>
    <cfRule type="containsText" dxfId="128" priority="160" operator="containsText" text="FARMASTOP">
      <formula>NOT(ISERROR(SEARCH("FARMASTOP",C1048555)))</formula>
    </cfRule>
    <cfRule type="containsText" dxfId="127" priority="161" operator="containsText" text="EXQUISITECES">
      <formula>NOT(ISERROR(SEARCH("EXQUISITECES",C1048555)))</formula>
    </cfRule>
  </conditionalFormatting>
  <conditionalFormatting sqref="C99">
    <cfRule type="containsText" dxfId="126" priority="148" operator="containsText" text="BOCA">
      <formula>NOT(ISERROR(SEARCH("BOCA",C99)))</formula>
    </cfRule>
    <cfRule type="containsText" dxfId="125" priority="149" operator="containsText" text="AUTOMERCADO">
      <formula>NOT(ISERROR(SEARCH("AUTOMERCADO",C99)))</formula>
    </cfRule>
    <cfRule type="containsText" dxfId="124" priority="150" operator="containsText" text="CARRIZAL">
      <formula>NOT(ISERROR(SEARCH("CARRIZAL",C99)))</formula>
    </cfRule>
    <cfRule type="containsText" dxfId="123" priority="151" operator="containsText" text="SAN ANTONIO">
      <formula>NOT(ISERROR(SEARCH("SAN ANTONIO",C99)))</formula>
    </cfRule>
    <cfRule type="containsText" dxfId="122" priority="152" operator="containsText" text="HIPERMODELO">
      <formula>NOT(ISERROR(SEARCH("HIPERMODELO",C99)))</formula>
    </cfRule>
    <cfRule type="containsText" dxfId="121" priority="153" operator="containsText" text="FARMASTOP">
      <formula>NOT(ISERROR(SEARCH("FARMASTOP",C99)))</formula>
    </cfRule>
    <cfRule type="containsText" dxfId="120" priority="154" operator="containsText" text="EXQUISITECES">
      <formula>NOT(ISERROR(SEARCH("EXQUISITECES",C99)))</formula>
    </cfRule>
  </conditionalFormatting>
  <conditionalFormatting sqref="C100">
    <cfRule type="containsText" dxfId="119" priority="141" operator="containsText" text="BOCA">
      <formula>NOT(ISERROR(SEARCH("BOCA",C100)))</formula>
    </cfRule>
    <cfRule type="containsText" dxfId="118" priority="142" operator="containsText" text="AUTOMERCADO">
      <formula>NOT(ISERROR(SEARCH("AUTOMERCADO",C100)))</formula>
    </cfRule>
    <cfRule type="containsText" dxfId="117" priority="143" operator="containsText" text="CARRIZAL">
      <formula>NOT(ISERROR(SEARCH("CARRIZAL",C100)))</formula>
    </cfRule>
    <cfRule type="containsText" dxfId="116" priority="144" operator="containsText" text="SAN ANTONIO">
      <formula>NOT(ISERROR(SEARCH("SAN ANTONIO",C100)))</formula>
    </cfRule>
    <cfRule type="containsText" dxfId="115" priority="145" operator="containsText" text="HIPERMODELO">
      <formula>NOT(ISERROR(SEARCH("HIPERMODELO",C100)))</formula>
    </cfRule>
    <cfRule type="containsText" dxfId="114" priority="146" operator="containsText" text="FARMASTOP">
      <formula>NOT(ISERROR(SEARCH("FARMASTOP",C100)))</formula>
    </cfRule>
    <cfRule type="containsText" dxfId="113" priority="147" operator="containsText" text="EXQUISITECES">
      <formula>NOT(ISERROR(SEARCH("EXQUISITECES",C100)))</formula>
    </cfRule>
  </conditionalFormatting>
  <conditionalFormatting sqref="C101:C102">
    <cfRule type="containsText" dxfId="112" priority="134" operator="containsText" text="BOCA">
      <formula>NOT(ISERROR(SEARCH("BOCA",C101)))</formula>
    </cfRule>
    <cfRule type="containsText" dxfId="111" priority="135" operator="containsText" text="AUTOMERCADO">
      <formula>NOT(ISERROR(SEARCH("AUTOMERCADO",C101)))</formula>
    </cfRule>
    <cfRule type="containsText" dxfId="110" priority="136" operator="containsText" text="CARRIZAL">
      <formula>NOT(ISERROR(SEARCH("CARRIZAL",C101)))</formula>
    </cfRule>
    <cfRule type="containsText" dxfId="109" priority="137" operator="containsText" text="SAN ANTONIO">
      <formula>NOT(ISERROR(SEARCH("SAN ANTONIO",C101)))</formula>
    </cfRule>
    <cfRule type="containsText" dxfId="108" priority="138" operator="containsText" text="HIPERMODELO">
      <formula>NOT(ISERROR(SEARCH("HIPERMODELO",C101)))</formula>
    </cfRule>
    <cfRule type="containsText" dxfId="107" priority="139" operator="containsText" text="FARMASTOP">
      <formula>NOT(ISERROR(SEARCH("FARMASTOP",C101)))</formula>
    </cfRule>
    <cfRule type="containsText" dxfId="106" priority="140" operator="containsText" text="EXQUISITECES">
      <formula>NOT(ISERROR(SEARCH("EXQUISITECES",C101)))</formula>
    </cfRule>
  </conditionalFormatting>
  <conditionalFormatting sqref="C103">
    <cfRule type="containsText" dxfId="105" priority="127" operator="containsText" text="BOCA">
      <formula>NOT(ISERROR(SEARCH("BOCA",C103)))</formula>
    </cfRule>
    <cfRule type="containsText" dxfId="104" priority="128" operator="containsText" text="AUTOMERCADO">
      <formula>NOT(ISERROR(SEARCH("AUTOMERCADO",C103)))</formula>
    </cfRule>
    <cfRule type="containsText" dxfId="103" priority="129" operator="containsText" text="CARRIZAL">
      <formula>NOT(ISERROR(SEARCH("CARRIZAL",C103)))</formula>
    </cfRule>
    <cfRule type="containsText" dxfId="102" priority="130" operator="containsText" text="SAN ANTONIO">
      <formula>NOT(ISERROR(SEARCH("SAN ANTONIO",C103)))</formula>
    </cfRule>
    <cfRule type="containsText" dxfId="101" priority="131" operator="containsText" text="HIPERMODELO">
      <formula>NOT(ISERROR(SEARCH("HIPERMODELO",C103)))</formula>
    </cfRule>
    <cfRule type="containsText" dxfId="100" priority="132" operator="containsText" text="FARMASTOP">
      <formula>NOT(ISERROR(SEARCH("FARMASTOP",C103)))</formula>
    </cfRule>
    <cfRule type="containsText" dxfId="99" priority="133" operator="containsText" text="EXQUISITECES">
      <formula>NOT(ISERROR(SEARCH("EXQUISITECES",C103)))</formula>
    </cfRule>
  </conditionalFormatting>
  <conditionalFormatting sqref="C105:C107">
    <cfRule type="containsText" dxfId="98" priority="120" operator="containsText" text="BOCA">
      <formula>NOT(ISERROR(SEARCH("BOCA",C105)))</formula>
    </cfRule>
    <cfRule type="containsText" dxfId="97" priority="121" operator="containsText" text="AUTOMERCADO">
      <formula>NOT(ISERROR(SEARCH("AUTOMERCADO",C105)))</formula>
    </cfRule>
    <cfRule type="containsText" dxfId="96" priority="122" operator="containsText" text="CARRIZAL">
      <formula>NOT(ISERROR(SEARCH("CARRIZAL",C105)))</formula>
    </cfRule>
    <cfRule type="containsText" dxfId="95" priority="123" operator="containsText" text="SAN ANTONIO">
      <formula>NOT(ISERROR(SEARCH("SAN ANTONIO",C105)))</formula>
    </cfRule>
    <cfRule type="containsText" dxfId="94" priority="124" operator="containsText" text="HIPERMODELO">
      <formula>NOT(ISERROR(SEARCH("HIPERMODELO",C105)))</formula>
    </cfRule>
    <cfRule type="containsText" dxfId="93" priority="125" operator="containsText" text="FARMASTOP">
      <formula>NOT(ISERROR(SEARCH("FARMASTOP",C105)))</formula>
    </cfRule>
    <cfRule type="containsText" dxfId="92" priority="126" operator="containsText" text="EXQUISITECES">
      <formula>NOT(ISERROR(SEARCH("EXQUISITECES",C105)))</formula>
    </cfRule>
  </conditionalFormatting>
  <conditionalFormatting sqref="C209">
    <cfRule type="containsText" dxfId="91" priority="106" operator="containsText" text="BOCA">
      <formula>NOT(ISERROR(SEARCH("BOCA",C209)))</formula>
    </cfRule>
    <cfRule type="containsText" dxfId="90" priority="107" operator="containsText" text="AUTOMERCADO">
      <formula>NOT(ISERROR(SEARCH("AUTOMERCADO",C209)))</formula>
    </cfRule>
    <cfRule type="containsText" dxfId="89" priority="108" operator="containsText" text="CARRIZAL">
      <formula>NOT(ISERROR(SEARCH("CARRIZAL",C209)))</formula>
    </cfRule>
    <cfRule type="containsText" dxfId="88" priority="109" operator="containsText" text="SAN ANTONIO">
      <formula>NOT(ISERROR(SEARCH("SAN ANTONIO",C209)))</formula>
    </cfRule>
    <cfRule type="containsText" dxfId="87" priority="110" operator="containsText" text="HIPERMODELO">
      <formula>NOT(ISERROR(SEARCH("HIPERMODELO",C209)))</formula>
    </cfRule>
    <cfRule type="containsText" dxfId="86" priority="111" operator="containsText" text="FARMASTOP">
      <formula>NOT(ISERROR(SEARCH("FARMASTOP",C209)))</formula>
    </cfRule>
    <cfRule type="containsText" dxfId="85" priority="112" operator="containsText" text="EXQUISITECES">
      <formula>NOT(ISERROR(SEARCH("EXQUISITECES",C209)))</formula>
    </cfRule>
  </conditionalFormatting>
  <conditionalFormatting sqref="C218">
    <cfRule type="containsText" dxfId="84" priority="99" operator="containsText" text="BOCA">
      <formula>NOT(ISERROR(SEARCH("BOCA",C218)))</formula>
    </cfRule>
    <cfRule type="containsText" dxfId="83" priority="100" operator="containsText" text="AUTOMERCADO">
      <formula>NOT(ISERROR(SEARCH("AUTOMERCADO",C218)))</formula>
    </cfRule>
    <cfRule type="containsText" dxfId="82" priority="101" operator="containsText" text="CARRIZAL">
      <formula>NOT(ISERROR(SEARCH("CARRIZAL",C218)))</formula>
    </cfRule>
    <cfRule type="containsText" dxfId="81" priority="102" operator="containsText" text="SAN ANTONIO">
      <formula>NOT(ISERROR(SEARCH("SAN ANTONIO",C218)))</formula>
    </cfRule>
    <cfRule type="containsText" dxfId="80" priority="103" operator="containsText" text="HIPERMODELO">
      <formula>NOT(ISERROR(SEARCH("HIPERMODELO",C218)))</formula>
    </cfRule>
    <cfRule type="containsText" dxfId="79" priority="104" operator="containsText" text="FARMASTOP">
      <formula>NOT(ISERROR(SEARCH("FARMASTOP",C218)))</formula>
    </cfRule>
    <cfRule type="containsText" dxfId="78" priority="105" operator="containsText" text="EXQUISITECES">
      <formula>NOT(ISERROR(SEARCH("EXQUISITECES",C218)))</formula>
    </cfRule>
  </conditionalFormatting>
  <conditionalFormatting sqref="C220:C222">
    <cfRule type="containsText" dxfId="77" priority="92" operator="containsText" text="BOCA">
      <formula>NOT(ISERROR(SEARCH("BOCA",C220)))</formula>
    </cfRule>
    <cfRule type="containsText" dxfId="76" priority="93" operator="containsText" text="AUTOMERCADO">
      <formula>NOT(ISERROR(SEARCH("AUTOMERCADO",C220)))</formula>
    </cfRule>
    <cfRule type="containsText" dxfId="75" priority="94" operator="containsText" text="CARRIZAL">
      <formula>NOT(ISERROR(SEARCH("CARRIZAL",C220)))</formula>
    </cfRule>
    <cfRule type="containsText" dxfId="74" priority="95" operator="containsText" text="SAN ANTONIO">
      <formula>NOT(ISERROR(SEARCH("SAN ANTONIO",C220)))</formula>
    </cfRule>
    <cfRule type="containsText" dxfId="73" priority="96" operator="containsText" text="HIPERMODELO">
      <formula>NOT(ISERROR(SEARCH("HIPERMODELO",C220)))</formula>
    </cfRule>
    <cfRule type="containsText" dxfId="72" priority="97" operator="containsText" text="FARMASTOP">
      <formula>NOT(ISERROR(SEARCH("FARMASTOP",C220)))</formula>
    </cfRule>
    <cfRule type="containsText" dxfId="71" priority="98" operator="containsText" text="EXQUISITECES">
      <formula>NOT(ISERROR(SEARCH("EXQUISITECES",C220)))</formula>
    </cfRule>
  </conditionalFormatting>
  <conditionalFormatting sqref="C223">
    <cfRule type="containsText" dxfId="70" priority="85" operator="containsText" text="BOCA">
      <formula>NOT(ISERROR(SEARCH("BOCA",C223)))</formula>
    </cfRule>
    <cfRule type="containsText" dxfId="69" priority="86" operator="containsText" text="AUTOMERCADO">
      <formula>NOT(ISERROR(SEARCH("AUTOMERCADO",C223)))</formula>
    </cfRule>
    <cfRule type="containsText" dxfId="68" priority="87" operator="containsText" text="CARRIZAL">
      <formula>NOT(ISERROR(SEARCH("CARRIZAL",C223)))</formula>
    </cfRule>
    <cfRule type="containsText" dxfId="67" priority="88" operator="containsText" text="SAN ANTONIO">
      <formula>NOT(ISERROR(SEARCH("SAN ANTONIO",C223)))</formula>
    </cfRule>
    <cfRule type="containsText" dxfId="66" priority="89" operator="containsText" text="HIPERMODELO">
      <formula>NOT(ISERROR(SEARCH("HIPERMODELO",C223)))</formula>
    </cfRule>
    <cfRule type="containsText" dxfId="65" priority="90" operator="containsText" text="FARMASTOP">
      <formula>NOT(ISERROR(SEARCH("FARMASTOP",C223)))</formula>
    </cfRule>
    <cfRule type="containsText" dxfId="64" priority="91" operator="containsText" text="EXQUISITECES">
      <formula>NOT(ISERROR(SEARCH("EXQUISITECES",C223)))</formula>
    </cfRule>
  </conditionalFormatting>
  <conditionalFormatting sqref="C224:C226">
    <cfRule type="containsText" dxfId="63" priority="78" operator="containsText" text="BOCA">
      <formula>NOT(ISERROR(SEARCH("BOCA",C224)))</formula>
    </cfRule>
    <cfRule type="containsText" dxfId="62" priority="79" operator="containsText" text="AUTOMERCADO">
      <formula>NOT(ISERROR(SEARCH("AUTOMERCADO",C224)))</formula>
    </cfRule>
    <cfRule type="containsText" dxfId="61" priority="80" operator="containsText" text="CARRIZAL">
      <formula>NOT(ISERROR(SEARCH("CARRIZAL",C224)))</formula>
    </cfRule>
    <cfRule type="containsText" dxfId="60" priority="81" operator="containsText" text="SAN ANTONIO">
      <formula>NOT(ISERROR(SEARCH("SAN ANTONIO",C224)))</formula>
    </cfRule>
    <cfRule type="containsText" dxfId="59" priority="82" operator="containsText" text="HIPERMODELO">
      <formula>NOT(ISERROR(SEARCH("HIPERMODELO",C224)))</formula>
    </cfRule>
    <cfRule type="containsText" dxfId="58" priority="83" operator="containsText" text="FARMASTOP">
      <formula>NOT(ISERROR(SEARCH("FARMASTOP",C224)))</formula>
    </cfRule>
    <cfRule type="containsText" dxfId="57" priority="84" operator="containsText" text="EXQUISITECES">
      <formula>NOT(ISERROR(SEARCH("EXQUISITECES",C224)))</formula>
    </cfRule>
  </conditionalFormatting>
  <conditionalFormatting sqref="C227">
    <cfRule type="containsText" dxfId="56" priority="71" operator="containsText" text="BOCA">
      <formula>NOT(ISERROR(SEARCH("BOCA",C227)))</formula>
    </cfRule>
    <cfRule type="containsText" dxfId="55" priority="72" operator="containsText" text="AUTOMERCADO">
      <formula>NOT(ISERROR(SEARCH("AUTOMERCADO",C227)))</formula>
    </cfRule>
    <cfRule type="containsText" dxfId="54" priority="73" operator="containsText" text="CARRIZAL">
      <formula>NOT(ISERROR(SEARCH("CARRIZAL",C227)))</formula>
    </cfRule>
    <cfRule type="containsText" dxfId="53" priority="74" operator="containsText" text="SAN ANTONIO">
      <formula>NOT(ISERROR(SEARCH("SAN ANTONIO",C227)))</formula>
    </cfRule>
    <cfRule type="containsText" dxfId="52" priority="75" operator="containsText" text="HIPERMODELO">
      <formula>NOT(ISERROR(SEARCH("HIPERMODELO",C227)))</formula>
    </cfRule>
    <cfRule type="containsText" dxfId="51" priority="76" operator="containsText" text="FARMASTOP">
      <formula>NOT(ISERROR(SEARCH("FARMASTOP",C227)))</formula>
    </cfRule>
    <cfRule type="containsText" dxfId="50" priority="77" operator="containsText" text="EXQUISITECES">
      <formula>NOT(ISERROR(SEARCH("EXQUISITECES",C227)))</formula>
    </cfRule>
  </conditionalFormatting>
  <conditionalFormatting sqref="C228:C230">
    <cfRule type="containsText" dxfId="49" priority="64" operator="containsText" text="BOCA">
      <formula>NOT(ISERROR(SEARCH("BOCA",C228)))</formula>
    </cfRule>
    <cfRule type="containsText" dxfId="48" priority="65" operator="containsText" text="AUTOMERCADO">
      <formula>NOT(ISERROR(SEARCH("AUTOMERCADO",C228)))</formula>
    </cfRule>
    <cfRule type="containsText" dxfId="47" priority="66" operator="containsText" text="CARRIZAL">
      <formula>NOT(ISERROR(SEARCH("CARRIZAL",C228)))</formula>
    </cfRule>
    <cfRule type="containsText" dxfId="46" priority="67" operator="containsText" text="SAN ANTONIO">
      <formula>NOT(ISERROR(SEARCH("SAN ANTONIO",C228)))</formula>
    </cfRule>
    <cfRule type="containsText" dxfId="45" priority="68" operator="containsText" text="HIPERMODELO">
      <formula>NOT(ISERROR(SEARCH("HIPERMODELO",C228)))</formula>
    </cfRule>
    <cfRule type="containsText" dxfId="44" priority="69" operator="containsText" text="FARMASTOP">
      <formula>NOT(ISERROR(SEARCH("FARMASTOP",C228)))</formula>
    </cfRule>
    <cfRule type="containsText" dxfId="43" priority="70" operator="containsText" text="EXQUISITECES">
      <formula>NOT(ISERROR(SEARCH("EXQUISITECES",C228)))</formula>
    </cfRule>
  </conditionalFormatting>
  <conditionalFormatting sqref="C268">
    <cfRule type="containsText" dxfId="42" priority="43" operator="containsText" text="BOCA">
      <formula>NOT(ISERROR(SEARCH("BOCA",C268)))</formula>
    </cfRule>
    <cfRule type="containsText" dxfId="41" priority="44" operator="containsText" text="AUTOMERCADO">
      <formula>NOT(ISERROR(SEARCH("AUTOMERCADO",C268)))</formula>
    </cfRule>
    <cfRule type="containsText" dxfId="40" priority="45" operator="containsText" text="CARRIZAL">
      <formula>NOT(ISERROR(SEARCH("CARRIZAL",C268)))</formula>
    </cfRule>
    <cfRule type="containsText" dxfId="39" priority="46" operator="containsText" text="SAN ANTONIO">
      <formula>NOT(ISERROR(SEARCH("SAN ANTONIO",C268)))</formula>
    </cfRule>
    <cfRule type="containsText" dxfId="38" priority="47" operator="containsText" text="HIPERMODELO">
      <formula>NOT(ISERROR(SEARCH("HIPERMODELO",C268)))</formula>
    </cfRule>
    <cfRule type="containsText" dxfId="37" priority="48" operator="containsText" text="FARMASTOP">
      <formula>NOT(ISERROR(SEARCH("FARMASTOP",C268)))</formula>
    </cfRule>
    <cfRule type="containsText" dxfId="36" priority="49" operator="containsText" text="EXQUISITECES">
      <formula>NOT(ISERROR(SEARCH("EXQUISITECES",C268)))</formula>
    </cfRule>
  </conditionalFormatting>
  <conditionalFormatting sqref="C266">
    <cfRule type="containsText" dxfId="35" priority="36" operator="containsText" text="BOCA">
      <formula>NOT(ISERROR(SEARCH("BOCA",C266)))</formula>
    </cfRule>
    <cfRule type="containsText" dxfId="34" priority="37" operator="containsText" text="AUTOMERCADO">
      <formula>NOT(ISERROR(SEARCH("AUTOMERCADO",C266)))</formula>
    </cfRule>
    <cfRule type="containsText" dxfId="33" priority="38" operator="containsText" text="CARRIZAL">
      <formula>NOT(ISERROR(SEARCH("CARRIZAL",C266)))</formula>
    </cfRule>
    <cfRule type="containsText" dxfId="32" priority="39" operator="containsText" text="SAN ANTONIO">
      <formula>NOT(ISERROR(SEARCH("SAN ANTONIO",C266)))</formula>
    </cfRule>
    <cfRule type="containsText" dxfId="31" priority="40" operator="containsText" text="HIPERMODELO">
      <formula>NOT(ISERROR(SEARCH("HIPERMODELO",C266)))</formula>
    </cfRule>
    <cfRule type="containsText" dxfId="30" priority="41" operator="containsText" text="FARMASTOP">
      <formula>NOT(ISERROR(SEARCH("FARMASTOP",C266)))</formula>
    </cfRule>
    <cfRule type="containsText" dxfId="29" priority="42" operator="containsText" text="EXQUISITECES">
      <formula>NOT(ISERROR(SEARCH("EXQUISITECES",C266)))</formula>
    </cfRule>
  </conditionalFormatting>
  <conditionalFormatting sqref="C270:C271 C302 C337">
    <cfRule type="containsText" dxfId="28" priority="29" operator="containsText" text="BOCA">
      <formula>NOT(ISERROR(SEARCH("BOCA",C270)))</formula>
    </cfRule>
    <cfRule type="containsText" dxfId="27" priority="30" operator="containsText" text="AUTOMERCADO">
      <formula>NOT(ISERROR(SEARCH("AUTOMERCADO",C270)))</formula>
    </cfRule>
    <cfRule type="containsText" dxfId="26" priority="31" operator="containsText" text="CARRIZAL">
      <formula>NOT(ISERROR(SEARCH("CARRIZAL",C270)))</formula>
    </cfRule>
    <cfRule type="containsText" dxfId="25" priority="32" operator="containsText" text="SAN ANTONIO">
      <formula>NOT(ISERROR(SEARCH("SAN ANTONIO",C270)))</formula>
    </cfRule>
    <cfRule type="containsText" dxfId="24" priority="33" operator="containsText" text="HIPERMODELO">
      <formula>NOT(ISERROR(SEARCH("HIPERMODELO",C270)))</formula>
    </cfRule>
    <cfRule type="containsText" dxfId="23" priority="34" operator="containsText" text="FARMASTOP">
      <formula>NOT(ISERROR(SEARCH("FARMASTOP",C270)))</formula>
    </cfRule>
    <cfRule type="containsText" dxfId="22" priority="35" operator="containsText" text="EXQUISITECES">
      <formula>NOT(ISERROR(SEARCH("EXQUISITECES",C270)))</formula>
    </cfRule>
  </conditionalFormatting>
  <conditionalFormatting sqref="C372:C373">
    <cfRule type="containsText" dxfId="21" priority="15" operator="containsText" text="BOCA">
      <formula>NOT(ISERROR(SEARCH("BOCA",C372)))</formula>
    </cfRule>
    <cfRule type="containsText" dxfId="20" priority="16" operator="containsText" text="AUTOMERCADO">
      <formula>NOT(ISERROR(SEARCH("AUTOMERCADO",C372)))</formula>
    </cfRule>
    <cfRule type="containsText" dxfId="19" priority="17" operator="containsText" text="CARRIZAL">
      <formula>NOT(ISERROR(SEARCH("CARRIZAL",C372)))</formula>
    </cfRule>
    <cfRule type="containsText" dxfId="18" priority="18" operator="containsText" text="SAN ANTONIO">
      <formula>NOT(ISERROR(SEARCH("SAN ANTONIO",C372)))</formula>
    </cfRule>
    <cfRule type="containsText" dxfId="17" priority="19" operator="containsText" text="HIPERMODELO">
      <formula>NOT(ISERROR(SEARCH("HIPERMODELO",C372)))</formula>
    </cfRule>
    <cfRule type="containsText" dxfId="16" priority="20" operator="containsText" text="FARMASTOP">
      <formula>NOT(ISERROR(SEARCH("FARMASTOP",C372)))</formula>
    </cfRule>
    <cfRule type="containsText" dxfId="15" priority="21" operator="containsText" text="EXQUISITECES">
      <formula>NOT(ISERROR(SEARCH("EXQUISITECES",C372)))</formula>
    </cfRule>
  </conditionalFormatting>
  <conditionalFormatting sqref="C504">
    <cfRule type="containsText" dxfId="14" priority="8" operator="containsText" text="BOCA">
      <formula>NOT(ISERROR(SEARCH("BOCA",C504)))</formula>
    </cfRule>
    <cfRule type="containsText" dxfId="13" priority="9" operator="containsText" text="AUTOMERCADO">
      <formula>NOT(ISERROR(SEARCH("AUTOMERCADO",C504)))</formula>
    </cfRule>
    <cfRule type="containsText" dxfId="12" priority="10" operator="containsText" text="CARRIZAL">
      <formula>NOT(ISERROR(SEARCH("CARRIZAL",C504)))</formula>
    </cfRule>
    <cfRule type="containsText" dxfId="11" priority="11" operator="containsText" text="SAN ANTONIO">
      <formula>NOT(ISERROR(SEARCH("SAN ANTONIO",C504)))</formula>
    </cfRule>
    <cfRule type="containsText" dxfId="10" priority="12" operator="containsText" text="HIPERMODELO">
      <formula>NOT(ISERROR(SEARCH("HIPERMODELO",C504)))</formula>
    </cfRule>
    <cfRule type="containsText" dxfId="9" priority="13" operator="containsText" text="FARMASTOP">
      <formula>NOT(ISERROR(SEARCH("FARMASTOP",C504)))</formula>
    </cfRule>
    <cfRule type="containsText" dxfId="8" priority="14" operator="containsText" text="EXQUISITECES">
      <formula>NOT(ISERROR(SEARCH("EXQUISITECES",C504)))</formula>
    </cfRule>
  </conditionalFormatting>
  <conditionalFormatting sqref="C505">
    <cfRule type="containsText" dxfId="7" priority="1" operator="containsText" text="BOCA">
      <formula>NOT(ISERROR(SEARCH("BOCA",C505)))</formula>
    </cfRule>
    <cfRule type="containsText" dxfId="6" priority="2" operator="containsText" text="AUTOMERCADO">
      <formula>NOT(ISERROR(SEARCH("AUTOMERCADO",C505)))</formula>
    </cfRule>
    <cfRule type="containsText" dxfId="5" priority="3" operator="containsText" text="CARRIZAL">
      <formula>NOT(ISERROR(SEARCH("CARRIZAL",C505)))</formula>
    </cfRule>
    <cfRule type="containsText" dxfId="4" priority="4" operator="containsText" text="SAN ANTONIO">
      <formula>NOT(ISERROR(SEARCH("SAN ANTONIO",C505)))</formula>
    </cfRule>
    <cfRule type="containsText" dxfId="3" priority="5" operator="containsText" text="HIPERMODELO">
      <formula>NOT(ISERROR(SEARCH("HIPERMODELO",C505)))</formula>
    </cfRule>
    <cfRule type="containsText" dxfId="2" priority="6" operator="containsText" text="FARMASTOP">
      <formula>NOT(ISERROR(SEARCH("FARMASTOP",C505)))</formula>
    </cfRule>
    <cfRule type="containsText" dxfId="1" priority="7" operator="containsText" text="EXQUISITECES">
      <formula>NOT(ISERROR(SEARCH("EXQUISITECES",C505)))</formula>
    </cfRule>
  </conditionalFormatting>
  <dataValidations count="4">
    <dataValidation type="list" allowBlank="1" showInputMessage="1" showErrorMessage="1" sqref="B1" xr:uid="{00000000-0002-0000-0600-000000000000}">
      <formula1>EMPRESA</formula1>
    </dataValidation>
    <dataValidation type="list" allowBlank="1" showInputMessage="1" showErrorMessage="1" sqref="B1048517:B1048576 B5:B1799" xr:uid="{00000000-0002-0000-0600-000001000000}">
      <formula1>MONEDA</formula1>
    </dataValidation>
    <dataValidation type="list" showInputMessage="1" showErrorMessage="1" sqref="D1048517:D1048576 D5:D2340" xr:uid="{00000000-0002-0000-0600-000003000000}">
      <formula1>CONCEPTO1</formula1>
    </dataValidation>
    <dataValidation type="list" showInputMessage="1" showErrorMessage="1" sqref="C1048555:C1048576 C5:C2340" xr:uid="{00000000-0002-0000-0600-000002000000}">
      <formula1>EMPRESA</formula1>
    </dataValidation>
  </dataValidations>
  <printOptions horizontalCentered="1"/>
  <pageMargins left="1.3779527559055118" right="0.31496062992125984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82EE9-4DBE-4C25-8C24-25B2130759E3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BASE DE DATOS</vt:lpstr>
      <vt:lpstr>Hoja3</vt:lpstr>
      <vt:lpstr>Hoja2</vt:lpstr>
      <vt:lpstr>RELACION  INGRESOS Y EGRESOS</vt:lpstr>
      <vt:lpstr>Hoja1</vt:lpstr>
      <vt:lpstr>CONCEPTO1</vt:lpstr>
      <vt:lpstr>DIRECTORIO</vt:lpstr>
      <vt:lpstr>EMPRESA</vt:lpstr>
      <vt:lpstr>MONEDA</vt:lpstr>
      <vt:lpstr>OPERACION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TuExpressOnline</cp:lastModifiedBy>
  <cp:lastPrinted>2021-11-03T20:08:32Z</cp:lastPrinted>
  <dcterms:created xsi:type="dcterms:W3CDTF">2018-02-10T14:01:51Z</dcterms:created>
  <dcterms:modified xsi:type="dcterms:W3CDTF">2021-11-18T19:48:15Z</dcterms:modified>
</cp:coreProperties>
</file>