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ARMA STOP, C.A\"/>
    </mc:Choice>
  </mc:AlternateContent>
  <bookViews>
    <workbookView xWindow="0" yWindow="0" windowWidth="20490" windowHeight="7665"/>
  </bookViews>
  <sheets>
    <sheet name="STOP 1-2-3-4-2021" sheetId="14" r:id="rId1"/>
    <sheet name="STOP 4-2020 " sheetId="13" r:id="rId2"/>
    <sheet name="STOP 1-2-3-2020" sheetId="12" r:id="rId3"/>
    <sheet name="STOP 4-2019 " sheetId="11" r:id="rId4"/>
  </sheets>
  <calcPr calcId="162913"/>
</workbook>
</file>

<file path=xl/calcChain.xml><?xml version="1.0" encoding="utf-8"?>
<calcChain xmlns="http://schemas.openxmlformats.org/spreadsheetml/2006/main">
  <c r="D12" i="14" l="1"/>
  <c r="D11" i="14"/>
  <c r="D10" i="14"/>
  <c r="D9" i="14"/>
  <c r="D8" i="14"/>
  <c r="D15" i="14" l="1"/>
  <c r="E11" i="13"/>
  <c r="D12" i="13" l="1"/>
  <c r="D11" i="13"/>
  <c r="D10" i="13"/>
  <c r="D9" i="13"/>
  <c r="D8" i="13"/>
  <c r="D15" i="13" s="1"/>
  <c r="E10" i="12" l="1"/>
  <c r="E9" i="12"/>
  <c r="E11" i="11"/>
  <c r="D12" i="12" l="1"/>
  <c r="D11" i="12"/>
  <c r="D10" i="12"/>
  <c r="D9" i="12"/>
  <c r="D8" i="12"/>
  <c r="D12" i="11"/>
  <c r="D11" i="11"/>
  <c r="D10" i="11"/>
  <c r="D9" i="11"/>
  <c r="D8" i="11"/>
  <c r="D15" i="11" l="1"/>
  <c r="D15" i="12"/>
</calcChain>
</file>

<file path=xl/comments1.xml><?xml version="1.0" encoding="utf-8"?>
<comments xmlns="http://schemas.openxmlformats.org/spreadsheetml/2006/main">
  <authors>
    <author>Contaduria</author>
  </authors>
  <commentList>
    <comment ref="B12" authorId="0" shape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UTILIDADES TRABAJADOR 0,5</t>
        </r>
      </text>
    </comment>
  </commentList>
</comments>
</file>

<file path=xl/comments2.xml><?xml version="1.0" encoding="utf-8"?>
<comments xmlns="http://schemas.openxmlformats.org/spreadsheetml/2006/main">
  <authors>
    <author>Contaduria</author>
  </authors>
  <commentList>
    <comment ref="B12" authorId="0" shape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UTILIDADES TRABAJADOR 0,5</t>
        </r>
      </text>
    </comment>
  </commentList>
</comments>
</file>

<file path=xl/comments3.xml><?xml version="1.0" encoding="utf-8"?>
<comments xmlns="http://schemas.openxmlformats.org/spreadsheetml/2006/main">
  <authors>
    <author>Contaduria</author>
  </authors>
  <commentList>
    <comment ref="B12" authorId="0" shape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UTILIDADES TRABAJADOR 0,5</t>
        </r>
      </text>
    </comment>
  </commentList>
</comments>
</file>

<file path=xl/comments4.xml><?xml version="1.0" encoding="utf-8"?>
<comments xmlns="http://schemas.openxmlformats.org/spreadsheetml/2006/main">
  <authors>
    <author>Contaduria</author>
  </authors>
  <commentList>
    <comment ref="B12" authorId="0" shape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UTILIDADES TRABAJADOR 0,5</t>
        </r>
      </text>
    </comment>
  </commentList>
</comments>
</file>

<file path=xl/sharedStrings.xml><?xml version="1.0" encoding="utf-8"?>
<sst xmlns="http://schemas.openxmlformats.org/spreadsheetml/2006/main" count="64" uniqueCount="13">
  <si>
    <t>CALCULO DE INCE</t>
  </si>
  <si>
    <t>CONCEPTO</t>
  </si>
  <si>
    <t>AÑO</t>
  </si>
  <si>
    <t>TRIMESTRE</t>
  </si>
  <si>
    <t>BOLIVARES</t>
  </si>
  <si>
    <t>APORTE 2%</t>
  </si>
  <si>
    <t>APORTE 1/2%</t>
  </si>
  <si>
    <t>SALDO CONTABLE</t>
  </si>
  <si>
    <t>MONTO A PAGAR</t>
  </si>
  <si>
    <t>APORTANTE</t>
  </si>
  <si>
    <t>FARMA STOP, C.A.</t>
  </si>
  <si>
    <t>RIF: J-29995187-0</t>
  </si>
  <si>
    <t>1010234471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</si>
</sst>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0" fontId="3" fillId="2" borderId="0" xfId="0" applyFont="1" applyFill="1"/>
    <xf numFmtId="4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E15"/>
  <sheetViews>
    <sheetView tabSelected="1" workbookViewId="0">
      <selection sqref="A1:E15"/>
    </sheetView>
  </sheetViews>
  <sheetFormatPr baseColWidth="10" defaultRowHeight="15" x14ac:dyDescent="0.25"/>
  <cols>
    <col min="1" max="1" width="16.85546875" customWidth="1"/>
    <col min="2" max="2" width="13.85546875" customWidth="1"/>
    <col min="3" max="3" width="8.5703125" customWidth="1"/>
    <col min="4" max="4" width="20.85546875" customWidth="1"/>
    <col min="5" max="5" width="21.5703125" bestFit="1" customWidth="1"/>
  </cols>
  <sheetData>
    <row r="2" spans="1:5" ht="18.75" x14ac:dyDescent="0.3">
      <c r="A2" s="2" t="s">
        <v>0</v>
      </c>
      <c r="B2" s="2"/>
      <c r="C2" s="1"/>
      <c r="D2" s="1"/>
      <c r="E2" s="1"/>
    </row>
    <row r="3" spans="1:5" ht="18.75" x14ac:dyDescent="0.3">
      <c r="A3" s="1" t="s">
        <v>10</v>
      </c>
      <c r="B3" s="1"/>
      <c r="C3" s="1"/>
      <c r="D3" s="1"/>
      <c r="E3" s="1"/>
    </row>
    <row r="4" spans="1:5" ht="18.75" x14ac:dyDescent="0.3">
      <c r="A4" s="1" t="s">
        <v>11</v>
      </c>
      <c r="B4" s="1"/>
      <c r="C4" s="1"/>
      <c r="D4" s="1"/>
      <c r="E4" s="1"/>
    </row>
    <row r="5" spans="1:5" ht="18.75" x14ac:dyDescent="0.3">
      <c r="A5" s="1" t="s">
        <v>9</v>
      </c>
      <c r="B5" s="3" t="s">
        <v>12</v>
      </c>
      <c r="C5" s="1"/>
      <c r="D5" s="1"/>
      <c r="E5" s="1"/>
    </row>
    <row r="6" spans="1:5" ht="18.75" x14ac:dyDescent="0.3">
      <c r="A6" s="1"/>
      <c r="B6" s="1"/>
      <c r="C6" s="1"/>
      <c r="D6" s="1"/>
      <c r="E6" s="1"/>
    </row>
    <row r="7" spans="1:5" ht="18.75" x14ac:dyDescent="0.3">
      <c r="A7" s="4" t="s">
        <v>1</v>
      </c>
      <c r="B7" s="4" t="s">
        <v>3</v>
      </c>
      <c r="C7" s="4" t="s">
        <v>2</v>
      </c>
      <c r="D7" s="4" t="s">
        <v>4</v>
      </c>
      <c r="E7" s="4" t="s">
        <v>7</v>
      </c>
    </row>
    <row r="8" spans="1:5" ht="18.75" x14ac:dyDescent="0.3">
      <c r="A8" s="5" t="s">
        <v>5</v>
      </c>
      <c r="B8" s="5">
        <v>1</v>
      </c>
      <c r="C8" s="4">
        <v>2021</v>
      </c>
      <c r="D8" s="6">
        <f>E8*2%</f>
        <v>1.5796000000000001</v>
      </c>
      <c r="E8" s="6">
        <v>78.98</v>
      </c>
    </row>
    <row r="9" spans="1:5" ht="18.75" x14ac:dyDescent="0.3">
      <c r="A9" s="5" t="s">
        <v>5</v>
      </c>
      <c r="B9" s="5">
        <v>2</v>
      </c>
      <c r="C9" s="4">
        <v>2021</v>
      </c>
      <c r="D9" s="6">
        <f t="shared" ref="D9:D10" si="0">E9*2%</f>
        <v>6.8217999999999996</v>
      </c>
      <c r="E9" s="6">
        <v>341.09</v>
      </c>
    </row>
    <row r="10" spans="1:5" ht="18.75" x14ac:dyDescent="0.3">
      <c r="A10" s="5" t="s">
        <v>5</v>
      </c>
      <c r="B10" s="5">
        <v>3</v>
      </c>
      <c r="C10" s="4">
        <v>2021</v>
      </c>
      <c r="D10" s="6">
        <f t="shared" si="0"/>
        <v>7.7004000000000001</v>
      </c>
      <c r="E10" s="6">
        <v>385.02</v>
      </c>
    </row>
    <row r="11" spans="1:5" ht="18.75" x14ac:dyDescent="0.3">
      <c r="A11" s="5" t="s">
        <v>5</v>
      </c>
      <c r="B11" s="5">
        <v>4</v>
      </c>
      <c r="C11" s="4">
        <v>2021</v>
      </c>
      <c r="D11" s="6">
        <f>E11*2%</f>
        <v>7.4324000000000003</v>
      </c>
      <c r="E11" s="6">
        <v>371.62</v>
      </c>
    </row>
    <row r="12" spans="1:5" ht="18.75" x14ac:dyDescent="0.3">
      <c r="A12" s="5" t="s">
        <v>6</v>
      </c>
      <c r="B12" s="5"/>
      <c r="C12" s="4"/>
      <c r="D12" s="6">
        <f>E12*0.5%</f>
        <v>0.64405000000000001</v>
      </c>
      <c r="E12" s="6">
        <v>128.81</v>
      </c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7" t="s">
        <v>8</v>
      </c>
      <c r="B15" s="7"/>
      <c r="C15" s="7"/>
      <c r="D15" s="8">
        <f>SUM(D8:D12)</f>
        <v>24.178249999999998</v>
      </c>
      <c r="E15" s="7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15"/>
  <sheetViews>
    <sheetView workbookViewId="0">
      <selection activeCell="H6" sqref="H6"/>
    </sheetView>
  </sheetViews>
  <sheetFormatPr baseColWidth="10" defaultRowHeight="15" x14ac:dyDescent="0.25"/>
  <cols>
    <col min="1" max="1" width="16.85546875" customWidth="1"/>
    <col min="2" max="2" width="13.85546875" customWidth="1"/>
    <col min="3" max="3" width="8.5703125" customWidth="1"/>
    <col min="4" max="4" width="20.85546875" customWidth="1"/>
    <col min="5" max="5" width="21.5703125" bestFit="1" customWidth="1"/>
  </cols>
  <sheetData>
    <row r="2" spans="1:5" ht="18.75" x14ac:dyDescent="0.3">
      <c r="A2" s="2" t="s">
        <v>0</v>
      </c>
      <c r="B2" s="2"/>
      <c r="C2" s="1"/>
      <c r="D2" s="1"/>
      <c r="E2" s="1"/>
    </row>
    <row r="3" spans="1:5" ht="18.75" x14ac:dyDescent="0.3">
      <c r="A3" s="1" t="s">
        <v>10</v>
      </c>
      <c r="B3" s="1"/>
      <c r="C3" s="1"/>
      <c r="D3" s="1"/>
      <c r="E3" s="1"/>
    </row>
    <row r="4" spans="1:5" ht="18.75" x14ac:dyDescent="0.3">
      <c r="A4" s="1" t="s">
        <v>11</v>
      </c>
      <c r="B4" s="1"/>
      <c r="C4" s="1"/>
      <c r="D4" s="1"/>
      <c r="E4" s="1"/>
    </row>
    <row r="5" spans="1:5" ht="18.75" x14ac:dyDescent="0.3">
      <c r="A5" s="1" t="s">
        <v>9</v>
      </c>
      <c r="B5" s="3" t="s">
        <v>12</v>
      </c>
      <c r="C5" s="1"/>
      <c r="D5" s="1"/>
      <c r="E5" s="1"/>
    </row>
    <row r="6" spans="1:5" ht="18.75" x14ac:dyDescent="0.3">
      <c r="A6" s="1"/>
      <c r="B6" s="1"/>
      <c r="C6" s="1"/>
      <c r="D6" s="1"/>
      <c r="E6" s="1"/>
    </row>
    <row r="7" spans="1:5" ht="18.75" x14ac:dyDescent="0.3">
      <c r="A7" s="4" t="s">
        <v>1</v>
      </c>
      <c r="B7" s="4" t="s">
        <v>3</v>
      </c>
      <c r="C7" s="4" t="s">
        <v>2</v>
      </c>
      <c r="D7" s="4" t="s">
        <v>4</v>
      </c>
      <c r="E7" s="4" t="s">
        <v>7</v>
      </c>
    </row>
    <row r="8" spans="1:5" ht="18.75" x14ac:dyDescent="0.3">
      <c r="A8" s="5" t="s">
        <v>5</v>
      </c>
      <c r="B8" s="5">
        <v>1</v>
      </c>
      <c r="C8" s="4">
        <v>2020</v>
      </c>
      <c r="D8" s="6">
        <f>E8*2%</f>
        <v>0</v>
      </c>
      <c r="E8" s="6">
        <v>0</v>
      </c>
    </row>
    <row r="9" spans="1:5" ht="18.75" x14ac:dyDescent="0.3">
      <c r="A9" s="5" t="s">
        <v>5</v>
      </c>
      <c r="B9" s="5">
        <v>2</v>
      </c>
      <c r="C9" s="4">
        <v>2020</v>
      </c>
      <c r="D9" s="6">
        <f t="shared" ref="D9:D10" si="0">E9*2%</f>
        <v>0</v>
      </c>
      <c r="E9" s="6">
        <v>0</v>
      </c>
    </row>
    <row r="10" spans="1:5" ht="18.75" x14ac:dyDescent="0.3">
      <c r="A10" s="5" t="s">
        <v>5</v>
      </c>
      <c r="B10" s="5">
        <v>3</v>
      </c>
      <c r="C10" s="4">
        <v>2020</v>
      </c>
      <c r="D10" s="6">
        <f t="shared" si="0"/>
        <v>0</v>
      </c>
      <c r="E10" s="6">
        <v>0</v>
      </c>
    </row>
    <row r="11" spans="1:5" ht="18.75" x14ac:dyDescent="0.3">
      <c r="A11" s="5" t="s">
        <v>5</v>
      </c>
      <c r="B11" s="5">
        <v>4</v>
      </c>
      <c r="C11" s="4">
        <v>2020</v>
      </c>
      <c r="D11" s="6">
        <f>E11*2%</f>
        <v>706533.33400000003</v>
      </c>
      <c r="E11" s="6">
        <f>3913333.31+3940000+27473333.39</f>
        <v>35326666.700000003</v>
      </c>
    </row>
    <row r="12" spans="1:5" ht="18.75" x14ac:dyDescent="0.3">
      <c r="A12" s="5" t="s">
        <v>6</v>
      </c>
      <c r="B12" s="5"/>
      <c r="C12" s="4"/>
      <c r="D12" s="6">
        <f>E12*0.5%</f>
        <v>64370.287499999999</v>
      </c>
      <c r="E12" s="6">
        <v>12874057.5</v>
      </c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7" t="s">
        <v>8</v>
      </c>
      <c r="B15" s="7"/>
      <c r="C15" s="7"/>
      <c r="D15" s="8">
        <f>SUM(D8:D12)</f>
        <v>770903.62150000001</v>
      </c>
      <c r="E15" s="7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15"/>
  <sheetViews>
    <sheetView workbookViewId="0">
      <selection activeCell="F5" sqref="F5"/>
    </sheetView>
  </sheetViews>
  <sheetFormatPr baseColWidth="10" defaultRowHeight="15" x14ac:dyDescent="0.25"/>
  <cols>
    <col min="1" max="1" width="16.85546875" customWidth="1"/>
    <col min="2" max="2" width="13.85546875" customWidth="1"/>
    <col min="3" max="3" width="8.5703125" customWidth="1"/>
    <col min="4" max="4" width="20.85546875" customWidth="1"/>
    <col min="5" max="5" width="21.5703125" bestFit="1" customWidth="1"/>
  </cols>
  <sheetData>
    <row r="2" spans="1:5" ht="18.75" x14ac:dyDescent="0.3">
      <c r="A2" s="2" t="s">
        <v>0</v>
      </c>
      <c r="B2" s="2"/>
      <c r="C2" s="1"/>
      <c r="D2" s="1"/>
      <c r="E2" s="1"/>
    </row>
    <row r="3" spans="1:5" ht="18.75" x14ac:dyDescent="0.3">
      <c r="A3" s="1" t="s">
        <v>10</v>
      </c>
      <c r="B3" s="1"/>
      <c r="C3" s="1"/>
      <c r="D3" s="1"/>
      <c r="E3" s="1"/>
    </row>
    <row r="4" spans="1:5" ht="18.75" x14ac:dyDescent="0.3">
      <c r="A4" s="1" t="s">
        <v>11</v>
      </c>
      <c r="B4" s="1"/>
      <c r="C4" s="1"/>
      <c r="D4" s="1"/>
      <c r="E4" s="1"/>
    </row>
    <row r="5" spans="1:5" ht="18.75" x14ac:dyDescent="0.3">
      <c r="A5" s="1" t="s">
        <v>9</v>
      </c>
      <c r="B5" s="3" t="s">
        <v>12</v>
      </c>
      <c r="C5" s="1"/>
      <c r="D5" s="1"/>
      <c r="E5" s="1"/>
    </row>
    <row r="6" spans="1:5" ht="18.75" x14ac:dyDescent="0.3">
      <c r="A6" s="1"/>
      <c r="B6" s="1"/>
      <c r="C6" s="1"/>
      <c r="D6" s="1"/>
      <c r="E6" s="1"/>
    </row>
    <row r="7" spans="1:5" ht="18.75" x14ac:dyDescent="0.3">
      <c r="A7" s="4" t="s">
        <v>1</v>
      </c>
      <c r="B7" s="4" t="s">
        <v>3</v>
      </c>
      <c r="C7" s="4" t="s">
        <v>2</v>
      </c>
      <c r="D7" s="4" t="s">
        <v>4</v>
      </c>
      <c r="E7" s="4" t="s">
        <v>7</v>
      </c>
    </row>
    <row r="8" spans="1:5" ht="18.75" x14ac:dyDescent="0.3">
      <c r="A8" s="5" t="s">
        <v>5</v>
      </c>
      <c r="B8" s="5">
        <v>1</v>
      </c>
      <c r="C8" s="4">
        <v>2020</v>
      </c>
      <c r="D8" s="6">
        <f>E8*2%</f>
        <v>167996.97260000001</v>
      </c>
      <c r="E8" s="6">
        <v>8399848.6300000008</v>
      </c>
    </row>
    <row r="9" spans="1:5" ht="18.75" x14ac:dyDescent="0.3">
      <c r="A9" s="5" t="s">
        <v>5</v>
      </c>
      <c r="B9" s="5">
        <v>2</v>
      </c>
      <c r="C9" s="4">
        <v>2020</v>
      </c>
      <c r="D9" s="6">
        <f t="shared" ref="D9:D10" si="0">E9*2%</f>
        <v>782872.09980000008</v>
      </c>
      <c r="E9" s="6">
        <f>9631958.69+14776417.77+14735228.53</f>
        <v>39143604.990000002</v>
      </c>
    </row>
    <row r="10" spans="1:5" ht="18.75" x14ac:dyDescent="0.3">
      <c r="A10" s="5" t="s">
        <v>5</v>
      </c>
      <c r="B10" s="5">
        <v>3</v>
      </c>
      <c r="C10" s="4">
        <v>2020</v>
      </c>
      <c r="D10" s="6">
        <f t="shared" si="0"/>
        <v>2167061.7088000001</v>
      </c>
      <c r="E10" s="6">
        <f>19052280.29+22122201.43+67178603.72</f>
        <v>108353085.44</v>
      </c>
    </row>
    <row r="11" spans="1:5" ht="18.75" x14ac:dyDescent="0.3">
      <c r="A11" s="5" t="s">
        <v>5</v>
      </c>
      <c r="B11" s="5">
        <v>4</v>
      </c>
      <c r="C11" s="4">
        <v>2020</v>
      </c>
      <c r="D11" s="6">
        <f>E11*2%</f>
        <v>0</v>
      </c>
      <c r="E11" s="6">
        <v>0</v>
      </c>
    </row>
    <row r="12" spans="1:5" ht="18.75" x14ac:dyDescent="0.3">
      <c r="A12" s="5" t="s">
        <v>6</v>
      </c>
      <c r="B12" s="5"/>
      <c r="C12" s="4"/>
      <c r="D12" s="6">
        <f>E12*0.5%</f>
        <v>0</v>
      </c>
      <c r="E12" s="6">
        <v>0</v>
      </c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7" t="s">
        <v>8</v>
      </c>
      <c r="B15" s="7"/>
      <c r="C15" s="7"/>
      <c r="D15" s="8">
        <f>SUM(D8:D12)</f>
        <v>3117930.7812000001</v>
      </c>
      <c r="E15" s="7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15"/>
  <sheetViews>
    <sheetView workbookViewId="0">
      <selection activeCell="E13" sqref="E13"/>
    </sheetView>
  </sheetViews>
  <sheetFormatPr baseColWidth="10" defaultRowHeight="15" x14ac:dyDescent="0.25"/>
  <cols>
    <col min="1" max="1" width="16.85546875" customWidth="1"/>
    <col min="2" max="2" width="13.85546875" customWidth="1"/>
    <col min="3" max="3" width="11.5703125" bestFit="1" customWidth="1"/>
    <col min="4" max="4" width="17.85546875" bestFit="1" customWidth="1"/>
    <col min="5" max="5" width="20.85546875" customWidth="1"/>
  </cols>
  <sheetData>
    <row r="2" spans="1:5" ht="18.75" x14ac:dyDescent="0.3">
      <c r="A2" s="2" t="s">
        <v>0</v>
      </c>
      <c r="B2" s="2"/>
      <c r="C2" s="1"/>
      <c r="D2" s="1"/>
      <c r="E2" s="1"/>
    </row>
    <row r="3" spans="1:5" ht="18.75" x14ac:dyDescent="0.3">
      <c r="A3" s="1" t="s">
        <v>10</v>
      </c>
      <c r="B3" s="1"/>
      <c r="C3" s="1"/>
      <c r="D3" s="1"/>
      <c r="E3" s="1"/>
    </row>
    <row r="4" spans="1:5" ht="18.75" x14ac:dyDescent="0.3">
      <c r="A4" s="1" t="s">
        <v>11</v>
      </c>
      <c r="B4" s="1"/>
      <c r="C4" s="1"/>
      <c r="D4" s="1"/>
      <c r="E4" s="1"/>
    </row>
    <row r="5" spans="1:5" ht="18.75" x14ac:dyDescent="0.3">
      <c r="A5" s="1" t="s">
        <v>9</v>
      </c>
      <c r="B5" s="3" t="s">
        <v>12</v>
      </c>
      <c r="C5" s="1"/>
      <c r="D5" s="1"/>
      <c r="E5" s="1"/>
    </row>
    <row r="6" spans="1:5" ht="18.75" x14ac:dyDescent="0.3">
      <c r="A6" s="1"/>
      <c r="B6" s="1"/>
      <c r="C6" s="1"/>
      <c r="D6" s="1"/>
      <c r="E6" s="1"/>
    </row>
    <row r="7" spans="1:5" ht="18.75" x14ac:dyDescent="0.3">
      <c r="A7" s="4" t="s">
        <v>1</v>
      </c>
      <c r="B7" s="4" t="s">
        <v>3</v>
      </c>
      <c r="C7" s="4" t="s">
        <v>2</v>
      </c>
      <c r="D7" s="4" t="s">
        <v>4</v>
      </c>
      <c r="E7" s="4" t="s">
        <v>7</v>
      </c>
    </row>
    <row r="8" spans="1:5" ht="18.75" x14ac:dyDescent="0.3">
      <c r="A8" s="5" t="s">
        <v>5</v>
      </c>
      <c r="B8" s="5">
        <v>1</v>
      </c>
      <c r="C8" s="4">
        <v>2019</v>
      </c>
      <c r="D8" s="6">
        <f>E8*2%</f>
        <v>0</v>
      </c>
      <c r="E8" s="6">
        <v>0</v>
      </c>
    </row>
    <row r="9" spans="1:5" ht="18.75" x14ac:dyDescent="0.3">
      <c r="A9" s="5" t="s">
        <v>5</v>
      </c>
      <c r="B9" s="5">
        <v>2</v>
      </c>
      <c r="C9" s="4">
        <v>2019</v>
      </c>
      <c r="D9" s="6">
        <f t="shared" ref="D9:D10" si="0">E9*2%</f>
        <v>0</v>
      </c>
      <c r="E9" s="6">
        <v>0</v>
      </c>
    </row>
    <row r="10" spans="1:5" ht="18.75" x14ac:dyDescent="0.3">
      <c r="A10" s="5" t="s">
        <v>5</v>
      </c>
      <c r="B10" s="5">
        <v>3</v>
      </c>
      <c r="C10" s="4">
        <v>2019</v>
      </c>
      <c r="D10" s="6">
        <f t="shared" si="0"/>
        <v>0</v>
      </c>
      <c r="E10" s="6">
        <v>0</v>
      </c>
    </row>
    <row r="11" spans="1:5" ht="18.75" x14ac:dyDescent="0.3">
      <c r="A11" s="5" t="s">
        <v>5</v>
      </c>
      <c r="B11" s="5">
        <v>4</v>
      </c>
      <c r="C11" s="4">
        <v>2019</v>
      </c>
      <c r="D11" s="6">
        <f>E11*2%</f>
        <v>1360156.6668</v>
      </c>
      <c r="E11" s="6">
        <f>2339679.74+2471328+63196825.6</f>
        <v>68007833.340000004</v>
      </c>
    </row>
    <row r="12" spans="1:5" ht="18.75" x14ac:dyDescent="0.3">
      <c r="A12" s="5" t="s">
        <v>6</v>
      </c>
      <c r="B12" s="5"/>
      <c r="C12" s="4"/>
      <c r="D12" s="6">
        <f>E12*0.5%</f>
        <v>14305.965349999999</v>
      </c>
      <c r="E12" s="6">
        <v>2861193.07</v>
      </c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7" t="s">
        <v>8</v>
      </c>
      <c r="B15" s="7"/>
      <c r="C15" s="7"/>
      <c r="D15" s="8">
        <f>SUM(D8:D12)</f>
        <v>1374462.63215</v>
      </c>
      <c r="E15" s="7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STOP 1-2-3-4-2021</vt:lpstr>
      <vt:lpstr>STOP 4-2020 </vt:lpstr>
      <vt:lpstr>STOP 1-2-3-2020</vt:lpstr>
      <vt:lpstr>STOP 4-2019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Contabilidad</cp:lastModifiedBy>
  <cp:lastPrinted>2022-01-24T15:06:04Z</cp:lastPrinted>
  <dcterms:created xsi:type="dcterms:W3CDTF">2018-07-04T19:39:39Z</dcterms:created>
  <dcterms:modified xsi:type="dcterms:W3CDTF">2022-01-24T15:06:58Z</dcterms:modified>
</cp:coreProperties>
</file>