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7755"/>
  </bookViews>
  <sheets>
    <sheet name="RELACION DE ING MES 07-2021" sheetId="47" r:id="rId1"/>
    <sheet name="RELACION DE ING MES 06-2021 " sheetId="46" r:id="rId2"/>
    <sheet name="RELACION DE ING MES 05-2021" sheetId="45" r:id="rId3"/>
    <sheet name="RELACION DE ING MES 04-2021 " sheetId="44" r:id="rId4"/>
    <sheet name="RELACION DE ING MES 03-2021 " sheetId="43" r:id="rId5"/>
    <sheet name="RELACION DE ING MES 02-2021" sheetId="42" r:id="rId6"/>
    <sheet name="RELACION DE ING MES 01-2021" sheetId="41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C17" i="47" l="1"/>
  <c r="E17" i="47"/>
  <c r="D17" i="47" s="1"/>
  <c r="D16" i="47" l="1"/>
  <c r="C16" i="47"/>
  <c r="D18" i="47" l="1"/>
  <c r="D20" i="47" s="1"/>
  <c r="C18" i="47"/>
  <c r="C20" i="47" s="1"/>
  <c r="F17" i="47"/>
  <c r="E18" i="47" l="1"/>
  <c r="E20" i="47"/>
  <c r="E22" i="47" s="1"/>
  <c r="E24" i="47" s="1"/>
  <c r="D20" i="46"/>
  <c r="C20" i="46"/>
  <c r="E20" i="46"/>
  <c r="D18" i="46"/>
  <c r="C18" i="46"/>
  <c r="F17" i="46"/>
  <c r="E17" i="46"/>
  <c r="E18" i="46" l="1"/>
  <c r="E22" i="46"/>
  <c r="E23" i="46" s="1"/>
  <c r="E20" i="45"/>
  <c r="D18" i="45"/>
  <c r="C18" i="45"/>
  <c r="F17" i="45"/>
  <c r="E17" i="45"/>
  <c r="E22" i="45" l="1"/>
  <c r="E23" i="45" s="1"/>
  <c r="E18" i="45"/>
  <c r="E20" i="44"/>
  <c r="E22" i="44" s="1"/>
  <c r="D18" i="44"/>
  <c r="C18" i="44"/>
  <c r="E18" i="44" s="1"/>
  <c r="F17" i="44"/>
  <c r="E17" i="44"/>
  <c r="E23" i="44" l="1"/>
  <c r="E23" i="43"/>
  <c r="E20" i="43"/>
  <c r="D18" i="43"/>
  <c r="C18" i="43"/>
  <c r="E18" i="43" s="1"/>
  <c r="F17" i="43"/>
  <c r="E17" i="43"/>
  <c r="E24" i="43" l="1"/>
  <c r="D18" i="42"/>
  <c r="E20" i="42" s="1"/>
  <c r="E23" i="42" s="1"/>
  <c r="C18" i="42"/>
  <c r="E18" i="42" s="1"/>
  <c r="F17" i="42"/>
  <c r="E17" i="42"/>
  <c r="E24" i="42" l="1"/>
  <c r="C18" i="41"/>
  <c r="F17" i="41" l="1"/>
  <c r="D18" i="41"/>
  <c r="D20" i="41" s="1"/>
  <c r="E17" i="41" l="1"/>
  <c r="E20" i="41"/>
  <c r="E23" i="41" s="1"/>
  <c r="E24" i="41" s="1"/>
  <c r="E18" i="41"/>
</calcChain>
</file>

<file path=xl/sharedStrings.xml><?xml version="1.0" encoding="utf-8"?>
<sst xmlns="http://schemas.openxmlformats.org/spreadsheetml/2006/main" count="121" uniqueCount="36">
  <si>
    <t>RELACION DE INGRESOS BRUTOS</t>
  </si>
  <si>
    <t>CODIGO</t>
  </si>
  <si>
    <t>MES</t>
  </si>
  <si>
    <t>TOTALES</t>
  </si>
  <si>
    <t>totales</t>
  </si>
  <si>
    <t>ENERO</t>
  </si>
  <si>
    <t>DESDE 1 DE ENERO HASTA 31 DE ENERO 2021</t>
  </si>
  <si>
    <t>TOTAL A PAGAR</t>
  </si>
  <si>
    <t>DESCUENTO %</t>
  </si>
  <si>
    <t>INVERSIONES AMER 2020, C.A.</t>
  </si>
  <si>
    <t>J400770181</t>
  </si>
  <si>
    <t>1204-02</t>
  </si>
  <si>
    <t>1204-01</t>
  </si>
  <si>
    <t>DETAL DE CARTERAS, MALETAS, CALZADOS U OTROS ARTICULOS DE CUERO SIMILARES</t>
  </si>
  <si>
    <t>DETAL DE PRESDAS DE VESTIR, PARA DAMAS, CABALLEROS, NIÑAS Y NIÑOS</t>
  </si>
  <si>
    <t>DESDE 1 DE FEBRERO HASTA 28 DE FEBRERO 2021</t>
  </si>
  <si>
    <t>FEBRERO</t>
  </si>
  <si>
    <t>DESDE 1 DE MARZO HASTA 31 DE MARZO 2021</t>
  </si>
  <si>
    <t>MARZO</t>
  </si>
  <si>
    <t>DESDE 1 DE ABRIL HASTA 31 DE ABRIL 2021</t>
  </si>
  <si>
    <t>ABRIL</t>
  </si>
  <si>
    <t>DESCUENTO 5%</t>
  </si>
  <si>
    <t>DESDE 1 DE MAYO HASTA 31 DE MAYO 2021</t>
  </si>
  <si>
    <t>MINIMO TRIB</t>
  </si>
  <si>
    <t>37.389.198,40</t>
  </si>
  <si>
    <t>MAYO</t>
  </si>
  <si>
    <t>DESDE 1 DE JUNIO HASTA 30 DE JUNIO 2021</t>
  </si>
  <si>
    <t>JUNIO</t>
  </si>
  <si>
    <t>DESDE 1 DE JULIO HASTA 31 DE JULIO 2021</t>
  </si>
  <si>
    <t>JULIO</t>
  </si>
  <si>
    <t>FERRETERIA Y MATERIALES CANTOLAGO, C.A.</t>
  </si>
  <si>
    <t>J302895561</t>
  </si>
  <si>
    <t>1205-02</t>
  </si>
  <si>
    <t>DETAL DE MATERIAL DE CONSTRUCCION METALICA</t>
  </si>
  <si>
    <t>1205-01</t>
  </si>
  <si>
    <t xml:space="preserve">DETAL DE ARTICULO DE FERRETERIA, PINTURA, LACA Y  BARNIZ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</si>
</sst>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1" xfId="0" applyFont="1" applyFill="1" applyBorder="1"/>
    <xf numFmtId="0" fontId="1" fillId="0" borderId="0" xfId="0" applyFont="1" applyFill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/>
    <xf numFmtId="10" fontId="1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/>
    <xf numFmtId="0" fontId="2" fillId="0" borderId="0" xfId="0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0" fillId="0" borderId="0" xfId="1" applyFont="1" applyFill="1"/>
    <xf numFmtId="0" fontId="2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INGRESOS%20SEGUN%20DECLARACION%20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ET Y MAT CANTOLAGO"/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>
        <row r="29">
          <cell r="B29">
            <v>10630989837.92</v>
          </cell>
        </row>
        <row r="30">
          <cell r="B30">
            <v>18921316724.200001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I14" sqref="I14"/>
    </sheetView>
  </sheetViews>
  <sheetFormatPr baseColWidth="10" defaultRowHeight="15" x14ac:dyDescent="0.25"/>
  <cols>
    <col min="1" max="1" width="12.7109375" style="2" bestFit="1" customWidth="1"/>
    <col min="2" max="2" width="13.5703125" style="2" bestFit="1" customWidth="1"/>
    <col min="3" max="3" width="16.42578125" style="2" bestFit="1" customWidth="1"/>
    <col min="4" max="4" width="15" style="2" customWidth="1"/>
    <col min="5" max="5" width="17" style="2" customWidth="1"/>
    <col min="6" max="16384" width="11.42578125" style="2"/>
  </cols>
  <sheetData>
    <row r="1" spans="1:7" ht="15.75" x14ac:dyDescent="0.25">
      <c r="A1" s="28" t="s">
        <v>30</v>
      </c>
      <c r="B1" s="28"/>
      <c r="C1" s="28"/>
      <c r="D1" s="28"/>
      <c r="E1" s="28"/>
      <c r="F1" s="28"/>
      <c r="G1" s="9"/>
    </row>
    <row r="2" spans="1:7" ht="15.75" x14ac:dyDescent="0.25">
      <c r="A2" s="28" t="s">
        <v>31</v>
      </c>
      <c r="B2" s="28"/>
      <c r="C2" s="28"/>
      <c r="D2" s="28"/>
      <c r="E2" s="28"/>
      <c r="F2" s="28"/>
      <c r="G2" s="9"/>
    </row>
    <row r="3" spans="1:7" ht="15.75" x14ac:dyDescent="0.25">
      <c r="A3" s="28" t="s">
        <v>0</v>
      </c>
      <c r="B3" s="28"/>
      <c r="C3" s="28"/>
      <c r="D3" s="28"/>
      <c r="E3" s="28"/>
      <c r="F3" s="28"/>
      <c r="G3" s="9"/>
    </row>
    <row r="4" spans="1:7" ht="15.75" x14ac:dyDescent="0.25">
      <c r="A4" s="28" t="s">
        <v>28</v>
      </c>
      <c r="B4" s="28"/>
      <c r="C4" s="28"/>
      <c r="D4" s="28"/>
      <c r="E4" s="28"/>
      <c r="F4" s="28"/>
      <c r="G4" s="9"/>
    </row>
    <row r="5" spans="1:7" ht="15.75" x14ac:dyDescent="0.25">
      <c r="B5" s="26"/>
      <c r="C5" s="9"/>
      <c r="D5" s="9"/>
    </row>
    <row r="6" spans="1:7" ht="15.75" x14ac:dyDescent="0.25">
      <c r="A6" s="26" t="s">
        <v>1</v>
      </c>
      <c r="B6" s="1"/>
    </row>
    <row r="7" spans="1:7" x14ac:dyDescent="0.25">
      <c r="A7" s="1"/>
      <c r="B7" s="4"/>
      <c r="C7" s="4"/>
    </row>
    <row r="8" spans="1:7" x14ac:dyDescent="0.25">
      <c r="A8" s="1" t="s">
        <v>32</v>
      </c>
      <c r="B8" s="4" t="s">
        <v>33</v>
      </c>
      <c r="C8" s="4"/>
    </row>
    <row r="9" spans="1:7" x14ac:dyDescent="0.25">
      <c r="A9" s="1" t="s">
        <v>34</v>
      </c>
      <c r="B9" s="6" t="s">
        <v>35</v>
      </c>
    </row>
    <row r="10" spans="1:7" x14ac:dyDescent="0.25">
      <c r="B10" s="1"/>
      <c r="C10" s="6"/>
    </row>
    <row r="11" spans="1:7" x14ac:dyDescent="0.25">
      <c r="B11" s="1"/>
      <c r="C11" s="4"/>
    </row>
    <row r="12" spans="1:7" x14ac:dyDescent="0.25">
      <c r="B12" s="1"/>
      <c r="C12" s="6"/>
    </row>
    <row r="13" spans="1:7" x14ac:dyDescent="0.25">
      <c r="B13" s="1"/>
      <c r="C13" s="6"/>
    </row>
    <row r="14" spans="1:7" x14ac:dyDescent="0.25">
      <c r="B14" s="5"/>
      <c r="C14"/>
      <c r="D14" s="6"/>
    </row>
    <row r="15" spans="1:7" s="8" customFormat="1" x14ac:dyDescent="0.25">
      <c r="B15" s="1"/>
      <c r="C15" s="10">
        <v>0.02</v>
      </c>
      <c r="D15" s="11">
        <v>0.02</v>
      </c>
    </row>
    <row r="16" spans="1:7" ht="15.75" x14ac:dyDescent="0.25">
      <c r="B16" s="12" t="s">
        <v>2</v>
      </c>
      <c r="C16" s="12" t="str">
        <f>+A8</f>
        <v>1205-02</v>
      </c>
      <c r="D16" s="12" t="str">
        <f>+A9</f>
        <v>1205-01</v>
      </c>
      <c r="E16" s="13" t="s">
        <v>4</v>
      </c>
    </row>
    <row r="17" spans="1:6" x14ac:dyDescent="0.25">
      <c r="B17" s="3" t="s">
        <v>29</v>
      </c>
      <c r="C17" s="14">
        <f>+E17*80%</f>
        <v>23641845249.696003</v>
      </c>
      <c r="D17" s="14">
        <f>+E17*20%</f>
        <v>5910461312.4240007</v>
      </c>
      <c r="E17" s="15">
        <f>+'[1]FERRET Y MAT CANTOLAGO'!$B$29+'[1]FERRET Y MAT CANTOLAGO'!$B$30</f>
        <v>29552306562.120003</v>
      </c>
      <c r="F17" s="2" t="str">
        <f>B17</f>
        <v>JULIO</v>
      </c>
    </row>
    <row r="18" spans="1:6" x14ac:dyDescent="0.25">
      <c r="B18" s="3" t="s">
        <v>3</v>
      </c>
      <c r="C18" s="16">
        <f t="shared" ref="C18:D18" si="0">SUM(C17:C17)</f>
        <v>23641845249.696003</v>
      </c>
      <c r="D18" s="16">
        <f t="shared" si="0"/>
        <v>5910461312.4240007</v>
      </c>
      <c r="E18" s="17">
        <f>SUM(C18:D18)</f>
        <v>29552306562.120003</v>
      </c>
    </row>
    <row r="20" spans="1:6" x14ac:dyDescent="0.25">
      <c r="C20" s="7">
        <f>+C18*C15</f>
        <v>472836904.99392009</v>
      </c>
      <c r="D20" s="7">
        <f>+D18*D15</f>
        <v>118209226.24848002</v>
      </c>
      <c r="E20" s="7">
        <f>SUM(C20:D20)</f>
        <v>591046131.24240017</v>
      </c>
    </row>
    <row r="21" spans="1:6" x14ac:dyDescent="0.25">
      <c r="C21" s="7"/>
    </row>
    <row r="22" spans="1:6" x14ac:dyDescent="0.25">
      <c r="C22" s="7"/>
      <c r="D22" s="19" t="s">
        <v>21</v>
      </c>
      <c r="E22" s="7">
        <f>+E20*5%</f>
        <v>29552306.562120009</v>
      </c>
    </row>
    <row r="23" spans="1:6" x14ac:dyDescent="0.25">
      <c r="C23" s="7"/>
      <c r="D23" s="19"/>
      <c r="E23" s="7"/>
    </row>
    <row r="24" spans="1:6" x14ac:dyDescent="0.25">
      <c r="C24" s="7"/>
      <c r="D24" s="20" t="s">
        <v>7</v>
      </c>
      <c r="E24" s="20">
        <f>+E20-E22</f>
        <v>561493824.68028021</v>
      </c>
    </row>
    <row r="25" spans="1:6" x14ac:dyDescent="0.25">
      <c r="C25" s="7"/>
      <c r="D25" s="7"/>
      <c r="E25" s="7"/>
    </row>
    <row r="26" spans="1:6" x14ac:dyDescent="0.25">
      <c r="A26" s="2" t="s">
        <v>23</v>
      </c>
      <c r="B26" s="27">
        <v>48187749.119999997</v>
      </c>
      <c r="C26" s="7"/>
      <c r="D26" s="7"/>
      <c r="E26" s="7"/>
    </row>
    <row r="27" spans="1:6" x14ac:dyDescent="0.25">
      <c r="C27" s="7"/>
      <c r="D27" s="7"/>
      <c r="E27" s="7"/>
    </row>
    <row r="28" spans="1:6" x14ac:dyDescent="0.25">
      <c r="C28" s="7"/>
      <c r="D28" s="7"/>
      <c r="E28" s="7"/>
    </row>
    <row r="30" spans="1:6" x14ac:dyDescent="0.25">
      <c r="C30" s="27"/>
      <c r="D30" s="27"/>
    </row>
  </sheetData>
  <mergeCells count="4">
    <mergeCell ref="A1:F1"/>
    <mergeCell ref="A2:F2"/>
    <mergeCell ref="A3:F3"/>
    <mergeCell ref="A4:F4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4" workbookViewId="0">
      <selection activeCell="F17" sqref="F17"/>
    </sheetView>
  </sheetViews>
  <sheetFormatPr baseColWidth="10" defaultRowHeight="15" x14ac:dyDescent="0.25"/>
  <cols>
    <col min="1" max="1" width="12.7109375" style="2" bestFit="1" customWidth="1"/>
    <col min="2" max="2" width="13.5703125" style="2" bestFit="1" customWidth="1"/>
    <col min="3" max="3" width="14" style="2" customWidth="1"/>
    <col min="4" max="4" width="15" style="2" customWidth="1"/>
    <col min="5" max="5" width="17" style="2" customWidth="1"/>
    <col min="6" max="16384" width="11.42578125" style="2"/>
  </cols>
  <sheetData>
    <row r="1" spans="1:7" ht="15.75" x14ac:dyDescent="0.25">
      <c r="A1" s="28" t="s">
        <v>9</v>
      </c>
      <c r="B1" s="28"/>
      <c r="C1" s="28"/>
      <c r="D1" s="28"/>
      <c r="E1" s="28"/>
      <c r="F1" s="28"/>
      <c r="G1" s="9"/>
    </row>
    <row r="2" spans="1:7" ht="15.75" x14ac:dyDescent="0.25">
      <c r="A2" s="28" t="s">
        <v>10</v>
      </c>
      <c r="B2" s="28"/>
      <c r="C2" s="28"/>
      <c r="D2" s="28"/>
      <c r="E2" s="28"/>
      <c r="F2" s="28"/>
      <c r="G2" s="9"/>
    </row>
    <row r="3" spans="1:7" ht="15.75" x14ac:dyDescent="0.25">
      <c r="A3" s="28" t="s">
        <v>0</v>
      </c>
      <c r="B3" s="28"/>
      <c r="C3" s="28"/>
      <c r="D3" s="28"/>
      <c r="E3" s="28"/>
      <c r="F3" s="28"/>
      <c r="G3" s="9"/>
    </row>
    <row r="4" spans="1:7" ht="15.75" x14ac:dyDescent="0.25">
      <c r="A4" s="28" t="s">
        <v>26</v>
      </c>
      <c r="B4" s="28"/>
      <c r="C4" s="28"/>
      <c r="D4" s="28"/>
      <c r="E4" s="28"/>
      <c r="F4" s="28"/>
      <c r="G4" s="9"/>
    </row>
    <row r="5" spans="1:7" ht="15.75" x14ac:dyDescent="0.25">
      <c r="B5" s="25"/>
      <c r="C5" s="9"/>
      <c r="D5" s="9"/>
    </row>
    <row r="6" spans="1:7" ht="15.75" x14ac:dyDescent="0.25">
      <c r="A6" s="25" t="s">
        <v>1</v>
      </c>
      <c r="B6" s="1"/>
    </row>
    <row r="7" spans="1:7" x14ac:dyDescent="0.25">
      <c r="A7" s="1"/>
      <c r="B7" s="4"/>
      <c r="C7" s="4"/>
    </row>
    <row r="8" spans="1:7" x14ac:dyDescent="0.25">
      <c r="A8" s="1" t="s">
        <v>11</v>
      </c>
      <c r="B8" s="4" t="s">
        <v>13</v>
      </c>
      <c r="C8" s="4"/>
    </row>
    <row r="9" spans="1:7" x14ac:dyDescent="0.25">
      <c r="A9" s="1" t="s">
        <v>12</v>
      </c>
      <c r="B9" s="6" t="s">
        <v>14</v>
      </c>
    </row>
    <row r="10" spans="1:7" x14ac:dyDescent="0.25">
      <c r="B10" s="1"/>
      <c r="C10" s="6"/>
    </row>
    <row r="11" spans="1:7" x14ac:dyDescent="0.25">
      <c r="B11" s="1"/>
      <c r="C11" s="4"/>
    </row>
    <row r="12" spans="1:7" x14ac:dyDescent="0.25">
      <c r="B12" s="1"/>
      <c r="C12" s="6"/>
    </row>
    <row r="13" spans="1:7" x14ac:dyDescent="0.25">
      <c r="B13" s="1"/>
      <c r="C13" s="6"/>
    </row>
    <row r="14" spans="1:7" x14ac:dyDescent="0.25">
      <c r="B14" s="5"/>
      <c r="C14"/>
      <c r="D14" s="6"/>
    </row>
    <row r="15" spans="1:7" s="8" customFormat="1" x14ac:dyDescent="0.25">
      <c r="B15" s="1"/>
      <c r="C15" s="10">
        <v>1.7500000000000002E-2</v>
      </c>
      <c r="D15" s="11">
        <v>1.7500000000000002E-2</v>
      </c>
    </row>
    <row r="16" spans="1:7" ht="15.75" x14ac:dyDescent="0.25">
      <c r="B16" s="12" t="s">
        <v>2</v>
      </c>
      <c r="C16" s="12" t="s">
        <v>11</v>
      </c>
      <c r="D16" s="12" t="s">
        <v>12</v>
      </c>
      <c r="E16" s="13" t="s">
        <v>4</v>
      </c>
    </row>
    <row r="17" spans="1:6" x14ac:dyDescent="0.25">
      <c r="B17" s="3" t="s">
        <v>27</v>
      </c>
      <c r="C17" s="14">
        <v>0</v>
      </c>
      <c r="D17" s="14">
        <v>59147060.700000003</v>
      </c>
      <c r="E17" s="15">
        <f>SUM(C17:D17)</f>
        <v>59147060.700000003</v>
      </c>
      <c r="F17" s="2" t="str">
        <f>B17</f>
        <v>JUNIO</v>
      </c>
    </row>
    <row r="18" spans="1:6" x14ac:dyDescent="0.25">
      <c r="B18" s="3" t="s">
        <v>3</v>
      </c>
      <c r="C18" s="16">
        <f t="shared" ref="C18:D18" si="0">SUM(C17:C17)</f>
        <v>0</v>
      </c>
      <c r="D18" s="16">
        <f t="shared" si="0"/>
        <v>59147060.700000003</v>
      </c>
      <c r="E18" s="17">
        <f>SUM(C18:D18)</f>
        <v>59147060.700000003</v>
      </c>
    </row>
    <row r="20" spans="1:6" x14ac:dyDescent="0.25">
      <c r="C20" s="7">
        <f>+B25</f>
        <v>38647180.200000003</v>
      </c>
      <c r="D20" s="7">
        <f>+B25</f>
        <v>38647180.200000003</v>
      </c>
      <c r="E20" s="7">
        <f>SUM(C20:D20)</f>
        <v>77294360.400000006</v>
      </c>
    </row>
    <row r="21" spans="1:6" x14ac:dyDescent="0.25">
      <c r="C21" s="7"/>
    </row>
    <row r="22" spans="1:6" x14ac:dyDescent="0.25">
      <c r="C22" s="7"/>
      <c r="D22" s="19" t="s">
        <v>21</v>
      </c>
      <c r="E22" s="7">
        <f>+E20*5%</f>
        <v>3864718.0200000005</v>
      </c>
    </row>
    <row r="23" spans="1:6" x14ac:dyDescent="0.25">
      <c r="C23" s="7"/>
      <c r="D23" s="20" t="s">
        <v>7</v>
      </c>
      <c r="E23" s="20">
        <f>+E20-E22</f>
        <v>73429642.38000001</v>
      </c>
    </row>
    <row r="24" spans="1:6" x14ac:dyDescent="0.25">
      <c r="C24" s="7"/>
      <c r="D24" s="7"/>
      <c r="E24" s="7"/>
    </row>
    <row r="25" spans="1:6" x14ac:dyDescent="0.25">
      <c r="A25" s="2" t="s">
        <v>23</v>
      </c>
      <c r="B25" s="27">
        <v>38647180.200000003</v>
      </c>
      <c r="C25" s="7"/>
      <c r="D25" s="7"/>
      <c r="E25" s="7"/>
    </row>
    <row r="26" spans="1:6" x14ac:dyDescent="0.25">
      <c r="C26" s="7"/>
      <c r="D26" s="7"/>
      <c r="E26" s="7"/>
    </row>
    <row r="27" spans="1:6" x14ac:dyDescent="0.25">
      <c r="C27" s="7"/>
      <c r="D27" s="7"/>
      <c r="E27" s="7"/>
    </row>
  </sheetData>
  <mergeCells count="4">
    <mergeCell ref="A1:F1"/>
    <mergeCell ref="A2:F2"/>
    <mergeCell ref="A3:F3"/>
    <mergeCell ref="A4:F4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G16" sqref="G16"/>
    </sheetView>
  </sheetViews>
  <sheetFormatPr baseColWidth="10" defaultRowHeight="15" x14ac:dyDescent="0.25"/>
  <cols>
    <col min="1" max="1" width="12.7109375" style="2" bestFit="1" customWidth="1"/>
    <col min="2" max="2" width="10.28515625" style="2" bestFit="1" customWidth="1"/>
    <col min="3" max="3" width="14" style="2" customWidth="1"/>
    <col min="4" max="4" width="15" style="2" customWidth="1"/>
    <col min="5" max="5" width="17" style="2" customWidth="1"/>
    <col min="6" max="16384" width="11.42578125" style="2"/>
  </cols>
  <sheetData>
    <row r="1" spans="1:7" ht="15.75" x14ac:dyDescent="0.25">
      <c r="A1" s="28" t="s">
        <v>9</v>
      </c>
      <c r="B1" s="28"/>
      <c r="C1" s="28"/>
      <c r="D1" s="28"/>
      <c r="E1" s="28"/>
      <c r="F1" s="28"/>
      <c r="G1" s="9"/>
    </row>
    <row r="2" spans="1:7" ht="15.75" x14ac:dyDescent="0.25">
      <c r="A2" s="28" t="s">
        <v>10</v>
      </c>
      <c r="B2" s="28"/>
      <c r="C2" s="28"/>
      <c r="D2" s="28"/>
      <c r="E2" s="28"/>
      <c r="F2" s="28"/>
      <c r="G2" s="9"/>
    </row>
    <row r="3" spans="1:7" ht="15.75" x14ac:dyDescent="0.25">
      <c r="A3" s="28" t="s">
        <v>0</v>
      </c>
      <c r="B3" s="28"/>
      <c r="C3" s="28"/>
      <c r="D3" s="28"/>
      <c r="E3" s="28"/>
      <c r="F3" s="28"/>
      <c r="G3" s="9"/>
    </row>
    <row r="4" spans="1:7" ht="15.75" x14ac:dyDescent="0.25">
      <c r="A4" s="28" t="s">
        <v>22</v>
      </c>
      <c r="B4" s="28"/>
      <c r="C4" s="28"/>
      <c r="D4" s="28"/>
      <c r="E4" s="28"/>
      <c r="F4" s="28"/>
      <c r="G4" s="9"/>
    </row>
    <row r="5" spans="1:7" ht="15.75" x14ac:dyDescent="0.25">
      <c r="B5" s="24"/>
      <c r="C5" s="9"/>
      <c r="D5" s="9"/>
    </row>
    <row r="6" spans="1:7" ht="15.75" x14ac:dyDescent="0.25">
      <c r="A6" s="24" t="s">
        <v>1</v>
      </c>
      <c r="B6" s="1"/>
    </row>
    <row r="7" spans="1:7" x14ac:dyDescent="0.25">
      <c r="A7" s="1"/>
      <c r="B7" s="4"/>
      <c r="C7" s="4"/>
    </row>
    <row r="8" spans="1:7" x14ac:dyDescent="0.25">
      <c r="A8" s="1" t="s">
        <v>11</v>
      </c>
      <c r="B8" s="4" t="s">
        <v>13</v>
      </c>
      <c r="C8" s="4"/>
    </row>
    <row r="9" spans="1:7" x14ac:dyDescent="0.25">
      <c r="A9" s="1" t="s">
        <v>12</v>
      </c>
      <c r="B9" s="6" t="s">
        <v>14</v>
      </c>
    </row>
    <row r="10" spans="1:7" x14ac:dyDescent="0.25">
      <c r="B10" s="1"/>
      <c r="C10" s="6"/>
    </row>
    <row r="11" spans="1:7" x14ac:dyDescent="0.25">
      <c r="B11" s="1"/>
      <c r="C11" s="4"/>
    </row>
    <row r="12" spans="1:7" x14ac:dyDescent="0.25">
      <c r="B12" s="1"/>
      <c r="C12" s="6"/>
    </row>
    <row r="13" spans="1:7" x14ac:dyDescent="0.25">
      <c r="B13" s="1"/>
      <c r="C13" s="6"/>
    </row>
    <row r="14" spans="1:7" x14ac:dyDescent="0.25">
      <c r="B14" s="5"/>
      <c r="C14"/>
      <c r="D14" s="6"/>
    </row>
    <row r="15" spans="1:7" s="8" customFormat="1" x14ac:dyDescent="0.25">
      <c r="B15" s="1"/>
      <c r="C15" s="10">
        <v>1.7500000000000002E-2</v>
      </c>
      <c r="D15" s="11">
        <v>1.7500000000000002E-2</v>
      </c>
    </row>
    <row r="16" spans="1:7" ht="15.75" x14ac:dyDescent="0.25">
      <c r="B16" s="12" t="s">
        <v>2</v>
      </c>
      <c r="C16" s="12" t="s">
        <v>11</v>
      </c>
      <c r="D16" s="12" t="s">
        <v>12</v>
      </c>
      <c r="E16" s="13" t="s">
        <v>4</v>
      </c>
    </row>
    <row r="17" spans="1:6" x14ac:dyDescent="0.25">
      <c r="B17" s="3" t="s">
        <v>25</v>
      </c>
      <c r="C17" s="14">
        <v>449374206.41000003</v>
      </c>
      <c r="D17" s="14">
        <v>898748412.83000004</v>
      </c>
      <c r="E17" s="15">
        <f>SUM(C17:D17)</f>
        <v>1348122619.24</v>
      </c>
      <c r="F17" s="2" t="str">
        <f>B17</f>
        <v>MAYO</v>
      </c>
    </row>
    <row r="18" spans="1:6" x14ac:dyDescent="0.25">
      <c r="B18" s="3" t="s">
        <v>3</v>
      </c>
      <c r="C18" s="16">
        <f t="shared" ref="C18:D18" si="0">SUM(C17:C17)</f>
        <v>449374206.41000003</v>
      </c>
      <c r="D18" s="16">
        <f t="shared" si="0"/>
        <v>898748412.83000004</v>
      </c>
      <c r="E18" s="17">
        <f>SUM(C18:D18)</f>
        <v>1348122619.24</v>
      </c>
    </row>
    <row r="20" spans="1:6" x14ac:dyDescent="0.25">
      <c r="C20" s="7">
        <v>37389198.399999999</v>
      </c>
      <c r="D20" s="7">
        <v>37389198.399999999</v>
      </c>
      <c r="E20" s="7">
        <f>SUM(C20:D20)</f>
        <v>74778396.799999997</v>
      </c>
    </row>
    <row r="21" spans="1:6" x14ac:dyDescent="0.25">
      <c r="C21" s="7"/>
    </row>
    <row r="22" spans="1:6" x14ac:dyDescent="0.25">
      <c r="C22" s="7"/>
      <c r="D22" s="19" t="s">
        <v>21</v>
      </c>
      <c r="E22" s="7">
        <f>+E20*5%</f>
        <v>3738919.84</v>
      </c>
    </row>
    <row r="23" spans="1:6" x14ac:dyDescent="0.25">
      <c r="C23" s="7"/>
      <c r="D23" s="20" t="s">
        <v>7</v>
      </c>
      <c r="E23" s="20">
        <f>+E20-E22</f>
        <v>71039476.959999993</v>
      </c>
    </row>
    <row r="24" spans="1:6" x14ac:dyDescent="0.25">
      <c r="C24" s="7"/>
      <c r="D24" s="7"/>
      <c r="E24" s="7"/>
    </row>
    <row r="25" spans="1:6" x14ac:dyDescent="0.25">
      <c r="A25" s="2" t="s">
        <v>23</v>
      </c>
      <c r="B25" s="2" t="s">
        <v>24</v>
      </c>
      <c r="C25" s="7"/>
      <c r="D25" s="7"/>
      <c r="E25" s="7"/>
    </row>
    <row r="26" spans="1:6" x14ac:dyDescent="0.25">
      <c r="C26" s="7"/>
      <c r="D26" s="7"/>
      <c r="E26" s="7"/>
    </row>
    <row r="27" spans="1:6" x14ac:dyDescent="0.25">
      <c r="C27" s="7"/>
      <c r="D27" s="7"/>
      <c r="E27" s="7"/>
    </row>
  </sheetData>
  <mergeCells count="4">
    <mergeCell ref="A1:F1"/>
    <mergeCell ref="A2:F2"/>
    <mergeCell ref="A3:F3"/>
    <mergeCell ref="A4:F4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F22" sqref="F22"/>
    </sheetView>
  </sheetViews>
  <sheetFormatPr baseColWidth="10" defaultRowHeight="15" x14ac:dyDescent="0.25"/>
  <cols>
    <col min="1" max="1" width="11.42578125" style="2"/>
    <col min="2" max="2" width="10.28515625" style="2" bestFit="1" customWidth="1"/>
    <col min="3" max="3" width="14" style="2" customWidth="1"/>
    <col min="4" max="4" width="15" style="2" customWidth="1"/>
    <col min="5" max="5" width="17" style="2" customWidth="1"/>
    <col min="6" max="16384" width="11.42578125" style="2"/>
  </cols>
  <sheetData>
    <row r="1" spans="1:7" ht="15.75" x14ac:dyDescent="0.25">
      <c r="A1" s="28" t="s">
        <v>9</v>
      </c>
      <c r="B1" s="28"/>
      <c r="C1" s="28"/>
      <c r="D1" s="28"/>
      <c r="E1" s="28"/>
      <c r="F1" s="28"/>
      <c r="G1" s="9"/>
    </row>
    <row r="2" spans="1:7" ht="15.75" x14ac:dyDescent="0.25">
      <c r="A2" s="28" t="s">
        <v>10</v>
      </c>
      <c r="B2" s="28"/>
      <c r="C2" s="28"/>
      <c r="D2" s="28"/>
      <c r="E2" s="28"/>
      <c r="F2" s="28"/>
      <c r="G2" s="9"/>
    </row>
    <row r="3" spans="1:7" ht="15.75" x14ac:dyDescent="0.25">
      <c r="A3" s="28" t="s">
        <v>0</v>
      </c>
      <c r="B3" s="28"/>
      <c r="C3" s="28"/>
      <c r="D3" s="28"/>
      <c r="E3" s="28"/>
      <c r="F3" s="28"/>
      <c r="G3" s="9"/>
    </row>
    <row r="4" spans="1:7" ht="15.75" x14ac:dyDescent="0.25">
      <c r="A4" s="28" t="s">
        <v>19</v>
      </c>
      <c r="B4" s="28"/>
      <c r="C4" s="28"/>
      <c r="D4" s="28"/>
      <c r="E4" s="28"/>
      <c r="F4" s="28"/>
      <c r="G4" s="9"/>
    </row>
    <row r="5" spans="1:7" ht="15.75" x14ac:dyDescent="0.25">
      <c r="B5" s="23"/>
      <c r="C5" s="9"/>
      <c r="D5" s="9"/>
    </row>
    <row r="6" spans="1:7" ht="15.75" x14ac:dyDescent="0.25">
      <c r="A6" s="23" t="s">
        <v>1</v>
      </c>
      <c r="B6" s="1"/>
    </row>
    <row r="7" spans="1:7" x14ac:dyDescent="0.25">
      <c r="A7" s="1"/>
      <c r="B7" s="4"/>
      <c r="C7" s="4"/>
    </row>
    <row r="8" spans="1:7" x14ac:dyDescent="0.25">
      <c r="A8" s="1" t="s">
        <v>11</v>
      </c>
      <c r="B8" s="4" t="s">
        <v>13</v>
      </c>
      <c r="C8" s="4"/>
    </row>
    <row r="9" spans="1:7" x14ac:dyDescent="0.25">
      <c r="A9" s="1" t="s">
        <v>12</v>
      </c>
      <c r="B9" s="6" t="s">
        <v>14</v>
      </c>
    </row>
    <row r="10" spans="1:7" x14ac:dyDescent="0.25">
      <c r="B10" s="1"/>
      <c r="C10" s="6"/>
    </row>
    <row r="11" spans="1:7" x14ac:dyDescent="0.25">
      <c r="B11" s="1"/>
      <c r="C11" s="4"/>
    </row>
    <row r="12" spans="1:7" x14ac:dyDescent="0.25">
      <c r="B12" s="1"/>
      <c r="C12" s="6"/>
    </row>
    <row r="13" spans="1:7" x14ac:dyDescent="0.25">
      <c r="B13" s="1"/>
      <c r="C13" s="6"/>
    </row>
    <row r="14" spans="1:7" x14ac:dyDescent="0.25">
      <c r="B14" s="5"/>
      <c r="C14"/>
      <c r="D14" s="6"/>
    </row>
    <row r="15" spans="1:7" s="8" customFormat="1" x14ac:dyDescent="0.25">
      <c r="B15" s="1"/>
      <c r="C15" s="10">
        <v>1.7500000000000002E-2</v>
      </c>
      <c r="D15" s="11">
        <v>1.7500000000000002E-2</v>
      </c>
    </row>
    <row r="16" spans="1:7" ht="15.75" x14ac:dyDescent="0.25">
      <c r="B16" s="12" t="s">
        <v>2</v>
      </c>
      <c r="C16" s="12" t="s">
        <v>11</v>
      </c>
      <c r="D16" s="12" t="s">
        <v>12</v>
      </c>
      <c r="E16" s="13" t="s">
        <v>4</v>
      </c>
    </row>
    <row r="17" spans="2:6" x14ac:dyDescent="0.25">
      <c r="B17" s="3" t="s">
        <v>20</v>
      </c>
      <c r="C17" s="14">
        <v>0</v>
      </c>
      <c r="D17" s="14">
        <v>555323820.12</v>
      </c>
      <c r="E17" s="15">
        <f>SUM(C17:D17)</f>
        <v>555323820.12</v>
      </c>
      <c r="F17" s="2" t="str">
        <f>B17</f>
        <v>ABRIL</v>
      </c>
    </row>
    <row r="18" spans="2:6" x14ac:dyDescent="0.25">
      <c r="B18" s="3" t="s">
        <v>3</v>
      </c>
      <c r="C18" s="16">
        <f t="shared" ref="C18:D18" si="0">SUM(C17:C17)</f>
        <v>0</v>
      </c>
      <c r="D18" s="16">
        <f t="shared" si="0"/>
        <v>555323820.12</v>
      </c>
      <c r="E18" s="17">
        <f>SUM(C18:D18)</f>
        <v>555323820.12</v>
      </c>
    </row>
    <row r="20" spans="2:6" x14ac:dyDescent="0.25">
      <c r="C20" s="7">
        <v>33874493.600000001</v>
      </c>
      <c r="D20" s="7">
        <v>33874493.600000001</v>
      </c>
      <c r="E20" s="7">
        <f>SUM(C20:D20)</f>
        <v>67748987.200000003</v>
      </c>
    </row>
    <row r="21" spans="2:6" x14ac:dyDescent="0.25">
      <c r="C21" s="7"/>
    </row>
    <row r="22" spans="2:6" x14ac:dyDescent="0.25">
      <c r="C22" s="7"/>
      <c r="D22" s="19" t="s">
        <v>21</v>
      </c>
      <c r="E22" s="7">
        <f>+E20*5%</f>
        <v>3387449.3600000003</v>
      </c>
    </row>
    <row r="23" spans="2:6" x14ac:dyDescent="0.25">
      <c r="C23" s="7"/>
      <c r="D23" s="20" t="s">
        <v>7</v>
      </c>
      <c r="E23" s="20">
        <f>+E20-E22</f>
        <v>64361537.840000004</v>
      </c>
    </row>
    <row r="24" spans="2:6" x14ac:dyDescent="0.25">
      <c r="C24" s="7"/>
      <c r="D24" s="7"/>
      <c r="E24" s="7"/>
    </row>
    <row r="25" spans="2:6" x14ac:dyDescent="0.25">
      <c r="C25" s="7"/>
      <c r="D25" s="7"/>
      <c r="E25" s="7"/>
    </row>
    <row r="26" spans="2:6" x14ac:dyDescent="0.25">
      <c r="C26" s="7"/>
      <c r="D26" s="7"/>
      <c r="E26" s="7"/>
    </row>
    <row r="27" spans="2:6" x14ac:dyDescent="0.25">
      <c r="C27" s="7"/>
      <c r="D27" s="7"/>
      <c r="E27" s="7"/>
    </row>
  </sheetData>
  <mergeCells count="4">
    <mergeCell ref="A1:F1"/>
    <mergeCell ref="A2:F2"/>
    <mergeCell ref="A3:F3"/>
    <mergeCell ref="A4:F4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opLeftCell="A4" workbookViewId="0">
      <selection activeCell="G20" sqref="G20"/>
    </sheetView>
  </sheetViews>
  <sheetFormatPr baseColWidth="10" defaultRowHeight="15" x14ac:dyDescent="0.25"/>
  <cols>
    <col min="1" max="1" width="11.42578125" style="2"/>
    <col min="2" max="2" width="10.28515625" style="2" bestFit="1" customWidth="1"/>
    <col min="3" max="3" width="14" style="2" customWidth="1"/>
    <col min="4" max="4" width="15" style="2" customWidth="1"/>
    <col min="5" max="5" width="17" style="2" customWidth="1"/>
    <col min="6" max="16384" width="11.42578125" style="2"/>
  </cols>
  <sheetData>
    <row r="1" spans="1:7" ht="15.75" x14ac:dyDescent="0.25">
      <c r="A1" s="28" t="s">
        <v>9</v>
      </c>
      <c r="B1" s="28"/>
      <c r="C1" s="28"/>
      <c r="D1" s="28"/>
      <c r="E1" s="28"/>
      <c r="F1" s="28"/>
      <c r="G1" s="9"/>
    </row>
    <row r="2" spans="1:7" ht="15.75" x14ac:dyDescent="0.25">
      <c r="A2" s="28" t="s">
        <v>10</v>
      </c>
      <c r="B2" s="28"/>
      <c r="C2" s="28"/>
      <c r="D2" s="28"/>
      <c r="E2" s="28"/>
      <c r="F2" s="28"/>
      <c r="G2" s="9"/>
    </row>
    <row r="3" spans="1:7" ht="15.75" x14ac:dyDescent="0.25">
      <c r="A3" s="28" t="s">
        <v>0</v>
      </c>
      <c r="B3" s="28"/>
      <c r="C3" s="28"/>
      <c r="D3" s="28"/>
      <c r="E3" s="28"/>
      <c r="F3" s="28"/>
      <c r="G3" s="9"/>
    </row>
    <row r="4" spans="1:7" ht="15.75" x14ac:dyDescent="0.25">
      <c r="A4" s="28" t="s">
        <v>17</v>
      </c>
      <c r="B4" s="28"/>
      <c r="C4" s="28"/>
      <c r="D4" s="28"/>
      <c r="E4" s="28"/>
      <c r="F4" s="28"/>
      <c r="G4" s="9"/>
    </row>
    <row r="5" spans="1:7" ht="15.75" x14ac:dyDescent="0.25">
      <c r="B5" s="22"/>
      <c r="C5" s="9"/>
      <c r="D5" s="9"/>
    </row>
    <row r="6" spans="1:7" ht="15.75" x14ac:dyDescent="0.25">
      <c r="A6" s="22" t="s">
        <v>1</v>
      </c>
      <c r="B6" s="1"/>
    </row>
    <row r="7" spans="1:7" x14ac:dyDescent="0.25">
      <c r="A7" s="1"/>
      <c r="B7" s="4"/>
      <c r="C7" s="4"/>
    </row>
    <row r="8" spans="1:7" x14ac:dyDescent="0.25">
      <c r="A8" s="1" t="s">
        <v>11</v>
      </c>
      <c r="B8" s="4" t="s">
        <v>13</v>
      </c>
      <c r="C8" s="4"/>
    </row>
    <row r="9" spans="1:7" x14ac:dyDescent="0.25">
      <c r="A9" s="1" t="s">
        <v>12</v>
      </c>
      <c r="B9" s="6" t="s">
        <v>14</v>
      </c>
    </row>
    <row r="10" spans="1:7" x14ac:dyDescent="0.25">
      <c r="B10" s="1"/>
      <c r="C10" s="6"/>
    </row>
    <row r="11" spans="1:7" x14ac:dyDescent="0.25">
      <c r="B11" s="1"/>
      <c r="C11" s="4"/>
    </row>
    <row r="12" spans="1:7" x14ac:dyDescent="0.25">
      <c r="B12" s="1"/>
      <c r="C12" s="6"/>
    </row>
    <row r="13" spans="1:7" x14ac:dyDescent="0.25">
      <c r="B13" s="1"/>
      <c r="C13" s="6"/>
    </row>
    <row r="14" spans="1:7" x14ac:dyDescent="0.25">
      <c r="B14" s="5"/>
      <c r="C14"/>
      <c r="D14" s="6"/>
    </row>
    <row r="15" spans="1:7" s="8" customFormat="1" x14ac:dyDescent="0.25">
      <c r="B15" s="1"/>
      <c r="C15" s="10">
        <v>1.7500000000000002E-2</v>
      </c>
      <c r="D15" s="11">
        <v>1.7500000000000002E-2</v>
      </c>
    </row>
    <row r="16" spans="1:7" ht="15.75" x14ac:dyDescent="0.25">
      <c r="B16" s="12" t="s">
        <v>2</v>
      </c>
      <c r="C16" s="12" t="s">
        <v>11</v>
      </c>
      <c r="D16" s="12" t="s">
        <v>12</v>
      </c>
      <c r="E16" s="13" t="s">
        <v>4</v>
      </c>
    </row>
    <row r="17" spans="2:6" x14ac:dyDescent="0.25">
      <c r="B17" s="3" t="s">
        <v>18</v>
      </c>
      <c r="C17" s="14">
        <v>0</v>
      </c>
      <c r="D17" s="14">
        <v>344110345.22000003</v>
      </c>
      <c r="E17" s="15">
        <f>SUM(C17:D17)</f>
        <v>344110345.22000003</v>
      </c>
      <c r="F17" s="2" t="str">
        <f>B17</f>
        <v>MARZO</v>
      </c>
    </row>
    <row r="18" spans="2:6" x14ac:dyDescent="0.25">
      <c r="B18" s="3" t="s">
        <v>3</v>
      </c>
      <c r="C18" s="16">
        <f t="shared" ref="C18:D18" si="0">SUM(C17:C17)</f>
        <v>0</v>
      </c>
      <c r="D18" s="16">
        <f t="shared" si="0"/>
        <v>344110345.22000003</v>
      </c>
      <c r="E18" s="17">
        <f>SUM(C18:D18)</f>
        <v>344110345.22000003</v>
      </c>
    </row>
    <row r="20" spans="2:6" x14ac:dyDescent="0.25">
      <c r="C20" s="7">
        <v>23846217</v>
      </c>
      <c r="D20" s="7">
        <v>23846217</v>
      </c>
      <c r="E20" s="7">
        <f>SUM(C20:D20)</f>
        <v>47692434</v>
      </c>
    </row>
    <row r="21" spans="2:6" x14ac:dyDescent="0.25">
      <c r="C21" s="7"/>
    </row>
    <row r="22" spans="2:6" x14ac:dyDescent="0.25">
      <c r="C22" s="7"/>
    </row>
    <row r="23" spans="2:6" x14ac:dyDescent="0.25">
      <c r="C23" s="7"/>
      <c r="D23" s="19" t="s">
        <v>8</v>
      </c>
      <c r="E23" s="7">
        <f>+E20*0%</f>
        <v>0</v>
      </c>
    </row>
    <row r="24" spans="2:6" x14ac:dyDescent="0.25">
      <c r="C24" s="7"/>
      <c r="D24" s="20" t="s">
        <v>7</v>
      </c>
      <c r="E24" s="20">
        <f>+E20-E23</f>
        <v>47692434</v>
      </c>
    </row>
    <row r="25" spans="2:6" x14ac:dyDescent="0.25">
      <c r="C25" s="7"/>
      <c r="D25" s="7"/>
      <c r="E25" s="7"/>
    </row>
    <row r="26" spans="2:6" x14ac:dyDescent="0.25">
      <c r="C26" s="7"/>
      <c r="D26" s="7"/>
      <c r="E26" s="7"/>
    </row>
    <row r="27" spans="2:6" x14ac:dyDescent="0.25">
      <c r="C27" s="7"/>
      <c r="D27" s="7"/>
      <c r="E27" s="7"/>
    </row>
    <row r="28" spans="2:6" x14ac:dyDescent="0.25">
      <c r="C28" s="7"/>
      <c r="D28" s="7"/>
      <c r="E28" s="7"/>
    </row>
  </sheetData>
  <mergeCells count="4">
    <mergeCell ref="A1:F1"/>
    <mergeCell ref="A2:F2"/>
    <mergeCell ref="A3:F3"/>
    <mergeCell ref="A4:F4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opLeftCell="A4" workbookViewId="0">
      <selection activeCell="H20" sqref="H20"/>
    </sheetView>
  </sheetViews>
  <sheetFormatPr baseColWidth="10" defaultRowHeight="15" x14ac:dyDescent="0.25"/>
  <cols>
    <col min="1" max="1" width="11.42578125" style="2"/>
    <col min="2" max="2" width="10.28515625" style="2" bestFit="1" customWidth="1"/>
    <col min="3" max="3" width="14" style="2" customWidth="1"/>
    <col min="4" max="4" width="15" style="2" customWidth="1"/>
    <col min="5" max="5" width="17" style="2" customWidth="1"/>
    <col min="6" max="16384" width="11.42578125" style="2"/>
  </cols>
  <sheetData>
    <row r="1" spans="1:7" ht="15.75" x14ac:dyDescent="0.25">
      <c r="A1" s="28" t="s">
        <v>9</v>
      </c>
      <c r="B1" s="28"/>
      <c r="C1" s="28"/>
      <c r="D1" s="28"/>
      <c r="E1" s="28"/>
      <c r="F1" s="28"/>
      <c r="G1" s="9"/>
    </row>
    <row r="2" spans="1:7" ht="15.75" x14ac:dyDescent="0.25">
      <c r="A2" s="28" t="s">
        <v>10</v>
      </c>
      <c r="B2" s="28"/>
      <c r="C2" s="28"/>
      <c r="D2" s="28"/>
      <c r="E2" s="28"/>
      <c r="F2" s="28"/>
      <c r="G2" s="9"/>
    </row>
    <row r="3" spans="1:7" ht="15.75" x14ac:dyDescent="0.25">
      <c r="A3" s="28" t="s">
        <v>0</v>
      </c>
      <c r="B3" s="28"/>
      <c r="C3" s="28"/>
      <c r="D3" s="28"/>
      <c r="E3" s="28"/>
      <c r="F3" s="28"/>
      <c r="G3" s="9"/>
    </row>
    <row r="4" spans="1:7" ht="15.75" x14ac:dyDescent="0.25">
      <c r="A4" s="28" t="s">
        <v>15</v>
      </c>
      <c r="B4" s="28"/>
      <c r="C4" s="28"/>
      <c r="D4" s="28"/>
      <c r="E4" s="28"/>
      <c r="F4" s="28"/>
      <c r="G4" s="9"/>
    </row>
    <row r="5" spans="1:7" ht="15.75" x14ac:dyDescent="0.25">
      <c r="B5" s="21"/>
      <c r="C5" s="9"/>
      <c r="D5" s="9"/>
    </row>
    <row r="6" spans="1:7" ht="15.75" x14ac:dyDescent="0.25">
      <c r="A6" s="21" t="s">
        <v>1</v>
      </c>
      <c r="B6" s="1"/>
    </row>
    <row r="7" spans="1:7" x14ac:dyDescent="0.25">
      <c r="A7" s="1"/>
      <c r="B7" s="4"/>
      <c r="C7" s="4"/>
    </row>
    <row r="8" spans="1:7" x14ac:dyDescent="0.25">
      <c r="A8" s="1" t="s">
        <v>11</v>
      </c>
      <c r="B8" s="4" t="s">
        <v>13</v>
      </c>
      <c r="C8" s="4"/>
    </row>
    <row r="9" spans="1:7" x14ac:dyDescent="0.25">
      <c r="A9" s="1" t="s">
        <v>12</v>
      </c>
      <c r="B9" s="6" t="s">
        <v>14</v>
      </c>
    </row>
    <row r="10" spans="1:7" x14ac:dyDescent="0.25">
      <c r="B10" s="1"/>
      <c r="C10" s="6"/>
    </row>
    <row r="11" spans="1:7" x14ac:dyDescent="0.25">
      <c r="B11" s="1"/>
      <c r="C11" s="4"/>
    </row>
    <row r="12" spans="1:7" x14ac:dyDescent="0.25">
      <c r="B12" s="1"/>
      <c r="C12" s="6"/>
    </row>
    <row r="13" spans="1:7" x14ac:dyDescent="0.25">
      <c r="B13" s="1"/>
      <c r="C13" s="6"/>
    </row>
    <row r="14" spans="1:7" x14ac:dyDescent="0.25">
      <c r="B14" s="5"/>
      <c r="C14"/>
      <c r="D14" s="6"/>
    </row>
    <row r="15" spans="1:7" s="8" customFormat="1" x14ac:dyDescent="0.25">
      <c r="B15" s="1"/>
      <c r="C15" s="10">
        <v>1.7500000000000002E-2</v>
      </c>
      <c r="D15" s="11">
        <v>1.7500000000000002E-2</v>
      </c>
    </row>
    <row r="16" spans="1:7" ht="15.75" x14ac:dyDescent="0.25">
      <c r="B16" s="12" t="s">
        <v>2</v>
      </c>
      <c r="C16" s="12" t="s">
        <v>11</v>
      </c>
      <c r="D16" s="12" t="s">
        <v>12</v>
      </c>
      <c r="E16" s="13" t="s">
        <v>4</v>
      </c>
    </row>
    <row r="17" spans="2:6" x14ac:dyDescent="0.25">
      <c r="B17" s="3" t="s">
        <v>16</v>
      </c>
      <c r="C17" s="14">
        <v>0</v>
      </c>
      <c r="D17" s="14">
        <v>816033103.99000001</v>
      </c>
      <c r="E17" s="15">
        <f>SUM(C17:D17)</f>
        <v>816033103.99000001</v>
      </c>
      <c r="F17" s="2" t="str">
        <f>B17</f>
        <v>FEBRERO</v>
      </c>
    </row>
    <row r="18" spans="2:6" x14ac:dyDescent="0.25">
      <c r="B18" s="3" t="s">
        <v>3</v>
      </c>
      <c r="C18" s="16">
        <f t="shared" ref="C18:D18" si="0">SUM(C17:C17)</f>
        <v>0</v>
      </c>
      <c r="D18" s="16">
        <f t="shared" si="0"/>
        <v>816033103.99000001</v>
      </c>
      <c r="E18" s="17">
        <f>SUM(C18:D18)</f>
        <v>816033103.99000001</v>
      </c>
    </row>
    <row r="20" spans="2:6" x14ac:dyDescent="0.25">
      <c r="C20" s="7">
        <v>22456333.600000001</v>
      </c>
      <c r="D20" s="7">
        <v>22456333.600000001</v>
      </c>
      <c r="E20" s="7">
        <f>SUM(C20:D20)</f>
        <v>44912667.200000003</v>
      </c>
    </row>
    <row r="21" spans="2:6" x14ac:dyDescent="0.25">
      <c r="C21" s="7"/>
    </row>
    <row r="22" spans="2:6" x14ac:dyDescent="0.25">
      <c r="C22" s="7"/>
    </row>
    <row r="23" spans="2:6" x14ac:dyDescent="0.25">
      <c r="C23" s="7"/>
      <c r="D23" s="19" t="s">
        <v>8</v>
      </c>
      <c r="E23" s="7">
        <f>+E20*5%</f>
        <v>2245633.3600000003</v>
      </c>
    </row>
    <row r="24" spans="2:6" x14ac:dyDescent="0.25">
      <c r="C24" s="7"/>
      <c r="D24" s="20" t="s">
        <v>7</v>
      </c>
      <c r="E24" s="20">
        <f>+E20-E23</f>
        <v>42667033.840000004</v>
      </c>
    </row>
    <row r="25" spans="2:6" x14ac:dyDescent="0.25">
      <c r="C25" s="7"/>
      <c r="D25" s="7"/>
      <c r="E25" s="7"/>
    </row>
    <row r="26" spans="2:6" x14ac:dyDescent="0.25">
      <c r="C26" s="7"/>
      <c r="D26" s="7"/>
      <c r="E26" s="7"/>
    </row>
    <row r="27" spans="2:6" x14ac:dyDescent="0.25">
      <c r="C27" s="7"/>
      <c r="D27" s="7"/>
      <c r="E27" s="7"/>
    </row>
    <row r="28" spans="2:6" x14ac:dyDescent="0.25">
      <c r="C28" s="7"/>
      <c r="D28" s="7"/>
      <c r="E28" s="7"/>
    </row>
  </sheetData>
  <mergeCells count="4">
    <mergeCell ref="A1:F1"/>
    <mergeCell ref="A2:F2"/>
    <mergeCell ref="A3:F3"/>
    <mergeCell ref="A4:F4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workbookViewId="0">
      <selection activeCell="D11" sqref="D11"/>
    </sheetView>
  </sheetViews>
  <sheetFormatPr baseColWidth="10" defaultRowHeight="15" x14ac:dyDescent="0.25"/>
  <cols>
    <col min="1" max="1" width="11.42578125" style="2"/>
    <col min="2" max="2" width="10.28515625" style="2" bestFit="1" customWidth="1"/>
    <col min="3" max="3" width="14" style="2" customWidth="1"/>
    <col min="4" max="4" width="15" style="2" customWidth="1"/>
    <col min="5" max="5" width="17" style="2" customWidth="1"/>
    <col min="6" max="16384" width="11.42578125" style="2"/>
  </cols>
  <sheetData>
    <row r="1" spans="1:7" ht="15.75" x14ac:dyDescent="0.25">
      <c r="A1" s="28" t="s">
        <v>9</v>
      </c>
      <c r="B1" s="28"/>
      <c r="C1" s="28"/>
      <c r="D1" s="28"/>
      <c r="E1" s="28"/>
      <c r="F1" s="28"/>
      <c r="G1" s="9"/>
    </row>
    <row r="2" spans="1:7" ht="15.75" x14ac:dyDescent="0.25">
      <c r="A2" s="28" t="s">
        <v>10</v>
      </c>
      <c r="B2" s="28"/>
      <c r="C2" s="28"/>
      <c r="D2" s="28"/>
      <c r="E2" s="28"/>
      <c r="F2" s="28"/>
      <c r="G2" s="9"/>
    </row>
    <row r="3" spans="1:7" ht="15.75" x14ac:dyDescent="0.25">
      <c r="A3" s="28" t="s">
        <v>0</v>
      </c>
      <c r="B3" s="28"/>
      <c r="C3" s="28"/>
      <c r="D3" s="28"/>
      <c r="E3" s="28"/>
      <c r="F3" s="28"/>
      <c r="G3" s="9"/>
    </row>
    <row r="4" spans="1:7" ht="15.75" x14ac:dyDescent="0.25">
      <c r="A4" s="28" t="s">
        <v>6</v>
      </c>
      <c r="B4" s="28"/>
      <c r="C4" s="28"/>
      <c r="D4" s="28"/>
      <c r="E4" s="28"/>
      <c r="F4" s="28"/>
      <c r="G4" s="9"/>
    </row>
    <row r="5" spans="1:7" ht="15.75" x14ac:dyDescent="0.25">
      <c r="B5" s="18"/>
      <c r="C5" s="9"/>
      <c r="D5" s="9"/>
    </row>
    <row r="6" spans="1:7" ht="15.75" x14ac:dyDescent="0.25">
      <c r="A6" s="18" t="s">
        <v>1</v>
      </c>
      <c r="B6" s="1"/>
    </row>
    <row r="7" spans="1:7" x14ac:dyDescent="0.25">
      <c r="A7" s="1"/>
      <c r="B7" s="4"/>
      <c r="C7" s="4"/>
    </row>
    <row r="8" spans="1:7" x14ac:dyDescent="0.25">
      <c r="A8" s="1" t="s">
        <v>11</v>
      </c>
      <c r="B8" s="4" t="s">
        <v>13</v>
      </c>
      <c r="C8" s="4"/>
    </row>
    <row r="9" spans="1:7" x14ac:dyDescent="0.25">
      <c r="A9" s="1" t="s">
        <v>12</v>
      </c>
      <c r="B9" s="6" t="s">
        <v>14</v>
      </c>
    </row>
    <row r="10" spans="1:7" x14ac:dyDescent="0.25">
      <c r="B10" s="1"/>
      <c r="C10" s="6"/>
    </row>
    <row r="11" spans="1:7" x14ac:dyDescent="0.25">
      <c r="B11" s="1"/>
      <c r="C11" s="4"/>
    </row>
    <row r="12" spans="1:7" x14ac:dyDescent="0.25">
      <c r="B12" s="1"/>
      <c r="C12" s="6"/>
    </row>
    <row r="13" spans="1:7" x14ac:dyDescent="0.25">
      <c r="B13" s="1"/>
      <c r="C13" s="6"/>
    </row>
    <row r="14" spans="1:7" x14ac:dyDescent="0.25">
      <c r="B14" s="5"/>
      <c r="C14"/>
      <c r="D14" s="6"/>
    </row>
    <row r="15" spans="1:7" s="8" customFormat="1" x14ac:dyDescent="0.25">
      <c r="B15" s="1"/>
      <c r="C15" s="10">
        <v>1.7500000000000002E-2</v>
      </c>
      <c r="D15" s="11">
        <v>1.7500000000000002E-2</v>
      </c>
    </row>
    <row r="16" spans="1:7" ht="15.75" x14ac:dyDescent="0.25">
      <c r="B16" s="12" t="s">
        <v>2</v>
      </c>
      <c r="C16" s="12" t="s">
        <v>11</v>
      </c>
      <c r="D16" s="12" t="s">
        <v>12</v>
      </c>
      <c r="E16" s="13" t="s">
        <v>4</v>
      </c>
    </row>
    <row r="17" spans="2:6" x14ac:dyDescent="0.25">
      <c r="B17" s="3" t="s">
        <v>5</v>
      </c>
      <c r="C17" s="14">
        <v>0</v>
      </c>
      <c r="D17" s="14">
        <v>437340689.99000001</v>
      </c>
      <c r="E17" s="15">
        <f>SUM(C17:D17)</f>
        <v>437340689.99000001</v>
      </c>
      <c r="F17" s="2" t="str">
        <f>B17</f>
        <v>ENERO</v>
      </c>
    </row>
    <row r="18" spans="2:6" x14ac:dyDescent="0.25">
      <c r="B18" s="3" t="s">
        <v>3</v>
      </c>
      <c r="C18" s="16">
        <f t="shared" ref="C18:D18" si="0">SUM(C17:C17)</f>
        <v>0</v>
      </c>
      <c r="D18" s="16">
        <f t="shared" si="0"/>
        <v>437340689.99000001</v>
      </c>
      <c r="E18" s="17">
        <f>SUM(C18:D18)</f>
        <v>437340689.99000001</v>
      </c>
    </row>
    <row r="20" spans="2:6" x14ac:dyDescent="0.25">
      <c r="C20" s="7">
        <v>21883528</v>
      </c>
      <c r="D20" s="7">
        <f>+D18*D15</f>
        <v>7653462.0748250009</v>
      </c>
      <c r="E20" s="7">
        <f>SUM(C20:D20)</f>
        <v>29536990.074825</v>
      </c>
    </row>
    <row r="21" spans="2:6" x14ac:dyDescent="0.25">
      <c r="C21" s="7"/>
    </row>
    <row r="22" spans="2:6" x14ac:dyDescent="0.25">
      <c r="C22" s="7"/>
    </row>
    <row r="23" spans="2:6" x14ac:dyDescent="0.25">
      <c r="C23" s="7"/>
      <c r="D23" s="19" t="s">
        <v>8</v>
      </c>
      <c r="E23" s="7">
        <f>+E20*0%</f>
        <v>0</v>
      </c>
    </row>
    <row r="24" spans="2:6" x14ac:dyDescent="0.25">
      <c r="C24" s="7"/>
      <c r="D24" s="20" t="s">
        <v>7</v>
      </c>
      <c r="E24" s="20">
        <f>+E20-E23</f>
        <v>29536990.074825</v>
      </c>
    </row>
    <row r="25" spans="2:6" x14ac:dyDescent="0.25">
      <c r="C25" s="7"/>
      <c r="D25" s="7"/>
      <c r="E25" s="7"/>
    </row>
    <row r="26" spans="2:6" x14ac:dyDescent="0.25">
      <c r="C26" s="7"/>
      <c r="D26" s="7"/>
      <c r="E26" s="7"/>
    </row>
    <row r="27" spans="2:6" x14ac:dyDescent="0.25">
      <c r="C27" s="7"/>
      <c r="D27" s="7"/>
      <c r="E27" s="7"/>
    </row>
    <row r="28" spans="2:6" x14ac:dyDescent="0.25">
      <c r="C28" s="7"/>
      <c r="D28" s="7"/>
      <c r="E28" s="7"/>
    </row>
  </sheetData>
  <mergeCells count="4">
    <mergeCell ref="A1:F1"/>
    <mergeCell ref="A2:F2"/>
    <mergeCell ref="A3:F3"/>
    <mergeCell ref="A4:F4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RELACION DE ING MES 07-2021</vt:lpstr>
      <vt:lpstr>RELACION DE ING MES 06-2021 </vt:lpstr>
      <vt:lpstr>RELACION DE ING MES 05-2021</vt:lpstr>
      <vt:lpstr>RELACION DE ING MES 04-2021 </vt:lpstr>
      <vt:lpstr>RELACION DE ING MES 03-2021 </vt:lpstr>
      <vt:lpstr>RELACION DE ING MES 02-2021</vt:lpstr>
      <vt:lpstr>RELACION DE ING MES 01-2021</vt:lpstr>
    </vt:vector>
  </TitlesOfParts>
  <Company>Diario Avance de Los Teques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Contaduria</cp:lastModifiedBy>
  <cp:lastPrinted>2021-08-05T19:36:20Z</cp:lastPrinted>
  <dcterms:created xsi:type="dcterms:W3CDTF">2012-02-09T13:07:09Z</dcterms:created>
  <dcterms:modified xsi:type="dcterms:W3CDTF">2021-08-05T19:36:37Z</dcterms:modified>
</cp:coreProperties>
</file>