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60" windowHeight="7680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F47" i="2" l="1"/>
  <c r="F39" i="2"/>
  <c r="G40" i="2" s="1"/>
  <c r="F26" i="2"/>
  <c r="G27" i="2" s="1"/>
  <c r="F20" i="2"/>
  <c r="E23" i="1"/>
  <c r="D22" i="1"/>
  <c r="D15" i="1"/>
  <c r="D17" i="1" s="1"/>
  <c r="E19" i="1" s="1"/>
  <c r="H12" i="1"/>
  <c r="G48" i="2" l="1"/>
  <c r="G28" i="2"/>
  <c r="I28" i="2" s="1"/>
  <c r="H19" i="1"/>
  <c r="E20" i="1"/>
  <c r="E24" i="1" s="1"/>
</calcChain>
</file>

<file path=xl/sharedStrings.xml><?xml version="1.0" encoding="utf-8"?>
<sst xmlns="http://schemas.openxmlformats.org/spreadsheetml/2006/main" count="62" uniqueCount="56">
  <si>
    <t>DEL  01/01/2017  AL  30/09/2017</t>
  </si>
  <si>
    <t>(Expresado en Bolívares)</t>
  </si>
  <si>
    <t>PRODUCTO DE VENTAS:</t>
  </si>
  <si>
    <t xml:space="preserve">        Ventas Netas</t>
  </si>
  <si>
    <t>COSTO DE VENTAS:</t>
  </si>
  <si>
    <t xml:space="preserve">        Inventario de Mercancías (I)</t>
  </si>
  <si>
    <t xml:space="preserve">        Compras de Mercancías</t>
  </si>
  <si>
    <t xml:space="preserve">        Reb. y Dev. en Compras</t>
  </si>
  <si>
    <t xml:space="preserve">        Total Mercancías Disponibles</t>
  </si>
  <si>
    <t xml:space="preserve">        Inventario de Mercancías (F)</t>
  </si>
  <si>
    <r>
      <t xml:space="preserve">                    </t>
    </r>
    <r>
      <rPr>
        <b/>
        <sz val="9"/>
        <rFont val="Times New Roman"/>
        <family val="1"/>
      </rPr>
      <t>TOTAL COSTO DE VENTAS</t>
    </r>
  </si>
  <si>
    <r>
      <t xml:space="preserve">                    </t>
    </r>
    <r>
      <rPr>
        <b/>
        <sz val="9"/>
        <rFont val="Times New Roman"/>
        <family val="1"/>
      </rPr>
      <t>UTILIDAD BRUTA EN VENTAS</t>
    </r>
  </si>
  <si>
    <t>GASTOS DE OPERACIONES:</t>
  </si>
  <si>
    <t xml:space="preserve">        Gastos Generales</t>
  </si>
  <si>
    <r>
      <t xml:space="preserve">                    </t>
    </r>
    <r>
      <rPr>
        <b/>
        <sz val="9"/>
        <rFont val="Times New Roman"/>
        <family val="1"/>
      </rPr>
      <t>TOTAL GASTOS DE OPERACIONES</t>
    </r>
  </si>
  <si>
    <r>
      <t xml:space="preserve">                    </t>
    </r>
    <r>
      <rPr>
        <b/>
        <sz val="9"/>
        <rFont val="Times New Roman"/>
        <family val="1"/>
      </rPr>
      <t>UTILIDAD NETA EN OPERACIONES</t>
    </r>
  </si>
  <si>
    <t>Expresado en Bolívares</t>
  </si>
  <si>
    <t>ACTIVO</t>
  </si>
  <si>
    <t>ACTIVOS</t>
  </si>
  <si>
    <t>CORRIENTE</t>
  </si>
  <si>
    <t>Caja Chica y General</t>
  </si>
  <si>
    <t>Impuesto Pagado Por Anticipado (I.V.A.)</t>
  </si>
  <si>
    <t>Impuesto Pagado Por Anticipado (I.S.L.R)</t>
  </si>
  <si>
    <t>Impuesto Pagado Por Anticipado (Declaración Estimada)</t>
  </si>
  <si>
    <t>Impuesto Al Valor Agregado (I.V.A.)</t>
  </si>
  <si>
    <t>Inventario de Mercancías</t>
  </si>
  <si>
    <t>TOTAL CORRIENTE</t>
  </si>
  <si>
    <t>TOTAL ACTIVOS CORRIENTES</t>
  </si>
  <si>
    <t>ACTIVOS NO CORRIENTES</t>
  </si>
  <si>
    <t>Terreno</t>
  </si>
  <si>
    <t>Propiedades, plantas y equipos</t>
  </si>
  <si>
    <t>Depreciación Acum. Propiedades, plantas y equipos</t>
  </si>
  <si>
    <t>TOTAL  NO CORRIENTES</t>
  </si>
  <si>
    <t>TOTAL ACTIVOS NO CORRIENTES</t>
  </si>
  <si>
    <t>TOTAL ACTIVOS</t>
  </si>
  <si>
    <t>PASIVO</t>
  </si>
  <si>
    <t>PASIVOS</t>
  </si>
  <si>
    <t>Cuentas Por Pagar Proveedores</t>
  </si>
  <si>
    <t>Gastos varios por pagar</t>
  </si>
  <si>
    <t>Pagares Bancarios</t>
  </si>
  <si>
    <t>Retención Impuestos Otros</t>
  </si>
  <si>
    <t>I.V.A. Retenido a Terceros</t>
  </si>
  <si>
    <t>Retención S.S.O y Paro Forsozo</t>
  </si>
  <si>
    <t>Retencion Ley Politica Habitacional</t>
  </si>
  <si>
    <t>TOTAL PASIVO</t>
  </si>
  <si>
    <t xml:space="preserve"> </t>
  </si>
  <si>
    <t>CAPITAL CONTABLE</t>
  </si>
  <si>
    <t>Capital Social</t>
  </si>
  <si>
    <t>Reserva Legal</t>
  </si>
  <si>
    <t>Resultado Ejercicios Anteriores</t>
  </si>
  <si>
    <t>Resultado del Ejercicio</t>
  </si>
  <si>
    <t>TOTAL  CAPITAL CONTABLE</t>
  </si>
  <si>
    <t>TOTAL PASIVO + CAPITAL</t>
  </si>
  <si>
    <t>AL 30/09/2017</t>
  </si>
  <si>
    <t>ESTADO  DE  RESULTADO INTEGRAL</t>
  </si>
  <si>
    <t>ESTADO DE SITUACION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</si>
</sst>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(* #,##0.00_);_(* \(#,##0.00\);_(* &quot;-&quot;??_);_(@_)"/>
    <numFmt numFmtId="165" formatCode="?"/>
    <numFmt numFmtId="166" formatCode="?,???,??0.00"/>
    <numFmt numFmtId="167" formatCode="?,??0.00"/>
    <numFmt numFmtId="168" formatCode="???,??0.00"/>
    <numFmt numFmtId="169" formatCode="??,??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u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u val="singleAccounting"/>
      <sz val="9"/>
      <name val="Times New Roman"/>
      <family val="1"/>
    </font>
    <font>
      <b/>
      <sz val="9"/>
      <name val="Times New Roman"/>
      <family val="1"/>
    </font>
    <font>
      <u val="doubleAccounting"/>
      <sz val="9"/>
      <name val="Times New Roman"/>
      <family val="1"/>
    </font>
    <font>
      <b/>
      <u/>
      <sz val="9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Arial"/>
    </font>
    <font>
      <b/>
      <sz val="9"/>
      <color indexed="8"/>
      <name val="Arial"/>
      <family val="2"/>
    </font>
    <font>
      <sz val="9"/>
      <color indexed="8"/>
      <name val="Arial"/>
    </font>
    <font>
      <sz val="10"/>
      <color indexed="9"/>
      <name val="Arial"/>
    </font>
    <font>
      <b/>
      <sz val="8"/>
      <color indexed="8"/>
      <name val="Arial"/>
      <family val="2"/>
    </font>
    <font>
      <b/>
      <sz val="7.5"/>
      <color indexed="8"/>
      <name val="Arial"/>
      <family val="2"/>
    </font>
    <font>
      <b/>
      <sz val="10"/>
      <name val="Arial"/>
      <family val="2"/>
    </font>
    <font>
      <sz val="7.5"/>
      <color indexed="8"/>
      <name val="Arial"/>
    </font>
    <font>
      <sz val="8"/>
      <color indexed="8"/>
      <name val="Arial"/>
    </font>
    <font>
      <sz val="8"/>
      <name val="Arial"/>
      <family val="2"/>
    </font>
    <font>
      <sz val="7.5"/>
      <color indexed="8"/>
      <name val="Arial"/>
      <family val="2"/>
    </font>
    <font>
      <b/>
      <sz val="8.5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0" fillId="0" borderId="0" xfId="0" applyFont="1" applyFill="1" applyAlignment="1">
      <alignment horizontal="left" vertical="center"/>
    </xf>
    <xf numFmtId="0" fontId="11" fillId="0" borderId="0" xfId="0" applyFont="1" applyFill="1"/>
    <xf numFmtId="43" fontId="17" fillId="0" borderId="0" xfId="1" applyFont="1" applyFill="1" applyAlignment="1">
      <alignment horizontal="left" vertical="top"/>
    </xf>
    <xf numFmtId="0" fontId="0" fillId="0" borderId="0" xfId="0" applyFill="1"/>
    <xf numFmtId="43" fontId="12" fillId="0" borderId="0" xfId="1" applyFont="1" applyFill="1" applyAlignment="1">
      <alignment horizontal="center" vertical="top"/>
    </xf>
    <xf numFmtId="43" fontId="13" fillId="0" borderId="0" xfId="1" applyFont="1" applyFill="1" applyAlignment="1">
      <alignment horizontal="center" vertical="top"/>
    </xf>
    <xf numFmtId="43" fontId="14" fillId="0" borderId="0" xfId="1" applyFont="1" applyFill="1" applyAlignment="1">
      <alignment horizontal="center" vertical="top"/>
    </xf>
    <xf numFmtId="165" fontId="15" fillId="0" borderId="0" xfId="1" applyNumberFormat="1" applyFont="1" applyFill="1" applyAlignment="1">
      <alignment horizontal="left" vertical="top"/>
    </xf>
    <xf numFmtId="43" fontId="16" fillId="0" borderId="0" xfId="1" applyFont="1" applyFill="1" applyAlignment="1">
      <alignment horizontal="center" vertical="top"/>
    </xf>
    <xf numFmtId="0" fontId="18" fillId="0" borderId="0" xfId="0" applyFont="1" applyFill="1"/>
    <xf numFmtId="43" fontId="19" fillId="0" borderId="0" xfId="1" applyFont="1" applyFill="1" applyAlignment="1">
      <alignment horizontal="left" vertical="top"/>
    </xf>
    <xf numFmtId="166" fontId="20" fillId="0" borderId="0" xfId="1" applyNumberFormat="1" applyFont="1" applyFill="1" applyAlignment="1">
      <alignment horizontal="right" vertical="center"/>
    </xf>
    <xf numFmtId="167" fontId="20" fillId="0" borderId="0" xfId="1" applyNumberFormat="1" applyFont="1" applyFill="1" applyAlignment="1">
      <alignment horizontal="right" vertical="center"/>
    </xf>
    <xf numFmtId="168" fontId="20" fillId="0" borderId="1" xfId="1" applyNumberFormat="1" applyFont="1" applyFill="1" applyBorder="1" applyAlignment="1">
      <alignment horizontal="right" vertical="center"/>
    </xf>
    <xf numFmtId="166" fontId="21" fillId="0" borderId="0" xfId="0" applyNumberFormat="1" applyFont="1" applyFill="1" applyBorder="1"/>
    <xf numFmtId="166" fontId="21" fillId="0" borderId="0" xfId="0" applyNumberFormat="1" applyFont="1" applyFill="1"/>
    <xf numFmtId="166" fontId="0" fillId="0" borderId="0" xfId="0" applyNumberFormat="1" applyFill="1"/>
    <xf numFmtId="43" fontId="22" fillId="0" borderId="0" xfId="1" applyFont="1" applyFill="1" applyAlignment="1">
      <alignment horizontal="left" vertical="top"/>
    </xf>
    <xf numFmtId="168" fontId="20" fillId="0" borderId="0" xfId="1" applyNumberFormat="1" applyFont="1" applyFill="1" applyAlignment="1">
      <alignment horizontal="right" vertical="center"/>
    </xf>
    <xf numFmtId="168" fontId="21" fillId="0" borderId="1" xfId="0" applyNumberFormat="1" applyFont="1" applyFill="1" applyBorder="1"/>
    <xf numFmtId="4" fontId="21" fillId="0" borderId="0" xfId="0" applyNumberFormat="1" applyFont="1" applyFill="1" applyBorder="1"/>
    <xf numFmtId="4" fontId="21" fillId="0" borderId="0" xfId="0" applyNumberFormat="1" applyFont="1" applyFill="1"/>
    <xf numFmtId="4" fontId="21" fillId="0" borderId="2" xfId="0" applyNumberFormat="1" applyFont="1" applyFill="1" applyBorder="1"/>
    <xf numFmtId="4" fontId="26" fillId="0" borderId="0" xfId="0" applyNumberFormat="1" applyFont="1" applyFill="1"/>
    <xf numFmtId="4" fontId="20" fillId="0" borderId="0" xfId="1" applyNumberFormat="1" applyFont="1" applyFill="1" applyAlignment="1">
      <alignment horizontal="right" vertical="center"/>
    </xf>
    <xf numFmtId="169" fontId="20" fillId="0" borderId="0" xfId="1" applyNumberFormat="1" applyFont="1" applyFill="1" applyAlignment="1">
      <alignment horizontal="right" vertical="center"/>
    </xf>
    <xf numFmtId="4" fontId="20" fillId="0" borderId="0" xfId="1" applyNumberFormat="1" applyFont="1" applyFill="1" applyBorder="1" applyAlignment="1">
      <alignment horizontal="right" vertical="center"/>
    </xf>
    <xf numFmtId="4" fontId="20" fillId="0" borderId="1" xfId="1" applyNumberFormat="1" applyFont="1" applyFill="1" applyBorder="1" applyAlignment="1">
      <alignment horizontal="right" vertical="center"/>
    </xf>
    <xf numFmtId="166" fontId="21" fillId="0" borderId="1" xfId="0" applyNumberFormat="1" applyFont="1" applyFill="1" applyBorder="1"/>
    <xf numFmtId="43" fontId="23" fillId="0" borderId="0" xfId="1" applyFont="1" applyFill="1" applyAlignment="1">
      <alignment horizontal="center" vertical="top"/>
    </xf>
    <xf numFmtId="166" fontId="20" fillId="0" borderId="1" xfId="1" applyNumberFormat="1" applyFont="1" applyFill="1" applyBorder="1" applyAlignment="1">
      <alignment horizontal="right" vertical="center"/>
    </xf>
    <xf numFmtId="166" fontId="24" fillId="0" borderId="0" xfId="1" applyNumberFormat="1" applyFont="1" applyFill="1" applyAlignment="1">
      <alignment horizontal="right" vertical="center"/>
    </xf>
    <xf numFmtId="0" fontId="5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3" fontId="4" fillId="0" borderId="0" xfId="1" applyFont="1" applyFill="1" applyAlignment="1">
      <alignment horizontal="center" vertical="center"/>
    </xf>
    <xf numFmtId="43" fontId="2" fillId="0" borderId="0" xfId="0" applyNumberFormat="1" applyFont="1" applyFill="1" applyAlignment="1">
      <alignment vertical="center"/>
    </xf>
    <xf numFmtId="43" fontId="6" fillId="0" borderId="0" xfId="1" applyFont="1" applyFill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31"/>
  <sheetViews>
    <sheetView tabSelected="1" topLeftCell="A3" workbookViewId="0">
      <selection activeCell="D7" sqref="D7"/>
    </sheetView>
  </sheetViews>
  <sheetFormatPr baseColWidth="10" defaultColWidth="9.140625" defaultRowHeight="12.75" x14ac:dyDescent="0.25"/>
  <cols>
    <col min="1" max="1" width="30.85546875" style="34" customWidth="1"/>
    <col min="2" max="2" width="14.7109375" style="34" customWidth="1"/>
    <col min="3" max="3" width="2.5703125" style="34" customWidth="1"/>
    <col min="4" max="4" width="20.5703125" style="34" customWidth="1"/>
    <col min="5" max="5" width="21.28515625" style="34" customWidth="1"/>
    <col min="6" max="6" width="3" style="34" customWidth="1"/>
    <col min="7" max="7" width="9.140625" style="34"/>
    <col min="8" max="8" width="17.5703125" style="34" customWidth="1"/>
    <col min="9" max="16384" width="9.140625" style="34"/>
  </cols>
  <sheetData>
    <row r="8" spans="1:8" x14ac:dyDescent="0.25">
      <c r="A8" s="45" t="s">
        <v>54</v>
      </c>
      <c r="B8" s="45"/>
      <c r="C8" s="45"/>
      <c r="D8" s="45"/>
      <c r="E8" s="45"/>
    </row>
    <row r="9" spans="1:8" x14ac:dyDescent="0.25">
      <c r="A9" s="45" t="s">
        <v>0</v>
      </c>
      <c r="B9" s="45"/>
      <c r="C9" s="45"/>
      <c r="D9" s="45"/>
      <c r="E9" s="45"/>
    </row>
    <row r="10" spans="1:8" x14ac:dyDescent="0.25">
      <c r="A10" s="45" t="s">
        <v>1</v>
      </c>
      <c r="B10" s="45"/>
      <c r="C10" s="45"/>
      <c r="D10" s="45"/>
      <c r="E10" s="45"/>
    </row>
    <row r="11" spans="1:8" x14ac:dyDescent="0.25">
      <c r="A11" s="35" t="s">
        <v>2</v>
      </c>
      <c r="B11" s="36"/>
      <c r="C11" s="36"/>
      <c r="D11" s="36"/>
      <c r="E11" s="36"/>
    </row>
    <row r="12" spans="1:8" x14ac:dyDescent="0.25">
      <c r="A12" s="36" t="s">
        <v>3</v>
      </c>
      <c r="B12" s="36"/>
      <c r="C12" s="36"/>
      <c r="D12" s="37"/>
      <c r="E12" s="37">
        <v>7055228993.0600004</v>
      </c>
      <c r="H12" s="38">
        <f>E12*20%</f>
        <v>1411045798.6120002</v>
      </c>
    </row>
    <row r="13" spans="1:8" x14ac:dyDescent="0.25">
      <c r="A13" s="35" t="s">
        <v>4</v>
      </c>
      <c r="B13" s="36"/>
      <c r="C13" s="36"/>
      <c r="D13" s="37"/>
      <c r="E13" s="37"/>
    </row>
    <row r="14" spans="1:8" x14ac:dyDescent="0.25">
      <c r="A14" s="36" t="s">
        <v>5</v>
      </c>
      <c r="B14" s="36"/>
      <c r="C14" s="36"/>
      <c r="D14" s="37">
        <v>113252027</v>
      </c>
      <c r="E14" s="37"/>
    </row>
    <row r="15" spans="1:8" x14ac:dyDescent="0.25">
      <c r="A15" s="36" t="s">
        <v>6</v>
      </c>
      <c r="B15" s="36"/>
      <c r="C15" s="36"/>
      <c r="D15" s="37">
        <f>6281360529.92+1181145.65</f>
        <v>6282541675.5699997</v>
      </c>
      <c r="E15" s="37"/>
    </row>
    <row r="16" spans="1:8" ht="14.25" x14ac:dyDescent="0.25">
      <c r="A16" s="36" t="s">
        <v>7</v>
      </c>
      <c r="B16" s="36"/>
      <c r="C16" s="36"/>
      <c r="D16" s="39">
        <v>-15836538.17</v>
      </c>
      <c r="E16" s="37"/>
    </row>
    <row r="17" spans="1:8" x14ac:dyDescent="0.25">
      <c r="A17" s="36" t="s">
        <v>8</v>
      </c>
      <c r="B17" s="36"/>
      <c r="C17" s="36"/>
      <c r="D17" s="37">
        <f>SUM(D14:D16)</f>
        <v>6379957164.3999996</v>
      </c>
      <c r="E17" s="37"/>
    </row>
    <row r="18" spans="1:8" ht="14.25" x14ac:dyDescent="0.25">
      <c r="A18" s="36" t="s">
        <v>9</v>
      </c>
      <c r="B18" s="36"/>
      <c r="C18" s="36"/>
      <c r="D18" s="39">
        <v>-931856120</v>
      </c>
      <c r="E18" s="37"/>
    </row>
    <row r="19" spans="1:8" x14ac:dyDescent="0.25">
      <c r="A19" s="36" t="s">
        <v>10</v>
      </c>
      <c r="B19" s="36"/>
      <c r="C19" s="36"/>
      <c r="D19" s="37"/>
      <c r="E19" s="40">
        <f>D17+D18</f>
        <v>5448101044.3999996</v>
      </c>
      <c r="H19" s="38">
        <f>E19/9</f>
        <v>605344560.48888886</v>
      </c>
    </row>
    <row r="20" spans="1:8" ht="13.5" thickBot="1" x14ac:dyDescent="0.3">
      <c r="A20" s="36" t="s">
        <v>11</v>
      </c>
      <c r="B20" s="36"/>
      <c r="C20" s="36"/>
      <c r="D20" s="37"/>
      <c r="E20" s="41">
        <f>E12-E19</f>
        <v>1607127948.6600008</v>
      </c>
    </row>
    <row r="21" spans="1:8" ht="13.5" thickTop="1" x14ac:dyDescent="0.25">
      <c r="A21" s="35" t="s">
        <v>12</v>
      </c>
      <c r="B21" s="36"/>
      <c r="C21" s="36"/>
      <c r="D21" s="37"/>
      <c r="E21" s="37"/>
    </row>
    <row r="22" spans="1:8" x14ac:dyDescent="0.25">
      <c r="A22" s="36" t="s">
        <v>13</v>
      </c>
      <c r="B22" s="36"/>
      <c r="C22" s="36"/>
      <c r="D22" s="37">
        <f>967434791.94-427662103.87</f>
        <v>539772688.07000005</v>
      </c>
      <c r="E22" s="37"/>
    </row>
    <row r="23" spans="1:8" ht="14.25" x14ac:dyDescent="0.25">
      <c r="A23" s="36" t="s">
        <v>14</v>
      </c>
      <c r="B23" s="36"/>
      <c r="C23" s="36"/>
      <c r="D23" s="37"/>
      <c r="E23" s="39">
        <f>SUM(D22:D22)</f>
        <v>539772688.07000005</v>
      </c>
    </row>
    <row r="24" spans="1:8" ht="14.25" x14ac:dyDescent="0.25">
      <c r="A24" s="36" t="s">
        <v>15</v>
      </c>
      <c r="B24" s="36"/>
      <c r="C24" s="36"/>
      <c r="D24" s="37"/>
      <c r="E24" s="42">
        <f>E20-E23</f>
        <v>1067355260.5900007</v>
      </c>
    </row>
    <row r="25" spans="1:8" x14ac:dyDescent="0.25">
      <c r="A25" s="36"/>
      <c r="B25" s="36"/>
      <c r="C25" s="36"/>
      <c r="D25" s="36"/>
      <c r="E25" s="36"/>
    </row>
    <row r="26" spans="1:8" s="2" customFormat="1" x14ac:dyDescent="0.2">
      <c r="A26" s="46"/>
      <c r="B26" s="46"/>
      <c r="C26" s="46"/>
      <c r="D26" s="46"/>
      <c r="E26" s="46"/>
      <c r="F26" s="1"/>
    </row>
    <row r="27" spans="1:8" s="43" customFormat="1" x14ac:dyDescent="0.25">
      <c r="A27" s="47"/>
      <c r="B27" s="47"/>
      <c r="C27" s="47"/>
      <c r="D27" s="47"/>
      <c r="E27" s="47"/>
    </row>
    <row r="31" spans="1:8" x14ac:dyDescent="0.25">
      <c r="A31" s="44"/>
    </row>
  </sheetData>
  <mergeCells count="5">
    <mergeCell ref="A8:E8"/>
    <mergeCell ref="A9:E9"/>
    <mergeCell ref="A10:E10"/>
    <mergeCell ref="A26:E26"/>
    <mergeCell ref="A27:E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I56"/>
  <sheetViews>
    <sheetView workbookViewId="0">
      <selection sqref="A1:G51"/>
    </sheetView>
  </sheetViews>
  <sheetFormatPr baseColWidth="10" defaultRowHeight="15" x14ac:dyDescent="0.25"/>
  <cols>
    <col min="1" max="1" width="4" style="4" customWidth="1"/>
    <col min="2" max="2" width="1.85546875" style="4" customWidth="1" collapsed="1"/>
    <col min="3" max="3" width="9.140625" style="4" customWidth="1"/>
    <col min="4" max="4" width="30.7109375" style="4" customWidth="1" collapsed="1"/>
    <col min="5" max="5" width="15" style="4" customWidth="1" collapsed="1"/>
    <col min="6" max="6" width="15.42578125" style="4" customWidth="1" collapsed="1"/>
    <col min="7" max="7" width="15" style="4" customWidth="1"/>
    <col min="8" max="8" width="11.42578125" style="4"/>
    <col min="9" max="9" width="22.7109375" style="4" customWidth="1"/>
    <col min="10" max="16384" width="11.42578125" style="4"/>
  </cols>
  <sheetData>
    <row r="7" spans="1:5" ht="13.9" customHeight="1" x14ac:dyDescent="0.25">
      <c r="E7" s="5" t="s">
        <v>55</v>
      </c>
    </row>
    <row r="8" spans="1:5" ht="12" customHeight="1" x14ac:dyDescent="0.25">
      <c r="E8" s="6" t="s">
        <v>53</v>
      </c>
    </row>
    <row r="9" spans="1:5" ht="12" customHeight="1" x14ac:dyDescent="0.25">
      <c r="E9" s="7" t="s">
        <v>16</v>
      </c>
    </row>
    <row r="10" spans="1:5" ht="12.95" customHeight="1" x14ac:dyDescent="0.25">
      <c r="A10" s="8">
        <v>4</v>
      </c>
    </row>
    <row r="11" spans="1:5" ht="12.95" customHeight="1" x14ac:dyDescent="0.25">
      <c r="A11" s="8">
        <v>4</v>
      </c>
      <c r="D11" s="9" t="s">
        <v>17</v>
      </c>
    </row>
    <row r="12" spans="1:5" ht="10.5" customHeight="1" x14ac:dyDescent="0.25">
      <c r="B12" s="3" t="s">
        <v>18</v>
      </c>
      <c r="C12" s="10"/>
    </row>
    <row r="13" spans="1:5" ht="10.5" customHeight="1" x14ac:dyDescent="0.25">
      <c r="B13" s="3" t="s">
        <v>19</v>
      </c>
      <c r="C13" s="10"/>
    </row>
    <row r="14" spans="1:5" ht="10.9" customHeight="1" x14ac:dyDescent="0.25">
      <c r="C14" s="11" t="s">
        <v>20</v>
      </c>
      <c r="E14" s="12">
        <v>56912030</v>
      </c>
    </row>
    <row r="15" spans="1:5" ht="10.9" customHeight="1" x14ac:dyDescent="0.25">
      <c r="C15" s="11" t="s">
        <v>21</v>
      </c>
      <c r="E15" s="13">
        <v>2080559.06</v>
      </c>
    </row>
    <row r="16" spans="1:5" ht="10.9" customHeight="1" x14ac:dyDescent="0.25">
      <c r="C16" s="11" t="s">
        <v>22</v>
      </c>
      <c r="E16" s="13">
        <v>144000</v>
      </c>
    </row>
    <row r="17" spans="1:9" ht="10.9" customHeight="1" x14ac:dyDescent="0.25">
      <c r="C17" s="11" t="s">
        <v>23</v>
      </c>
      <c r="E17" s="13">
        <v>19438290.84</v>
      </c>
    </row>
    <row r="18" spans="1:9" ht="10.9" customHeight="1" x14ac:dyDescent="0.25">
      <c r="C18" s="11" t="s">
        <v>24</v>
      </c>
      <c r="E18" s="13">
        <v>99243760.689999998</v>
      </c>
    </row>
    <row r="19" spans="1:9" ht="10.9" customHeight="1" x14ac:dyDescent="0.25">
      <c r="C19" s="11" t="s">
        <v>25</v>
      </c>
      <c r="E19" s="14">
        <v>931856120</v>
      </c>
    </row>
    <row r="20" spans="1:9" ht="10.9" customHeight="1" x14ac:dyDescent="0.25">
      <c r="C20" s="3" t="s">
        <v>26</v>
      </c>
      <c r="D20" s="10"/>
      <c r="F20" s="15">
        <f>SUM(E14:E19)</f>
        <v>1109674760.5899999</v>
      </c>
    </row>
    <row r="21" spans="1:9" ht="10.9" customHeight="1" x14ac:dyDescent="0.25">
      <c r="C21" s="3" t="s">
        <v>27</v>
      </c>
      <c r="D21" s="10"/>
      <c r="F21" s="16"/>
      <c r="G21" s="17"/>
    </row>
    <row r="22" spans="1:9" ht="10.5" customHeight="1" x14ac:dyDescent="0.25">
      <c r="B22" s="18"/>
      <c r="C22" s="3" t="s">
        <v>28</v>
      </c>
      <c r="D22" s="10"/>
    </row>
    <row r="23" spans="1:9" ht="10.9" customHeight="1" x14ac:dyDescent="0.25">
      <c r="C23" s="11" t="s">
        <v>29</v>
      </c>
      <c r="E23" s="19">
        <v>289440000</v>
      </c>
    </row>
    <row r="24" spans="1:9" ht="10.9" customHeight="1" x14ac:dyDescent="0.25">
      <c r="C24" s="11" t="s">
        <v>30</v>
      </c>
      <c r="E24" s="19">
        <v>11485052.970000001</v>
      </c>
    </row>
    <row r="25" spans="1:9" ht="10.9" customHeight="1" x14ac:dyDescent="0.25">
      <c r="C25" s="11" t="s">
        <v>31</v>
      </c>
      <c r="E25" s="19">
        <v>-3395681.46</v>
      </c>
    </row>
    <row r="26" spans="1:9" ht="12.75" customHeight="1" x14ac:dyDescent="0.25">
      <c r="C26" s="3" t="s">
        <v>32</v>
      </c>
      <c r="D26" s="10"/>
      <c r="F26" s="20">
        <f>SUM(E23:E25)</f>
        <v>297529371.51000005</v>
      </c>
    </row>
    <row r="27" spans="1:9" ht="10.9" customHeight="1" x14ac:dyDescent="0.25">
      <c r="B27" s="11"/>
      <c r="C27" s="3" t="s">
        <v>33</v>
      </c>
      <c r="D27" s="10"/>
      <c r="G27" s="21">
        <f>F26</f>
        <v>297529371.51000005</v>
      </c>
    </row>
    <row r="28" spans="1:9" ht="10.9" customHeight="1" thickBot="1" x14ac:dyDescent="0.3">
      <c r="B28" s="11"/>
      <c r="C28" s="3" t="s">
        <v>34</v>
      </c>
      <c r="D28" s="10"/>
      <c r="E28" s="22"/>
      <c r="G28" s="23">
        <f>SUM(F20:F27)</f>
        <v>1407204132.0999999</v>
      </c>
      <c r="I28" s="24">
        <f>G28-G48</f>
        <v>0</v>
      </c>
    </row>
    <row r="29" spans="1:9" ht="12.95" customHeight="1" thickTop="1" x14ac:dyDescent="0.25">
      <c r="A29" s="8">
        <v>4</v>
      </c>
      <c r="D29" s="9" t="s">
        <v>35</v>
      </c>
    </row>
    <row r="30" spans="1:9" ht="10.5" customHeight="1" x14ac:dyDescent="0.25">
      <c r="B30" s="3" t="s">
        <v>36</v>
      </c>
      <c r="C30" s="10"/>
    </row>
    <row r="31" spans="1:9" ht="10.5" customHeight="1" x14ac:dyDescent="0.25">
      <c r="B31" s="3" t="s">
        <v>19</v>
      </c>
      <c r="C31" s="10"/>
    </row>
    <row r="32" spans="1:9" ht="10.9" customHeight="1" x14ac:dyDescent="0.25">
      <c r="C32" s="11" t="s">
        <v>37</v>
      </c>
      <c r="E32" s="12">
        <f>922453914.8+277316157.49</f>
        <v>1199770072.29</v>
      </c>
    </row>
    <row r="33" spans="1:7" ht="10.9" customHeight="1" x14ac:dyDescent="0.25">
      <c r="C33" s="18" t="s">
        <v>38</v>
      </c>
      <c r="E33" s="13">
        <v>42514867.859999999</v>
      </c>
    </row>
    <row r="34" spans="1:7" ht="10.9" customHeight="1" x14ac:dyDescent="0.25">
      <c r="C34" s="18" t="s">
        <v>39</v>
      </c>
      <c r="E34" s="12">
        <v>4570406.92</v>
      </c>
    </row>
    <row r="35" spans="1:7" ht="10.9" customHeight="1" x14ac:dyDescent="0.25">
      <c r="C35" s="11" t="s">
        <v>40</v>
      </c>
      <c r="E35" s="25">
        <v>674575.19</v>
      </c>
    </row>
    <row r="36" spans="1:7" ht="10.9" customHeight="1" x14ac:dyDescent="0.25">
      <c r="C36" s="11" t="s">
        <v>41</v>
      </c>
      <c r="E36" s="26">
        <v>23729367.73</v>
      </c>
    </row>
    <row r="37" spans="1:7" ht="10.9" customHeight="1" x14ac:dyDescent="0.25">
      <c r="C37" s="11" t="s">
        <v>42</v>
      </c>
      <c r="E37" s="27">
        <v>572854.6</v>
      </c>
    </row>
    <row r="38" spans="1:7" ht="10.9" customHeight="1" x14ac:dyDescent="0.25">
      <c r="C38" s="11" t="s">
        <v>43</v>
      </c>
      <c r="E38" s="28">
        <v>251045.98</v>
      </c>
    </row>
    <row r="39" spans="1:7" ht="10.9" customHeight="1" x14ac:dyDescent="0.25">
      <c r="B39" s="10"/>
      <c r="C39" s="3" t="s">
        <v>26</v>
      </c>
      <c r="D39" s="10"/>
      <c r="F39" s="29">
        <f>SUM(E32:E38)</f>
        <v>1272083190.5699999</v>
      </c>
    </row>
    <row r="40" spans="1:7" ht="12.75" customHeight="1" x14ac:dyDescent="0.25">
      <c r="B40" s="10"/>
      <c r="C40" s="3" t="s">
        <v>44</v>
      </c>
      <c r="D40" s="10"/>
      <c r="G40" s="17">
        <f>F39</f>
        <v>1272083190.5699999</v>
      </c>
    </row>
    <row r="41" spans="1:7" ht="12.95" customHeight="1" x14ac:dyDescent="0.25">
      <c r="A41" s="8">
        <v>4</v>
      </c>
      <c r="D41" s="30" t="s">
        <v>45</v>
      </c>
    </row>
    <row r="42" spans="1:7" ht="10.5" customHeight="1" x14ac:dyDescent="0.25">
      <c r="B42" s="3" t="s">
        <v>46</v>
      </c>
      <c r="C42" s="10"/>
      <c r="D42" s="10"/>
    </row>
    <row r="43" spans="1:7" ht="10.9" customHeight="1" x14ac:dyDescent="0.25">
      <c r="C43" s="11" t="s">
        <v>47</v>
      </c>
      <c r="E43" s="19">
        <v>30000000</v>
      </c>
    </row>
    <row r="44" spans="1:7" ht="10.9" customHeight="1" x14ac:dyDescent="0.25">
      <c r="C44" s="11" t="s">
        <v>48</v>
      </c>
      <c r="E44" s="26">
        <v>3000000</v>
      </c>
    </row>
    <row r="45" spans="1:7" ht="10.9" customHeight="1" x14ac:dyDescent="0.25">
      <c r="C45" s="18" t="s">
        <v>49</v>
      </c>
      <c r="E45" s="19">
        <v>6283731.4900000002</v>
      </c>
    </row>
    <row r="46" spans="1:7" ht="10.9" customHeight="1" x14ac:dyDescent="0.25">
      <c r="C46" s="18" t="s">
        <v>50</v>
      </c>
      <c r="E46" s="31">
        <v>95837210.040000007</v>
      </c>
    </row>
    <row r="47" spans="1:7" ht="10.9" customHeight="1" x14ac:dyDescent="0.25">
      <c r="B47" s="10"/>
      <c r="C47" s="3" t="s">
        <v>51</v>
      </c>
      <c r="D47" s="10"/>
      <c r="F47" s="20">
        <f>SUM(E43:E46)</f>
        <v>135120941.53</v>
      </c>
    </row>
    <row r="48" spans="1:7" ht="10.9" customHeight="1" thickBot="1" x14ac:dyDescent="0.3">
      <c r="B48" s="3" t="s">
        <v>52</v>
      </c>
      <c r="C48" s="10"/>
      <c r="D48" s="10"/>
      <c r="F48" s="32" t="s">
        <v>45</v>
      </c>
      <c r="G48" s="23">
        <f>G40+F47</f>
        <v>1407204132.0999999</v>
      </c>
    </row>
    <row r="49" spans="1:7" ht="10.9" customHeight="1" thickTop="1" x14ac:dyDescent="0.25">
      <c r="B49" s="18"/>
      <c r="F49" s="32"/>
      <c r="G49" s="22"/>
    </row>
    <row r="50" spans="1:7" ht="10.9" customHeight="1" x14ac:dyDescent="0.25">
      <c r="B50" s="18"/>
      <c r="F50" s="32"/>
      <c r="G50" s="22"/>
    </row>
    <row r="51" spans="1:7" ht="10.9" customHeight="1" x14ac:dyDescent="0.25">
      <c r="B51" s="18"/>
      <c r="F51" s="32"/>
      <c r="G51" s="22"/>
    </row>
    <row r="52" spans="1:7" ht="10.9" customHeight="1" x14ac:dyDescent="0.25">
      <c r="B52" s="18" t="s">
        <v>45</v>
      </c>
    </row>
    <row r="53" spans="1:7" ht="12.75" customHeight="1" x14ac:dyDescent="0.25">
      <c r="A53" s="48"/>
      <c r="B53" s="48"/>
      <c r="C53" s="48"/>
      <c r="D53" s="48"/>
      <c r="E53" s="48"/>
      <c r="F53" s="48"/>
      <c r="G53" s="48"/>
    </row>
    <row r="54" spans="1:7" ht="15" customHeight="1" x14ac:dyDescent="0.25">
      <c r="A54" s="48"/>
      <c r="B54" s="48"/>
      <c r="C54" s="48"/>
      <c r="D54" s="48"/>
      <c r="E54" s="48"/>
      <c r="F54" s="48"/>
      <c r="G54" s="48"/>
    </row>
    <row r="55" spans="1:7" x14ac:dyDescent="0.25">
      <c r="E55" s="4" t="s">
        <v>45</v>
      </c>
    </row>
    <row r="56" spans="1:7" x14ac:dyDescent="0.25">
      <c r="G56" s="33" t="s">
        <v>45</v>
      </c>
    </row>
  </sheetData>
  <mergeCells count="1">
    <mergeCell ref="A53:G54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cp:lastPrinted>2017-11-22T18:40:31Z</cp:lastPrinted>
  <dcterms:created xsi:type="dcterms:W3CDTF">2017-11-17T19:34:33Z</dcterms:created>
  <dcterms:modified xsi:type="dcterms:W3CDTF">2017-11-22T18:43:16Z</dcterms:modified>
</cp:coreProperties>
</file>