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600" windowHeight="871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Hoja1!$A$7:$AP$7</definedName>
  </definedNames>
  <calcPr calcId="145621"/>
</workbook>
</file>

<file path=xl/calcChain.xml><?xml version="1.0" encoding="utf-8"?>
<calcChain xmlns="http://schemas.openxmlformats.org/spreadsheetml/2006/main">
  <c r="K435" i="1" l="1"/>
  <c r="J435" i="1"/>
  <c r="K429" i="1"/>
  <c r="J429" i="1"/>
  <c r="J427" i="1"/>
  <c r="R421" i="1"/>
  <c r="S421" i="1"/>
  <c r="T421" i="1"/>
  <c r="V421" i="1"/>
  <c r="W421" i="1"/>
  <c r="Y421" i="1"/>
  <c r="Z421" i="1"/>
  <c r="AB421" i="1"/>
  <c r="AC421" i="1"/>
  <c r="AE421" i="1"/>
  <c r="Q421" i="1"/>
  <c r="Q399" i="1"/>
  <c r="Q400" i="1"/>
  <c r="Q401" i="1"/>
  <c r="Q402" i="1"/>
  <c r="Q403" i="1"/>
  <c r="Q404" i="1"/>
  <c r="Q405" i="1"/>
  <c r="Q406" i="1"/>
  <c r="Q407" i="1"/>
  <c r="Q408" i="1"/>
  <c r="Q398" i="1"/>
  <c r="Q162" i="1"/>
  <c r="Q163" i="1"/>
  <c r="Q164" i="1"/>
  <c r="Q165" i="1"/>
  <c r="Q166" i="1"/>
  <c r="Q167" i="1"/>
  <c r="Q168" i="1"/>
  <c r="Q161" i="1"/>
  <c r="Q359" i="1"/>
  <c r="Q360" i="1"/>
  <c r="Q361" i="1"/>
  <c r="Q362" i="1"/>
  <c r="Q363" i="1"/>
  <c r="Q364" i="1"/>
  <c r="Q365" i="1"/>
  <c r="Q367" i="1"/>
  <c r="Q368" i="1"/>
  <c r="Q369" i="1"/>
  <c r="Q370" i="1"/>
  <c r="Q371" i="1"/>
  <c r="Q372" i="1"/>
  <c r="Q358" i="1"/>
  <c r="S366" i="1"/>
  <c r="W366" i="1"/>
  <c r="Y366" i="1"/>
  <c r="Q283" i="1"/>
  <c r="Q285" i="1"/>
  <c r="Q286" i="1"/>
  <c r="Q282" i="1"/>
  <c r="Y284" i="1"/>
  <c r="Q284" i="1" s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43" i="1"/>
  <c r="Q199" i="1"/>
  <c r="Q200" i="1"/>
  <c r="Q201" i="1"/>
  <c r="Q202" i="1"/>
  <c r="Q203" i="1"/>
  <c r="Q204" i="1"/>
  <c r="Q205" i="1"/>
  <c r="Q198" i="1"/>
  <c r="Q144" i="1"/>
  <c r="Q142" i="1"/>
  <c r="Q145" i="1"/>
  <c r="Q146" i="1"/>
  <c r="Q147" i="1"/>
  <c r="Q148" i="1"/>
  <c r="Q149" i="1"/>
  <c r="Q150" i="1"/>
  <c r="Q151" i="1"/>
  <c r="Q141" i="1"/>
  <c r="S143" i="1"/>
  <c r="Q143" i="1" s="1"/>
  <c r="Q63" i="1"/>
  <c r="Q64" i="1"/>
  <c r="Q65" i="1"/>
  <c r="Q66" i="1"/>
  <c r="Q67" i="1"/>
  <c r="Q68" i="1"/>
  <c r="Q69" i="1"/>
  <c r="Q70" i="1"/>
  <c r="Q71" i="1"/>
  <c r="Q72" i="1"/>
  <c r="Q73" i="1"/>
  <c r="Q62" i="1"/>
  <c r="S74" i="1"/>
  <c r="W74" i="1"/>
  <c r="Y74" i="1"/>
  <c r="Q15" i="1"/>
  <c r="Q16" i="1"/>
  <c r="Q18" i="1"/>
  <c r="Q19" i="1"/>
  <c r="S17" i="1"/>
  <c r="W17" i="1"/>
  <c r="Q17" i="1" s="1"/>
  <c r="Y17" i="1"/>
  <c r="Q57" i="1"/>
  <c r="Q59" i="1"/>
  <c r="Q60" i="1"/>
  <c r="Q56" i="1"/>
  <c r="S58" i="1"/>
  <c r="W58" i="1"/>
  <c r="Y58" i="1"/>
  <c r="Q8" i="1"/>
  <c r="Q9" i="1"/>
  <c r="Q11" i="1"/>
  <c r="Q12" i="1"/>
  <c r="Q13" i="1"/>
  <c r="S10" i="1"/>
  <c r="Q10" i="1" s="1"/>
  <c r="W14" i="1"/>
  <c r="AL421" i="1"/>
  <c r="AK421" i="1"/>
  <c r="AI421" i="1"/>
  <c r="Q366" i="1" l="1"/>
  <c r="Q58" i="1"/>
  <c r="Q74" i="1"/>
  <c r="Q14" i="1"/>
</calcChain>
</file>

<file path=xl/sharedStrings.xml><?xml version="1.0" encoding="utf-8"?>
<sst xmlns="http://schemas.openxmlformats.org/spreadsheetml/2006/main" count="10356" uniqueCount="1247">
  <si>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</si>
  <si>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</si>
  <si>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</si>
  <si>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</si>
  <si>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</si>
  <si>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</si>
  <si>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</si>
  <si>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</si>
  <si>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</si>
  <si>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</si>
  <si>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</si>
  <si>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</si>
  <si>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</si>
  <si>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</si>
  <si>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</si>
  <si>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</si>
  <si>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</si>
  <si>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</si>
  <si>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</si>
  <si>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</si>
  <si>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</si>
  <si>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</si>
  <si>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</si>
  <si>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</si>
  <si>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</si>
  <si>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</si>
  <si>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</si>
  <si>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</si>
  <si>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</si>
  <si>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</si>
  <si>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</si>
  <si>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</si>
  <si>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</si>
  <si>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</si>
  <si>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</si>
  <si>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</si>
  <si>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</si>
  <si>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</si>
  <si>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</si>
  <si>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</si>
  <si>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</si>
  <si>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</si>
  <si>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</si>
  <si>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</si>
  <si>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</si>
  <si>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</si>
  <si>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29-10-2018</t>
  </si>
  <si>
    <t>0101</t>
  </si>
  <si>
    <t>001</t>
  </si>
  <si>
    <t>Z1B8049992</t>
  </si>
  <si>
    <t/>
  </si>
  <si>
    <t>FC</t>
  </si>
  <si>
    <t>00218629-00218636</t>
  </si>
  <si>
    <t>VENTAS NO CONTRIBUYENTES</t>
  </si>
  <si>
    <t>-</t>
  </si>
  <si>
    <t>2</t>
  </si>
  <si>
    <t>00218637</t>
  </si>
  <si>
    <t>INVERSIONES BRENDASHA, C.A</t>
  </si>
  <si>
    <t>J-41103449-5</t>
  </si>
  <si>
    <t>16</t>
  </si>
  <si>
    <t>3</t>
  </si>
  <si>
    <t>00218638-00218887</t>
  </si>
  <si>
    <t>4</t>
  </si>
  <si>
    <t>00218888</t>
  </si>
  <si>
    <t>V820700836</t>
  </si>
  <si>
    <t>5</t>
  </si>
  <si>
    <t>00218889-00218909</t>
  </si>
  <si>
    <t>6</t>
  </si>
  <si>
    <t>00218910</t>
  </si>
  <si>
    <t>IVEERSIONES FELIZ LUZ</t>
  </si>
  <si>
    <t>J406041017</t>
  </si>
  <si>
    <t>7</t>
  </si>
  <si>
    <t>8</t>
  </si>
  <si>
    <t>002</t>
  </si>
  <si>
    <t>Z1B8022167</t>
  </si>
  <si>
    <t>00046455-00046523</t>
  </si>
  <si>
    <t>9</t>
  </si>
  <si>
    <t>00046524</t>
  </si>
  <si>
    <t>INVERSIONES OIRANOLLIN C.A</t>
  </si>
  <si>
    <t>J-40819930-0</t>
  </si>
  <si>
    <t>10</t>
  </si>
  <si>
    <t>00046525-00046605</t>
  </si>
  <si>
    <t>11</t>
  </si>
  <si>
    <t>00046606</t>
  </si>
  <si>
    <t>SAVA COSMETICS C.A</t>
  </si>
  <si>
    <t>J-31413911-8</t>
  </si>
  <si>
    <t>12</t>
  </si>
  <si>
    <t>00046607-00046784</t>
  </si>
  <si>
    <t>13</t>
  </si>
  <si>
    <t>003</t>
  </si>
  <si>
    <t>Z1B8050074</t>
  </si>
  <si>
    <t>00127166-00127266</t>
  </si>
  <si>
    <t>14</t>
  </si>
  <si>
    <t>00127267</t>
  </si>
  <si>
    <t>ALFREDO HERRERA LYNCH S.C</t>
  </si>
  <si>
    <t xml:space="preserve">J001207228 </t>
  </si>
  <si>
    <t>15</t>
  </si>
  <si>
    <t>00127268-00127365</t>
  </si>
  <si>
    <t>00127366</t>
  </si>
  <si>
    <t>INVERCIONES CELIAS 1311 C.A</t>
  </si>
  <si>
    <t>J-29360803-1</t>
  </si>
  <si>
    <t>17</t>
  </si>
  <si>
    <t>00127367-00127369</t>
  </si>
  <si>
    <t>18</t>
  </si>
  <si>
    <t>00127370</t>
  </si>
  <si>
    <t>INVERSINES BLUE ICHTUS,C.A</t>
  </si>
  <si>
    <t>J-41139752-0</t>
  </si>
  <si>
    <t>19</t>
  </si>
  <si>
    <t>00127371-00127419</t>
  </si>
  <si>
    <t>20</t>
  </si>
  <si>
    <t>00127420</t>
  </si>
  <si>
    <t>SANCHEZ</t>
  </si>
  <si>
    <t>V277414862</t>
  </si>
  <si>
    <t>21</t>
  </si>
  <si>
    <t>00127421-00127430</t>
  </si>
  <si>
    <t>22</t>
  </si>
  <si>
    <t>005</t>
  </si>
  <si>
    <t>Z1F0002462</t>
  </si>
  <si>
    <t>00153931-00153943</t>
  </si>
  <si>
    <t>23</t>
  </si>
  <si>
    <t>007</t>
  </si>
  <si>
    <t>Z1F0002116</t>
  </si>
  <si>
    <t>00206184-00206218</t>
  </si>
  <si>
    <t>24</t>
  </si>
  <si>
    <t>00206219</t>
  </si>
  <si>
    <t>IDECA</t>
  </si>
  <si>
    <t>J-31324373-6</t>
  </si>
  <si>
    <t>25</t>
  </si>
  <si>
    <t>00206220-00206257</t>
  </si>
  <si>
    <t>26</t>
  </si>
  <si>
    <t>00206258</t>
  </si>
  <si>
    <t>FOSFORERA SURAMERICANA C.A</t>
  </si>
  <si>
    <t>J-00069936-4</t>
  </si>
  <si>
    <t>27</t>
  </si>
  <si>
    <t>00206259-00206279</t>
  </si>
  <si>
    <t>28</t>
  </si>
  <si>
    <t>00206280</t>
  </si>
  <si>
    <t>RADIO TV ESTRELLA 103C.A</t>
  </si>
  <si>
    <t>J-30256393-3</t>
  </si>
  <si>
    <t>29</t>
  </si>
  <si>
    <t>00206281-00206294</t>
  </si>
  <si>
    <t>30</t>
  </si>
  <si>
    <t>00206295</t>
  </si>
  <si>
    <t>MATADERO MAELLA</t>
  </si>
  <si>
    <t>J-00071382-0</t>
  </si>
  <si>
    <t>31</t>
  </si>
  <si>
    <t>00206296-00206440</t>
  </si>
  <si>
    <t>32</t>
  </si>
  <si>
    <t>NC</t>
  </si>
  <si>
    <t>00000018</t>
  </si>
  <si>
    <t>00173637</t>
  </si>
  <si>
    <t>VEN</t>
  </si>
  <si>
    <t>33</t>
  </si>
  <si>
    <t>009</t>
  </si>
  <si>
    <t>Z1F0002432</t>
  </si>
  <si>
    <t>00173601-00173612</t>
  </si>
  <si>
    <t>34</t>
  </si>
  <si>
    <t>00173613</t>
  </si>
  <si>
    <t>IAPEM</t>
  </si>
  <si>
    <t>G-20005057-8</t>
  </si>
  <si>
    <t>35</t>
  </si>
  <si>
    <t>00173614-00173636</t>
  </si>
  <si>
    <t>36</t>
  </si>
  <si>
    <t>37</t>
  </si>
  <si>
    <t>00173638-00173640</t>
  </si>
  <si>
    <t>38</t>
  </si>
  <si>
    <t>00173641</t>
  </si>
  <si>
    <t>LINTAPLAS C.A</t>
  </si>
  <si>
    <t>J-00118215-2</t>
  </si>
  <si>
    <t>39</t>
  </si>
  <si>
    <t>00173642</t>
  </si>
  <si>
    <t>GABRIELA ALVAREZ</t>
  </si>
  <si>
    <t>V26601764</t>
  </si>
  <si>
    <t>40</t>
  </si>
  <si>
    <t>00173643</t>
  </si>
  <si>
    <t>ALIMENTOS INTERNACIONALES SMYSL,C,A</t>
  </si>
  <si>
    <t>J-00130693-5</t>
  </si>
  <si>
    <t>41</t>
  </si>
  <si>
    <t>00173644-00173687</t>
  </si>
  <si>
    <t>42</t>
  </si>
  <si>
    <t>00173688</t>
  </si>
  <si>
    <t>DONATO EXPRES</t>
  </si>
  <si>
    <t>J-31585629-8</t>
  </si>
  <si>
    <t>43</t>
  </si>
  <si>
    <t>00173689-00173692</t>
  </si>
  <si>
    <t>44</t>
  </si>
  <si>
    <t>00173693</t>
  </si>
  <si>
    <t>COMERCIAL IJJ03, C.A</t>
  </si>
  <si>
    <t>J-40851614-4</t>
  </si>
  <si>
    <t>45</t>
  </si>
  <si>
    <t>00173694-00173704</t>
  </si>
  <si>
    <t>46</t>
  </si>
  <si>
    <t>00173705</t>
  </si>
  <si>
    <t>MIONEUROTEC</t>
  </si>
  <si>
    <t>J-30636606-7</t>
  </si>
  <si>
    <t>47</t>
  </si>
  <si>
    <t>00173706-00173763</t>
  </si>
  <si>
    <t>48</t>
  </si>
  <si>
    <t>30-10-2018</t>
  </si>
  <si>
    <t>49</t>
  </si>
  <si>
    <t>00219165</t>
  </si>
  <si>
    <t>LINTAPLAS,C.A.</t>
  </si>
  <si>
    <t>J001182152</t>
  </si>
  <si>
    <t>50</t>
  </si>
  <si>
    <t>00219166-00219288</t>
  </si>
  <si>
    <t>51</t>
  </si>
  <si>
    <t>00219289</t>
  </si>
  <si>
    <t>SDM3 RECUPERADORA</t>
  </si>
  <si>
    <t>J-40679159-8</t>
  </si>
  <si>
    <t>52</t>
  </si>
  <si>
    <t>00219290-00219296</t>
  </si>
  <si>
    <t>53</t>
  </si>
  <si>
    <t>00000021</t>
  </si>
  <si>
    <t>00219128</t>
  </si>
  <si>
    <t>DE SOUSA RICARDO</t>
  </si>
  <si>
    <t>V17743525</t>
  </si>
  <si>
    <t>54</t>
  </si>
  <si>
    <t>00046785-00046818</t>
  </si>
  <si>
    <t>55</t>
  </si>
  <si>
    <t>00046819</t>
  </si>
  <si>
    <t>56</t>
  </si>
  <si>
    <t>00046820-00046849</t>
  </si>
  <si>
    <t>57</t>
  </si>
  <si>
    <t>00046850</t>
  </si>
  <si>
    <t>A.C CONGREGACION HERMANAS  AGUSTINA</t>
  </si>
  <si>
    <t>J-00059760-0</t>
  </si>
  <si>
    <t>58</t>
  </si>
  <si>
    <t>00046851</t>
  </si>
  <si>
    <t>59</t>
  </si>
  <si>
    <t>00046852-00046853</t>
  </si>
  <si>
    <t>60</t>
  </si>
  <si>
    <t>00046854</t>
  </si>
  <si>
    <t>CONFERENCIA EPISCOPAL VENEZOLANO</t>
  </si>
  <si>
    <t>J-00128951-8</t>
  </si>
  <si>
    <t>61</t>
  </si>
  <si>
    <t>00046855-00046986</t>
  </si>
  <si>
    <t>62</t>
  </si>
  <si>
    <t>00046987</t>
  </si>
  <si>
    <t>LUNCHERIA LA FORTALEZA</t>
  </si>
  <si>
    <t>J403710180</t>
  </si>
  <si>
    <t>63</t>
  </si>
  <si>
    <t>00046988</t>
  </si>
  <si>
    <t>LUNCHERIA LOS SAMITOS CA</t>
  </si>
  <si>
    <t>J-40209549-0</t>
  </si>
  <si>
    <t>64</t>
  </si>
  <si>
    <t>00046989-00047006</t>
  </si>
  <si>
    <t>65</t>
  </si>
  <si>
    <t>00047007</t>
  </si>
  <si>
    <t>CORPORACION RAGA</t>
  </si>
  <si>
    <t>J-29511305-6</t>
  </si>
  <si>
    <t>66</t>
  </si>
  <si>
    <t>00047008-00047165</t>
  </si>
  <si>
    <t>67</t>
  </si>
  <si>
    <t>00127431-00127473</t>
  </si>
  <si>
    <t>68</t>
  </si>
  <si>
    <t>00127474</t>
  </si>
  <si>
    <t>INVERSION  BON VOYACE  MAYORISTA</t>
  </si>
  <si>
    <t>J-40369596-2</t>
  </si>
  <si>
    <t>69</t>
  </si>
  <si>
    <t>00127475-00127485</t>
  </si>
  <si>
    <t>70</t>
  </si>
  <si>
    <t>00127486</t>
  </si>
  <si>
    <t>INDUSTRIAS VIELMOR,C.A</t>
  </si>
  <si>
    <t>J-29833966-7</t>
  </si>
  <si>
    <t>71</t>
  </si>
  <si>
    <t>00127487-00127492</t>
  </si>
  <si>
    <t>72</t>
  </si>
  <si>
    <t>00127493</t>
  </si>
  <si>
    <t>FUNERARIA LA QUINTA C.A</t>
  </si>
  <si>
    <t>J-29413307-0</t>
  </si>
  <si>
    <t>73</t>
  </si>
  <si>
    <t>00127494-00127501</t>
  </si>
  <si>
    <t>74</t>
  </si>
  <si>
    <t>00127502</t>
  </si>
  <si>
    <t>SERVICIOS TODO EN CROMADO CA</t>
  </si>
  <si>
    <t>J-40648330-3</t>
  </si>
  <si>
    <t>75</t>
  </si>
  <si>
    <t>00127503-00127550</t>
  </si>
  <si>
    <t>76</t>
  </si>
  <si>
    <t>00127551</t>
  </si>
  <si>
    <t>LIQUOR S- BEER CHUKY</t>
  </si>
  <si>
    <t>J-31481397-8</t>
  </si>
  <si>
    <t>77</t>
  </si>
  <si>
    <t>00127552-00127656</t>
  </si>
  <si>
    <t>78</t>
  </si>
  <si>
    <t>00127657</t>
  </si>
  <si>
    <t>IVERCIONES TRAVEL.C.A</t>
  </si>
  <si>
    <t>J297856633</t>
  </si>
  <si>
    <t>79</t>
  </si>
  <si>
    <t>00127658-00127689</t>
  </si>
  <si>
    <t>80</t>
  </si>
  <si>
    <t>00127690</t>
  </si>
  <si>
    <t>FRESCO DELI GHT</t>
  </si>
  <si>
    <t>J405217707</t>
  </si>
  <si>
    <t>81</t>
  </si>
  <si>
    <t>00127691-00127708</t>
  </si>
  <si>
    <t>82</t>
  </si>
  <si>
    <t>00127709</t>
  </si>
  <si>
    <t>JAVIER MORALES</t>
  </si>
  <si>
    <t>V12416808-9</t>
  </si>
  <si>
    <t>83</t>
  </si>
  <si>
    <t>00127710-00127751</t>
  </si>
  <si>
    <t>84</t>
  </si>
  <si>
    <t>00000030</t>
  </si>
  <si>
    <t>00127387</t>
  </si>
  <si>
    <t>MARIA CASTELLANO</t>
  </si>
  <si>
    <t>V6879347</t>
  </si>
  <si>
    <t>85</t>
  </si>
  <si>
    <t>00000031</t>
  </si>
  <si>
    <t>00046930</t>
  </si>
  <si>
    <t>DAVID ROJAS</t>
  </si>
  <si>
    <t>V13910573</t>
  </si>
  <si>
    <t>86</t>
  </si>
  <si>
    <t>00153944-00153987</t>
  </si>
  <si>
    <t>87</t>
  </si>
  <si>
    <t>00206441-00206443</t>
  </si>
  <si>
    <t>88</t>
  </si>
  <si>
    <t>00206444</t>
  </si>
  <si>
    <t>J001207228</t>
  </si>
  <si>
    <t>89</t>
  </si>
  <si>
    <t>00206445-00206545</t>
  </si>
  <si>
    <t>90</t>
  </si>
  <si>
    <t>00206547-00206567</t>
  </si>
  <si>
    <t>91</t>
  </si>
  <si>
    <t>00206568</t>
  </si>
  <si>
    <t>INVERSIONES HERMANOS PINEDA</t>
  </si>
  <si>
    <t>J402251319</t>
  </si>
  <si>
    <t>92</t>
  </si>
  <si>
    <t>00206569-00206593</t>
  </si>
  <si>
    <t>93</t>
  </si>
  <si>
    <t>007009844</t>
  </si>
  <si>
    <t>MARIA GONZALEZ</t>
  </si>
  <si>
    <t>V14122300</t>
  </si>
  <si>
    <t>94</t>
  </si>
  <si>
    <t>008</t>
  </si>
  <si>
    <t>Z1B8022757</t>
  </si>
  <si>
    <t>00022532-00022551</t>
  </si>
  <si>
    <t>95</t>
  </si>
  <si>
    <t>00022552</t>
  </si>
  <si>
    <t>96</t>
  </si>
  <si>
    <t>00022553-00022561</t>
  </si>
  <si>
    <t>97</t>
  </si>
  <si>
    <t>00022562</t>
  </si>
  <si>
    <t>PROINCO CA</t>
  </si>
  <si>
    <t>J-00030202-2</t>
  </si>
  <si>
    <t>98</t>
  </si>
  <si>
    <t>00022563-00022566</t>
  </si>
  <si>
    <t>99</t>
  </si>
  <si>
    <t>00022567</t>
  </si>
  <si>
    <t>100</t>
  </si>
  <si>
    <t>00022568-00022629</t>
  </si>
  <si>
    <t>101</t>
  </si>
  <si>
    <t>00173764-00173783</t>
  </si>
  <si>
    <t>102</t>
  </si>
  <si>
    <t>00173784</t>
  </si>
  <si>
    <t>LEOCLARI LS DISEÑOS, C.A</t>
  </si>
  <si>
    <t>J-29573606-1</t>
  </si>
  <si>
    <t>103</t>
  </si>
  <si>
    <t>00173785</t>
  </si>
  <si>
    <t>GREY ORIGUEN</t>
  </si>
  <si>
    <t>V18738049</t>
  </si>
  <si>
    <t>104</t>
  </si>
  <si>
    <t>00173786</t>
  </si>
  <si>
    <t>DISTRIBUIDORA BELZACA C.A</t>
  </si>
  <si>
    <t>J-29413437-8</t>
  </si>
  <si>
    <t>105</t>
  </si>
  <si>
    <t>00173787-00173788</t>
  </si>
  <si>
    <t>106</t>
  </si>
  <si>
    <t>00173789</t>
  </si>
  <si>
    <t>107</t>
  </si>
  <si>
    <t>00173790-00173809</t>
  </si>
  <si>
    <t>108</t>
  </si>
  <si>
    <t>00173810</t>
  </si>
  <si>
    <t>ESPECIALIDADES ALEMANAS MEISTER</t>
  </si>
  <si>
    <t>J-31324253-5</t>
  </si>
  <si>
    <t>109</t>
  </si>
  <si>
    <t>00173811-00173829</t>
  </si>
  <si>
    <t>110</t>
  </si>
  <si>
    <t>00173830</t>
  </si>
  <si>
    <t>INVERSIONES Y SERVICIOS AVIAA C.A</t>
  </si>
  <si>
    <t>J407157876</t>
  </si>
  <si>
    <t>111</t>
  </si>
  <si>
    <t>00173831-00173862</t>
  </si>
  <si>
    <t>112</t>
  </si>
  <si>
    <t>00173863</t>
  </si>
  <si>
    <t>CORPORACIONN RAGA</t>
  </si>
  <si>
    <t>J295113056</t>
  </si>
  <si>
    <t>113</t>
  </si>
  <si>
    <t>00173864-00173938</t>
  </si>
  <si>
    <t>114</t>
  </si>
  <si>
    <t>31-10-2018</t>
  </si>
  <si>
    <t>00219297-00219311</t>
  </si>
  <si>
    <t>115</t>
  </si>
  <si>
    <t>00219312</t>
  </si>
  <si>
    <t>116</t>
  </si>
  <si>
    <t>00219313-00219375</t>
  </si>
  <si>
    <t>117</t>
  </si>
  <si>
    <t>00219376</t>
  </si>
  <si>
    <t>INVERSIONES MAMANINA C,A</t>
  </si>
  <si>
    <t>J-41000035-0</t>
  </si>
  <si>
    <t>118</t>
  </si>
  <si>
    <t>00219377-00219410</t>
  </si>
  <si>
    <t>119</t>
  </si>
  <si>
    <t>00219411</t>
  </si>
  <si>
    <t>INVERSIONES PIZZA CLUB C,A</t>
  </si>
  <si>
    <t>J-40566909-8</t>
  </si>
  <si>
    <t>120</t>
  </si>
  <si>
    <t>00219412-00219431</t>
  </si>
  <si>
    <t>121</t>
  </si>
  <si>
    <t>00219432</t>
  </si>
  <si>
    <t>PANADERIA Y PASTELERIA MAXI-PAN ,C.A</t>
  </si>
  <si>
    <t>J-31475870-5</t>
  </si>
  <si>
    <t>122</t>
  </si>
  <si>
    <t>00219433-00219437</t>
  </si>
  <si>
    <t>123</t>
  </si>
  <si>
    <t>00219438</t>
  </si>
  <si>
    <t>INVERSIONES FULL UM</t>
  </si>
  <si>
    <t>J-40370368-0</t>
  </si>
  <si>
    <t>124</t>
  </si>
  <si>
    <t>00219439-00219511</t>
  </si>
  <si>
    <t>125</t>
  </si>
  <si>
    <t>00219512</t>
  </si>
  <si>
    <t>COOPERATIVA ALF, R.L</t>
  </si>
  <si>
    <t>J-29610885-4</t>
  </si>
  <si>
    <t>126</t>
  </si>
  <si>
    <t>00219513-00219686</t>
  </si>
  <si>
    <t>127</t>
  </si>
  <si>
    <t>00219687</t>
  </si>
  <si>
    <t>SDM3 RECUPERADORA C.A</t>
  </si>
  <si>
    <t>J406791598</t>
  </si>
  <si>
    <t>128</t>
  </si>
  <si>
    <t>00219688-00219712</t>
  </si>
  <si>
    <t>129</t>
  </si>
  <si>
    <t>00000022</t>
  </si>
  <si>
    <t>00219298</t>
  </si>
  <si>
    <t>HERNANDEZ FRANCISCO</t>
  </si>
  <si>
    <t>V20412430</t>
  </si>
  <si>
    <t>130</t>
  </si>
  <si>
    <t>00000023</t>
  </si>
  <si>
    <t>00219439</t>
  </si>
  <si>
    <t>DEIBYS HERNANDEZ</t>
  </si>
  <si>
    <t>V15315963</t>
  </si>
  <si>
    <t>131</t>
  </si>
  <si>
    <t>00000024</t>
  </si>
  <si>
    <t>00219443</t>
  </si>
  <si>
    <t>JORFRIDI GAUNI</t>
  </si>
  <si>
    <t>V21118567</t>
  </si>
  <si>
    <t>132</t>
  </si>
  <si>
    <t>00000025</t>
  </si>
  <si>
    <t>00219450</t>
  </si>
  <si>
    <t>DRESLER RIVAS</t>
  </si>
  <si>
    <t>V22440648</t>
  </si>
  <si>
    <t>133</t>
  </si>
  <si>
    <t>00047166-00047171</t>
  </si>
  <si>
    <t>134</t>
  </si>
  <si>
    <t>00047172</t>
  </si>
  <si>
    <t>135</t>
  </si>
  <si>
    <t>00047173-00047214</t>
  </si>
  <si>
    <t>136</t>
  </si>
  <si>
    <t>00047215</t>
  </si>
  <si>
    <t>AKTA MANUFACTURING C,A</t>
  </si>
  <si>
    <t>J-00079347-6</t>
  </si>
  <si>
    <t>137</t>
  </si>
  <si>
    <t>00047216-00047217</t>
  </si>
  <si>
    <t>138</t>
  </si>
  <si>
    <t>00047218</t>
  </si>
  <si>
    <t>139</t>
  </si>
  <si>
    <t>00047219-00047331</t>
  </si>
  <si>
    <t>140</t>
  </si>
  <si>
    <t>00047332</t>
  </si>
  <si>
    <t>FUNDACION CASA HOGAR PADRE MACHADO</t>
  </si>
  <si>
    <t>J311628843</t>
  </si>
  <si>
    <t>141</t>
  </si>
  <si>
    <t>00047333-00047350</t>
  </si>
  <si>
    <t>142</t>
  </si>
  <si>
    <t>00047351</t>
  </si>
  <si>
    <t>INVERSIONES MANUARDO HERMANOS C.A</t>
  </si>
  <si>
    <t>J314401556</t>
  </si>
  <si>
    <t>143</t>
  </si>
  <si>
    <t>00047352-00047443</t>
  </si>
  <si>
    <t>144</t>
  </si>
  <si>
    <t>00047241</t>
  </si>
  <si>
    <t>PURICA JOSUE</t>
  </si>
  <si>
    <t>V27272181</t>
  </si>
  <si>
    <t>145</t>
  </si>
  <si>
    <t>00127752-00127790</t>
  </si>
  <si>
    <t>146</t>
  </si>
  <si>
    <t>00127791</t>
  </si>
  <si>
    <t>PORTU HAMBURGUER</t>
  </si>
  <si>
    <t>J-40524537-9</t>
  </si>
  <si>
    <t>147</t>
  </si>
  <si>
    <t>00127792-00128075</t>
  </si>
  <si>
    <t>148</t>
  </si>
  <si>
    <t>00128076</t>
  </si>
  <si>
    <t>149</t>
  </si>
  <si>
    <t>00128077-00128078</t>
  </si>
  <si>
    <t>150</t>
  </si>
  <si>
    <t>00153988-00154022</t>
  </si>
  <si>
    <t>151</t>
  </si>
  <si>
    <t>00154023</t>
  </si>
  <si>
    <t>IVERCIONES IL PERRISSIMO C.A</t>
  </si>
  <si>
    <t>J-29713945-1</t>
  </si>
  <si>
    <t>152</t>
  </si>
  <si>
    <t>00154024-00154072</t>
  </si>
  <si>
    <t>153</t>
  </si>
  <si>
    <t>00206595-00206626</t>
  </si>
  <si>
    <t>154</t>
  </si>
  <si>
    <t>00206627</t>
  </si>
  <si>
    <t>TABERNA CHAMUQUI C.A</t>
  </si>
  <si>
    <t>J-31198553-0</t>
  </si>
  <si>
    <t>155</t>
  </si>
  <si>
    <t>00206628-00206671</t>
  </si>
  <si>
    <t>156</t>
  </si>
  <si>
    <t>V</t>
  </si>
  <si>
    <t>00206672</t>
  </si>
  <si>
    <t>NASARETH LEITER</t>
  </si>
  <si>
    <t>V23608977</t>
  </si>
  <si>
    <t>158</t>
  </si>
  <si>
    <t>00206698</t>
  </si>
  <si>
    <t>MAELLA</t>
  </si>
  <si>
    <t>J00071382-0</t>
  </si>
  <si>
    <t>159</t>
  </si>
  <si>
    <t>00206699-00206738</t>
  </si>
  <si>
    <t>160</t>
  </si>
  <si>
    <t>00206739</t>
  </si>
  <si>
    <t>LORENZO</t>
  </si>
  <si>
    <t>V110426443</t>
  </si>
  <si>
    <t>161</t>
  </si>
  <si>
    <t>00206740-00206842</t>
  </si>
  <si>
    <t>162</t>
  </si>
  <si>
    <t>00022630-00022703</t>
  </si>
  <si>
    <t>163</t>
  </si>
  <si>
    <t>00173939-00173943</t>
  </si>
  <si>
    <t>164</t>
  </si>
  <si>
    <t>00173944</t>
  </si>
  <si>
    <t>165</t>
  </si>
  <si>
    <t>00173945-00173967</t>
  </si>
  <si>
    <t>166</t>
  </si>
  <si>
    <t>00173968</t>
  </si>
  <si>
    <t>167</t>
  </si>
  <si>
    <t>00173969-00173981</t>
  </si>
  <si>
    <t>168</t>
  </si>
  <si>
    <t>00173982-00174007</t>
  </si>
  <si>
    <t>169</t>
  </si>
  <si>
    <t>00174008</t>
  </si>
  <si>
    <t>170</t>
  </si>
  <si>
    <t>00174009-00174014</t>
  </si>
  <si>
    <t>171</t>
  </si>
  <si>
    <t>00174015</t>
  </si>
  <si>
    <t>MULTISERVICIOC HORLANDO</t>
  </si>
  <si>
    <t>J401196128</t>
  </si>
  <si>
    <t>172</t>
  </si>
  <si>
    <t>00174016-00174110</t>
  </si>
  <si>
    <t>173</t>
  </si>
  <si>
    <t>00174111</t>
  </si>
  <si>
    <t>174</t>
  </si>
  <si>
    <t>00174112-00174124</t>
  </si>
  <si>
    <t>175</t>
  </si>
  <si>
    <t>01-11-2018</t>
  </si>
  <si>
    <t>00219713-00219730</t>
  </si>
  <si>
    <t>176</t>
  </si>
  <si>
    <t>00219731</t>
  </si>
  <si>
    <t>177</t>
  </si>
  <si>
    <t>00219732-00219741</t>
  </si>
  <si>
    <t>178</t>
  </si>
  <si>
    <t>00219742</t>
  </si>
  <si>
    <t>179</t>
  </si>
  <si>
    <t>00219743-00219748</t>
  </si>
  <si>
    <t>180</t>
  </si>
  <si>
    <t>00219749</t>
  </si>
  <si>
    <t>GRUPO ROSHILNO, C.A</t>
  </si>
  <si>
    <t>J-29606326-5</t>
  </si>
  <si>
    <t>181</t>
  </si>
  <si>
    <t>00219750</t>
  </si>
  <si>
    <t>182</t>
  </si>
  <si>
    <t>00219751-00219832</t>
  </si>
  <si>
    <t>183</t>
  </si>
  <si>
    <t>00219833</t>
  </si>
  <si>
    <t>184</t>
  </si>
  <si>
    <t>00219834-00219845</t>
  </si>
  <si>
    <t>185</t>
  </si>
  <si>
    <t>00219846</t>
  </si>
  <si>
    <t>186</t>
  </si>
  <si>
    <t>00219847-00219962</t>
  </si>
  <si>
    <t>187</t>
  </si>
  <si>
    <t>00219963</t>
  </si>
  <si>
    <t>INVERSIONES BLUE ICHTUS C.A</t>
  </si>
  <si>
    <t>J411397520</t>
  </si>
  <si>
    <t>188</t>
  </si>
  <si>
    <t>00219964-00220042</t>
  </si>
  <si>
    <t>189</t>
  </si>
  <si>
    <t>00220043</t>
  </si>
  <si>
    <t>190</t>
  </si>
  <si>
    <t>00220044-00220056</t>
  </si>
  <si>
    <t>192</t>
  </si>
  <si>
    <t>00047450</t>
  </si>
  <si>
    <t>GABRIEL MELENDEZ</t>
  </si>
  <si>
    <t>V121781663</t>
  </si>
  <si>
    <t>193</t>
  </si>
  <si>
    <t>00047451-00047653</t>
  </si>
  <si>
    <t>194</t>
  </si>
  <si>
    <t>00047654-00047667</t>
  </si>
  <si>
    <t>195</t>
  </si>
  <si>
    <t>00047668</t>
  </si>
  <si>
    <t>INVERSIONES WHIMS 2005 C.A</t>
  </si>
  <si>
    <t>J313670332</t>
  </si>
  <si>
    <t>196</t>
  </si>
  <si>
    <t>00047669-00047788</t>
  </si>
  <si>
    <t>197</t>
  </si>
  <si>
    <t>00047789</t>
  </si>
  <si>
    <t>198</t>
  </si>
  <si>
    <t>00047790-00047801</t>
  </si>
  <si>
    <t>199</t>
  </si>
  <si>
    <t>002014711</t>
  </si>
  <si>
    <t>ENRIQUE MORENO</t>
  </si>
  <si>
    <t>V9414604</t>
  </si>
  <si>
    <t>200</t>
  </si>
  <si>
    <t>00000019</t>
  </si>
  <si>
    <t>00047543</t>
  </si>
  <si>
    <t>WIREISY SABEDRA</t>
  </si>
  <si>
    <t>V27669625</t>
  </si>
  <si>
    <t>201</t>
  </si>
  <si>
    <t>00000020</t>
  </si>
  <si>
    <t>00047670</t>
  </si>
  <si>
    <t>LUIS RIBAS</t>
  </si>
  <si>
    <t>V12158554</t>
  </si>
  <si>
    <t>202</t>
  </si>
  <si>
    <t>00128079-00128128</t>
  </si>
  <si>
    <t>203</t>
  </si>
  <si>
    <t>00128129</t>
  </si>
  <si>
    <t>JAVIER MIRANDA</t>
  </si>
  <si>
    <t>V-13693149-7</t>
  </si>
  <si>
    <t>204</t>
  </si>
  <si>
    <t>00128130-00128168</t>
  </si>
  <si>
    <t>205</t>
  </si>
  <si>
    <t>00128169</t>
  </si>
  <si>
    <t>MAXI LUNCHERIA TODO SABOR FX C.A</t>
  </si>
  <si>
    <t>J-40020025-3</t>
  </si>
  <si>
    <t>206</t>
  </si>
  <si>
    <t>00128170-00128246</t>
  </si>
  <si>
    <t>207</t>
  </si>
  <si>
    <t>00128247</t>
  </si>
  <si>
    <t>CUERPO DE BOMBEROS DEL EDO MIRANDA</t>
  </si>
  <si>
    <t>G-20002177-2</t>
  </si>
  <si>
    <t>208</t>
  </si>
  <si>
    <t>00128248-00128314</t>
  </si>
  <si>
    <t>209</t>
  </si>
  <si>
    <t>00128315</t>
  </si>
  <si>
    <t>ADMINISTRASIONES NMV</t>
  </si>
  <si>
    <t>J-29390269-0</t>
  </si>
  <si>
    <t>210</t>
  </si>
  <si>
    <t>00128316-00128424</t>
  </si>
  <si>
    <t>211</t>
  </si>
  <si>
    <t>00128425</t>
  </si>
  <si>
    <t>CONSTRUCTORA INGYPRO</t>
  </si>
  <si>
    <t>J-30517769-4</t>
  </si>
  <si>
    <t>212</t>
  </si>
  <si>
    <t>00128426-00128435</t>
  </si>
  <si>
    <t>213</t>
  </si>
  <si>
    <t>00206843-00206882</t>
  </si>
  <si>
    <t>214</t>
  </si>
  <si>
    <t>00206883</t>
  </si>
  <si>
    <t>215</t>
  </si>
  <si>
    <t>00206884-00206997</t>
  </si>
  <si>
    <t>216</t>
  </si>
  <si>
    <t>00206921</t>
  </si>
  <si>
    <t>TEIXEIRA YULIMAR</t>
  </si>
  <si>
    <t>V16147829</t>
  </si>
  <si>
    <t>217</t>
  </si>
  <si>
    <t>00219618</t>
  </si>
  <si>
    <t>MONICA MENDOZA</t>
  </si>
  <si>
    <t>V18538714</t>
  </si>
  <si>
    <t>218</t>
  </si>
  <si>
    <t>00022704-00022739</t>
  </si>
  <si>
    <t>219</t>
  </si>
  <si>
    <t>00022740</t>
  </si>
  <si>
    <t>DISTRIBUIDORA  FARALLON S.A.</t>
  </si>
  <si>
    <t>J-31083865-8</t>
  </si>
  <si>
    <t>220</t>
  </si>
  <si>
    <t>00022741-00022767</t>
  </si>
  <si>
    <t>221</t>
  </si>
  <si>
    <t>00000014</t>
  </si>
  <si>
    <t>00022758</t>
  </si>
  <si>
    <t>LUNA CAROLINA</t>
  </si>
  <si>
    <t>V15803434</t>
  </si>
  <si>
    <t>222</t>
  </si>
  <si>
    <t>00174125-00174137</t>
  </si>
  <si>
    <t>223</t>
  </si>
  <si>
    <t>00174138</t>
  </si>
  <si>
    <t>224</t>
  </si>
  <si>
    <t>00174139-00174312</t>
  </si>
  <si>
    <t>225</t>
  </si>
  <si>
    <t>02-11-2018</t>
  </si>
  <si>
    <t>00220057-00220089</t>
  </si>
  <si>
    <t>226</t>
  </si>
  <si>
    <t>00220090</t>
  </si>
  <si>
    <t>THE CHICKEN COMPANY, C.A.</t>
  </si>
  <si>
    <t>J-30799021-0</t>
  </si>
  <si>
    <t>227</t>
  </si>
  <si>
    <t>00220091-00220220</t>
  </si>
  <si>
    <t>228</t>
  </si>
  <si>
    <t>00220221</t>
  </si>
  <si>
    <t>DISTRIBUIDORA MONTO VEJ</t>
  </si>
  <si>
    <t>J-40786379-7</t>
  </si>
  <si>
    <t>229</t>
  </si>
  <si>
    <t>00220222-00220223</t>
  </si>
  <si>
    <t>230</t>
  </si>
  <si>
    <t>00220224</t>
  </si>
  <si>
    <t>ACADEMIA CHEF SCHOOLL</t>
  </si>
  <si>
    <t>J-31752469-1</t>
  </si>
  <si>
    <t>231</t>
  </si>
  <si>
    <t>00220225-00220238</t>
  </si>
  <si>
    <t>232</t>
  </si>
  <si>
    <t>00220239</t>
  </si>
  <si>
    <t>233</t>
  </si>
  <si>
    <t>00220240-00220241</t>
  </si>
  <si>
    <t>234</t>
  </si>
  <si>
    <t>00220242</t>
  </si>
  <si>
    <t>235</t>
  </si>
  <si>
    <t>00220243-00220418</t>
  </si>
  <si>
    <t>236</t>
  </si>
  <si>
    <t>00047803-00047811</t>
  </si>
  <si>
    <t>237</t>
  </si>
  <si>
    <t>00047812</t>
  </si>
  <si>
    <t>238</t>
  </si>
  <si>
    <t>00047813-00047839</t>
  </si>
  <si>
    <t>239</t>
  </si>
  <si>
    <t>00047840</t>
  </si>
  <si>
    <t>240</t>
  </si>
  <si>
    <t>00047841-00047856</t>
  </si>
  <si>
    <t>241</t>
  </si>
  <si>
    <t>00047857</t>
  </si>
  <si>
    <t>242</t>
  </si>
  <si>
    <t>00047858</t>
  </si>
  <si>
    <t>243</t>
  </si>
  <si>
    <t>00047859</t>
  </si>
  <si>
    <t>244</t>
  </si>
  <si>
    <t>00047860-00047985</t>
  </si>
  <si>
    <t>245</t>
  </si>
  <si>
    <t>00047986</t>
  </si>
  <si>
    <t>COMERCIALIZADORA J Y B C.A</t>
  </si>
  <si>
    <t>J-402988575</t>
  </si>
  <si>
    <t>246</t>
  </si>
  <si>
    <t>00047987-00048098</t>
  </si>
  <si>
    <t>247</t>
  </si>
  <si>
    <t>00048099</t>
  </si>
  <si>
    <t>JOSE MANUEL YANEZ</t>
  </si>
  <si>
    <t>V16900277-7</t>
  </si>
  <si>
    <t>248</t>
  </si>
  <si>
    <t>00048100-00048109</t>
  </si>
  <si>
    <t>249</t>
  </si>
  <si>
    <t>00048110</t>
  </si>
  <si>
    <t>LA CASA DE LAS CARRETAS R.L</t>
  </si>
  <si>
    <t>J-29601357-8</t>
  </si>
  <si>
    <t>250</t>
  </si>
  <si>
    <t>00048111-00048125</t>
  </si>
  <si>
    <t>251</t>
  </si>
  <si>
    <t>00128436-00128491</t>
  </si>
  <si>
    <t>252</t>
  </si>
  <si>
    <t>00128492</t>
  </si>
  <si>
    <t>253</t>
  </si>
  <si>
    <t>00128493-00128595</t>
  </si>
  <si>
    <t>254</t>
  </si>
  <si>
    <t>00128596</t>
  </si>
  <si>
    <t>MATERIALES JJM</t>
  </si>
  <si>
    <t>V302348870</t>
  </si>
  <si>
    <t>255</t>
  </si>
  <si>
    <t>00128597-00128629</t>
  </si>
  <si>
    <t>256</t>
  </si>
  <si>
    <t>00128630</t>
  </si>
  <si>
    <t>INVERSIONES 5X</t>
  </si>
  <si>
    <t>J402577044</t>
  </si>
  <si>
    <t>257</t>
  </si>
  <si>
    <t>00128631</t>
  </si>
  <si>
    <t>VALERIO</t>
  </si>
  <si>
    <t>V31925550</t>
  </si>
  <si>
    <t>258</t>
  </si>
  <si>
    <t>00128632</t>
  </si>
  <si>
    <t>KADIN C.A</t>
  </si>
  <si>
    <t>J30626161-3</t>
  </si>
  <si>
    <t>259</t>
  </si>
  <si>
    <t>00128633-00128787</t>
  </si>
  <si>
    <t>260</t>
  </si>
  <si>
    <t>00154073</t>
  </si>
  <si>
    <t>RADA ANDREINA</t>
  </si>
  <si>
    <t>V12157140</t>
  </si>
  <si>
    <t>261</t>
  </si>
  <si>
    <t>00154074</t>
  </si>
  <si>
    <t>262</t>
  </si>
  <si>
    <t>00154075</t>
  </si>
  <si>
    <t>263</t>
  </si>
  <si>
    <t>00154076</t>
  </si>
  <si>
    <t>264</t>
  </si>
  <si>
    <t>00154077</t>
  </si>
  <si>
    <t>265</t>
  </si>
  <si>
    <t>00154078</t>
  </si>
  <si>
    <t>266</t>
  </si>
  <si>
    <t>00154079-00154110</t>
  </si>
  <si>
    <t>267</t>
  </si>
  <si>
    <t>00206998</t>
  </si>
  <si>
    <t>268</t>
  </si>
  <si>
    <t>00206999-00207021</t>
  </si>
  <si>
    <t>269</t>
  </si>
  <si>
    <t>00207022</t>
  </si>
  <si>
    <t>270</t>
  </si>
  <si>
    <t>00207023-00207314</t>
  </si>
  <si>
    <t>271</t>
  </si>
  <si>
    <t>00206907</t>
  </si>
  <si>
    <t>YURAMY PEÑA</t>
  </si>
  <si>
    <t>V18740814</t>
  </si>
  <si>
    <t>272</t>
  </si>
  <si>
    <t>00022768-00022803</t>
  </si>
  <si>
    <t>273</t>
  </si>
  <si>
    <t>00022804</t>
  </si>
  <si>
    <t>274</t>
  </si>
  <si>
    <t>00022805-00022966</t>
  </si>
  <si>
    <t>275</t>
  </si>
  <si>
    <t>00174313-00174340</t>
  </si>
  <si>
    <t>276</t>
  </si>
  <si>
    <t>00174341</t>
  </si>
  <si>
    <t>277</t>
  </si>
  <si>
    <t>00174342-00174458</t>
  </si>
  <si>
    <t>278</t>
  </si>
  <si>
    <t>00174459</t>
  </si>
  <si>
    <t>INVERSIONES JOSE CAÑISALES F.P</t>
  </si>
  <si>
    <t>J110410898</t>
  </si>
  <si>
    <t>279</t>
  </si>
  <si>
    <t>00174460-00174508</t>
  </si>
  <si>
    <t>280</t>
  </si>
  <si>
    <t>03-11-2018</t>
  </si>
  <si>
    <t>00220419-00220421</t>
  </si>
  <si>
    <t>281</t>
  </si>
  <si>
    <t>00220422</t>
  </si>
  <si>
    <t>282</t>
  </si>
  <si>
    <t>00220423-00220487</t>
  </si>
  <si>
    <t>283</t>
  </si>
  <si>
    <t>00220488</t>
  </si>
  <si>
    <t>INVERCIONES ROSAS DEL BIEN</t>
  </si>
  <si>
    <t>J-31684813-2</t>
  </si>
  <si>
    <t>284</t>
  </si>
  <si>
    <t>00220489-00220514</t>
  </si>
  <si>
    <t>285</t>
  </si>
  <si>
    <t>00220515</t>
  </si>
  <si>
    <t>286</t>
  </si>
  <si>
    <t>00220516-00220632</t>
  </si>
  <si>
    <t>287</t>
  </si>
  <si>
    <t>00220633</t>
  </si>
  <si>
    <t>JOSE SEQUERA FP</t>
  </si>
  <si>
    <t>V14214700-5</t>
  </si>
  <si>
    <t>288</t>
  </si>
  <si>
    <t>00220634-00220688</t>
  </si>
  <si>
    <t>289</t>
  </si>
  <si>
    <t>00220689</t>
  </si>
  <si>
    <t>290</t>
  </si>
  <si>
    <t>00220690-00220759</t>
  </si>
  <si>
    <t>291</t>
  </si>
  <si>
    <t>00220760</t>
  </si>
  <si>
    <t>CREACIONES MARY</t>
  </si>
  <si>
    <t>J-40411324-0</t>
  </si>
  <si>
    <t>292</t>
  </si>
  <si>
    <t>00220761-00220790</t>
  </si>
  <si>
    <t>293</t>
  </si>
  <si>
    <t>00220791</t>
  </si>
  <si>
    <t>294</t>
  </si>
  <si>
    <t>00220792-00220826</t>
  </si>
  <si>
    <t>295</t>
  </si>
  <si>
    <t>00048126-00048152</t>
  </si>
  <si>
    <t>296</t>
  </si>
  <si>
    <t>00048153</t>
  </si>
  <si>
    <t>297</t>
  </si>
  <si>
    <t>00048154-00048223</t>
  </si>
  <si>
    <t>298</t>
  </si>
  <si>
    <t>00048224</t>
  </si>
  <si>
    <t>299</t>
  </si>
  <si>
    <t>00048225-00048239</t>
  </si>
  <si>
    <t>300</t>
  </si>
  <si>
    <t>00048240</t>
  </si>
  <si>
    <t>GRAN CASINO HOTEL C,A</t>
  </si>
  <si>
    <t>J-00129352-3</t>
  </si>
  <si>
    <t>301</t>
  </si>
  <si>
    <t>00048241-00048309</t>
  </si>
  <si>
    <t>302</t>
  </si>
  <si>
    <t>00048310</t>
  </si>
  <si>
    <t>INVERSIONES  MANUARDO</t>
  </si>
  <si>
    <t>J-31440155-6</t>
  </si>
  <si>
    <t>303</t>
  </si>
  <si>
    <t>00048311-00048331</t>
  </si>
  <si>
    <t>304</t>
  </si>
  <si>
    <t>00048332</t>
  </si>
  <si>
    <t>305</t>
  </si>
  <si>
    <t>00048333-00048336</t>
  </si>
  <si>
    <t>306</t>
  </si>
  <si>
    <t>00048337</t>
  </si>
  <si>
    <t>TECNI SERVICIOS RESOLVENT C,A</t>
  </si>
  <si>
    <t>J-29627963-2</t>
  </si>
  <si>
    <t>307</t>
  </si>
  <si>
    <t>00048338</t>
  </si>
  <si>
    <t>308</t>
  </si>
  <si>
    <t>00048339-00048344</t>
  </si>
  <si>
    <t>309</t>
  </si>
  <si>
    <t>00048345</t>
  </si>
  <si>
    <t>TURISMO DOÑA CARMEN C.A</t>
  </si>
  <si>
    <t>J-30014727-4</t>
  </si>
  <si>
    <t>310</t>
  </si>
  <si>
    <t>00048346-00048348</t>
  </si>
  <si>
    <t>311</t>
  </si>
  <si>
    <t>00048349</t>
  </si>
  <si>
    <t>312</t>
  </si>
  <si>
    <t>00048350-00048526</t>
  </si>
  <si>
    <t>313</t>
  </si>
  <si>
    <t>00048527</t>
  </si>
  <si>
    <t>INVERSIONES ZONA</t>
  </si>
  <si>
    <t>V409080510</t>
  </si>
  <si>
    <t>314</t>
  </si>
  <si>
    <t>00048528-00048577</t>
  </si>
  <si>
    <t>315</t>
  </si>
  <si>
    <t>00048540</t>
  </si>
  <si>
    <t>GONSALO ALEMAN</t>
  </si>
  <si>
    <t>V12414785</t>
  </si>
  <si>
    <t>316</t>
  </si>
  <si>
    <t>00128788-00128843</t>
  </si>
  <si>
    <t>317</t>
  </si>
  <si>
    <t>00128844</t>
  </si>
  <si>
    <t>PEREZ KEVIN</t>
  </si>
  <si>
    <t>V263230744</t>
  </si>
  <si>
    <t>318</t>
  </si>
  <si>
    <t>00128845-00128896</t>
  </si>
  <si>
    <t>319</t>
  </si>
  <si>
    <t>00128897</t>
  </si>
  <si>
    <t>320</t>
  </si>
  <si>
    <t>00128898-00128935</t>
  </si>
  <si>
    <t>321</t>
  </si>
  <si>
    <t>00128936</t>
  </si>
  <si>
    <t>CANELON LEISBETH</t>
  </si>
  <si>
    <t>V140189373</t>
  </si>
  <si>
    <t>322</t>
  </si>
  <si>
    <t>00128937-00128944</t>
  </si>
  <si>
    <t>323</t>
  </si>
  <si>
    <t>00128945</t>
  </si>
  <si>
    <t>YULEIWUI</t>
  </si>
  <si>
    <t>J-29833671-4</t>
  </si>
  <si>
    <t>324</t>
  </si>
  <si>
    <t>00128946-00129111</t>
  </si>
  <si>
    <t>325</t>
  </si>
  <si>
    <t>00129112</t>
  </si>
  <si>
    <t>326</t>
  </si>
  <si>
    <t>00129113-00129129</t>
  </si>
  <si>
    <t>327</t>
  </si>
  <si>
    <t>00154111-00154162</t>
  </si>
  <si>
    <t>328</t>
  </si>
  <si>
    <t>00154163</t>
  </si>
  <si>
    <t>IMPORTADORA GNB</t>
  </si>
  <si>
    <t>J405588691</t>
  </si>
  <si>
    <t>329</t>
  </si>
  <si>
    <t>00154164-00154233</t>
  </si>
  <si>
    <t>330</t>
  </si>
  <si>
    <t>00207315-00207376</t>
  </si>
  <si>
    <t>331</t>
  </si>
  <si>
    <t>00207377</t>
  </si>
  <si>
    <t>LAUDELINA ROMERO</t>
  </si>
  <si>
    <t>V102678144</t>
  </si>
  <si>
    <t>332</t>
  </si>
  <si>
    <t>00207378-00207407</t>
  </si>
  <si>
    <t>333</t>
  </si>
  <si>
    <t>00207408</t>
  </si>
  <si>
    <t>PARRILERA LA CUEVA DEL OSO C.A</t>
  </si>
  <si>
    <t>J-30048796-2</t>
  </si>
  <si>
    <t>334</t>
  </si>
  <si>
    <t>00207409-00207460</t>
  </si>
  <si>
    <t>335</t>
  </si>
  <si>
    <t>00207461</t>
  </si>
  <si>
    <t>AGROTEQUENCE C.A</t>
  </si>
  <si>
    <t>J-40031080-6</t>
  </si>
  <si>
    <t>336</t>
  </si>
  <si>
    <t>00207462-00207666</t>
  </si>
  <si>
    <t>337</t>
  </si>
  <si>
    <t>00207667</t>
  </si>
  <si>
    <t>INVERSIONES PANCHA NINI</t>
  </si>
  <si>
    <t>J-40471213-5</t>
  </si>
  <si>
    <t>338</t>
  </si>
  <si>
    <t>00207668-00207678</t>
  </si>
  <si>
    <t>339</t>
  </si>
  <si>
    <t>00207679</t>
  </si>
  <si>
    <t>340</t>
  </si>
  <si>
    <t>00207680-00207682</t>
  </si>
  <si>
    <t>341</t>
  </si>
  <si>
    <t>00022967-00023023</t>
  </si>
  <si>
    <t>342</t>
  </si>
  <si>
    <t>00023024</t>
  </si>
  <si>
    <t>O-NET VISION, C.A</t>
  </si>
  <si>
    <t>J-31525903-6</t>
  </si>
  <si>
    <t>343</t>
  </si>
  <si>
    <t>00023025</t>
  </si>
  <si>
    <t>DERMA-NET</t>
  </si>
  <si>
    <t>J-29891441-6</t>
  </si>
  <si>
    <t>344</t>
  </si>
  <si>
    <t>00023026</t>
  </si>
  <si>
    <t>345</t>
  </si>
  <si>
    <t>00023027</t>
  </si>
  <si>
    <t>346</t>
  </si>
  <si>
    <t>00023028</t>
  </si>
  <si>
    <t>347</t>
  </si>
  <si>
    <t>00023029-00023030</t>
  </si>
  <si>
    <t>348</t>
  </si>
  <si>
    <t>00023031</t>
  </si>
  <si>
    <t>349</t>
  </si>
  <si>
    <t>00023032</t>
  </si>
  <si>
    <t>350</t>
  </si>
  <si>
    <t>00023033-00023059</t>
  </si>
  <si>
    <t>351</t>
  </si>
  <si>
    <t>00174509-00174515</t>
  </si>
  <si>
    <t>352</t>
  </si>
  <si>
    <t>00174516</t>
  </si>
  <si>
    <t>CARMEN PIÑERO</t>
  </si>
  <si>
    <t>V124157478</t>
  </si>
  <si>
    <t>353</t>
  </si>
  <si>
    <t>00174517-00174551</t>
  </si>
  <si>
    <t>354</t>
  </si>
  <si>
    <t>00174552</t>
  </si>
  <si>
    <t>355</t>
  </si>
  <si>
    <t>00174553</t>
  </si>
  <si>
    <t>RAFAEL CURVELO</t>
  </si>
  <si>
    <t>V5960506</t>
  </si>
  <si>
    <t>356</t>
  </si>
  <si>
    <t>00174554</t>
  </si>
  <si>
    <t>INVERSORA LOCKEY</t>
  </si>
  <si>
    <t>J-00119849-0</t>
  </si>
  <si>
    <t>357</t>
  </si>
  <si>
    <t>00174555-00174583</t>
  </si>
  <si>
    <t>358</t>
  </si>
  <si>
    <t>00174584</t>
  </si>
  <si>
    <t>INVERSIONES  ZONA</t>
  </si>
  <si>
    <t>J-40908051-0</t>
  </si>
  <si>
    <t>359</t>
  </si>
  <si>
    <t>00174585-00174667</t>
  </si>
  <si>
    <t>360</t>
  </si>
  <si>
    <t>00174668</t>
  </si>
  <si>
    <t>MIO NEUROTE</t>
  </si>
  <si>
    <t>J306366067</t>
  </si>
  <si>
    <t>361</t>
  </si>
  <si>
    <t>00174669-00174682</t>
  </si>
  <si>
    <t>362</t>
  </si>
  <si>
    <t>00174683</t>
  </si>
  <si>
    <t>JOSE BLANCO</t>
  </si>
  <si>
    <t>V111665352</t>
  </si>
  <si>
    <t>363</t>
  </si>
  <si>
    <t>00174684-00174725</t>
  </si>
  <si>
    <t>364</t>
  </si>
  <si>
    <t>00174726</t>
  </si>
  <si>
    <t>EMBRAGUES LA SOLUCION C.A</t>
  </si>
  <si>
    <t>J31758575-5</t>
  </si>
  <si>
    <t>365</t>
  </si>
  <si>
    <t>00174727-00174742</t>
  </si>
  <si>
    <t>366</t>
  </si>
  <si>
    <t>04-11-2018</t>
  </si>
  <si>
    <t>00220827-00221171</t>
  </si>
  <si>
    <t>367</t>
  </si>
  <si>
    <t>00221172</t>
  </si>
  <si>
    <t>MARY KUZNIAR</t>
  </si>
  <si>
    <t>V14059361-0</t>
  </si>
  <si>
    <t>368</t>
  </si>
  <si>
    <t>00221173-00221224</t>
  </si>
  <si>
    <t>369</t>
  </si>
  <si>
    <t>00000026</t>
  </si>
  <si>
    <t>00221153</t>
  </si>
  <si>
    <t>REINA PERREIRA</t>
  </si>
  <si>
    <t>V6871107</t>
  </si>
  <si>
    <t>370</t>
  </si>
  <si>
    <t>00048578-00048795</t>
  </si>
  <si>
    <t>371</t>
  </si>
  <si>
    <t>00048796</t>
  </si>
  <si>
    <t>372</t>
  </si>
  <si>
    <t>00048797-00048856</t>
  </si>
  <si>
    <t>373</t>
  </si>
  <si>
    <t>00048857</t>
  </si>
  <si>
    <t>374</t>
  </si>
  <si>
    <t>00048858-00049017</t>
  </si>
  <si>
    <t>375</t>
  </si>
  <si>
    <t>00049018</t>
  </si>
  <si>
    <t>376</t>
  </si>
  <si>
    <t>00049019-00049027</t>
  </si>
  <si>
    <t>377</t>
  </si>
  <si>
    <t>00129130-00129185</t>
  </si>
  <si>
    <t>378</t>
  </si>
  <si>
    <t>00129186</t>
  </si>
  <si>
    <t>379</t>
  </si>
  <si>
    <t>00129187-00129415</t>
  </si>
  <si>
    <t>380</t>
  </si>
  <si>
    <t>00129416-00129525</t>
  </si>
  <si>
    <t>381</t>
  </si>
  <si>
    <t>00000032</t>
  </si>
  <si>
    <t>00129463</t>
  </si>
  <si>
    <t>DOUGLAS RODRIGUEZ</t>
  </si>
  <si>
    <t>V23190126</t>
  </si>
  <si>
    <t>382</t>
  </si>
  <si>
    <t>00154234-00154262</t>
  </si>
  <si>
    <t>383</t>
  </si>
  <si>
    <t>00154263</t>
  </si>
  <si>
    <t>CONMERCIALISADORA EL  REY</t>
  </si>
  <si>
    <t>J402429363</t>
  </si>
  <si>
    <t>384</t>
  </si>
  <si>
    <t>00154264-00154321</t>
  </si>
  <si>
    <t>385</t>
  </si>
  <si>
    <t>00154322</t>
  </si>
  <si>
    <t>PANADERIA Y PASTELERIA MAXIPAN</t>
  </si>
  <si>
    <t>J314758705</t>
  </si>
  <si>
    <t>386</t>
  </si>
  <si>
    <t>00154323-00154344</t>
  </si>
  <si>
    <t>387</t>
  </si>
  <si>
    <t>00154345</t>
  </si>
  <si>
    <t>J317585755</t>
  </si>
  <si>
    <t>388</t>
  </si>
  <si>
    <t>00154346-00154348</t>
  </si>
  <si>
    <t>389</t>
  </si>
  <si>
    <t>00154349</t>
  </si>
  <si>
    <t>390</t>
  </si>
  <si>
    <t>00154350-00154360</t>
  </si>
  <si>
    <t>391</t>
  </si>
  <si>
    <t>00207683-00207766</t>
  </si>
  <si>
    <t>392</t>
  </si>
  <si>
    <t>00207767</t>
  </si>
  <si>
    <t>COMERCIALIZADORA J. Y.B C,A</t>
  </si>
  <si>
    <t>J-40298857-5</t>
  </si>
  <si>
    <t>393</t>
  </si>
  <si>
    <t>00207768-00207770</t>
  </si>
  <si>
    <t>394</t>
  </si>
  <si>
    <t>00207771</t>
  </si>
  <si>
    <t>MULTI FRENOS DAVEMAX C,A</t>
  </si>
  <si>
    <t>J-31754979-1</t>
  </si>
  <si>
    <t>395</t>
  </si>
  <si>
    <t>00207772-00207811</t>
  </si>
  <si>
    <t>396</t>
  </si>
  <si>
    <t>00207812</t>
  </si>
  <si>
    <t>PUBLICIDAD  LA PATRONA C.A</t>
  </si>
  <si>
    <t>J40579740-1</t>
  </si>
  <si>
    <t>397</t>
  </si>
  <si>
    <t>00207813-00207865</t>
  </si>
  <si>
    <t>398</t>
  </si>
  <si>
    <t>00207866</t>
  </si>
  <si>
    <t>ATELIER DE BELLEZA NOHELIA STYL 14 C.A</t>
  </si>
  <si>
    <t>J-40476349-0</t>
  </si>
  <si>
    <t>399</t>
  </si>
  <si>
    <t>00207867-00207984</t>
  </si>
  <si>
    <t>400</t>
  </si>
  <si>
    <t>00207985</t>
  </si>
  <si>
    <t>401</t>
  </si>
  <si>
    <t>00207986-00208051</t>
  </si>
  <si>
    <t>402</t>
  </si>
  <si>
    <t>00208050</t>
  </si>
  <si>
    <t>ORTIZ ARNARDO</t>
  </si>
  <si>
    <t>V14215193</t>
  </si>
  <si>
    <t>403</t>
  </si>
  <si>
    <t>00023060-00023081</t>
  </si>
  <si>
    <t>404</t>
  </si>
  <si>
    <t>00023082</t>
  </si>
  <si>
    <t>FUEGOS PIROTECNICOS DON MIGUEL C.A</t>
  </si>
  <si>
    <t>J-30741409-0</t>
  </si>
  <si>
    <t>405</t>
  </si>
  <si>
    <t>00023083-00023178</t>
  </si>
  <si>
    <t>406</t>
  </si>
  <si>
    <t>00023179</t>
  </si>
  <si>
    <t>CERVECERIA POLAR C.A</t>
  </si>
  <si>
    <t>J-00006372-9</t>
  </si>
  <si>
    <t>407</t>
  </si>
  <si>
    <t>00023180-00023189</t>
  </si>
  <si>
    <t>408</t>
  </si>
  <si>
    <t>00174743-00175052</t>
  </si>
  <si>
    <t>409</t>
  </si>
  <si>
    <t>00175053</t>
  </si>
  <si>
    <t>410</t>
  </si>
  <si>
    <t>00175054-00175080</t>
  </si>
  <si>
    <t>411</t>
  </si>
  <si>
    <t>00174849</t>
  </si>
  <si>
    <t>RAMON  RUIZ</t>
  </si>
  <si>
    <t>V12563540</t>
  </si>
  <si>
    <t>412</t>
  </si>
  <si>
    <t>00207796</t>
  </si>
  <si>
    <t>JUNIRS DELGADO</t>
  </si>
  <si>
    <t>V12730521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</si>
  <si>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</si>
  <si>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</si>
  <si>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</si>
  <si>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</si>
  <si>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</si>
  <si>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</si>
  <si>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</si>
  <si>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</si>
  <si>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</si>
  <si>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00218911-00218988</t>
  </si>
  <si>
    <t>00218989-00219164</t>
  </si>
  <si>
    <t>1156</t>
  </si>
  <si>
    <t>1157</t>
  </si>
  <si>
    <t>1158</t>
  </si>
  <si>
    <t>1159</t>
  </si>
  <si>
    <t>0147</t>
  </si>
  <si>
    <t>0148</t>
  </si>
  <si>
    <t>0149</t>
  </si>
  <si>
    <t>0150</t>
  </si>
  <si>
    <t>0745</t>
  </si>
  <si>
    <t>0746</t>
  </si>
  <si>
    <t>0747</t>
  </si>
  <si>
    <t>0748</t>
  </si>
  <si>
    <t>0749</t>
  </si>
  <si>
    <t>0750</t>
  </si>
  <si>
    <t>0151</t>
  </si>
  <si>
    <t>0152</t>
  </si>
  <si>
    <t>1160</t>
  </si>
  <si>
    <t>1161</t>
  </si>
  <si>
    <t>0637</t>
  </si>
  <si>
    <t>0638</t>
  </si>
  <si>
    <t>0639</t>
  </si>
  <si>
    <t>0640</t>
  </si>
  <si>
    <t>0641</t>
  </si>
  <si>
    <t>0642</t>
  </si>
  <si>
    <t>00022532</t>
  </si>
  <si>
    <t>0</t>
  </si>
  <si>
    <t>SIN MOVIMIENTO</t>
  </si>
  <si>
    <t>0167</t>
  </si>
  <si>
    <t>0168</t>
  </si>
  <si>
    <t>0169</t>
  </si>
  <si>
    <t>0170</t>
  </si>
  <si>
    <t>0171</t>
  </si>
  <si>
    <t>0172</t>
  </si>
  <si>
    <t>0587</t>
  </si>
  <si>
    <t>0588</t>
  </si>
  <si>
    <t>0589</t>
  </si>
  <si>
    <t>0590</t>
  </si>
  <si>
    <t>00154072</t>
  </si>
  <si>
    <t>0591</t>
  </si>
  <si>
    <t>0592</t>
  </si>
  <si>
    <t>0660</t>
  </si>
  <si>
    <t>0661</t>
  </si>
  <si>
    <t>0662</t>
  </si>
  <si>
    <t>0663</t>
  </si>
  <si>
    <t>0664</t>
  </si>
  <si>
    <t>0665</t>
  </si>
  <si>
    <t>1162</t>
  </si>
  <si>
    <t>0153</t>
  </si>
  <si>
    <t>0751</t>
  </si>
  <si>
    <t>0593</t>
  </si>
  <si>
    <t>0666</t>
  </si>
  <si>
    <t>0173</t>
  </si>
  <si>
    <t>0643</t>
  </si>
  <si>
    <t>LIBRO DE VENTAS DESDE 29-10-2018 HASTA 04-11-2018</t>
  </si>
  <si>
    <t>157</t>
  </si>
  <si>
    <t>191</t>
  </si>
  <si>
    <t>PEDRO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</si>
</sst>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435"/>
  <sheetViews>
    <sheetView tabSelected="1" workbookViewId="0">
      <pane ySplit="7" topLeftCell="A8" activePane="bottomLeft" state="frozen"/>
      <selection pane="bottomLeft" activeCell="E10" sqref="E10"/>
    </sheetView>
  </sheetViews>
  <sheetFormatPr baseColWidth="10" defaultRowHeight="15" x14ac:dyDescent="0.25"/>
  <cols>
    <col min="1" max="1" width="6.28515625" style="19" bestFit="1" customWidth="1"/>
    <col min="2" max="2" width="10.42578125" style="20" bestFit="1" customWidth="1"/>
    <col min="3" max="3" width="9" style="19" bestFit="1" customWidth="1"/>
    <col min="4" max="4" width="5.5703125" style="19" bestFit="1" customWidth="1"/>
    <col min="5" max="5" width="12" style="19" bestFit="1" customWidth="1"/>
    <col min="6" max="6" width="7.5703125" style="19" bestFit="1" customWidth="1"/>
    <col min="7" max="7" width="9.5703125" style="19" customWidth="1"/>
    <col min="8" max="8" width="17.85546875" style="19" bestFit="1" customWidth="1"/>
    <col min="9" max="9" width="30.28515625" style="21" customWidth="1"/>
    <col min="10" max="10" width="23.7109375" style="21" customWidth="1"/>
    <col min="11" max="11" width="20.7109375" style="21" customWidth="1"/>
    <col min="12" max="12" width="22.42578125" style="20" customWidth="1"/>
    <col min="13" max="13" width="23.28515625" style="21" customWidth="1"/>
    <col min="14" max="14" width="17.85546875" style="19" customWidth="1"/>
    <col min="15" max="15" width="32.140625" style="19" customWidth="1"/>
    <col min="16" max="16" width="12.7109375" style="19" customWidth="1"/>
    <col min="17" max="17" width="12.28515625" style="21" bestFit="1" customWidth="1"/>
    <col min="18" max="18" width="5.140625" style="21" customWidth="1"/>
    <col min="19" max="19" width="12.28515625" style="21" bestFit="1" customWidth="1"/>
    <col min="20" max="20" width="9.7109375" style="21" customWidth="1"/>
    <col min="21" max="21" width="3.85546875" style="19" customWidth="1"/>
    <col min="22" max="22" width="9.7109375" style="21" customWidth="1"/>
    <col min="23" max="23" width="12.28515625" style="21" customWidth="1"/>
    <col min="24" max="24" width="3.7109375" style="19" customWidth="1"/>
    <col min="25" max="25" width="10.7109375" style="21" customWidth="1"/>
    <col min="26" max="26" width="5.140625" style="21" customWidth="1"/>
    <col min="27" max="27" width="5.28515625" style="19" customWidth="1"/>
    <col min="28" max="29" width="5.28515625" style="21" customWidth="1"/>
    <col min="30" max="30" width="5.28515625" style="19" customWidth="1"/>
    <col min="31" max="31" width="5.28515625" style="21" customWidth="1"/>
    <col min="32" max="32" width="27.5703125" style="19" hidden="1" customWidth="1"/>
    <col min="33" max="33" width="18.42578125" style="19" hidden="1" customWidth="1"/>
    <col min="34" max="34" width="30.85546875" style="21" hidden="1" customWidth="1"/>
    <col min="35" max="35" width="5.140625" style="21" hidden="1" customWidth="1"/>
    <col min="36" max="36" width="21.5703125" style="19" hidden="1" customWidth="1"/>
    <col min="37" max="38" width="5.140625" style="21" hidden="1" customWidth="1"/>
    <col min="39" max="39" width="16.7109375" style="20" customWidth="1"/>
    <col min="40" max="40" width="16.7109375" style="19" customWidth="1"/>
    <col min="41" max="41" width="16.7109375" style="20" customWidth="1"/>
    <col min="42" max="42" width="11.7109375" style="19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1243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1190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f>S8+T8+V8+W8+Y8</f>
        <v>688.76</v>
      </c>
      <c r="R8" s="13">
        <v>0</v>
      </c>
      <c r="S8" s="13">
        <v>360.48</v>
      </c>
      <c r="T8" s="13">
        <v>0</v>
      </c>
      <c r="U8" s="11" t="s">
        <v>54</v>
      </c>
      <c r="V8" s="13">
        <v>0</v>
      </c>
      <c r="W8" s="13">
        <v>283</v>
      </c>
      <c r="X8" s="11" t="s">
        <v>54</v>
      </c>
      <c r="Y8" s="13">
        <v>45.28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1190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f>S9+T9+V9+W9+Y9</f>
        <v>696.75</v>
      </c>
      <c r="R9" s="13">
        <v>0</v>
      </c>
      <c r="S9" s="13">
        <v>200</v>
      </c>
      <c r="T9" s="13">
        <v>428.23</v>
      </c>
      <c r="U9" s="11" t="s">
        <v>59</v>
      </c>
      <c r="V9" s="13">
        <v>68.52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1190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f>S10+T10+V10+W10+Y10</f>
        <v>52317.700000000004</v>
      </c>
      <c r="R10" s="13">
        <v>0</v>
      </c>
      <c r="S10" s="13">
        <f>40543.78+19</f>
        <v>40562.78</v>
      </c>
      <c r="T10" s="13">
        <v>0</v>
      </c>
      <c r="U10" s="11" t="s">
        <v>54</v>
      </c>
      <c r="V10" s="13">
        <v>0</v>
      </c>
      <c r="W10" s="13">
        <v>10133.549999999999</v>
      </c>
      <c r="X10" s="11" t="s">
        <v>54</v>
      </c>
      <c r="Y10" s="13">
        <v>1621.37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48</v>
      </c>
      <c r="E11" s="11" t="s">
        <v>49</v>
      </c>
      <c r="F11" s="11" t="s">
        <v>1190</v>
      </c>
      <c r="G11" s="11" t="s">
        <v>51</v>
      </c>
      <c r="H11" s="11" t="s">
        <v>63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1246</v>
      </c>
      <c r="P11" s="11" t="s">
        <v>64</v>
      </c>
      <c r="Q11" s="13">
        <f>S11+T11+V11+W11+Y11</f>
        <v>240.3</v>
      </c>
      <c r="R11" s="13">
        <v>0</v>
      </c>
      <c r="S11" s="13">
        <v>81.5</v>
      </c>
      <c r="T11" s="13">
        <v>136.9</v>
      </c>
      <c r="U11" s="11" t="s">
        <v>59</v>
      </c>
      <c r="V11" s="13">
        <v>21.9</v>
      </c>
      <c r="W11" s="13">
        <v>0</v>
      </c>
      <c r="X11" s="11" t="s">
        <v>54</v>
      </c>
      <c r="Y11" s="13">
        <v>0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65</v>
      </c>
      <c r="B12" s="12" t="s">
        <v>46</v>
      </c>
      <c r="C12" s="11" t="s">
        <v>47</v>
      </c>
      <c r="D12" s="11" t="s">
        <v>48</v>
      </c>
      <c r="E12" s="11" t="s">
        <v>49</v>
      </c>
      <c r="F12" s="11" t="s">
        <v>1190</v>
      </c>
      <c r="G12" s="11" t="s">
        <v>51</v>
      </c>
      <c r="H12" s="11" t="s">
        <v>66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f>S12+T12+V12+W12+Y12</f>
        <v>6802.4</v>
      </c>
      <c r="R12" s="13">
        <v>0</v>
      </c>
      <c r="S12" s="13">
        <v>3463.68</v>
      </c>
      <c r="T12" s="13">
        <v>0</v>
      </c>
      <c r="U12" s="11" t="s">
        <v>54</v>
      </c>
      <c r="V12" s="13">
        <v>0</v>
      </c>
      <c r="W12" s="13">
        <v>2878.21</v>
      </c>
      <c r="X12" s="11" t="s">
        <v>54</v>
      </c>
      <c r="Y12" s="13">
        <v>460.51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67</v>
      </c>
      <c r="B13" s="12" t="s">
        <v>46</v>
      </c>
      <c r="C13" s="11" t="s">
        <v>47</v>
      </c>
      <c r="D13" s="11" t="s">
        <v>48</v>
      </c>
      <c r="E13" s="11" t="s">
        <v>49</v>
      </c>
      <c r="F13" s="11" t="s">
        <v>1190</v>
      </c>
      <c r="G13" s="11" t="s">
        <v>51</v>
      </c>
      <c r="H13" s="11" t="s">
        <v>68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69</v>
      </c>
      <c r="P13" s="11" t="s">
        <v>70</v>
      </c>
      <c r="Q13" s="13">
        <f>S13+T13+V13+W13+Y13</f>
        <v>119.50999999999999</v>
      </c>
      <c r="R13" s="13">
        <v>0</v>
      </c>
      <c r="S13" s="13">
        <v>49.5</v>
      </c>
      <c r="T13" s="13">
        <v>60.35</v>
      </c>
      <c r="U13" s="11" t="s">
        <v>59</v>
      </c>
      <c r="V13" s="13">
        <v>9.66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71</v>
      </c>
      <c r="B14" s="12" t="s">
        <v>46</v>
      </c>
      <c r="C14" s="11" t="s">
        <v>47</v>
      </c>
      <c r="D14" s="11" t="s">
        <v>48</v>
      </c>
      <c r="E14" s="11" t="s">
        <v>49</v>
      </c>
      <c r="F14" s="11" t="s">
        <v>1190</v>
      </c>
      <c r="G14" s="11" t="s">
        <v>51</v>
      </c>
      <c r="H14" s="11" t="s">
        <v>1188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53</v>
      </c>
      <c r="P14" s="11" t="s">
        <v>50</v>
      </c>
      <c r="Q14" s="13">
        <f>S14+T14+V14+W14+Y14+0.2</f>
        <v>28926.75</v>
      </c>
      <c r="R14" s="13">
        <v>0</v>
      </c>
      <c r="S14" s="13">
        <v>19078.09</v>
      </c>
      <c r="T14" s="13">
        <v>0</v>
      </c>
      <c r="U14" s="11" t="s">
        <v>54</v>
      </c>
      <c r="V14" s="13">
        <v>0</v>
      </c>
      <c r="W14" s="13">
        <f>8334.01+156.01</f>
        <v>8490.02</v>
      </c>
      <c r="X14" s="11" t="s">
        <v>54</v>
      </c>
      <c r="Y14" s="13">
        <v>1358.44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72</v>
      </c>
      <c r="B15" s="12" t="s">
        <v>46</v>
      </c>
      <c r="C15" s="11" t="s">
        <v>47</v>
      </c>
      <c r="D15" s="11" t="s">
        <v>73</v>
      </c>
      <c r="E15" s="11" t="s">
        <v>74</v>
      </c>
      <c r="F15" s="11" t="s">
        <v>1194</v>
      </c>
      <c r="G15" s="11" t="s">
        <v>51</v>
      </c>
      <c r="H15" s="11" t="s">
        <v>75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f>S15+T15+W15+Y15-0.4</f>
        <v>15855.98</v>
      </c>
      <c r="R15" s="13">
        <v>0</v>
      </c>
      <c r="S15" s="13">
        <v>11768.73</v>
      </c>
      <c r="T15" s="13">
        <v>0</v>
      </c>
      <c r="U15" s="11" t="s">
        <v>54</v>
      </c>
      <c r="V15" s="13">
        <v>0</v>
      </c>
      <c r="W15" s="13">
        <v>3523.84</v>
      </c>
      <c r="X15" s="11" t="s">
        <v>54</v>
      </c>
      <c r="Y15" s="13">
        <v>563.80999999999995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76</v>
      </c>
      <c r="B16" s="12" t="s">
        <v>46</v>
      </c>
      <c r="C16" s="11" t="s">
        <v>47</v>
      </c>
      <c r="D16" s="11" t="s">
        <v>73</v>
      </c>
      <c r="E16" s="11" t="s">
        <v>74</v>
      </c>
      <c r="F16" s="11" t="s">
        <v>1194</v>
      </c>
      <c r="G16" s="11" t="s">
        <v>51</v>
      </c>
      <c r="H16" s="11" t="s">
        <v>77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78</v>
      </c>
      <c r="P16" s="11" t="s">
        <v>79</v>
      </c>
      <c r="Q16" s="13">
        <f>S16+T16+W16+Y16</f>
        <v>98</v>
      </c>
      <c r="R16" s="13">
        <v>0</v>
      </c>
      <c r="S16" s="13">
        <v>98</v>
      </c>
      <c r="T16" s="13">
        <v>0</v>
      </c>
      <c r="U16" s="11" t="s">
        <v>54</v>
      </c>
      <c r="V16" s="13">
        <v>0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80</v>
      </c>
      <c r="B17" s="12" t="s">
        <v>46</v>
      </c>
      <c r="C17" s="11" t="s">
        <v>47</v>
      </c>
      <c r="D17" s="11" t="s">
        <v>73</v>
      </c>
      <c r="E17" s="11" t="s">
        <v>74</v>
      </c>
      <c r="F17" s="11" t="s">
        <v>1194</v>
      </c>
      <c r="G17" s="11" t="s">
        <v>51</v>
      </c>
      <c r="H17" s="11" t="s">
        <v>81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f>S17+T17+W17+Y17</f>
        <v>20099.21</v>
      </c>
      <c r="R17" s="13">
        <v>0</v>
      </c>
      <c r="S17" s="13">
        <f>12690.66+1469</f>
        <v>14159.66</v>
      </c>
      <c r="T17" s="13">
        <v>0</v>
      </c>
      <c r="U17" s="11" t="s">
        <v>54</v>
      </c>
      <c r="V17" s="13">
        <v>0</v>
      </c>
      <c r="W17" s="13">
        <f>4664.64+455.66</f>
        <v>5120.3</v>
      </c>
      <c r="X17" s="11" t="s">
        <v>54</v>
      </c>
      <c r="Y17" s="13">
        <f>746.34+72.91</f>
        <v>819.25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82</v>
      </c>
      <c r="B18" s="12" t="s">
        <v>46</v>
      </c>
      <c r="C18" s="11" t="s">
        <v>47</v>
      </c>
      <c r="D18" s="11" t="s">
        <v>73</v>
      </c>
      <c r="E18" s="11" t="s">
        <v>74</v>
      </c>
      <c r="F18" s="11" t="s">
        <v>1194</v>
      </c>
      <c r="G18" s="11" t="s">
        <v>51</v>
      </c>
      <c r="H18" s="11" t="s">
        <v>83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84</v>
      </c>
      <c r="P18" s="11" t="s">
        <v>85</v>
      </c>
      <c r="Q18" s="13">
        <f>S18+T18+W18+Y18</f>
        <v>462.45</v>
      </c>
      <c r="R18" s="13">
        <v>0</v>
      </c>
      <c r="S18" s="13">
        <v>462.45</v>
      </c>
      <c r="T18" s="13">
        <v>0</v>
      </c>
      <c r="U18" s="11" t="s">
        <v>54</v>
      </c>
      <c r="V18" s="13">
        <v>0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86</v>
      </c>
      <c r="B19" s="12" t="s">
        <v>46</v>
      </c>
      <c r="C19" s="11" t="s">
        <v>47</v>
      </c>
      <c r="D19" s="11" t="s">
        <v>73</v>
      </c>
      <c r="E19" s="11" t="s">
        <v>74</v>
      </c>
      <c r="F19" s="11" t="s">
        <v>1194</v>
      </c>
      <c r="G19" s="11" t="s">
        <v>51</v>
      </c>
      <c r="H19" s="11" t="s">
        <v>87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53</v>
      </c>
      <c r="P19" s="11" t="s">
        <v>50</v>
      </c>
      <c r="Q19" s="13">
        <f>S19+T19+W19+Y19</f>
        <v>62784.2</v>
      </c>
      <c r="R19" s="13">
        <v>0</v>
      </c>
      <c r="S19" s="13">
        <v>34980.81</v>
      </c>
      <c r="T19" s="13">
        <v>0</v>
      </c>
      <c r="U19" s="11" t="s">
        <v>54</v>
      </c>
      <c r="V19" s="13">
        <v>0</v>
      </c>
      <c r="W19" s="13">
        <v>23968.44</v>
      </c>
      <c r="X19" s="11" t="s">
        <v>59</v>
      </c>
      <c r="Y19" s="13">
        <v>3834.95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88</v>
      </c>
      <c r="B20" s="12" t="s">
        <v>46</v>
      </c>
      <c r="C20" s="11" t="s">
        <v>47</v>
      </c>
      <c r="D20" s="11" t="s">
        <v>89</v>
      </c>
      <c r="E20" s="11" t="s">
        <v>90</v>
      </c>
      <c r="F20" s="11" t="s">
        <v>1198</v>
      </c>
      <c r="G20" s="11" t="s">
        <v>51</v>
      </c>
      <c r="H20" s="11" t="s">
        <v>91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v>30086.578149999998</v>
      </c>
      <c r="R20" s="13">
        <v>0</v>
      </c>
      <c r="S20" s="13">
        <v>18797.23</v>
      </c>
      <c r="T20" s="13">
        <v>0</v>
      </c>
      <c r="U20" s="11" t="s">
        <v>54</v>
      </c>
      <c r="V20" s="13">
        <v>0</v>
      </c>
      <c r="W20" s="13">
        <v>9732.25</v>
      </c>
      <c r="X20" s="11" t="s">
        <v>54</v>
      </c>
      <c r="Y20" s="13">
        <v>1557.16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92</v>
      </c>
      <c r="B21" s="12" t="s">
        <v>46</v>
      </c>
      <c r="C21" s="11" t="s">
        <v>47</v>
      </c>
      <c r="D21" s="11" t="s">
        <v>89</v>
      </c>
      <c r="E21" s="11" t="s">
        <v>90</v>
      </c>
      <c r="F21" s="11" t="s">
        <v>1198</v>
      </c>
      <c r="G21" s="11" t="s">
        <v>51</v>
      </c>
      <c r="H21" s="11" t="s">
        <v>93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94</v>
      </c>
      <c r="P21" s="11" t="s">
        <v>95</v>
      </c>
      <c r="Q21" s="13">
        <v>943</v>
      </c>
      <c r="R21" s="13">
        <v>0</v>
      </c>
      <c r="S21" s="13">
        <v>943</v>
      </c>
      <c r="T21" s="13">
        <v>0</v>
      </c>
      <c r="U21" s="11" t="s">
        <v>54</v>
      </c>
      <c r="V21" s="13">
        <v>0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96</v>
      </c>
      <c r="B22" s="12" t="s">
        <v>46</v>
      </c>
      <c r="C22" s="11" t="s">
        <v>47</v>
      </c>
      <c r="D22" s="11" t="s">
        <v>89</v>
      </c>
      <c r="E22" s="11" t="s">
        <v>90</v>
      </c>
      <c r="F22" s="11" t="s">
        <v>1198</v>
      </c>
      <c r="G22" s="11" t="s">
        <v>51</v>
      </c>
      <c r="H22" s="11" t="s">
        <v>97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v>35884.008449999987</v>
      </c>
      <c r="R22" s="13">
        <v>0</v>
      </c>
      <c r="S22" s="13">
        <v>20189.22</v>
      </c>
      <c r="T22" s="13">
        <v>0</v>
      </c>
      <c r="U22" s="11" t="s">
        <v>54</v>
      </c>
      <c r="V22" s="13">
        <v>0</v>
      </c>
      <c r="W22" s="13">
        <v>13530.09</v>
      </c>
      <c r="X22" s="11" t="s">
        <v>59</v>
      </c>
      <c r="Y22" s="13">
        <v>2164.81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59</v>
      </c>
      <c r="B23" s="12" t="s">
        <v>46</v>
      </c>
      <c r="C23" s="11" t="s">
        <v>47</v>
      </c>
      <c r="D23" s="11" t="s">
        <v>89</v>
      </c>
      <c r="E23" s="11" t="s">
        <v>90</v>
      </c>
      <c r="F23" s="11" t="s">
        <v>1198</v>
      </c>
      <c r="G23" s="11" t="s">
        <v>51</v>
      </c>
      <c r="H23" s="11" t="s">
        <v>98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99</v>
      </c>
      <c r="P23" s="11" t="s">
        <v>100</v>
      </c>
      <c r="Q23" s="13">
        <v>235.24269999999999</v>
      </c>
      <c r="R23" s="13">
        <v>0</v>
      </c>
      <c r="S23" s="13">
        <v>235.24</v>
      </c>
      <c r="T23" s="13">
        <v>0</v>
      </c>
      <c r="U23" s="11" t="s">
        <v>54</v>
      </c>
      <c r="V23" s="13">
        <v>0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101</v>
      </c>
      <c r="B24" s="12" t="s">
        <v>46</v>
      </c>
      <c r="C24" s="11" t="s">
        <v>47</v>
      </c>
      <c r="D24" s="11" t="s">
        <v>89</v>
      </c>
      <c r="E24" s="11" t="s">
        <v>90</v>
      </c>
      <c r="F24" s="11" t="s">
        <v>1198</v>
      </c>
      <c r="G24" s="11" t="s">
        <v>51</v>
      </c>
      <c r="H24" s="11" t="s">
        <v>102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v>809.9831999999999</v>
      </c>
      <c r="R24" s="13">
        <v>0</v>
      </c>
      <c r="S24" s="13">
        <v>310</v>
      </c>
      <c r="T24" s="13">
        <v>0</v>
      </c>
      <c r="U24" s="11" t="s">
        <v>54</v>
      </c>
      <c r="V24" s="13">
        <v>0</v>
      </c>
      <c r="W24" s="13">
        <v>431.02</v>
      </c>
      <c r="X24" s="11" t="s">
        <v>59</v>
      </c>
      <c r="Y24" s="13">
        <v>68.959999999999994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103</v>
      </c>
      <c r="B25" s="12" t="s">
        <v>46</v>
      </c>
      <c r="C25" s="11" t="s">
        <v>47</v>
      </c>
      <c r="D25" s="11" t="s">
        <v>89</v>
      </c>
      <c r="E25" s="11" t="s">
        <v>90</v>
      </c>
      <c r="F25" s="11" t="s">
        <v>1198</v>
      </c>
      <c r="G25" s="11" t="s">
        <v>51</v>
      </c>
      <c r="H25" s="11" t="s">
        <v>104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105</v>
      </c>
      <c r="P25" s="11" t="s">
        <v>106</v>
      </c>
      <c r="Q25" s="13">
        <v>229.99720000000002</v>
      </c>
      <c r="R25" s="13">
        <v>0</v>
      </c>
      <c r="S25" s="13">
        <v>195</v>
      </c>
      <c r="T25" s="13">
        <v>30.17</v>
      </c>
      <c r="U25" s="11" t="s">
        <v>59</v>
      </c>
      <c r="V25" s="13">
        <v>4.83</v>
      </c>
      <c r="W25" s="13">
        <v>0</v>
      </c>
      <c r="X25" s="11" t="s">
        <v>54</v>
      </c>
      <c r="Y25" s="13">
        <v>0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107</v>
      </c>
      <c r="B26" s="12" t="s">
        <v>46</v>
      </c>
      <c r="C26" s="11" t="s">
        <v>47</v>
      </c>
      <c r="D26" s="11" t="s">
        <v>89</v>
      </c>
      <c r="E26" s="11" t="s">
        <v>90</v>
      </c>
      <c r="F26" s="11" t="s">
        <v>1198</v>
      </c>
      <c r="G26" s="11" t="s">
        <v>51</v>
      </c>
      <c r="H26" s="11" t="s">
        <v>108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53</v>
      </c>
      <c r="P26" s="11" t="s">
        <v>50</v>
      </c>
      <c r="Q26" s="13">
        <v>22959.751499999995</v>
      </c>
      <c r="R26" s="13">
        <v>0</v>
      </c>
      <c r="S26" s="13">
        <v>11590.7</v>
      </c>
      <c r="T26" s="13">
        <v>0</v>
      </c>
      <c r="U26" s="11" t="s">
        <v>54</v>
      </c>
      <c r="V26" s="13">
        <v>0</v>
      </c>
      <c r="W26" s="13">
        <v>9800.94</v>
      </c>
      <c r="X26" s="11" t="s">
        <v>54</v>
      </c>
      <c r="Y26" s="13">
        <v>1568.15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109</v>
      </c>
      <c r="B27" s="12" t="s">
        <v>46</v>
      </c>
      <c r="C27" s="11" t="s">
        <v>47</v>
      </c>
      <c r="D27" s="11" t="s">
        <v>89</v>
      </c>
      <c r="E27" s="11" t="s">
        <v>90</v>
      </c>
      <c r="F27" s="11" t="s">
        <v>1198</v>
      </c>
      <c r="G27" s="11" t="s">
        <v>51</v>
      </c>
      <c r="H27" s="11" t="s">
        <v>110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111</v>
      </c>
      <c r="P27" s="11" t="s">
        <v>112</v>
      </c>
      <c r="Q27" s="13">
        <v>75.599999999999994</v>
      </c>
      <c r="R27" s="13">
        <v>0</v>
      </c>
      <c r="S27" s="13">
        <v>75.599999999999994</v>
      </c>
      <c r="T27" s="13">
        <v>0</v>
      </c>
      <c r="U27" s="11" t="s">
        <v>54</v>
      </c>
      <c r="V27" s="13">
        <v>0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113</v>
      </c>
      <c r="B28" s="12" t="s">
        <v>46</v>
      </c>
      <c r="C28" s="11" t="s">
        <v>47</v>
      </c>
      <c r="D28" s="11" t="s">
        <v>89</v>
      </c>
      <c r="E28" s="11" t="s">
        <v>90</v>
      </c>
      <c r="F28" s="11" t="s">
        <v>1198</v>
      </c>
      <c r="G28" s="11" t="s">
        <v>51</v>
      </c>
      <c r="H28" s="11" t="s">
        <v>114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v>3164.2567000000004</v>
      </c>
      <c r="R28" s="13">
        <v>0</v>
      </c>
      <c r="S28" s="13">
        <v>2707.05</v>
      </c>
      <c r="T28" s="13">
        <v>0</v>
      </c>
      <c r="U28" s="11" t="s">
        <v>54</v>
      </c>
      <c r="V28" s="13">
        <v>0</v>
      </c>
      <c r="W28" s="13">
        <v>394.15</v>
      </c>
      <c r="X28" s="11" t="s">
        <v>54</v>
      </c>
      <c r="Y28" s="13">
        <v>63.06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115</v>
      </c>
      <c r="B29" s="12" t="s">
        <v>46</v>
      </c>
      <c r="C29" s="11" t="s">
        <v>47</v>
      </c>
      <c r="D29" s="11" t="s">
        <v>116</v>
      </c>
      <c r="E29" s="11" t="s">
        <v>117</v>
      </c>
      <c r="F29" s="11" t="s">
        <v>1223</v>
      </c>
      <c r="G29" s="11" t="s">
        <v>51</v>
      </c>
      <c r="H29" s="11" t="s">
        <v>118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53</v>
      </c>
      <c r="P29" s="11" t="s">
        <v>50</v>
      </c>
      <c r="Q29" s="13">
        <v>11303.61645</v>
      </c>
      <c r="R29" s="13">
        <v>0</v>
      </c>
      <c r="S29" s="13">
        <v>9513.91</v>
      </c>
      <c r="T29" s="13">
        <v>0</v>
      </c>
      <c r="U29" s="11" t="s">
        <v>54</v>
      </c>
      <c r="V29" s="13">
        <v>0</v>
      </c>
      <c r="W29" s="13">
        <v>1542.85</v>
      </c>
      <c r="X29" s="11" t="s">
        <v>59</v>
      </c>
      <c r="Y29" s="13">
        <v>246.86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119</v>
      </c>
      <c r="B30" s="12" t="s">
        <v>46</v>
      </c>
      <c r="C30" s="11" t="s">
        <v>47</v>
      </c>
      <c r="D30" s="11" t="s">
        <v>120</v>
      </c>
      <c r="E30" s="11" t="s">
        <v>121</v>
      </c>
      <c r="F30" s="11" t="s">
        <v>1230</v>
      </c>
      <c r="G30" s="11" t="s">
        <v>51</v>
      </c>
      <c r="H30" s="11" t="s">
        <v>122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v>14942.614500000005</v>
      </c>
      <c r="R30" s="13">
        <v>0</v>
      </c>
      <c r="S30" s="13">
        <v>7426.07</v>
      </c>
      <c r="T30" s="13">
        <v>0</v>
      </c>
      <c r="U30" s="11" t="s">
        <v>54</v>
      </c>
      <c r="V30" s="13">
        <v>0</v>
      </c>
      <c r="W30" s="13">
        <v>6479.8</v>
      </c>
      <c r="X30" s="11" t="s">
        <v>59</v>
      </c>
      <c r="Y30" s="13">
        <v>1036.77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123</v>
      </c>
      <c r="B31" s="12" t="s">
        <v>46</v>
      </c>
      <c r="C31" s="11" t="s">
        <v>47</v>
      </c>
      <c r="D31" s="11" t="s">
        <v>120</v>
      </c>
      <c r="E31" s="11" t="s">
        <v>121</v>
      </c>
      <c r="F31" s="11" t="s">
        <v>1230</v>
      </c>
      <c r="G31" s="11" t="s">
        <v>51</v>
      </c>
      <c r="H31" s="11" t="s">
        <v>124</v>
      </c>
      <c r="I31" s="13" t="s">
        <v>50</v>
      </c>
      <c r="J31" s="13" t="s">
        <v>50</v>
      </c>
      <c r="K31" s="13" t="s">
        <v>50</v>
      </c>
      <c r="L31" s="12" t="s">
        <v>50</v>
      </c>
      <c r="M31" s="13">
        <v>0</v>
      </c>
      <c r="N31" s="11" t="s">
        <v>50</v>
      </c>
      <c r="O31" s="11" t="s">
        <v>125</v>
      </c>
      <c r="P31" s="11" t="s">
        <v>126</v>
      </c>
      <c r="Q31" s="13">
        <v>142.1</v>
      </c>
      <c r="R31" s="13">
        <v>0</v>
      </c>
      <c r="S31" s="13">
        <v>0</v>
      </c>
      <c r="T31" s="13">
        <v>122.5</v>
      </c>
      <c r="U31" s="11" t="s">
        <v>59</v>
      </c>
      <c r="V31" s="13">
        <v>19.600000000000001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127</v>
      </c>
      <c r="B32" s="12" t="s">
        <v>46</v>
      </c>
      <c r="C32" s="11" t="s">
        <v>47</v>
      </c>
      <c r="D32" s="11" t="s">
        <v>120</v>
      </c>
      <c r="E32" s="11" t="s">
        <v>121</v>
      </c>
      <c r="F32" s="11" t="s">
        <v>1230</v>
      </c>
      <c r="G32" s="11" t="s">
        <v>51</v>
      </c>
      <c r="H32" s="11" t="s">
        <v>128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v>14935.702400000002</v>
      </c>
      <c r="R32" s="13">
        <v>0</v>
      </c>
      <c r="S32" s="13">
        <v>9596.3700000000008</v>
      </c>
      <c r="T32" s="13">
        <v>0</v>
      </c>
      <c r="U32" s="11" t="s">
        <v>54</v>
      </c>
      <c r="V32" s="13">
        <v>0</v>
      </c>
      <c r="W32" s="13">
        <v>4602.8999999999996</v>
      </c>
      <c r="X32" s="11" t="s">
        <v>54</v>
      </c>
      <c r="Y32" s="13">
        <v>736.46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129</v>
      </c>
      <c r="B33" s="12" t="s">
        <v>46</v>
      </c>
      <c r="C33" s="11" t="s">
        <v>47</v>
      </c>
      <c r="D33" s="11" t="s">
        <v>120</v>
      </c>
      <c r="E33" s="11" t="s">
        <v>121</v>
      </c>
      <c r="F33" s="11" t="s">
        <v>1230</v>
      </c>
      <c r="G33" s="11" t="s">
        <v>51</v>
      </c>
      <c r="H33" s="11" t="s">
        <v>130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131</v>
      </c>
      <c r="P33" s="11" t="s">
        <v>132</v>
      </c>
      <c r="Q33" s="13">
        <v>1516.3387999999998</v>
      </c>
      <c r="R33" s="13">
        <v>0</v>
      </c>
      <c r="S33" s="13">
        <v>987.75</v>
      </c>
      <c r="T33" s="13">
        <v>455.68</v>
      </c>
      <c r="U33" s="11" t="s">
        <v>59</v>
      </c>
      <c r="V33" s="13">
        <v>72.91</v>
      </c>
      <c r="W33" s="13">
        <v>0</v>
      </c>
      <c r="X33" s="11" t="s">
        <v>54</v>
      </c>
      <c r="Y33" s="13">
        <v>0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133</v>
      </c>
      <c r="B34" s="12" t="s">
        <v>46</v>
      </c>
      <c r="C34" s="11" t="s">
        <v>47</v>
      </c>
      <c r="D34" s="11" t="s">
        <v>120</v>
      </c>
      <c r="E34" s="11" t="s">
        <v>121</v>
      </c>
      <c r="F34" s="11" t="s">
        <v>1230</v>
      </c>
      <c r="G34" s="11" t="s">
        <v>51</v>
      </c>
      <c r="H34" s="11" t="s">
        <v>134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v>8834.6101500000004</v>
      </c>
      <c r="R34" s="13">
        <v>0</v>
      </c>
      <c r="S34" s="13">
        <v>5700.92</v>
      </c>
      <c r="T34" s="13">
        <v>0</v>
      </c>
      <c r="U34" s="11" t="s">
        <v>54</v>
      </c>
      <c r="V34" s="13">
        <v>0</v>
      </c>
      <c r="W34" s="13">
        <v>2701.46</v>
      </c>
      <c r="X34" s="11" t="s">
        <v>54</v>
      </c>
      <c r="Y34" s="13">
        <v>432.23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135</v>
      </c>
      <c r="B35" s="12" t="s">
        <v>46</v>
      </c>
      <c r="C35" s="11" t="s">
        <v>47</v>
      </c>
      <c r="D35" s="11" t="s">
        <v>120</v>
      </c>
      <c r="E35" s="11" t="s">
        <v>121</v>
      </c>
      <c r="F35" s="11" t="s">
        <v>1230</v>
      </c>
      <c r="G35" s="11" t="s">
        <v>51</v>
      </c>
      <c r="H35" s="11" t="s">
        <v>136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137</v>
      </c>
      <c r="P35" s="11" t="s">
        <v>138</v>
      </c>
      <c r="Q35" s="13">
        <v>140.41</v>
      </c>
      <c r="R35" s="13">
        <v>0</v>
      </c>
      <c r="S35" s="13">
        <v>140.41</v>
      </c>
      <c r="T35" s="13">
        <v>0</v>
      </c>
      <c r="U35" s="11" t="s">
        <v>54</v>
      </c>
      <c r="V35" s="13">
        <v>0</v>
      </c>
      <c r="W35" s="13">
        <v>0</v>
      </c>
      <c r="X35" s="11" t="s">
        <v>54</v>
      </c>
      <c r="Y35" s="13">
        <v>0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139</v>
      </c>
      <c r="B36" s="12" t="s">
        <v>46</v>
      </c>
      <c r="C36" s="11" t="s">
        <v>47</v>
      </c>
      <c r="D36" s="11" t="s">
        <v>120</v>
      </c>
      <c r="E36" s="11" t="s">
        <v>121</v>
      </c>
      <c r="F36" s="11" t="s">
        <v>1230</v>
      </c>
      <c r="G36" s="11" t="s">
        <v>51</v>
      </c>
      <c r="H36" s="11" t="s">
        <v>140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53</v>
      </c>
      <c r="P36" s="11" t="s">
        <v>50</v>
      </c>
      <c r="Q36" s="13">
        <v>3169.0048999999999</v>
      </c>
      <c r="R36" s="13">
        <v>0</v>
      </c>
      <c r="S36" s="13">
        <v>2102.5300000000002</v>
      </c>
      <c r="T36" s="13">
        <v>0</v>
      </c>
      <c r="U36" s="11" t="s">
        <v>54</v>
      </c>
      <c r="V36" s="13">
        <v>0</v>
      </c>
      <c r="W36" s="13">
        <v>919.39</v>
      </c>
      <c r="X36" s="11" t="s">
        <v>54</v>
      </c>
      <c r="Y36" s="13">
        <v>147.1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141</v>
      </c>
      <c r="B37" s="12" t="s">
        <v>46</v>
      </c>
      <c r="C37" s="11" t="s">
        <v>47</v>
      </c>
      <c r="D37" s="11" t="s">
        <v>120</v>
      </c>
      <c r="E37" s="11" t="s">
        <v>121</v>
      </c>
      <c r="F37" s="11" t="s">
        <v>1230</v>
      </c>
      <c r="G37" s="11" t="s">
        <v>51</v>
      </c>
      <c r="H37" s="11" t="s">
        <v>142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143</v>
      </c>
      <c r="P37" s="11" t="s">
        <v>144</v>
      </c>
      <c r="Q37" s="13">
        <v>5760</v>
      </c>
      <c r="R37" s="13">
        <v>0</v>
      </c>
      <c r="S37" s="13">
        <v>5760</v>
      </c>
      <c r="T37" s="13">
        <v>0</v>
      </c>
      <c r="U37" s="11" t="s">
        <v>54</v>
      </c>
      <c r="V37" s="13">
        <v>0</v>
      </c>
      <c r="W37" s="13">
        <v>0</v>
      </c>
      <c r="X37" s="11" t="s">
        <v>54</v>
      </c>
      <c r="Y37" s="13">
        <v>0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145</v>
      </c>
      <c r="B38" s="12" t="s">
        <v>46</v>
      </c>
      <c r="C38" s="11" t="s">
        <v>47</v>
      </c>
      <c r="D38" s="11" t="s">
        <v>120</v>
      </c>
      <c r="E38" s="11" t="s">
        <v>121</v>
      </c>
      <c r="F38" s="11" t="s">
        <v>1230</v>
      </c>
      <c r="G38" s="11" t="s">
        <v>51</v>
      </c>
      <c r="H38" s="11" t="s">
        <v>146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53</v>
      </c>
      <c r="P38" s="11" t="s">
        <v>50</v>
      </c>
      <c r="Q38" s="13">
        <v>66315.147650000014</v>
      </c>
      <c r="R38" s="13">
        <v>0</v>
      </c>
      <c r="S38" s="13">
        <v>36013.54</v>
      </c>
      <c r="T38" s="13">
        <v>0</v>
      </c>
      <c r="U38" s="11" t="s">
        <v>54</v>
      </c>
      <c r="V38" s="13">
        <v>0</v>
      </c>
      <c r="W38" s="13">
        <v>26122.19</v>
      </c>
      <c r="X38" s="11" t="s">
        <v>54</v>
      </c>
      <c r="Y38" s="13">
        <v>4179.55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147</v>
      </c>
      <c r="B39" s="12" t="s">
        <v>46</v>
      </c>
      <c r="C39" s="11" t="s">
        <v>47</v>
      </c>
      <c r="D39" s="11" t="s">
        <v>120</v>
      </c>
      <c r="E39" s="11" t="s">
        <v>121</v>
      </c>
      <c r="F39" s="11" t="s">
        <v>1230</v>
      </c>
      <c r="G39" s="11" t="s">
        <v>148</v>
      </c>
      <c r="H39" s="11" t="s">
        <v>50</v>
      </c>
      <c r="I39" s="13" t="s">
        <v>149</v>
      </c>
      <c r="J39" s="13" t="s">
        <v>50</v>
      </c>
      <c r="K39" s="13" t="s">
        <v>150</v>
      </c>
      <c r="L39" s="12" t="s">
        <v>46</v>
      </c>
      <c r="M39" s="13">
        <v>1516.34</v>
      </c>
      <c r="N39" s="11" t="s">
        <v>151</v>
      </c>
      <c r="O39" s="11" t="s">
        <v>131</v>
      </c>
      <c r="P39" s="11" t="s">
        <v>132</v>
      </c>
      <c r="Q39" s="13">
        <v>-1516.3388</v>
      </c>
      <c r="R39" s="13">
        <v>0</v>
      </c>
      <c r="S39" s="13">
        <v>-987.75</v>
      </c>
      <c r="T39" s="13">
        <v>-455.68</v>
      </c>
      <c r="U39" s="11" t="s">
        <v>59</v>
      </c>
      <c r="V39" s="13">
        <v>-72.91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152</v>
      </c>
      <c r="B40" s="11" t="s">
        <v>46</v>
      </c>
      <c r="C40" s="11" t="s">
        <v>47</v>
      </c>
      <c r="D40" s="11" t="s">
        <v>334</v>
      </c>
      <c r="E40" s="11" t="s">
        <v>335</v>
      </c>
      <c r="F40" s="11" t="s">
        <v>1217</v>
      </c>
      <c r="G40" s="11" t="s">
        <v>51</v>
      </c>
      <c r="H40" s="11" t="s">
        <v>1214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1216</v>
      </c>
      <c r="P40" s="11" t="s">
        <v>50</v>
      </c>
      <c r="Q40" s="13">
        <v>0</v>
      </c>
      <c r="R40" s="13">
        <v>0</v>
      </c>
      <c r="S40" s="13">
        <v>0</v>
      </c>
      <c r="T40" s="13">
        <v>0</v>
      </c>
      <c r="U40" s="11" t="s">
        <v>1215</v>
      </c>
      <c r="V40" s="13">
        <v>0</v>
      </c>
      <c r="W40" s="13">
        <v>0</v>
      </c>
      <c r="X40" s="11" t="s">
        <v>1215</v>
      </c>
      <c r="Y40" s="13">
        <v>0</v>
      </c>
      <c r="Z40" s="13">
        <v>0</v>
      </c>
      <c r="AA40" s="11" t="s">
        <v>1215</v>
      </c>
      <c r="AB40" s="13">
        <v>0</v>
      </c>
      <c r="AC40" s="13">
        <v>0</v>
      </c>
      <c r="AD40" s="11" t="s">
        <v>1215</v>
      </c>
      <c r="AE40" s="13">
        <v>0</v>
      </c>
      <c r="AF40" s="11" t="s">
        <v>1215</v>
      </c>
      <c r="AG40" s="11" t="s">
        <v>1215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156</v>
      </c>
      <c r="B41" s="12" t="s">
        <v>46</v>
      </c>
      <c r="C41" s="11" t="s">
        <v>47</v>
      </c>
      <c r="D41" s="11" t="s">
        <v>153</v>
      </c>
      <c r="E41" s="11" t="s">
        <v>154</v>
      </c>
      <c r="F41" s="11" t="s">
        <v>1208</v>
      </c>
      <c r="G41" s="11" t="s">
        <v>51</v>
      </c>
      <c r="H41" s="11" t="s">
        <v>155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53</v>
      </c>
      <c r="P41" s="11" t="s">
        <v>50</v>
      </c>
      <c r="Q41" s="13">
        <v>1494.8000000000002</v>
      </c>
      <c r="R41" s="13">
        <v>0</v>
      </c>
      <c r="S41" s="13">
        <v>1494.8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160</v>
      </c>
      <c r="B42" s="12" t="s">
        <v>46</v>
      </c>
      <c r="C42" s="11" t="s">
        <v>47</v>
      </c>
      <c r="D42" s="11" t="s">
        <v>153</v>
      </c>
      <c r="E42" s="11" t="s">
        <v>154</v>
      </c>
      <c r="F42" s="11" t="s">
        <v>1208</v>
      </c>
      <c r="G42" s="11" t="s">
        <v>51</v>
      </c>
      <c r="H42" s="11" t="s">
        <v>157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158</v>
      </c>
      <c r="P42" s="11" t="s">
        <v>159</v>
      </c>
      <c r="Q42" s="13">
        <v>25</v>
      </c>
      <c r="R42" s="13">
        <v>0</v>
      </c>
      <c r="S42" s="13">
        <v>25</v>
      </c>
      <c r="T42" s="13">
        <v>0</v>
      </c>
      <c r="U42" s="11" t="s">
        <v>54</v>
      </c>
      <c r="V42" s="13">
        <v>0</v>
      </c>
      <c r="W42" s="13">
        <v>0</v>
      </c>
      <c r="X42" s="11" t="s">
        <v>54</v>
      </c>
      <c r="Y42" s="13">
        <v>0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162</v>
      </c>
      <c r="B43" s="12" t="s">
        <v>46</v>
      </c>
      <c r="C43" s="11" t="s">
        <v>47</v>
      </c>
      <c r="D43" s="11" t="s">
        <v>153</v>
      </c>
      <c r="E43" s="11" t="s">
        <v>154</v>
      </c>
      <c r="F43" s="11" t="s">
        <v>1208</v>
      </c>
      <c r="G43" s="11" t="s">
        <v>51</v>
      </c>
      <c r="H43" s="11" t="s">
        <v>161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v>7460.6021499999997</v>
      </c>
      <c r="R43" s="13">
        <v>0</v>
      </c>
      <c r="S43" s="13">
        <v>6861.05</v>
      </c>
      <c r="T43" s="13">
        <v>0</v>
      </c>
      <c r="U43" s="11" t="s">
        <v>54</v>
      </c>
      <c r="V43" s="13">
        <v>0</v>
      </c>
      <c r="W43" s="13">
        <v>516.86</v>
      </c>
      <c r="X43" s="11" t="s">
        <v>54</v>
      </c>
      <c r="Y43" s="13">
        <v>82.7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163</v>
      </c>
      <c r="B44" s="12" t="s">
        <v>46</v>
      </c>
      <c r="C44" s="11" t="s">
        <v>47</v>
      </c>
      <c r="D44" s="11" t="s">
        <v>153</v>
      </c>
      <c r="E44" s="11" t="s">
        <v>154</v>
      </c>
      <c r="F44" s="11" t="s">
        <v>1208</v>
      </c>
      <c r="G44" s="11" t="s">
        <v>51</v>
      </c>
      <c r="H44" s="11" t="s">
        <v>150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131</v>
      </c>
      <c r="P44" s="11" t="s">
        <v>132</v>
      </c>
      <c r="Q44" s="13">
        <v>1516.3387999999998</v>
      </c>
      <c r="R44" s="13">
        <v>0</v>
      </c>
      <c r="S44" s="13">
        <v>987.75</v>
      </c>
      <c r="T44" s="13">
        <v>455.68</v>
      </c>
      <c r="U44" s="11" t="s">
        <v>59</v>
      </c>
      <c r="V44" s="13">
        <v>72.91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165</v>
      </c>
      <c r="B45" s="12" t="s">
        <v>46</v>
      </c>
      <c r="C45" s="11" t="s">
        <v>47</v>
      </c>
      <c r="D45" s="11" t="s">
        <v>153</v>
      </c>
      <c r="E45" s="11" t="s">
        <v>154</v>
      </c>
      <c r="F45" s="11" t="s">
        <v>1208</v>
      </c>
      <c r="G45" s="11" t="s">
        <v>51</v>
      </c>
      <c r="H45" s="11" t="s">
        <v>164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v>1059.8176000000001</v>
      </c>
      <c r="R45" s="13">
        <v>0</v>
      </c>
      <c r="S45" s="13">
        <v>991.25</v>
      </c>
      <c r="T45" s="13">
        <v>0</v>
      </c>
      <c r="U45" s="11" t="s">
        <v>54</v>
      </c>
      <c r="V45" s="13">
        <v>0</v>
      </c>
      <c r="W45" s="13">
        <v>59.11</v>
      </c>
      <c r="X45" s="11" t="s">
        <v>59</v>
      </c>
      <c r="Y45" s="13">
        <v>9.4600000000000009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169</v>
      </c>
      <c r="B46" s="12" t="s">
        <v>46</v>
      </c>
      <c r="C46" s="11" t="s">
        <v>47</v>
      </c>
      <c r="D46" s="11" t="s">
        <v>153</v>
      </c>
      <c r="E46" s="11" t="s">
        <v>154</v>
      </c>
      <c r="F46" s="11" t="s">
        <v>1208</v>
      </c>
      <c r="G46" s="11" t="s">
        <v>51</v>
      </c>
      <c r="H46" s="11" t="s">
        <v>166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167</v>
      </c>
      <c r="P46" s="11" t="s">
        <v>168</v>
      </c>
      <c r="Q46" s="13">
        <v>804.25</v>
      </c>
      <c r="R46" s="13">
        <v>0</v>
      </c>
      <c r="S46" s="13">
        <v>804.25</v>
      </c>
      <c r="T46" s="13">
        <v>0</v>
      </c>
      <c r="U46" s="11" t="s">
        <v>54</v>
      </c>
      <c r="V46" s="13">
        <v>0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173</v>
      </c>
      <c r="B47" s="12" t="s">
        <v>46</v>
      </c>
      <c r="C47" s="11" t="s">
        <v>47</v>
      </c>
      <c r="D47" s="11" t="s">
        <v>153</v>
      </c>
      <c r="E47" s="11" t="s">
        <v>154</v>
      </c>
      <c r="F47" s="11" t="s">
        <v>1208</v>
      </c>
      <c r="G47" s="11" t="s">
        <v>51</v>
      </c>
      <c r="H47" s="11" t="s">
        <v>170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171</v>
      </c>
      <c r="P47" s="11" t="s">
        <v>172</v>
      </c>
      <c r="Q47" s="13">
        <v>240</v>
      </c>
      <c r="R47" s="13">
        <v>0</v>
      </c>
      <c r="S47" s="13">
        <v>240</v>
      </c>
      <c r="T47" s="13">
        <v>0</v>
      </c>
      <c r="U47" s="11" t="s">
        <v>54</v>
      </c>
      <c r="V47" s="13">
        <v>0</v>
      </c>
      <c r="W47" s="13">
        <v>0</v>
      </c>
      <c r="X47" s="11" t="s">
        <v>54</v>
      </c>
      <c r="Y47" s="13">
        <v>0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177</v>
      </c>
      <c r="B48" s="12" t="s">
        <v>46</v>
      </c>
      <c r="C48" s="11" t="s">
        <v>47</v>
      </c>
      <c r="D48" s="11" t="s">
        <v>153</v>
      </c>
      <c r="E48" s="11" t="s">
        <v>154</v>
      </c>
      <c r="F48" s="11" t="s">
        <v>1208</v>
      </c>
      <c r="G48" s="11" t="s">
        <v>51</v>
      </c>
      <c r="H48" s="11" t="s">
        <v>174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175</v>
      </c>
      <c r="P48" s="11" t="s">
        <v>176</v>
      </c>
      <c r="Q48" s="13">
        <v>563.04559999999992</v>
      </c>
      <c r="R48" s="13">
        <v>0</v>
      </c>
      <c r="S48" s="13">
        <v>350</v>
      </c>
      <c r="T48" s="13">
        <v>183.66</v>
      </c>
      <c r="U48" s="11" t="s">
        <v>59</v>
      </c>
      <c r="V48" s="13">
        <v>29.39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179</v>
      </c>
      <c r="B49" s="12" t="s">
        <v>46</v>
      </c>
      <c r="C49" s="11" t="s">
        <v>47</v>
      </c>
      <c r="D49" s="11" t="s">
        <v>153</v>
      </c>
      <c r="E49" s="11" t="s">
        <v>154</v>
      </c>
      <c r="F49" s="11" t="s">
        <v>1208</v>
      </c>
      <c r="G49" s="11" t="s">
        <v>51</v>
      </c>
      <c r="H49" s="11" t="s">
        <v>178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v>14692.469199999998</v>
      </c>
      <c r="R49" s="13">
        <v>0</v>
      </c>
      <c r="S49" s="13">
        <v>11826.74</v>
      </c>
      <c r="T49" s="13">
        <v>0</v>
      </c>
      <c r="U49" s="11" t="s">
        <v>54</v>
      </c>
      <c r="V49" s="13">
        <v>0</v>
      </c>
      <c r="W49" s="13">
        <v>2470.5</v>
      </c>
      <c r="X49" s="11" t="s">
        <v>54</v>
      </c>
      <c r="Y49" s="13">
        <v>395.28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183</v>
      </c>
      <c r="B50" s="12" t="s">
        <v>46</v>
      </c>
      <c r="C50" s="11" t="s">
        <v>47</v>
      </c>
      <c r="D50" s="11" t="s">
        <v>153</v>
      </c>
      <c r="E50" s="11" t="s">
        <v>154</v>
      </c>
      <c r="F50" s="11" t="s">
        <v>1208</v>
      </c>
      <c r="G50" s="11" t="s">
        <v>51</v>
      </c>
      <c r="H50" s="11" t="s">
        <v>180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181</v>
      </c>
      <c r="P50" s="11" t="s">
        <v>182</v>
      </c>
      <c r="Q50" s="13">
        <v>635.21600000000001</v>
      </c>
      <c r="R50" s="13">
        <v>0</v>
      </c>
      <c r="S50" s="13">
        <v>0</v>
      </c>
      <c r="T50" s="13">
        <v>547.6</v>
      </c>
      <c r="U50" s="11" t="s">
        <v>59</v>
      </c>
      <c r="V50" s="13">
        <v>87.62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185</v>
      </c>
      <c r="B51" s="12" t="s">
        <v>46</v>
      </c>
      <c r="C51" s="11" t="s">
        <v>47</v>
      </c>
      <c r="D51" s="11" t="s">
        <v>153</v>
      </c>
      <c r="E51" s="11" t="s">
        <v>154</v>
      </c>
      <c r="F51" s="11" t="s">
        <v>1208</v>
      </c>
      <c r="G51" s="11" t="s">
        <v>51</v>
      </c>
      <c r="H51" s="11" t="s">
        <v>184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v>2192.5</v>
      </c>
      <c r="R51" s="13">
        <v>0</v>
      </c>
      <c r="S51" s="13">
        <v>2192.5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189</v>
      </c>
      <c r="B52" s="12" t="s">
        <v>46</v>
      </c>
      <c r="C52" s="11" t="s">
        <v>47</v>
      </c>
      <c r="D52" s="11" t="s">
        <v>153</v>
      </c>
      <c r="E52" s="11" t="s">
        <v>154</v>
      </c>
      <c r="F52" s="11" t="s">
        <v>1208</v>
      </c>
      <c r="G52" s="11" t="s">
        <v>51</v>
      </c>
      <c r="H52" s="11" t="s">
        <v>186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187</v>
      </c>
      <c r="P52" s="11" t="s">
        <v>188</v>
      </c>
      <c r="Q52" s="13">
        <v>639</v>
      </c>
      <c r="R52" s="13">
        <v>0</v>
      </c>
      <c r="S52" s="13">
        <v>639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191</v>
      </c>
      <c r="B53" s="12" t="s">
        <v>46</v>
      </c>
      <c r="C53" s="11" t="s">
        <v>47</v>
      </c>
      <c r="D53" s="11" t="s">
        <v>153</v>
      </c>
      <c r="E53" s="11" t="s">
        <v>154</v>
      </c>
      <c r="F53" s="11" t="s">
        <v>1208</v>
      </c>
      <c r="G53" s="11" t="s">
        <v>51</v>
      </c>
      <c r="H53" s="11" t="s">
        <v>190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v>2373.4985000000001</v>
      </c>
      <c r="R53" s="13">
        <v>0</v>
      </c>
      <c r="S53" s="13">
        <v>1692.07</v>
      </c>
      <c r="T53" s="13">
        <v>0</v>
      </c>
      <c r="U53" s="11" t="s">
        <v>54</v>
      </c>
      <c r="V53" s="13">
        <v>0</v>
      </c>
      <c r="W53" s="13">
        <v>587.45000000000005</v>
      </c>
      <c r="X53" s="11" t="s">
        <v>54</v>
      </c>
      <c r="Y53" s="13">
        <v>93.99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195</v>
      </c>
      <c r="B54" s="12" t="s">
        <v>46</v>
      </c>
      <c r="C54" s="11" t="s">
        <v>47</v>
      </c>
      <c r="D54" s="11" t="s">
        <v>153</v>
      </c>
      <c r="E54" s="11" t="s">
        <v>154</v>
      </c>
      <c r="F54" s="11" t="s">
        <v>1208</v>
      </c>
      <c r="G54" s="11" t="s">
        <v>51</v>
      </c>
      <c r="H54" s="11" t="s">
        <v>192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193</v>
      </c>
      <c r="P54" s="11" t="s">
        <v>194</v>
      </c>
      <c r="Q54" s="13">
        <v>543.57220000000007</v>
      </c>
      <c r="R54" s="13">
        <v>0</v>
      </c>
      <c r="S54" s="13">
        <v>508.58</v>
      </c>
      <c r="T54" s="13">
        <v>30.17</v>
      </c>
      <c r="U54" s="11" t="s">
        <v>59</v>
      </c>
      <c r="V54" s="13">
        <v>4.83</v>
      </c>
      <c r="W54" s="13">
        <v>0</v>
      </c>
      <c r="X54" s="11" t="s">
        <v>54</v>
      </c>
      <c r="Y54" s="13">
        <v>0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197</v>
      </c>
      <c r="B55" s="12" t="s">
        <v>46</v>
      </c>
      <c r="C55" s="11" t="s">
        <v>47</v>
      </c>
      <c r="D55" s="11" t="s">
        <v>153</v>
      </c>
      <c r="E55" s="11" t="s">
        <v>154</v>
      </c>
      <c r="F55" s="11" t="s">
        <v>1208</v>
      </c>
      <c r="G55" s="11" t="s">
        <v>51</v>
      </c>
      <c r="H55" s="11" t="s">
        <v>196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53</v>
      </c>
      <c r="P55" s="11" t="s">
        <v>50</v>
      </c>
      <c r="Q55" s="13">
        <v>22622.258299999998</v>
      </c>
      <c r="R55" s="13">
        <v>0</v>
      </c>
      <c r="S55" s="13">
        <v>17906.14</v>
      </c>
      <c r="T55" s="13">
        <v>0</v>
      </c>
      <c r="U55" s="11" t="s">
        <v>54</v>
      </c>
      <c r="V55" s="13">
        <v>0</v>
      </c>
      <c r="W55" s="13">
        <v>4065.69</v>
      </c>
      <c r="X55" s="11" t="s">
        <v>54</v>
      </c>
      <c r="Y55" s="13">
        <v>650.51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199</v>
      </c>
      <c r="B56" s="12" t="s">
        <v>198</v>
      </c>
      <c r="C56" s="11" t="s">
        <v>47</v>
      </c>
      <c r="D56" s="11" t="s">
        <v>48</v>
      </c>
      <c r="E56" s="11" t="s">
        <v>49</v>
      </c>
      <c r="F56" s="11" t="s">
        <v>1191</v>
      </c>
      <c r="G56" s="11" t="s">
        <v>51</v>
      </c>
      <c r="H56" s="11" t="s">
        <v>1189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53</v>
      </c>
      <c r="P56" s="11" t="s">
        <v>50</v>
      </c>
      <c r="Q56" s="13">
        <f>S56+T56+V56+W56+Y56</f>
        <v>44833.74</v>
      </c>
      <c r="R56" s="13">
        <v>0</v>
      </c>
      <c r="S56" s="13">
        <v>31831.35</v>
      </c>
      <c r="T56" s="13">
        <v>0</v>
      </c>
      <c r="U56" s="11" t="s">
        <v>54</v>
      </c>
      <c r="V56" s="13">
        <v>0</v>
      </c>
      <c r="W56" s="13">
        <v>11208.96</v>
      </c>
      <c r="X56" s="11" t="s">
        <v>54</v>
      </c>
      <c r="Y56" s="13">
        <v>1793.43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203</v>
      </c>
      <c r="B57" s="12" t="s">
        <v>198</v>
      </c>
      <c r="C57" s="11" t="s">
        <v>47</v>
      </c>
      <c r="D57" s="11" t="s">
        <v>48</v>
      </c>
      <c r="E57" s="11" t="s">
        <v>49</v>
      </c>
      <c r="F57" s="11" t="s">
        <v>1191</v>
      </c>
      <c r="G57" s="11" t="s">
        <v>51</v>
      </c>
      <c r="H57" s="11" t="s">
        <v>200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201</v>
      </c>
      <c r="P57" s="11" t="s">
        <v>202</v>
      </c>
      <c r="Q57" s="13">
        <f>S57+T57+V57+W57+Y57</f>
        <v>805</v>
      </c>
      <c r="R57" s="13">
        <v>0</v>
      </c>
      <c r="S57" s="13">
        <v>510</v>
      </c>
      <c r="T57" s="13">
        <v>254.31</v>
      </c>
      <c r="U57" s="11" t="s">
        <v>59</v>
      </c>
      <c r="V57" s="13">
        <v>40.69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205</v>
      </c>
      <c r="B58" s="12" t="s">
        <v>198</v>
      </c>
      <c r="C58" s="11" t="s">
        <v>47</v>
      </c>
      <c r="D58" s="11" t="s">
        <v>48</v>
      </c>
      <c r="E58" s="11" t="s">
        <v>49</v>
      </c>
      <c r="F58" s="11" t="s">
        <v>1191</v>
      </c>
      <c r="G58" s="11" t="s">
        <v>51</v>
      </c>
      <c r="H58" s="11" t="s">
        <v>204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53</v>
      </c>
      <c r="P58" s="11" t="s">
        <v>50</v>
      </c>
      <c r="Q58" s="13">
        <f>S58+T58+V58+W58+Y58</f>
        <v>34270.600000000006</v>
      </c>
      <c r="R58" s="13">
        <v>0</v>
      </c>
      <c r="S58" s="13">
        <f>26329.33-18.95</f>
        <v>26310.38</v>
      </c>
      <c r="T58" s="13">
        <v>0</v>
      </c>
      <c r="U58" s="11" t="s">
        <v>54</v>
      </c>
      <c r="V58" s="13">
        <v>0</v>
      </c>
      <c r="W58" s="13">
        <f>7018.25-156</f>
        <v>6862.25</v>
      </c>
      <c r="X58" s="11" t="s">
        <v>54</v>
      </c>
      <c r="Y58" s="13">
        <f>1122.92-24.95</f>
        <v>1097.97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209</v>
      </c>
      <c r="B59" s="12" t="s">
        <v>198</v>
      </c>
      <c r="C59" s="11" t="s">
        <v>47</v>
      </c>
      <c r="D59" s="11" t="s">
        <v>48</v>
      </c>
      <c r="E59" s="11" t="s">
        <v>49</v>
      </c>
      <c r="F59" s="11" t="s">
        <v>1191</v>
      </c>
      <c r="G59" s="11" t="s">
        <v>51</v>
      </c>
      <c r="H59" s="11" t="s">
        <v>206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207</v>
      </c>
      <c r="P59" s="11" t="s">
        <v>208</v>
      </c>
      <c r="Q59" s="13">
        <f>S59+T59+V59+W59+Y59</f>
        <v>5402.49</v>
      </c>
      <c r="R59" s="13">
        <v>0</v>
      </c>
      <c r="S59" s="13">
        <v>2243.64</v>
      </c>
      <c r="T59" s="13">
        <v>2723.15</v>
      </c>
      <c r="U59" s="11" t="s">
        <v>59</v>
      </c>
      <c r="V59" s="13">
        <v>435.7</v>
      </c>
      <c r="W59" s="13">
        <v>0</v>
      </c>
      <c r="X59" s="11" t="s">
        <v>54</v>
      </c>
      <c r="Y59" s="13">
        <v>0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211</v>
      </c>
      <c r="B60" s="12" t="s">
        <v>198</v>
      </c>
      <c r="C60" s="11" t="s">
        <v>47</v>
      </c>
      <c r="D60" s="11" t="s">
        <v>48</v>
      </c>
      <c r="E60" s="11" t="s">
        <v>49</v>
      </c>
      <c r="F60" s="11" t="s">
        <v>1191</v>
      </c>
      <c r="G60" s="11" t="s">
        <v>51</v>
      </c>
      <c r="H60" s="11" t="s">
        <v>210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53</v>
      </c>
      <c r="P60" s="11" t="s">
        <v>50</v>
      </c>
      <c r="Q60" s="13">
        <f>S60+T60+V60+W60+Y60</f>
        <v>3280.7699999999995</v>
      </c>
      <c r="R60" s="13">
        <v>0</v>
      </c>
      <c r="S60" s="13">
        <v>1224.53</v>
      </c>
      <c r="T60" s="13">
        <v>0</v>
      </c>
      <c r="U60" s="11" t="s">
        <v>54</v>
      </c>
      <c r="V60" s="13">
        <v>0</v>
      </c>
      <c r="W60" s="13">
        <v>1772.62</v>
      </c>
      <c r="X60" s="11" t="s">
        <v>54</v>
      </c>
      <c r="Y60" s="13">
        <v>283.62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216</v>
      </c>
      <c r="B61" s="12" t="s">
        <v>198</v>
      </c>
      <c r="C61" s="11" t="s">
        <v>47</v>
      </c>
      <c r="D61" s="11" t="s">
        <v>48</v>
      </c>
      <c r="E61" s="11" t="s">
        <v>49</v>
      </c>
      <c r="F61" s="11" t="s">
        <v>1191</v>
      </c>
      <c r="G61" s="11" t="s">
        <v>148</v>
      </c>
      <c r="H61" s="11" t="s">
        <v>50</v>
      </c>
      <c r="I61" s="13" t="s">
        <v>212</v>
      </c>
      <c r="J61" s="13" t="s">
        <v>50</v>
      </c>
      <c r="K61" s="13" t="s">
        <v>213</v>
      </c>
      <c r="L61" s="12" t="s">
        <v>198</v>
      </c>
      <c r="M61" s="13">
        <v>736.4</v>
      </c>
      <c r="N61" s="11" t="s">
        <v>151</v>
      </c>
      <c r="O61" s="11" t="s">
        <v>214</v>
      </c>
      <c r="P61" s="11" t="s">
        <v>215</v>
      </c>
      <c r="Q61" s="13">
        <v>-120</v>
      </c>
      <c r="R61" s="13">
        <v>0</v>
      </c>
      <c r="S61" s="13">
        <v>-120</v>
      </c>
      <c r="T61" s="13">
        <v>0</v>
      </c>
      <c r="U61" s="11" t="s">
        <v>54</v>
      </c>
      <c r="V61" s="13">
        <v>0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218</v>
      </c>
      <c r="B62" s="12" t="s">
        <v>198</v>
      </c>
      <c r="C62" s="11" t="s">
        <v>47</v>
      </c>
      <c r="D62" s="11" t="s">
        <v>73</v>
      </c>
      <c r="E62" s="11" t="s">
        <v>74</v>
      </c>
      <c r="F62" s="11" t="s">
        <v>1195</v>
      </c>
      <c r="G62" s="11" t="s">
        <v>51</v>
      </c>
      <c r="H62" s="11" t="s">
        <v>217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53</v>
      </c>
      <c r="P62" s="11" t="s">
        <v>50</v>
      </c>
      <c r="Q62" s="13">
        <f>S62+T62+V62+W62+Y62</f>
        <v>11209.43</v>
      </c>
      <c r="R62" s="13">
        <v>0</v>
      </c>
      <c r="S62" s="13">
        <v>6196.35</v>
      </c>
      <c r="T62" s="13">
        <v>0</v>
      </c>
      <c r="U62" s="11" t="s">
        <v>54</v>
      </c>
      <c r="V62" s="13">
        <v>0</v>
      </c>
      <c r="W62" s="13">
        <v>4321.62</v>
      </c>
      <c r="X62" s="11" t="s">
        <v>54</v>
      </c>
      <c r="Y62" s="13">
        <v>691.46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220</v>
      </c>
      <c r="B63" s="12" t="s">
        <v>198</v>
      </c>
      <c r="C63" s="11" t="s">
        <v>47</v>
      </c>
      <c r="D63" s="11" t="s">
        <v>73</v>
      </c>
      <c r="E63" s="11" t="s">
        <v>74</v>
      </c>
      <c r="F63" s="11" t="s">
        <v>1195</v>
      </c>
      <c r="G63" s="11" t="s">
        <v>51</v>
      </c>
      <c r="H63" s="11" t="s">
        <v>219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131</v>
      </c>
      <c r="P63" s="11" t="s">
        <v>132</v>
      </c>
      <c r="Q63" s="13">
        <f>S63+T63+V63+W63+Y63</f>
        <v>3085</v>
      </c>
      <c r="R63" s="13">
        <v>0</v>
      </c>
      <c r="S63" s="13">
        <v>3085</v>
      </c>
      <c r="T63" s="13">
        <v>0</v>
      </c>
      <c r="U63" s="11" t="s">
        <v>54</v>
      </c>
      <c r="V63" s="13">
        <v>0</v>
      </c>
      <c r="W63" s="13">
        <v>0</v>
      </c>
      <c r="X63" s="11" t="s">
        <v>54</v>
      </c>
      <c r="Y63" s="13">
        <v>0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222</v>
      </c>
      <c r="B64" s="12" t="s">
        <v>198</v>
      </c>
      <c r="C64" s="11" t="s">
        <v>47</v>
      </c>
      <c r="D64" s="11" t="s">
        <v>73</v>
      </c>
      <c r="E64" s="11" t="s">
        <v>74</v>
      </c>
      <c r="F64" s="11" t="s">
        <v>1195</v>
      </c>
      <c r="G64" s="11" t="s">
        <v>51</v>
      </c>
      <c r="H64" s="11" t="s">
        <v>221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53</v>
      </c>
      <c r="P64" s="11" t="s">
        <v>50</v>
      </c>
      <c r="Q64" s="13">
        <f>S64+T64+V64+W64+Y64</f>
        <v>9182.41</v>
      </c>
      <c r="R64" s="13">
        <v>0</v>
      </c>
      <c r="S64" s="13">
        <v>6513.71</v>
      </c>
      <c r="T64" s="13">
        <v>0</v>
      </c>
      <c r="U64" s="11" t="s">
        <v>54</v>
      </c>
      <c r="V64" s="13">
        <v>0</v>
      </c>
      <c r="W64" s="13">
        <v>2300.6</v>
      </c>
      <c r="X64" s="11" t="s">
        <v>54</v>
      </c>
      <c r="Y64" s="13">
        <v>368.1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226</v>
      </c>
      <c r="B65" s="12" t="s">
        <v>198</v>
      </c>
      <c r="C65" s="11" t="s">
        <v>47</v>
      </c>
      <c r="D65" s="11" t="s">
        <v>73</v>
      </c>
      <c r="E65" s="11" t="s">
        <v>74</v>
      </c>
      <c r="F65" s="11" t="s">
        <v>1195</v>
      </c>
      <c r="G65" s="11" t="s">
        <v>51</v>
      </c>
      <c r="H65" s="11" t="s">
        <v>223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224</v>
      </c>
      <c r="P65" s="11" t="s">
        <v>225</v>
      </c>
      <c r="Q65" s="13">
        <f>S65+T65+V65+W65+Y65</f>
        <v>9396.56</v>
      </c>
      <c r="R65" s="13">
        <v>0</v>
      </c>
      <c r="S65" s="13">
        <v>0</v>
      </c>
      <c r="T65" s="13">
        <v>8100.48</v>
      </c>
      <c r="U65" s="11" t="s">
        <v>59</v>
      </c>
      <c r="V65" s="13">
        <v>1296.08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228</v>
      </c>
      <c r="B66" s="12" t="s">
        <v>198</v>
      </c>
      <c r="C66" s="11" t="s">
        <v>47</v>
      </c>
      <c r="D66" s="11" t="s">
        <v>73</v>
      </c>
      <c r="E66" s="11" t="s">
        <v>74</v>
      </c>
      <c r="F66" s="11" t="s">
        <v>1195</v>
      </c>
      <c r="G66" s="11" t="s">
        <v>51</v>
      </c>
      <c r="H66" s="11" t="s">
        <v>227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224</v>
      </c>
      <c r="P66" s="11" t="s">
        <v>225</v>
      </c>
      <c r="Q66" s="13">
        <f>S66+T66+V66+W66+Y66</f>
        <v>4698.28</v>
      </c>
      <c r="R66" s="13">
        <v>0</v>
      </c>
      <c r="S66" s="13">
        <v>0</v>
      </c>
      <c r="T66" s="13">
        <v>4050.24</v>
      </c>
      <c r="U66" s="11" t="s">
        <v>59</v>
      </c>
      <c r="V66" s="13">
        <v>648.04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230</v>
      </c>
      <c r="B67" s="12" t="s">
        <v>198</v>
      </c>
      <c r="C67" s="11" t="s">
        <v>47</v>
      </c>
      <c r="D67" s="11" t="s">
        <v>73</v>
      </c>
      <c r="E67" s="11" t="s">
        <v>74</v>
      </c>
      <c r="F67" s="11" t="s">
        <v>1195</v>
      </c>
      <c r="G67" s="11" t="s">
        <v>51</v>
      </c>
      <c r="H67" s="11" t="s">
        <v>229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53</v>
      </c>
      <c r="P67" s="11" t="s">
        <v>50</v>
      </c>
      <c r="Q67" s="13">
        <f>S67+T67+V67+W67+Y67</f>
        <v>112.54</v>
      </c>
      <c r="R67" s="13">
        <v>0</v>
      </c>
      <c r="S67" s="13">
        <v>112.54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234</v>
      </c>
      <c r="B68" s="12" t="s">
        <v>198</v>
      </c>
      <c r="C68" s="11" t="s">
        <v>47</v>
      </c>
      <c r="D68" s="11" t="s">
        <v>73</v>
      </c>
      <c r="E68" s="11" t="s">
        <v>74</v>
      </c>
      <c r="F68" s="11" t="s">
        <v>1195</v>
      </c>
      <c r="G68" s="11" t="s">
        <v>51</v>
      </c>
      <c r="H68" s="11" t="s">
        <v>231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232</v>
      </c>
      <c r="P68" s="11" t="s">
        <v>233</v>
      </c>
      <c r="Q68" s="13">
        <f>S68+T68+V68+W68+Y68</f>
        <v>4420</v>
      </c>
      <c r="R68" s="13">
        <v>0</v>
      </c>
      <c r="S68" s="13">
        <v>4420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236</v>
      </c>
      <c r="B69" s="12" t="s">
        <v>198</v>
      </c>
      <c r="C69" s="11" t="s">
        <v>47</v>
      </c>
      <c r="D69" s="11" t="s">
        <v>73</v>
      </c>
      <c r="E69" s="11" t="s">
        <v>74</v>
      </c>
      <c r="F69" s="11" t="s">
        <v>1195</v>
      </c>
      <c r="G69" s="11" t="s">
        <v>51</v>
      </c>
      <c r="H69" s="11" t="s">
        <v>235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53</v>
      </c>
      <c r="P69" s="11" t="s">
        <v>50</v>
      </c>
      <c r="Q69" s="13">
        <f>S69+T69+V69+W69+Y69</f>
        <v>38623.509999999995</v>
      </c>
      <c r="R69" s="13">
        <v>0</v>
      </c>
      <c r="S69" s="13">
        <v>25752.5</v>
      </c>
      <c r="T69" s="13">
        <v>0</v>
      </c>
      <c r="U69" s="11" t="s">
        <v>54</v>
      </c>
      <c r="V69" s="13">
        <v>0</v>
      </c>
      <c r="W69" s="13">
        <v>11095.7</v>
      </c>
      <c r="X69" s="11" t="s">
        <v>59</v>
      </c>
      <c r="Y69" s="13">
        <v>1775.31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240</v>
      </c>
      <c r="B70" s="12" t="s">
        <v>198</v>
      </c>
      <c r="C70" s="11" t="s">
        <v>47</v>
      </c>
      <c r="D70" s="11" t="s">
        <v>73</v>
      </c>
      <c r="E70" s="11" t="s">
        <v>74</v>
      </c>
      <c r="F70" s="11" t="s">
        <v>1195</v>
      </c>
      <c r="G70" s="11" t="s">
        <v>51</v>
      </c>
      <c r="H70" s="11" t="s">
        <v>237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238</v>
      </c>
      <c r="P70" s="11" t="s">
        <v>239</v>
      </c>
      <c r="Q70" s="13">
        <f>S70+T70+V70+W70+Y70</f>
        <v>1243.04</v>
      </c>
      <c r="R70" s="13">
        <v>0</v>
      </c>
      <c r="S70" s="13">
        <v>1207.03</v>
      </c>
      <c r="T70" s="13">
        <v>31.04</v>
      </c>
      <c r="U70" s="11" t="s">
        <v>59</v>
      </c>
      <c r="V70" s="13">
        <v>4.97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244</v>
      </c>
      <c r="B71" s="12" t="s">
        <v>198</v>
      </c>
      <c r="C71" s="11" t="s">
        <v>47</v>
      </c>
      <c r="D71" s="11" t="s">
        <v>73</v>
      </c>
      <c r="E71" s="11" t="s">
        <v>74</v>
      </c>
      <c r="F71" s="11" t="s">
        <v>1195</v>
      </c>
      <c r="G71" s="11" t="s">
        <v>51</v>
      </c>
      <c r="H71" s="11" t="s">
        <v>241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242</v>
      </c>
      <c r="P71" s="11" t="s">
        <v>243</v>
      </c>
      <c r="Q71" s="13">
        <f>S71+T71+V71+W71+Y71</f>
        <v>588</v>
      </c>
      <c r="R71" s="13">
        <v>0</v>
      </c>
      <c r="S71" s="13">
        <v>588</v>
      </c>
      <c r="T71" s="13">
        <v>0</v>
      </c>
      <c r="U71" s="11" t="s">
        <v>54</v>
      </c>
      <c r="V71" s="13">
        <v>0</v>
      </c>
      <c r="W71" s="13">
        <v>0</v>
      </c>
      <c r="X71" s="11" t="s">
        <v>54</v>
      </c>
      <c r="Y71" s="13">
        <v>0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246</v>
      </c>
      <c r="B72" s="12" t="s">
        <v>198</v>
      </c>
      <c r="C72" s="11" t="s">
        <v>47</v>
      </c>
      <c r="D72" s="11" t="s">
        <v>73</v>
      </c>
      <c r="E72" s="11" t="s">
        <v>74</v>
      </c>
      <c r="F72" s="11" t="s">
        <v>1195</v>
      </c>
      <c r="G72" s="11" t="s">
        <v>51</v>
      </c>
      <c r="H72" s="11" t="s">
        <v>245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53</v>
      </c>
      <c r="P72" s="11" t="s">
        <v>50</v>
      </c>
      <c r="Q72" s="13">
        <f>S72+T72+V72+W72+Y72</f>
        <v>5973.87</v>
      </c>
      <c r="R72" s="13">
        <v>0</v>
      </c>
      <c r="S72" s="13">
        <v>3364.25</v>
      </c>
      <c r="T72" s="13">
        <v>0</v>
      </c>
      <c r="U72" s="11" t="s">
        <v>54</v>
      </c>
      <c r="V72" s="13">
        <v>0</v>
      </c>
      <c r="W72" s="13">
        <v>2249.67</v>
      </c>
      <c r="X72" s="11" t="s">
        <v>59</v>
      </c>
      <c r="Y72" s="13">
        <v>359.95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250</v>
      </c>
      <c r="B73" s="12" t="s">
        <v>198</v>
      </c>
      <c r="C73" s="11" t="s">
        <v>47</v>
      </c>
      <c r="D73" s="11" t="s">
        <v>73</v>
      </c>
      <c r="E73" s="11" t="s">
        <v>74</v>
      </c>
      <c r="F73" s="11" t="s">
        <v>1195</v>
      </c>
      <c r="G73" s="11" t="s">
        <v>51</v>
      </c>
      <c r="H73" s="11" t="s">
        <v>247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248</v>
      </c>
      <c r="P73" s="11" t="s">
        <v>249</v>
      </c>
      <c r="Q73" s="13">
        <f>S73+T73+V73+W73+Y73</f>
        <v>301.05</v>
      </c>
      <c r="R73" s="13">
        <v>0</v>
      </c>
      <c r="S73" s="13">
        <v>301.05</v>
      </c>
      <c r="T73" s="13">
        <v>0</v>
      </c>
      <c r="U73" s="11" t="s">
        <v>54</v>
      </c>
      <c r="V73" s="13">
        <v>0</v>
      </c>
      <c r="W73" s="13">
        <v>0</v>
      </c>
      <c r="X73" s="11" t="s">
        <v>54</v>
      </c>
      <c r="Y73" s="13">
        <v>0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252</v>
      </c>
      <c r="B74" s="12" t="s">
        <v>198</v>
      </c>
      <c r="C74" s="11" t="s">
        <v>47</v>
      </c>
      <c r="D74" s="11" t="s">
        <v>73</v>
      </c>
      <c r="E74" s="11" t="s">
        <v>74</v>
      </c>
      <c r="F74" s="11" t="s">
        <v>1195</v>
      </c>
      <c r="G74" s="11" t="s">
        <v>51</v>
      </c>
      <c r="H74" s="11" t="s">
        <v>251</v>
      </c>
      <c r="I74" s="13" t="s">
        <v>50</v>
      </c>
      <c r="J74" s="13" t="s">
        <v>50</v>
      </c>
      <c r="K74" s="13" t="s">
        <v>50</v>
      </c>
      <c r="L74" s="12" t="s">
        <v>50</v>
      </c>
      <c r="M74" s="13">
        <v>0</v>
      </c>
      <c r="N74" s="11" t="s">
        <v>50</v>
      </c>
      <c r="O74" s="11" t="s">
        <v>53</v>
      </c>
      <c r="P74" s="11" t="s">
        <v>50</v>
      </c>
      <c r="Q74" s="13">
        <f>S74+T74+V74+W74+Y74</f>
        <v>63231.489999999991</v>
      </c>
      <c r="R74" s="13">
        <v>0</v>
      </c>
      <c r="S74" s="13">
        <f>40057.77-1021.48</f>
        <v>39036.289999999994</v>
      </c>
      <c r="T74" s="13">
        <v>0</v>
      </c>
      <c r="U74" s="11" t="s">
        <v>54</v>
      </c>
      <c r="V74" s="13">
        <v>0</v>
      </c>
      <c r="W74" s="13">
        <f>21313.85-455.97</f>
        <v>20857.879999999997</v>
      </c>
      <c r="X74" s="11" t="s">
        <v>54</v>
      </c>
      <c r="Y74" s="13">
        <f>3410.22-72.9</f>
        <v>3337.3199999999997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254</v>
      </c>
      <c r="B75" s="12" t="s">
        <v>198</v>
      </c>
      <c r="C75" s="11" t="s">
        <v>47</v>
      </c>
      <c r="D75" s="11" t="s">
        <v>89</v>
      </c>
      <c r="E75" s="11" t="s">
        <v>90</v>
      </c>
      <c r="F75" s="11" t="s">
        <v>1199</v>
      </c>
      <c r="G75" s="11" t="s">
        <v>51</v>
      </c>
      <c r="H75" s="11" t="s">
        <v>253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v>12224.409749999997</v>
      </c>
      <c r="R75" s="13">
        <v>0</v>
      </c>
      <c r="S75" s="13">
        <v>5964.52</v>
      </c>
      <c r="T75" s="13">
        <v>0</v>
      </c>
      <c r="U75" s="11" t="s">
        <v>54</v>
      </c>
      <c r="V75" s="13">
        <v>0</v>
      </c>
      <c r="W75" s="13">
        <v>5396.48</v>
      </c>
      <c r="X75" s="11" t="s">
        <v>54</v>
      </c>
      <c r="Y75" s="13">
        <v>863.44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258</v>
      </c>
      <c r="B76" s="12" t="s">
        <v>198</v>
      </c>
      <c r="C76" s="11" t="s">
        <v>47</v>
      </c>
      <c r="D76" s="11" t="s">
        <v>89</v>
      </c>
      <c r="E76" s="11" t="s">
        <v>90</v>
      </c>
      <c r="F76" s="11" t="s">
        <v>1199</v>
      </c>
      <c r="G76" s="11" t="s">
        <v>51</v>
      </c>
      <c r="H76" s="11" t="s">
        <v>255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256</v>
      </c>
      <c r="P76" s="11" t="s">
        <v>257</v>
      </c>
      <c r="Q76" s="13">
        <v>255.89159999999998</v>
      </c>
      <c r="R76" s="13">
        <v>0</v>
      </c>
      <c r="S76" s="13">
        <v>90</v>
      </c>
      <c r="T76" s="13">
        <v>143.01</v>
      </c>
      <c r="U76" s="11" t="s">
        <v>59</v>
      </c>
      <c r="V76" s="13">
        <v>22.88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260</v>
      </c>
      <c r="B77" s="12" t="s">
        <v>198</v>
      </c>
      <c r="C77" s="11" t="s">
        <v>47</v>
      </c>
      <c r="D77" s="11" t="s">
        <v>89</v>
      </c>
      <c r="E77" s="11" t="s">
        <v>90</v>
      </c>
      <c r="F77" s="11" t="s">
        <v>1199</v>
      </c>
      <c r="G77" s="11" t="s">
        <v>51</v>
      </c>
      <c r="H77" s="11" t="s">
        <v>259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v>3576.9548999999993</v>
      </c>
      <c r="R77" s="13">
        <v>0</v>
      </c>
      <c r="S77" s="13">
        <v>1948.98</v>
      </c>
      <c r="T77" s="13">
        <v>0</v>
      </c>
      <c r="U77" s="11" t="s">
        <v>54</v>
      </c>
      <c r="V77" s="13">
        <v>0</v>
      </c>
      <c r="W77" s="13">
        <v>1403.44</v>
      </c>
      <c r="X77" s="11" t="s">
        <v>54</v>
      </c>
      <c r="Y77" s="13">
        <v>224.55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264</v>
      </c>
      <c r="B78" s="12" t="s">
        <v>198</v>
      </c>
      <c r="C78" s="11" t="s">
        <v>47</v>
      </c>
      <c r="D78" s="11" t="s">
        <v>89</v>
      </c>
      <c r="E78" s="11" t="s">
        <v>90</v>
      </c>
      <c r="F78" s="11" t="s">
        <v>1199</v>
      </c>
      <c r="G78" s="11" t="s">
        <v>51</v>
      </c>
      <c r="H78" s="11" t="s">
        <v>261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262</v>
      </c>
      <c r="P78" s="11" t="s">
        <v>263</v>
      </c>
      <c r="Q78" s="13">
        <v>1161.2411999999999</v>
      </c>
      <c r="R78" s="13">
        <v>0</v>
      </c>
      <c r="S78" s="13">
        <v>0</v>
      </c>
      <c r="T78" s="13">
        <v>1001.07</v>
      </c>
      <c r="U78" s="11" t="s">
        <v>59</v>
      </c>
      <c r="V78" s="13">
        <v>160.16999999999999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266</v>
      </c>
      <c r="B79" s="12" t="s">
        <v>198</v>
      </c>
      <c r="C79" s="11" t="s">
        <v>47</v>
      </c>
      <c r="D79" s="11" t="s">
        <v>89</v>
      </c>
      <c r="E79" s="11" t="s">
        <v>90</v>
      </c>
      <c r="F79" s="11" t="s">
        <v>1199</v>
      </c>
      <c r="G79" s="11" t="s">
        <v>51</v>
      </c>
      <c r="H79" s="11" t="s">
        <v>265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53</v>
      </c>
      <c r="P79" s="11" t="s">
        <v>50</v>
      </c>
      <c r="Q79" s="13">
        <v>1866.5130999999999</v>
      </c>
      <c r="R79" s="13">
        <v>0</v>
      </c>
      <c r="S79" s="13">
        <v>914.4</v>
      </c>
      <c r="T79" s="13">
        <v>0</v>
      </c>
      <c r="U79" s="11" t="s">
        <v>54</v>
      </c>
      <c r="V79" s="13">
        <v>0</v>
      </c>
      <c r="W79" s="13">
        <v>820.79</v>
      </c>
      <c r="X79" s="11" t="s">
        <v>54</v>
      </c>
      <c r="Y79" s="13">
        <v>131.33000000000001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270</v>
      </c>
      <c r="B80" s="12" t="s">
        <v>198</v>
      </c>
      <c r="C80" s="11" t="s">
        <v>47</v>
      </c>
      <c r="D80" s="11" t="s">
        <v>89</v>
      </c>
      <c r="E80" s="11" t="s">
        <v>90</v>
      </c>
      <c r="F80" s="11" t="s">
        <v>1199</v>
      </c>
      <c r="G80" s="11" t="s">
        <v>51</v>
      </c>
      <c r="H80" s="11" t="s">
        <v>267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268</v>
      </c>
      <c r="P80" s="11" t="s">
        <v>269</v>
      </c>
      <c r="Q80" s="13">
        <v>331.78319999999997</v>
      </c>
      <c r="R80" s="13">
        <v>0</v>
      </c>
      <c r="S80" s="13">
        <v>0</v>
      </c>
      <c r="T80" s="13">
        <v>286.02</v>
      </c>
      <c r="U80" s="11" t="s">
        <v>59</v>
      </c>
      <c r="V80" s="13">
        <v>45.76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272</v>
      </c>
      <c r="B81" s="12" t="s">
        <v>198</v>
      </c>
      <c r="C81" s="11" t="s">
        <v>47</v>
      </c>
      <c r="D81" s="11" t="s">
        <v>89</v>
      </c>
      <c r="E81" s="11" t="s">
        <v>90</v>
      </c>
      <c r="F81" s="11" t="s">
        <v>1199</v>
      </c>
      <c r="G81" s="11" t="s">
        <v>51</v>
      </c>
      <c r="H81" s="11" t="s">
        <v>271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53</v>
      </c>
      <c r="P81" s="11" t="s">
        <v>50</v>
      </c>
      <c r="Q81" s="13">
        <v>2112.1909999999998</v>
      </c>
      <c r="R81" s="13">
        <v>0</v>
      </c>
      <c r="S81" s="13">
        <v>1251.78</v>
      </c>
      <c r="T81" s="13">
        <v>0</v>
      </c>
      <c r="U81" s="11" t="s">
        <v>54</v>
      </c>
      <c r="V81" s="13">
        <v>0</v>
      </c>
      <c r="W81" s="13">
        <v>741.74</v>
      </c>
      <c r="X81" s="11" t="s">
        <v>54</v>
      </c>
      <c r="Y81" s="13">
        <v>118.68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276</v>
      </c>
      <c r="B82" s="12" t="s">
        <v>198</v>
      </c>
      <c r="C82" s="11" t="s">
        <v>47</v>
      </c>
      <c r="D82" s="11" t="s">
        <v>89</v>
      </c>
      <c r="E82" s="11" t="s">
        <v>90</v>
      </c>
      <c r="F82" s="11" t="s">
        <v>1199</v>
      </c>
      <c r="G82" s="11" t="s">
        <v>51</v>
      </c>
      <c r="H82" s="11" t="s">
        <v>273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274</v>
      </c>
      <c r="P82" s="11" t="s">
        <v>275</v>
      </c>
      <c r="Q82" s="13">
        <v>534.91079999999999</v>
      </c>
      <c r="R82" s="13">
        <v>0</v>
      </c>
      <c r="S82" s="13">
        <v>0</v>
      </c>
      <c r="T82" s="13">
        <v>461.13</v>
      </c>
      <c r="U82" s="11" t="s">
        <v>59</v>
      </c>
      <c r="V82" s="13">
        <v>73.78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278</v>
      </c>
      <c r="B83" s="12" t="s">
        <v>198</v>
      </c>
      <c r="C83" s="11" t="s">
        <v>47</v>
      </c>
      <c r="D83" s="11" t="s">
        <v>89</v>
      </c>
      <c r="E83" s="11" t="s">
        <v>90</v>
      </c>
      <c r="F83" s="11" t="s">
        <v>1199</v>
      </c>
      <c r="G83" s="11" t="s">
        <v>51</v>
      </c>
      <c r="H83" s="11" t="s">
        <v>277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53</v>
      </c>
      <c r="P83" s="11" t="s">
        <v>50</v>
      </c>
      <c r="Q83" s="13">
        <v>19328.601499999997</v>
      </c>
      <c r="R83" s="13">
        <v>0</v>
      </c>
      <c r="S83" s="13">
        <v>11575.78</v>
      </c>
      <c r="T83" s="13">
        <v>0</v>
      </c>
      <c r="U83" s="11" t="s">
        <v>54</v>
      </c>
      <c r="V83" s="13">
        <v>0</v>
      </c>
      <c r="W83" s="13">
        <v>6683.52</v>
      </c>
      <c r="X83" s="11" t="s">
        <v>59</v>
      </c>
      <c r="Y83" s="13">
        <v>1069.3599999999999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282</v>
      </c>
      <c r="B84" s="12" t="s">
        <v>198</v>
      </c>
      <c r="C84" s="11" t="s">
        <v>47</v>
      </c>
      <c r="D84" s="11" t="s">
        <v>89</v>
      </c>
      <c r="E84" s="11" t="s">
        <v>90</v>
      </c>
      <c r="F84" s="11" t="s">
        <v>1199</v>
      </c>
      <c r="G84" s="11" t="s">
        <v>51</v>
      </c>
      <c r="H84" s="11" t="s">
        <v>279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280</v>
      </c>
      <c r="P84" s="11" t="s">
        <v>281</v>
      </c>
      <c r="Q84" s="13">
        <v>463.72159999999997</v>
      </c>
      <c r="R84" s="13">
        <v>0</v>
      </c>
      <c r="S84" s="13">
        <v>0</v>
      </c>
      <c r="T84" s="13">
        <v>399.76</v>
      </c>
      <c r="U84" s="11" t="s">
        <v>59</v>
      </c>
      <c r="V84" s="13">
        <v>63.96</v>
      </c>
      <c r="W84" s="13">
        <v>0</v>
      </c>
      <c r="X84" s="11" t="s">
        <v>54</v>
      </c>
      <c r="Y84" s="13">
        <v>0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284</v>
      </c>
      <c r="B85" s="12" t="s">
        <v>198</v>
      </c>
      <c r="C85" s="11" t="s">
        <v>47</v>
      </c>
      <c r="D85" s="11" t="s">
        <v>89</v>
      </c>
      <c r="E85" s="11" t="s">
        <v>90</v>
      </c>
      <c r="F85" s="11" t="s">
        <v>1199</v>
      </c>
      <c r="G85" s="11" t="s">
        <v>51</v>
      </c>
      <c r="H85" s="11" t="s">
        <v>283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v>41478.483700000004</v>
      </c>
      <c r="R85" s="13">
        <v>0</v>
      </c>
      <c r="S85" s="13">
        <v>26182.37</v>
      </c>
      <c r="T85" s="13">
        <v>0</v>
      </c>
      <c r="U85" s="11" t="s">
        <v>54</v>
      </c>
      <c r="V85" s="13">
        <v>0</v>
      </c>
      <c r="W85" s="13">
        <v>13186.4</v>
      </c>
      <c r="X85" s="11" t="s">
        <v>54</v>
      </c>
      <c r="Y85" s="13">
        <v>2109.8200000000002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288</v>
      </c>
      <c r="B86" s="12" t="s">
        <v>198</v>
      </c>
      <c r="C86" s="11" t="s">
        <v>47</v>
      </c>
      <c r="D86" s="11" t="s">
        <v>89</v>
      </c>
      <c r="E86" s="11" t="s">
        <v>90</v>
      </c>
      <c r="F86" s="11" t="s">
        <v>1199</v>
      </c>
      <c r="G86" s="11" t="s">
        <v>51</v>
      </c>
      <c r="H86" s="11" t="s">
        <v>285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286</v>
      </c>
      <c r="P86" s="11" t="s">
        <v>287</v>
      </c>
      <c r="Q86" s="13">
        <v>952.94174999999996</v>
      </c>
      <c r="R86" s="13">
        <v>0</v>
      </c>
      <c r="S86" s="13">
        <v>745.21</v>
      </c>
      <c r="T86" s="13">
        <v>179.08</v>
      </c>
      <c r="U86" s="11" t="s">
        <v>59</v>
      </c>
      <c r="V86" s="13">
        <v>28.65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290</v>
      </c>
      <c r="B87" s="12" t="s">
        <v>198</v>
      </c>
      <c r="C87" s="11" t="s">
        <v>47</v>
      </c>
      <c r="D87" s="11" t="s">
        <v>89</v>
      </c>
      <c r="E87" s="11" t="s">
        <v>90</v>
      </c>
      <c r="F87" s="11" t="s">
        <v>1199</v>
      </c>
      <c r="G87" s="11" t="s">
        <v>51</v>
      </c>
      <c r="H87" s="11" t="s">
        <v>289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53</v>
      </c>
      <c r="P87" s="11" t="s">
        <v>50</v>
      </c>
      <c r="Q87" s="13">
        <v>18658.7919</v>
      </c>
      <c r="R87" s="13">
        <v>0</v>
      </c>
      <c r="S87" s="13">
        <v>9663.67</v>
      </c>
      <c r="T87" s="13">
        <v>0</v>
      </c>
      <c r="U87" s="11" t="s">
        <v>54</v>
      </c>
      <c r="V87" s="13">
        <v>0</v>
      </c>
      <c r="W87" s="13">
        <v>7754.44</v>
      </c>
      <c r="X87" s="11" t="s">
        <v>59</v>
      </c>
      <c r="Y87" s="13">
        <v>1240.71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294</v>
      </c>
      <c r="B88" s="12" t="s">
        <v>198</v>
      </c>
      <c r="C88" s="11" t="s">
        <v>47</v>
      </c>
      <c r="D88" s="11" t="s">
        <v>89</v>
      </c>
      <c r="E88" s="11" t="s">
        <v>90</v>
      </c>
      <c r="F88" s="11" t="s">
        <v>1199</v>
      </c>
      <c r="G88" s="11" t="s">
        <v>51</v>
      </c>
      <c r="H88" s="11" t="s">
        <v>291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292</v>
      </c>
      <c r="P88" s="11" t="s">
        <v>293</v>
      </c>
      <c r="Q88" s="13">
        <v>383.19440000000003</v>
      </c>
      <c r="R88" s="13">
        <v>0</v>
      </c>
      <c r="S88" s="13">
        <v>0</v>
      </c>
      <c r="T88" s="13">
        <v>330.34</v>
      </c>
      <c r="U88" s="11" t="s">
        <v>59</v>
      </c>
      <c r="V88" s="13">
        <v>52.85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296</v>
      </c>
      <c r="B89" s="12" t="s">
        <v>198</v>
      </c>
      <c r="C89" s="11" t="s">
        <v>47</v>
      </c>
      <c r="D89" s="11" t="s">
        <v>89</v>
      </c>
      <c r="E89" s="11" t="s">
        <v>90</v>
      </c>
      <c r="F89" s="11" t="s">
        <v>1199</v>
      </c>
      <c r="G89" s="11" t="s">
        <v>51</v>
      </c>
      <c r="H89" s="11" t="s">
        <v>295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v>5983.4600999999993</v>
      </c>
      <c r="R89" s="13">
        <v>0</v>
      </c>
      <c r="S89" s="13">
        <v>2245.46</v>
      </c>
      <c r="T89" s="13">
        <v>0</v>
      </c>
      <c r="U89" s="11" t="s">
        <v>54</v>
      </c>
      <c r="V89" s="13">
        <v>0</v>
      </c>
      <c r="W89" s="13">
        <v>3222.43</v>
      </c>
      <c r="X89" s="11" t="s">
        <v>54</v>
      </c>
      <c r="Y89" s="13">
        <v>515.59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300</v>
      </c>
      <c r="B90" s="12" t="s">
        <v>198</v>
      </c>
      <c r="C90" s="11" t="s">
        <v>47</v>
      </c>
      <c r="D90" s="11" t="s">
        <v>89</v>
      </c>
      <c r="E90" s="11" t="s">
        <v>90</v>
      </c>
      <c r="F90" s="11" t="s">
        <v>1199</v>
      </c>
      <c r="G90" s="11" t="s">
        <v>51</v>
      </c>
      <c r="H90" s="11" t="s">
        <v>297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298</v>
      </c>
      <c r="P90" s="11" t="s">
        <v>299</v>
      </c>
      <c r="Q90" s="13">
        <v>387.69959999999998</v>
      </c>
      <c r="R90" s="13">
        <v>0</v>
      </c>
      <c r="S90" s="13">
        <v>92.7</v>
      </c>
      <c r="T90" s="13">
        <v>254.31</v>
      </c>
      <c r="U90" s="11" t="s">
        <v>59</v>
      </c>
      <c r="V90" s="13">
        <v>40.69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302</v>
      </c>
      <c r="B91" s="12" t="s">
        <v>198</v>
      </c>
      <c r="C91" s="11" t="s">
        <v>47</v>
      </c>
      <c r="D91" s="11" t="s">
        <v>89</v>
      </c>
      <c r="E91" s="11" t="s">
        <v>90</v>
      </c>
      <c r="F91" s="11" t="s">
        <v>1199</v>
      </c>
      <c r="G91" s="11" t="s">
        <v>51</v>
      </c>
      <c r="H91" s="11" t="s">
        <v>301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v>19033.346999999998</v>
      </c>
      <c r="R91" s="13">
        <v>0</v>
      </c>
      <c r="S91" s="13">
        <v>13323.75</v>
      </c>
      <c r="T91" s="13">
        <v>0</v>
      </c>
      <c r="U91" s="11" t="s">
        <v>54</v>
      </c>
      <c r="V91" s="13">
        <v>0</v>
      </c>
      <c r="W91" s="13">
        <v>4922.08</v>
      </c>
      <c r="X91" s="11" t="s">
        <v>54</v>
      </c>
      <c r="Y91" s="13">
        <v>787.53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307</v>
      </c>
      <c r="B92" s="12" t="s">
        <v>198</v>
      </c>
      <c r="C92" s="11" t="s">
        <v>47</v>
      </c>
      <c r="D92" s="11" t="s">
        <v>89</v>
      </c>
      <c r="E92" s="11" t="s">
        <v>90</v>
      </c>
      <c r="F92" s="11" t="s">
        <v>1199</v>
      </c>
      <c r="G92" s="11" t="s">
        <v>148</v>
      </c>
      <c r="H92" s="11" t="s">
        <v>50</v>
      </c>
      <c r="I92" s="13" t="s">
        <v>303</v>
      </c>
      <c r="J92" s="13" t="s">
        <v>50</v>
      </c>
      <c r="K92" s="13" t="s">
        <v>304</v>
      </c>
      <c r="L92" s="12" t="s">
        <v>46</v>
      </c>
      <c r="M92" s="13">
        <v>1876.59</v>
      </c>
      <c r="N92" s="11" t="s">
        <v>151</v>
      </c>
      <c r="O92" s="11" t="s">
        <v>305</v>
      </c>
      <c r="P92" s="11" t="s">
        <v>306</v>
      </c>
      <c r="Q92" s="13">
        <v>-1020.0112</v>
      </c>
      <c r="R92" s="13">
        <v>0</v>
      </c>
      <c r="S92" s="13">
        <v>0</v>
      </c>
      <c r="T92" s="13">
        <v>0</v>
      </c>
      <c r="U92" s="11" t="s">
        <v>54</v>
      </c>
      <c r="V92" s="13">
        <v>0</v>
      </c>
      <c r="W92" s="13">
        <v>-879.32</v>
      </c>
      <c r="X92" s="11" t="s">
        <v>59</v>
      </c>
      <c r="Y92" s="13">
        <v>-140.69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312</v>
      </c>
      <c r="B93" s="12" t="s">
        <v>198</v>
      </c>
      <c r="C93" s="11" t="s">
        <v>47</v>
      </c>
      <c r="D93" s="11" t="s">
        <v>89</v>
      </c>
      <c r="E93" s="11" t="s">
        <v>90</v>
      </c>
      <c r="F93" s="11" t="s">
        <v>1199</v>
      </c>
      <c r="G93" s="11" t="s">
        <v>148</v>
      </c>
      <c r="H93" s="11" t="s">
        <v>50</v>
      </c>
      <c r="I93" s="13" t="s">
        <v>308</v>
      </c>
      <c r="J93" s="13" t="s">
        <v>50</v>
      </c>
      <c r="K93" s="13" t="s">
        <v>309</v>
      </c>
      <c r="L93" s="12" t="s">
        <v>198</v>
      </c>
      <c r="M93" s="13">
        <v>534.35</v>
      </c>
      <c r="N93" s="11" t="s">
        <v>151</v>
      </c>
      <c r="O93" s="11" t="s">
        <v>310</v>
      </c>
      <c r="P93" s="11" t="s">
        <v>311</v>
      </c>
      <c r="Q93" s="13">
        <v>-145</v>
      </c>
      <c r="R93" s="13">
        <v>0</v>
      </c>
      <c r="S93" s="13">
        <v>-145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314</v>
      </c>
      <c r="B94" s="12" t="s">
        <v>198</v>
      </c>
      <c r="C94" s="11" t="s">
        <v>47</v>
      </c>
      <c r="D94" s="11" t="s">
        <v>116</v>
      </c>
      <c r="E94" s="11" t="s">
        <v>117</v>
      </c>
      <c r="F94" s="11" t="s">
        <v>1224</v>
      </c>
      <c r="G94" s="11" t="s">
        <v>51</v>
      </c>
      <c r="H94" s="11" t="s">
        <v>313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53</v>
      </c>
      <c r="P94" s="11" t="s">
        <v>50</v>
      </c>
      <c r="Q94" s="13">
        <v>21670.07</v>
      </c>
      <c r="R94" s="13">
        <v>0</v>
      </c>
      <c r="S94" s="13">
        <v>13411.02</v>
      </c>
      <c r="T94" s="13">
        <v>0</v>
      </c>
      <c r="U94" s="11" t="s">
        <v>54</v>
      </c>
      <c r="V94" s="13">
        <v>0</v>
      </c>
      <c r="W94" s="13">
        <v>7119.84</v>
      </c>
      <c r="X94" s="11" t="s">
        <v>54</v>
      </c>
      <c r="Y94" s="13">
        <v>1139.17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316</v>
      </c>
      <c r="B95" s="12" t="s">
        <v>198</v>
      </c>
      <c r="C95" s="11" t="s">
        <v>47</v>
      </c>
      <c r="D95" s="11" t="s">
        <v>120</v>
      </c>
      <c r="E95" s="11" t="s">
        <v>121</v>
      </c>
      <c r="F95" s="11" t="s">
        <v>1231</v>
      </c>
      <c r="G95" s="11" t="s">
        <v>51</v>
      </c>
      <c r="H95" s="11" t="s">
        <v>330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331</v>
      </c>
      <c r="P95" s="11" t="s">
        <v>332</v>
      </c>
      <c r="Q95" s="13">
        <v>790.92320000000007</v>
      </c>
      <c r="R95" s="13">
        <v>0</v>
      </c>
      <c r="S95" s="13">
        <v>601.29999999999995</v>
      </c>
      <c r="T95" s="13">
        <v>0</v>
      </c>
      <c r="U95" s="11" t="s">
        <v>54</v>
      </c>
      <c r="V95" s="13">
        <v>0</v>
      </c>
      <c r="W95" s="13">
        <v>163.47</v>
      </c>
      <c r="X95" s="11" t="s">
        <v>59</v>
      </c>
      <c r="Y95" s="13">
        <v>26.16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319</v>
      </c>
      <c r="B96" s="12" t="s">
        <v>198</v>
      </c>
      <c r="C96" s="11" t="s">
        <v>47</v>
      </c>
      <c r="D96" s="11" t="s">
        <v>120</v>
      </c>
      <c r="E96" s="11" t="s">
        <v>121</v>
      </c>
      <c r="F96" s="11" t="s">
        <v>1231</v>
      </c>
      <c r="G96" s="11" t="s">
        <v>51</v>
      </c>
      <c r="H96" s="11" t="s">
        <v>315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53</v>
      </c>
      <c r="P96" s="11" t="s">
        <v>50</v>
      </c>
      <c r="Q96" s="13">
        <v>1653.2797</v>
      </c>
      <c r="R96" s="13">
        <v>0</v>
      </c>
      <c r="S96" s="13">
        <v>227.77</v>
      </c>
      <c r="T96" s="13">
        <v>0</v>
      </c>
      <c r="U96" s="11" t="s">
        <v>54</v>
      </c>
      <c r="V96" s="13">
        <v>0</v>
      </c>
      <c r="W96" s="13">
        <v>1228.8900000000001</v>
      </c>
      <c r="X96" s="11" t="s">
        <v>54</v>
      </c>
      <c r="Y96" s="13">
        <v>196.62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321</v>
      </c>
      <c r="B97" s="12" t="s">
        <v>198</v>
      </c>
      <c r="C97" s="11" t="s">
        <v>47</v>
      </c>
      <c r="D97" s="11" t="s">
        <v>120</v>
      </c>
      <c r="E97" s="11" t="s">
        <v>121</v>
      </c>
      <c r="F97" s="11" t="s">
        <v>1231</v>
      </c>
      <c r="G97" s="11" t="s">
        <v>51</v>
      </c>
      <c r="H97" s="11" t="s">
        <v>317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94</v>
      </c>
      <c r="P97" s="11" t="s">
        <v>318</v>
      </c>
      <c r="Q97" s="13">
        <v>517</v>
      </c>
      <c r="R97" s="13">
        <v>0</v>
      </c>
      <c r="S97" s="13">
        <v>517</v>
      </c>
      <c r="T97" s="13">
        <v>0</v>
      </c>
      <c r="U97" s="11" t="s">
        <v>54</v>
      </c>
      <c r="V97" s="13">
        <v>0</v>
      </c>
      <c r="W97" s="13">
        <v>0</v>
      </c>
      <c r="X97" s="11" t="s">
        <v>54</v>
      </c>
      <c r="Y97" s="13">
        <v>0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323</v>
      </c>
      <c r="B98" s="12" t="s">
        <v>198</v>
      </c>
      <c r="C98" s="11" t="s">
        <v>47</v>
      </c>
      <c r="D98" s="11" t="s">
        <v>120</v>
      </c>
      <c r="E98" s="11" t="s">
        <v>121</v>
      </c>
      <c r="F98" s="11" t="s">
        <v>1231</v>
      </c>
      <c r="G98" s="11" t="s">
        <v>51</v>
      </c>
      <c r="H98" s="11" t="s">
        <v>320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53</v>
      </c>
      <c r="P98" s="11" t="s">
        <v>50</v>
      </c>
      <c r="Q98" s="13">
        <v>51567.456149999998</v>
      </c>
      <c r="R98" s="13">
        <v>0</v>
      </c>
      <c r="S98" s="13">
        <v>31108.41</v>
      </c>
      <c r="T98" s="13">
        <v>0</v>
      </c>
      <c r="U98" s="11" t="s">
        <v>54</v>
      </c>
      <c r="V98" s="13">
        <v>0</v>
      </c>
      <c r="W98" s="13">
        <v>17636.919999999998</v>
      </c>
      <c r="X98" s="11" t="s">
        <v>59</v>
      </c>
      <c r="Y98" s="13">
        <v>2821.91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327</v>
      </c>
      <c r="B99" s="12" t="s">
        <v>198</v>
      </c>
      <c r="C99" s="11" t="s">
        <v>47</v>
      </c>
      <c r="D99" s="11" t="s">
        <v>120</v>
      </c>
      <c r="E99" s="11" t="s">
        <v>121</v>
      </c>
      <c r="F99" s="11" t="s">
        <v>1231</v>
      </c>
      <c r="G99" s="11" t="s">
        <v>51</v>
      </c>
      <c r="H99" s="11" t="s">
        <v>322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v>7662.3390999999992</v>
      </c>
      <c r="R99" s="13">
        <v>0</v>
      </c>
      <c r="S99" s="13">
        <v>4036.4</v>
      </c>
      <c r="T99" s="13">
        <v>0</v>
      </c>
      <c r="U99" s="11" t="s">
        <v>54</v>
      </c>
      <c r="V99" s="13">
        <v>0</v>
      </c>
      <c r="W99" s="13">
        <v>3125.81</v>
      </c>
      <c r="X99" s="11" t="s">
        <v>54</v>
      </c>
      <c r="Y99" s="13">
        <v>500.13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329</v>
      </c>
      <c r="B100" s="12" t="s">
        <v>198</v>
      </c>
      <c r="C100" s="11" t="s">
        <v>47</v>
      </c>
      <c r="D100" s="11" t="s">
        <v>120</v>
      </c>
      <c r="E100" s="11" t="s">
        <v>121</v>
      </c>
      <c r="F100" s="11" t="s">
        <v>1231</v>
      </c>
      <c r="G100" s="11" t="s">
        <v>51</v>
      </c>
      <c r="H100" s="11" t="s">
        <v>324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325</v>
      </c>
      <c r="P100" s="11" t="s">
        <v>326</v>
      </c>
      <c r="Q100" s="13">
        <v>940.52760000000001</v>
      </c>
      <c r="R100" s="13">
        <v>0</v>
      </c>
      <c r="S100" s="13">
        <v>93.6</v>
      </c>
      <c r="T100" s="13">
        <v>730.11</v>
      </c>
      <c r="U100" s="11" t="s">
        <v>59</v>
      </c>
      <c r="V100" s="13">
        <v>116.82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333</v>
      </c>
      <c r="B101" s="12" t="s">
        <v>198</v>
      </c>
      <c r="C101" s="11" t="s">
        <v>47</v>
      </c>
      <c r="D101" s="11" t="s">
        <v>120</v>
      </c>
      <c r="E101" s="11" t="s">
        <v>121</v>
      </c>
      <c r="F101" s="11" t="s">
        <v>1231</v>
      </c>
      <c r="G101" s="11" t="s">
        <v>51</v>
      </c>
      <c r="H101" s="11" t="s">
        <v>328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53</v>
      </c>
      <c r="P101" s="11" t="s">
        <v>50</v>
      </c>
      <c r="Q101" s="13">
        <v>17331.63495</v>
      </c>
      <c r="R101" s="13">
        <v>0</v>
      </c>
      <c r="S101" s="13">
        <v>7161.58</v>
      </c>
      <c r="T101" s="13">
        <v>0</v>
      </c>
      <c r="U101" s="11" t="s">
        <v>54</v>
      </c>
      <c r="V101" s="13">
        <v>0</v>
      </c>
      <c r="W101" s="13">
        <v>8767.31</v>
      </c>
      <c r="X101" s="11" t="s">
        <v>59</v>
      </c>
      <c r="Y101" s="13">
        <v>1402.77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337</v>
      </c>
      <c r="B102" s="12" t="s">
        <v>198</v>
      </c>
      <c r="C102" s="11" t="s">
        <v>47</v>
      </c>
      <c r="D102" s="11" t="s">
        <v>334</v>
      </c>
      <c r="E102" s="11" t="s">
        <v>335</v>
      </c>
      <c r="F102" s="11" t="s">
        <v>1218</v>
      </c>
      <c r="G102" s="11" t="s">
        <v>51</v>
      </c>
      <c r="H102" s="11" t="s">
        <v>336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v>1800.925</v>
      </c>
      <c r="R102" s="13">
        <v>0</v>
      </c>
      <c r="S102" s="13">
        <v>1800.95</v>
      </c>
      <c r="T102" s="13">
        <v>0</v>
      </c>
      <c r="U102" s="11" t="s">
        <v>54</v>
      </c>
      <c r="V102" s="13">
        <v>0</v>
      </c>
      <c r="W102" s="13">
        <v>0</v>
      </c>
      <c r="X102" s="11" t="s">
        <v>54</v>
      </c>
      <c r="Y102" s="13">
        <v>0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339</v>
      </c>
      <c r="B103" s="12" t="s">
        <v>198</v>
      </c>
      <c r="C103" s="11" t="s">
        <v>47</v>
      </c>
      <c r="D103" s="11" t="s">
        <v>334</v>
      </c>
      <c r="E103" s="11" t="s">
        <v>335</v>
      </c>
      <c r="F103" s="11" t="s">
        <v>1218</v>
      </c>
      <c r="G103" s="11" t="s">
        <v>51</v>
      </c>
      <c r="H103" s="11" t="s">
        <v>338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158</v>
      </c>
      <c r="P103" s="11" t="s">
        <v>159</v>
      </c>
      <c r="Q103" s="13">
        <v>25</v>
      </c>
      <c r="R103" s="13">
        <v>0</v>
      </c>
      <c r="S103" s="13">
        <v>25</v>
      </c>
      <c r="T103" s="13">
        <v>0</v>
      </c>
      <c r="U103" s="11" t="s">
        <v>54</v>
      </c>
      <c r="V103" s="13">
        <v>0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341</v>
      </c>
      <c r="B104" s="12" t="s">
        <v>198</v>
      </c>
      <c r="C104" s="11" t="s">
        <v>47</v>
      </c>
      <c r="D104" s="11" t="s">
        <v>334</v>
      </c>
      <c r="E104" s="11" t="s">
        <v>335</v>
      </c>
      <c r="F104" s="11" t="s">
        <v>1218</v>
      </c>
      <c r="G104" s="11" t="s">
        <v>51</v>
      </c>
      <c r="H104" s="11" t="s">
        <v>340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v>1684.4638</v>
      </c>
      <c r="R104" s="13">
        <v>0</v>
      </c>
      <c r="S104" s="13">
        <v>1309.58</v>
      </c>
      <c r="T104" s="13">
        <v>0</v>
      </c>
      <c r="U104" s="11" t="s">
        <v>54</v>
      </c>
      <c r="V104" s="13">
        <v>0</v>
      </c>
      <c r="W104" s="13">
        <v>323.18</v>
      </c>
      <c r="X104" s="11" t="s">
        <v>54</v>
      </c>
      <c r="Y104" s="13">
        <v>51.71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345</v>
      </c>
      <c r="B105" s="12" t="s">
        <v>198</v>
      </c>
      <c r="C105" s="11" t="s">
        <v>47</v>
      </c>
      <c r="D105" s="11" t="s">
        <v>334</v>
      </c>
      <c r="E105" s="11" t="s">
        <v>335</v>
      </c>
      <c r="F105" s="11" t="s">
        <v>1218</v>
      </c>
      <c r="G105" s="11" t="s">
        <v>51</v>
      </c>
      <c r="H105" s="11" t="s">
        <v>342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343</v>
      </c>
      <c r="P105" s="11" t="s">
        <v>344</v>
      </c>
      <c r="Q105" s="13">
        <v>445</v>
      </c>
      <c r="R105" s="13">
        <v>0</v>
      </c>
      <c r="S105" s="13">
        <v>445</v>
      </c>
      <c r="T105" s="13">
        <v>0</v>
      </c>
      <c r="U105" s="11" t="s">
        <v>54</v>
      </c>
      <c r="V105" s="13">
        <v>0</v>
      </c>
      <c r="W105" s="13">
        <v>0</v>
      </c>
      <c r="X105" s="11" t="s">
        <v>54</v>
      </c>
      <c r="Y105" s="13">
        <v>0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347</v>
      </c>
      <c r="B106" s="12" t="s">
        <v>198</v>
      </c>
      <c r="C106" s="11" t="s">
        <v>47</v>
      </c>
      <c r="D106" s="11" t="s">
        <v>334</v>
      </c>
      <c r="E106" s="11" t="s">
        <v>335</v>
      </c>
      <c r="F106" s="11" t="s">
        <v>1218</v>
      </c>
      <c r="G106" s="11" t="s">
        <v>51</v>
      </c>
      <c r="H106" s="11" t="s">
        <v>346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v>1059.5988</v>
      </c>
      <c r="R106" s="13">
        <v>0</v>
      </c>
      <c r="S106" s="13">
        <v>177.39</v>
      </c>
      <c r="T106" s="13">
        <v>0</v>
      </c>
      <c r="U106" s="11" t="s">
        <v>54</v>
      </c>
      <c r="V106" s="13">
        <v>0</v>
      </c>
      <c r="W106" s="13">
        <v>760.53</v>
      </c>
      <c r="X106" s="11" t="s">
        <v>59</v>
      </c>
      <c r="Y106" s="13">
        <v>121.68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349</v>
      </c>
      <c r="B107" s="12" t="s">
        <v>198</v>
      </c>
      <c r="C107" s="11" t="s">
        <v>47</v>
      </c>
      <c r="D107" s="11" t="s">
        <v>334</v>
      </c>
      <c r="E107" s="11" t="s">
        <v>335</v>
      </c>
      <c r="F107" s="11" t="s">
        <v>1218</v>
      </c>
      <c r="G107" s="11" t="s">
        <v>51</v>
      </c>
      <c r="H107" s="11" t="s">
        <v>348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343</v>
      </c>
      <c r="P107" s="11" t="s">
        <v>344</v>
      </c>
      <c r="Q107" s="13">
        <v>120</v>
      </c>
      <c r="R107" s="13">
        <v>0</v>
      </c>
      <c r="S107" s="13">
        <v>120</v>
      </c>
      <c r="T107" s="13">
        <v>0</v>
      </c>
      <c r="U107" s="11" t="s">
        <v>54</v>
      </c>
      <c r="V107" s="13">
        <v>0</v>
      </c>
      <c r="W107" s="13">
        <v>0</v>
      </c>
      <c r="X107" s="11" t="s">
        <v>54</v>
      </c>
      <c r="Y107" s="13">
        <v>0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351</v>
      </c>
      <c r="B108" s="12" t="s">
        <v>198</v>
      </c>
      <c r="C108" s="11" t="s">
        <v>47</v>
      </c>
      <c r="D108" s="11" t="s">
        <v>334</v>
      </c>
      <c r="E108" s="11" t="s">
        <v>335</v>
      </c>
      <c r="F108" s="11" t="s">
        <v>1218</v>
      </c>
      <c r="G108" s="11" t="s">
        <v>51</v>
      </c>
      <c r="H108" s="11" t="s">
        <v>350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53</v>
      </c>
      <c r="P108" s="11" t="s">
        <v>50</v>
      </c>
      <c r="Q108" s="13">
        <v>21674.196350000002</v>
      </c>
      <c r="R108" s="13">
        <v>0</v>
      </c>
      <c r="S108" s="13">
        <v>15846.85</v>
      </c>
      <c r="T108" s="13">
        <v>0</v>
      </c>
      <c r="U108" s="11" t="s">
        <v>54</v>
      </c>
      <c r="V108" s="13">
        <v>0</v>
      </c>
      <c r="W108" s="13">
        <v>5023.6499999999996</v>
      </c>
      <c r="X108" s="11" t="s">
        <v>59</v>
      </c>
      <c r="Y108" s="13">
        <v>803.78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353</v>
      </c>
      <c r="B109" s="12" t="s">
        <v>198</v>
      </c>
      <c r="C109" s="11" t="s">
        <v>47</v>
      </c>
      <c r="D109" s="11" t="s">
        <v>153</v>
      </c>
      <c r="E109" s="11" t="s">
        <v>154</v>
      </c>
      <c r="F109" s="11" t="s">
        <v>1209</v>
      </c>
      <c r="G109" s="11" t="s">
        <v>51</v>
      </c>
      <c r="H109" s="11" t="s">
        <v>352</v>
      </c>
      <c r="I109" s="13" t="s">
        <v>50</v>
      </c>
      <c r="J109" s="13" t="s">
        <v>50</v>
      </c>
      <c r="K109" s="13" t="s">
        <v>50</v>
      </c>
      <c r="L109" s="12" t="s">
        <v>50</v>
      </c>
      <c r="M109" s="13">
        <v>0</v>
      </c>
      <c r="N109" s="11" t="s">
        <v>50</v>
      </c>
      <c r="O109" s="11" t="s">
        <v>53</v>
      </c>
      <c r="P109" s="11" t="s">
        <v>50</v>
      </c>
      <c r="Q109" s="13">
        <v>6601.0339999999997</v>
      </c>
      <c r="R109" s="13">
        <v>0</v>
      </c>
      <c r="S109" s="13">
        <v>5023.26</v>
      </c>
      <c r="T109" s="13">
        <v>0</v>
      </c>
      <c r="U109" s="11" t="s">
        <v>54</v>
      </c>
      <c r="V109" s="13">
        <v>0</v>
      </c>
      <c r="W109" s="13">
        <v>1360.15</v>
      </c>
      <c r="X109" s="11" t="s">
        <v>59</v>
      </c>
      <c r="Y109" s="13">
        <v>217.62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357</v>
      </c>
      <c r="B110" s="12" t="s">
        <v>198</v>
      </c>
      <c r="C110" s="11" t="s">
        <v>47</v>
      </c>
      <c r="D110" s="11" t="s">
        <v>153</v>
      </c>
      <c r="E110" s="11" t="s">
        <v>154</v>
      </c>
      <c r="F110" s="11" t="s">
        <v>1209</v>
      </c>
      <c r="G110" s="11" t="s">
        <v>51</v>
      </c>
      <c r="H110" s="11" t="s">
        <v>354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355</v>
      </c>
      <c r="P110" s="11" t="s">
        <v>356</v>
      </c>
      <c r="Q110" s="13">
        <v>792</v>
      </c>
      <c r="R110" s="13">
        <v>0</v>
      </c>
      <c r="S110" s="13">
        <v>792</v>
      </c>
      <c r="T110" s="13">
        <v>0</v>
      </c>
      <c r="U110" s="11" t="s">
        <v>54</v>
      </c>
      <c r="V110" s="13">
        <v>0</v>
      </c>
      <c r="W110" s="13">
        <v>0</v>
      </c>
      <c r="X110" s="11" t="s">
        <v>54</v>
      </c>
      <c r="Y110" s="13">
        <v>0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361</v>
      </c>
      <c r="B111" s="12" t="s">
        <v>198</v>
      </c>
      <c r="C111" s="11" t="s">
        <v>47</v>
      </c>
      <c r="D111" s="11" t="s">
        <v>153</v>
      </c>
      <c r="E111" s="11" t="s">
        <v>154</v>
      </c>
      <c r="F111" s="11" t="s">
        <v>1209</v>
      </c>
      <c r="G111" s="11" t="s">
        <v>51</v>
      </c>
      <c r="H111" s="11" t="s">
        <v>358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359</v>
      </c>
      <c r="P111" s="11" t="s">
        <v>360</v>
      </c>
      <c r="Q111" s="13">
        <v>571.72440000000006</v>
      </c>
      <c r="R111" s="13">
        <v>0</v>
      </c>
      <c r="S111" s="13">
        <v>375</v>
      </c>
      <c r="T111" s="13">
        <v>0</v>
      </c>
      <c r="U111" s="11" t="s">
        <v>54</v>
      </c>
      <c r="V111" s="13">
        <v>0</v>
      </c>
      <c r="W111" s="13">
        <v>169.59</v>
      </c>
      <c r="X111" s="11" t="s">
        <v>59</v>
      </c>
      <c r="Y111" s="13">
        <v>27.13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365</v>
      </c>
      <c r="B112" s="12" t="s">
        <v>198</v>
      </c>
      <c r="C112" s="11" t="s">
        <v>47</v>
      </c>
      <c r="D112" s="11" t="s">
        <v>153</v>
      </c>
      <c r="E112" s="11" t="s">
        <v>154</v>
      </c>
      <c r="F112" s="11" t="s">
        <v>1209</v>
      </c>
      <c r="G112" s="11" t="s">
        <v>51</v>
      </c>
      <c r="H112" s="11" t="s">
        <v>362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363</v>
      </c>
      <c r="P112" s="11" t="s">
        <v>364</v>
      </c>
      <c r="Q112" s="13">
        <v>525.13520000000005</v>
      </c>
      <c r="R112" s="13">
        <v>0</v>
      </c>
      <c r="S112" s="13">
        <v>388</v>
      </c>
      <c r="T112" s="13">
        <v>118.22</v>
      </c>
      <c r="U112" s="11" t="s">
        <v>59</v>
      </c>
      <c r="V112" s="13">
        <v>18.920000000000002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367</v>
      </c>
      <c r="B113" s="12" t="s">
        <v>198</v>
      </c>
      <c r="C113" s="11" t="s">
        <v>47</v>
      </c>
      <c r="D113" s="11" t="s">
        <v>153</v>
      </c>
      <c r="E113" s="11" t="s">
        <v>154</v>
      </c>
      <c r="F113" s="11" t="s">
        <v>1209</v>
      </c>
      <c r="G113" s="11" t="s">
        <v>51</v>
      </c>
      <c r="H113" s="11" t="s">
        <v>366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53</v>
      </c>
      <c r="P113" s="11" t="s">
        <v>50</v>
      </c>
      <c r="Q113" s="13">
        <v>1033.6238000000001</v>
      </c>
      <c r="R113" s="13">
        <v>0</v>
      </c>
      <c r="S113" s="13">
        <v>505.04</v>
      </c>
      <c r="T113" s="13">
        <v>0</v>
      </c>
      <c r="U113" s="11" t="s">
        <v>54</v>
      </c>
      <c r="V113" s="13">
        <v>0</v>
      </c>
      <c r="W113" s="13">
        <v>455.68</v>
      </c>
      <c r="X113" s="11" t="s">
        <v>54</v>
      </c>
      <c r="Y113" s="13">
        <v>72.91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369</v>
      </c>
      <c r="B114" s="12" t="s">
        <v>198</v>
      </c>
      <c r="C114" s="11" t="s">
        <v>47</v>
      </c>
      <c r="D114" s="11" t="s">
        <v>153</v>
      </c>
      <c r="E114" s="11" t="s">
        <v>154</v>
      </c>
      <c r="F114" s="11" t="s">
        <v>1209</v>
      </c>
      <c r="G114" s="11" t="s">
        <v>51</v>
      </c>
      <c r="H114" s="11" t="s">
        <v>368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167</v>
      </c>
      <c r="P114" s="11" t="s">
        <v>168</v>
      </c>
      <c r="Q114" s="13">
        <v>759.55719999999985</v>
      </c>
      <c r="R114" s="13">
        <v>0</v>
      </c>
      <c r="S114" s="13">
        <v>481.25</v>
      </c>
      <c r="T114" s="13">
        <v>239.92</v>
      </c>
      <c r="U114" s="11" t="s">
        <v>59</v>
      </c>
      <c r="V114" s="13">
        <v>38.39</v>
      </c>
      <c r="W114" s="13">
        <v>0</v>
      </c>
      <c r="X114" s="11" t="s">
        <v>54</v>
      </c>
      <c r="Y114" s="13">
        <v>0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371</v>
      </c>
      <c r="B115" s="12" t="s">
        <v>198</v>
      </c>
      <c r="C115" s="11" t="s">
        <v>47</v>
      </c>
      <c r="D115" s="11" t="s">
        <v>153</v>
      </c>
      <c r="E115" s="11" t="s">
        <v>154</v>
      </c>
      <c r="F115" s="11" t="s">
        <v>1209</v>
      </c>
      <c r="G115" s="11" t="s">
        <v>51</v>
      </c>
      <c r="H115" s="11" t="s">
        <v>370</v>
      </c>
      <c r="I115" s="13" t="s">
        <v>50</v>
      </c>
      <c r="J115" s="13" t="s">
        <v>50</v>
      </c>
      <c r="K115" s="13" t="s">
        <v>50</v>
      </c>
      <c r="L115" s="12" t="s">
        <v>50</v>
      </c>
      <c r="M115" s="13">
        <v>0</v>
      </c>
      <c r="N115" s="11" t="s">
        <v>50</v>
      </c>
      <c r="O115" s="11" t="s">
        <v>53</v>
      </c>
      <c r="P115" s="11" t="s">
        <v>50</v>
      </c>
      <c r="Q115" s="13">
        <v>7468.5468499999988</v>
      </c>
      <c r="R115" s="13">
        <v>0</v>
      </c>
      <c r="S115" s="13">
        <v>6390.82</v>
      </c>
      <c r="T115" s="13">
        <v>0</v>
      </c>
      <c r="U115" s="11" t="s">
        <v>54</v>
      </c>
      <c r="V115" s="13">
        <v>0</v>
      </c>
      <c r="W115" s="13">
        <v>929.08</v>
      </c>
      <c r="X115" s="11" t="s">
        <v>54</v>
      </c>
      <c r="Y115" s="13">
        <v>148.65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375</v>
      </c>
      <c r="B116" s="12" t="s">
        <v>198</v>
      </c>
      <c r="C116" s="11" t="s">
        <v>47</v>
      </c>
      <c r="D116" s="11" t="s">
        <v>153</v>
      </c>
      <c r="E116" s="11" t="s">
        <v>154</v>
      </c>
      <c r="F116" s="11" t="s">
        <v>1209</v>
      </c>
      <c r="G116" s="11" t="s">
        <v>51</v>
      </c>
      <c r="H116" s="11" t="s">
        <v>372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373</v>
      </c>
      <c r="P116" s="11" t="s">
        <v>374</v>
      </c>
      <c r="Q116" s="13">
        <v>365.56760000000003</v>
      </c>
      <c r="R116" s="13">
        <v>0</v>
      </c>
      <c r="S116" s="13">
        <v>297</v>
      </c>
      <c r="T116" s="13">
        <v>59.11</v>
      </c>
      <c r="U116" s="11" t="s">
        <v>59</v>
      </c>
      <c r="V116" s="13">
        <v>9.4600000000000009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377</v>
      </c>
      <c r="B117" s="12" t="s">
        <v>198</v>
      </c>
      <c r="C117" s="11" t="s">
        <v>47</v>
      </c>
      <c r="D117" s="11" t="s">
        <v>153</v>
      </c>
      <c r="E117" s="11" t="s">
        <v>154</v>
      </c>
      <c r="F117" s="11" t="s">
        <v>1209</v>
      </c>
      <c r="G117" s="11" t="s">
        <v>51</v>
      </c>
      <c r="H117" s="11" t="s">
        <v>376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v>9038.6596000000009</v>
      </c>
      <c r="R117" s="13">
        <v>0</v>
      </c>
      <c r="S117" s="13">
        <v>7635.22</v>
      </c>
      <c r="T117" s="13">
        <v>0</v>
      </c>
      <c r="U117" s="11" t="s">
        <v>54</v>
      </c>
      <c r="V117" s="13">
        <v>0</v>
      </c>
      <c r="W117" s="13">
        <v>1209.8800000000001</v>
      </c>
      <c r="X117" s="11" t="s">
        <v>59</v>
      </c>
      <c r="Y117" s="13">
        <v>193.58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381</v>
      </c>
      <c r="B118" s="12" t="s">
        <v>198</v>
      </c>
      <c r="C118" s="11" t="s">
        <v>47</v>
      </c>
      <c r="D118" s="11" t="s">
        <v>153</v>
      </c>
      <c r="E118" s="11" t="s">
        <v>154</v>
      </c>
      <c r="F118" s="11" t="s">
        <v>1209</v>
      </c>
      <c r="G118" s="11" t="s">
        <v>51</v>
      </c>
      <c r="H118" s="11" t="s">
        <v>378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379</v>
      </c>
      <c r="P118" s="11" t="s">
        <v>380</v>
      </c>
      <c r="Q118" s="13">
        <v>146.71699999999998</v>
      </c>
      <c r="R118" s="13">
        <v>0</v>
      </c>
      <c r="S118" s="13">
        <v>146.72</v>
      </c>
      <c r="T118" s="13">
        <v>0</v>
      </c>
      <c r="U118" s="11" t="s">
        <v>54</v>
      </c>
      <c r="V118" s="13">
        <v>0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383</v>
      </c>
      <c r="B119" s="12" t="s">
        <v>198</v>
      </c>
      <c r="C119" s="11" t="s">
        <v>47</v>
      </c>
      <c r="D119" s="11" t="s">
        <v>153</v>
      </c>
      <c r="E119" s="11" t="s">
        <v>154</v>
      </c>
      <c r="F119" s="11" t="s">
        <v>1209</v>
      </c>
      <c r="G119" s="11" t="s">
        <v>51</v>
      </c>
      <c r="H119" s="11" t="s">
        <v>382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v>11920.568999999998</v>
      </c>
      <c r="R119" s="13">
        <v>0</v>
      </c>
      <c r="S119" s="13">
        <v>8617.5499999999993</v>
      </c>
      <c r="T119" s="13">
        <v>0</v>
      </c>
      <c r="U119" s="11" t="s">
        <v>54</v>
      </c>
      <c r="V119" s="13">
        <v>0</v>
      </c>
      <c r="W119" s="13">
        <v>2847.44</v>
      </c>
      <c r="X119" s="11" t="s">
        <v>54</v>
      </c>
      <c r="Y119" s="13">
        <v>455.59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387</v>
      </c>
      <c r="B120" s="12" t="s">
        <v>198</v>
      </c>
      <c r="C120" s="11" t="s">
        <v>47</v>
      </c>
      <c r="D120" s="11" t="s">
        <v>153</v>
      </c>
      <c r="E120" s="11" t="s">
        <v>154</v>
      </c>
      <c r="F120" s="11" t="s">
        <v>1209</v>
      </c>
      <c r="G120" s="11" t="s">
        <v>51</v>
      </c>
      <c r="H120" s="11" t="s">
        <v>384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385</v>
      </c>
      <c r="P120" s="11" t="s">
        <v>386</v>
      </c>
      <c r="Q120" s="13">
        <v>344.47379999999998</v>
      </c>
      <c r="R120" s="13">
        <v>0</v>
      </c>
      <c r="S120" s="13">
        <v>144.28</v>
      </c>
      <c r="T120" s="13">
        <v>172.58</v>
      </c>
      <c r="U120" s="11" t="s">
        <v>59</v>
      </c>
      <c r="V120" s="13">
        <v>27.61</v>
      </c>
      <c r="W120" s="13">
        <v>0</v>
      </c>
      <c r="X120" s="11" t="s">
        <v>54</v>
      </c>
      <c r="Y120" s="13">
        <v>0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389</v>
      </c>
      <c r="B121" s="12" t="s">
        <v>198</v>
      </c>
      <c r="C121" s="11" t="s">
        <v>47</v>
      </c>
      <c r="D121" s="11" t="s">
        <v>153</v>
      </c>
      <c r="E121" s="11" t="s">
        <v>154</v>
      </c>
      <c r="F121" s="11" t="s">
        <v>1209</v>
      </c>
      <c r="G121" s="11" t="s">
        <v>51</v>
      </c>
      <c r="H121" s="11" t="s">
        <v>388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53</v>
      </c>
      <c r="P121" s="11" t="s">
        <v>50</v>
      </c>
      <c r="Q121" s="13">
        <v>33060.398399999998</v>
      </c>
      <c r="R121" s="13">
        <v>0</v>
      </c>
      <c r="S121" s="13">
        <v>23062.53</v>
      </c>
      <c r="T121" s="13">
        <v>0</v>
      </c>
      <c r="U121" s="11" t="s">
        <v>54</v>
      </c>
      <c r="V121" s="13">
        <v>0</v>
      </c>
      <c r="W121" s="13">
        <v>8618.89</v>
      </c>
      <c r="X121" s="11" t="s">
        <v>54</v>
      </c>
      <c r="Y121" s="13">
        <v>1379.02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392</v>
      </c>
      <c r="B122" s="12" t="s">
        <v>390</v>
      </c>
      <c r="C122" s="11" t="s">
        <v>47</v>
      </c>
      <c r="D122" s="11" t="s">
        <v>48</v>
      </c>
      <c r="E122" s="11" t="s">
        <v>49</v>
      </c>
      <c r="F122" s="11" t="s">
        <v>1192</v>
      </c>
      <c r="G122" s="11" t="s">
        <v>51</v>
      </c>
      <c r="H122" s="11" t="s">
        <v>391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53</v>
      </c>
      <c r="P122" s="11" t="s">
        <v>50</v>
      </c>
      <c r="Q122" s="13">
        <v>1871.7826</v>
      </c>
      <c r="R122" s="13">
        <v>0</v>
      </c>
      <c r="S122" s="13">
        <v>1448.86</v>
      </c>
      <c r="T122" s="13">
        <v>0</v>
      </c>
      <c r="U122" s="11" t="s">
        <v>54</v>
      </c>
      <c r="V122" s="13">
        <v>0</v>
      </c>
      <c r="W122" s="13">
        <v>364.61</v>
      </c>
      <c r="X122" s="11" t="s">
        <v>59</v>
      </c>
      <c r="Y122" s="13">
        <v>58.34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394</v>
      </c>
      <c r="B123" s="12" t="s">
        <v>390</v>
      </c>
      <c r="C123" s="11" t="s">
        <v>47</v>
      </c>
      <c r="D123" s="11" t="s">
        <v>48</v>
      </c>
      <c r="E123" s="11" t="s">
        <v>49</v>
      </c>
      <c r="F123" s="11" t="s">
        <v>1192</v>
      </c>
      <c r="G123" s="11" t="s">
        <v>51</v>
      </c>
      <c r="H123" s="11" t="s">
        <v>393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99</v>
      </c>
      <c r="P123" s="11" t="s">
        <v>100</v>
      </c>
      <c r="Q123" s="13">
        <v>525</v>
      </c>
      <c r="R123" s="13">
        <v>0</v>
      </c>
      <c r="S123" s="13">
        <v>525</v>
      </c>
      <c r="T123" s="13">
        <v>0</v>
      </c>
      <c r="U123" s="11" t="s">
        <v>54</v>
      </c>
      <c r="V123" s="13">
        <v>0</v>
      </c>
      <c r="W123" s="13">
        <v>0</v>
      </c>
      <c r="X123" s="11" t="s">
        <v>54</v>
      </c>
      <c r="Y123" s="13">
        <v>0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396</v>
      </c>
      <c r="B124" s="12" t="s">
        <v>390</v>
      </c>
      <c r="C124" s="11" t="s">
        <v>47</v>
      </c>
      <c r="D124" s="11" t="s">
        <v>48</v>
      </c>
      <c r="E124" s="11" t="s">
        <v>49</v>
      </c>
      <c r="F124" s="11" t="s">
        <v>1192</v>
      </c>
      <c r="G124" s="11" t="s">
        <v>51</v>
      </c>
      <c r="H124" s="11" t="s">
        <v>395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53</v>
      </c>
      <c r="P124" s="11" t="s">
        <v>50</v>
      </c>
      <c r="Q124" s="13">
        <v>7479.3726999999999</v>
      </c>
      <c r="R124" s="13">
        <v>0</v>
      </c>
      <c r="S124" s="13">
        <v>6640.56</v>
      </c>
      <c r="T124" s="13">
        <v>0</v>
      </c>
      <c r="U124" s="11" t="s">
        <v>54</v>
      </c>
      <c r="V124" s="13">
        <v>0</v>
      </c>
      <c r="W124" s="13">
        <v>723</v>
      </c>
      <c r="X124" s="11" t="s">
        <v>54</v>
      </c>
      <c r="Y124" s="13">
        <v>115.68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400</v>
      </c>
      <c r="B125" s="12" t="s">
        <v>390</v>
      </c>
      <c r="C125" s="11" t="s">
        <v>47</v>
      </c>
      <c r="D125" s="11" t="s">
        <v>48</v>
      </c>
      <c r="E125" s="11" t="s">
        <v>49</v>
      </c>
      <c r="F125" s="11" t="s">
        <v>1192</v>
      </c>
      <c r="G125" s="11" t="s">
        <v>51</v>
      </c>
      <c r="H125" s="11" t="s">
        <v>397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398</v>
      </c>
      <c r="P125" s="11" t="s">
        <v>399</v>
      </c>
      <c r="Q125" s="13">
        <v>61.896150000000006</v>
      </c>
      <c r="R125" s="13">
        <v>0</v>
      </c>
      <c r="S125" s="13">
        <v>61.9</v>
      </c>
      <c r="T125" s="13">
        <v>0</v>
      </c>
      <c r="U125" s="11" t="s">
        <v>54</v>
      </c>
      <c r="V125" s="13">
        <v>0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402</v>
      </c>
      <c r="B126" s="12" t="s">
        <v>390</v>
      </c>
      <c r="C126" s="11" t="s">
        <v>47</v>
      </c>
      <c r="D126" s="11" t="s">
        <v>48</v>
      </c>
      <c r="E126" s="11" t="s">
        <v>49</v>
      </c>
      <c r="F126" s="11" t="s">
        <v>1192</v>
      </c>
      <c r="G126" s="11" t="s">
        <v>51</v>
      </c>
      <c r="H126" s="11" t="s">
        <v>401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53</v>
      </c>
      <c r="P126" s="11" t="s">
        <v>50</v>
      </c>
      <c r="Q126" s="13">
        <v>11295.78585</v>
      </c>
      <c r="R126" s="13">
        <v>0</v>
      </c>
      <c r="S126" s="13">
        <v>8222.3700000000008</v>
      </c>
      <c r="T126" s="13">
        <v>0</v>
      </c>
      <c r="U126" s="11" t="s">
        <v>54</v>
      </c>
      <c r="V126" s="13">
        <v>0</v>
      </c>
      <c r="W126" s="13">
        <v>2649.17</v>
      </c>
      <c r="X126" s="11" t="s">
        <v>59</v>
      </c>
      <c r="Y126" s="13">
        <v>423.87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406</v>
      </c>
      <c r="B127" s="12" t="s">
        <v>390</v>
      </c>
      <c r="C127" s="11" t="s">
        <v>47</v>
      </c>
      <c r="D127" s="11" t="s">
        <v>48</v>
      </c>
      <c r="E127" s="11" t="s">
        <v>49</v>
      </c>
      <c r="F127" s="11" t="s">
        <v>1192</v>
      </c>
      <c r="G127" s="11" t="s">
        <v>51</v>
      </c>
      <c r="H127" s="11" t="s">
        <v>403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404</v>
      </c>
      <c r="P127" s="11" t="s">
        <v>405</v>
      </c>
      <c r="Q127" s="13">
        <v>1199.5336</v>
      </c>
      <c r="R127" s="13">
        <v>0</v>
      </c>
      <c r="S127" s="13">
        <v>603.34</v>
      </c>
      <c r="T127" s="13">
        <v>513.96</v>
      </c>
      <c r="U127" s="11" t="s">
        <v>59</v>
      </c>
      <c r="V127" s="13">
        <v>82.23</v>
      </c>
      <c r="W127" s="13">
        <v>0</v>
      </c>
      <c r="X127" s="11" t="s">
        <v>54</v>
      </c>
      <c r="Y127" s="13">
        <v>0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408</v>
      </c>
      <c r="B128" s="12" t="s">
        <v>390</v>
      </c>
      <c r="C128" s="11" t="s">
        <v>47</v>
      </c>
      <c r="D128" s="11" t="s">
        <v>48</v>
      </c>
      <c r="E128" s="11" t="s">
        <v>49</v>
      </c>
      <c r="F128" s="11" t="s">
        <v>1192</v>
      </c>
      <c r="G128" s="11" t="s">
        <v>51</v>
      </c>
      <c r="H128" s="11" t="s">
        <v>407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53</v>
      </c>
      <c r="P128" s="11" t="s">
        <v>50</v>
      </c>
      <c r="Q128" s="13">
        <v>7294.1001500000002</v>
      </c>
      <c r="R128" s="13">
        <v>0</v>
      </c>
      <c r="S128" s="13">
        <v>3300.53</v>
      </c>
      <c r="T128" s="13">
        <v>0</v>
      </c>
      <c r="U128" s="11" t="s">
        <v>54</v>
      </c>
      <c r="V128" s="13">
        <v>0</v>
      </c>
      <c r="W128" s="13">
        <v>3442.75</v>
      </c>
      <c r="X128" s="11" t="s">
        <v>54</v>
      </c>
      <c r="Y128" s="13">
        <v>550.84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412</v>
      </c>
      <c r="B129" s="12" t="s">
        <v>390</v>
      </c>
      <c r="C129" s="11" t="s">
        <v>47</v>
      </c>
      <c r="D129" s="11" t="s">
        <v>48</v>
      </c>
      <c r="E129" s="11" t="s">
        <v>49</v>
      </c>
      <c r="F129" s="11" t="s">
        <v>1192</v>
      </c>
      <c r="G129" s="11" t="s">
        <v>51</v>
      </c>
      <c r="H129" s="11" t="s">
        <v>409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410</v>
      </c>
      <c r="P129" s="11" t="s">
        <v>411</v>
      </c>
      <c r="Q129" s="13">
        <v>470.49599999999998</v>
      </c>
      <c r="R129" s="13">
        <v>0</v>
      </c>
      <c r="S129" s="13">
        <v>0</v>
      </c>
      <c r="T129" s="13">
        <v>405.6</v>
      </c>
      <c r="U129" s="11" t="s">
        <v>59</v>
      </c>
      <c r="V129" s="13">
        <v>64.900000000000006</v>
      </c>
      <c r="W129" s="13">
        <v>0</v>
      </c>
      <c r="X129" s="11" t="s">
        <v>54</v>
      </c>
      <c r="Y129" s="13">
        <v>0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414</v>
      </c>
      <c r="B130" s="12" t="s">
        <v>390</v>
      </c>
      <c r="C130" s="11" t="s">
        <v>47</v>
      </c>
      <c r="D130" s="11" t="s">
        <v>48</v>
      </c>
      <c r="E130" s="11" t="s">
        <v>49</v>
      </c>
      <c r="F130" s="11" t="s">
        <v>1192</v>
      </c>
      <c r="G130" s="11" t="s">
        <v>51</v>
      </c>
      <c r="H130" s="11" t="s">
        <v>413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53</v>
      </c>
      <c r="P130" s="11" t="s">
        <v>50</v>
      </c>
      <c r="Q130" s="13">
        <v>468.18079999999998</v>
      </c>
      <c r="R130" s="13">
        <v>0</v>
      </c>
      <c r="S130" s="13">
        <v>370.6</v>
      </c>
      <c r="T130" s="13">
        <v>0</v>
      </c>
      <c r="U130" s="11" t="s">
        <v>54</v>
      </c>
      <c r="V130" s="13">
        <v>0</v>
      </c>
      <c r="W130" s="13">
        <v>84.38</v>
      </c>
      <c r="X130" s="11" t="s">
        <v>59</v>
      </c>
      <c r="Y130" s="13">
        <v>13.5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418</v>
      </c>
      <c r="B131" s="12" t="s">
        <v>390</v>
      </c>
      <c r="C131" s="11" t="s">
        <v>47</v>
      </c>
      <c r="D131" s="11" t="s">
        <v>48</v>
      </c>
      <c r="E131" s="11" t="s">
        <v>49</v>
      </c>
      <c r="F131" s="11" t="s">
        <v>1192</v>
      </c>
      <c r="G131" s="11" t="s">
        <v>51</v>
      </c>
      <c r="H131" s="11" t="s">
        <v>415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416</v>
      </c>
      <c r="P131" s="11" t="s">
        <v>417</v>
      </c>
      <c r="Q131" s="13">
        <v>4350.6315999999988</v>
      </c>
      <c r="R131" s="13">
        <v>0</v>
      </c>
      <c r="S131" s="13">
        <v>2616.13</v>
      </c>
      <c r="T131" s="13">
        <v>1495.26</v>
      </c>
      <c r="U131" s="11" t="s">
        <v>59</v>
      </c>
      <c r="V131" s="13">
        <v>239.24</v>
      </c>
      <c r="W131" s="13">
        <v>0</v>
      </c>
      <c r="X131" s="11" t="s">
        <v>54</v>
      </c>
      <c r="Y131" s="13">
        <v>0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420</v>
      </c>
      <c r="B132" s="12" t="s">
        <v>390</v>
      </c>
      <c r="C132" s="11" t="s">
        <v>47</v>
      </c>
      <c r="D132" s="11" t="s">
        <v>48</v>
      </c>
      <c r="E132" s="11" t="s">
        <v>49</v>
      </c>
      <c r="F132" s="11" t="s">
        <v>1192</v>
      </c>
      <c r="G132" s="11" t="s">
        <v>51</v>
      </c>
      <c r="H132" s="11" t="s">
        <v>419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53</v>
      </c>
      <c r="P132" s="11" t="s">
        <v>50</v>
      </c>
      <c r="Q132" s="13">
        <v>22313.147300000008</v>
      </c>
      <c r="R132" s="13">
        <v>0</v>
      </c>
      <c r="S132" s="13">
        <v>14765.82</v>
      </c>
      <c r="T132" s="13">
        <v>0</v>
      </c>
      <c r="U132" s="11" t="s">
        <v>54</v>
      </c>
      <c r="V132" s="13">
        <v>0</v>
      </c>
      <c r="W132" s="13">
        <v>6506.33</v>
      </c>
      <c r="X132" s="11" t="s">
        <v>54</v>
      </c>
      <c r="Y132" s="13">
        <v>1041.01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424</v>
      </c>
      <c r="B133" s="12" t="s">
        <v>390</v>
      </c>
      <c r="C133" s="11" t="s">
        <v>47</v>
      </c>
      <c r="D133" s="11" t="s">
        <v>48</v>
      </c>
      <c r="E133" s="11" t="s">
        <v>49</v>
      </c>
      <c r="F133" s="11" t="s">
        <v>1192</v>
      </c>
      <c r="G133" s="11" t="s">
        <v>51</v>
      </c>
      <c r="H133" s="11" t="s">
        <v>421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422</v>
      </c>
      <c r="P133" s="11" t="s">
        <v>423</v>
      </c>
      <c r="Q133" s="13">
        <v>428.82879999999994</v>
      </c>
      <c r="R133" s="13">
        <v>0</v>
      </c>
      <c r="S133" s="13">
        <v>0</v>
      </c>
      <c r="T133" s="13">
        <v>369.68</v>
      </c>
      <c r="U133" s="11" t="s">
        <v>59</v>
      </c>
      <c r="V133" s="13">
        <v>59.15</v>
      </c>
      <c r="W133" s="13">
        <v>0</v>
      </c>
      <c r="X133" s="11" t="s">
        <v>54</v>
      </c>
      <c r="Y133" s="13">
        <v>0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426</v>
      </c>
      <c r="B134" s="12" t="s">
        <v>390</v>
      </c>
      <c r="C134" s="11" t="s">
        <v>47</v>
      </c>
      <c r="D134" s="11" t="s">
        <v>48</v>
      </c>
      <c r="E134" s="11" t="s">
        <v>49</v>
      </c>
      <c r="F134" s="11" t="s">
        <v>1192</v>
      </c>
      <c r="G134" s="11" t="s">
        <v>51</v>
      </c>
      <c r="H134" s="11" t="s">
        <v>425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53</v>
      </c>
      <c r="P134" s="11" t="s">
        <v>50</v>
      </c>
      <c r="Q134" s="13">
        <v>62594.024049999978</v>
      </c>
      <c r="R134" s="13">
        <v>0</v>
      </c>
      <c r="S134" s="13">
        <v>46034.97</v>
      </c>
      <c r="T134" s="13">
        <v>0</v>
      </c>
      <c r="U134" s="11" t="s">
        <v>54</v>
      </c>
      <c r="V134" s="13">
        <v>0</v>
      </c>
      <c r="W134" s="13">
        <v>14275.28</v>
      </c>
      <c r="X134" s="11" t="s">
        <v>54</v>
      </c>
      <c r="Y134" s="13">
        <v>2284.04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430</v>
      </c>
      <c r="B135" s="12" t="s">
        <v>390</v>
      </c>
      <c r="C135" s="11" t="s">
        <v>47</v>
      </c>
      <c r="D135" s="11" t="s">
        <v>48</v>
      </c>
      <c r="E135" s="11" t="s">
        <v>49</v>
      </c>
      <c r="F135" s="11" t="s">
        <v>1192</v>
      </c>
      <c r="G135" s="11" t="s">
        <v>51</v>
      </c>
      <c r="H135" s="11" t="s">
        <v>427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428</v>
      </c>
      <c r="P135" s="11" t="s">
        <v>429</v>
      </c>
      <c r="Q135" s="13">
        <v>285</v>
      </c>
      <c r="R135" s="13">
        <v>0</v>
      </c>
      <c r="S135" s="13">
        <v>285</v>
      </c>
      <c r="T135" s="13">
        <v>0</v>
      </c>
      <c r="U135" s="11" t="s">
        <v>54</v>
      </c>
      <c r="V135" s="13">
        <v>0</v>
      </c>
      <c r="W135" s="13">
        <v>0</v>
      </c>
      <c r="X135" s="11" t="s">
        <v>54</v>
      </c>
      <c r="Y135" s="13">
        <v>0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432</v>
      </c>
      <c r="B136" s="12" t="s">
        <v>390</v>
      </c>
      <c r="C136" s="11" t="s">
        <v>47</v>
      </c>
      <c r="D136" s="11" t="s">
        <v>48</v>
      </c>
      <c r="E136" s="11" t="s">
        <v>49</v>
      </c>
      <c r="F136" s="11" t="s">
        <v>1192</v>
      </c>
      <c r="G136" s="11" t="s">
        <v>51</v>
      </c>
      <c r="H136" s="11" t="s">
        <v>431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v>11366.379399999996</v>
      </c>
      <c r="R136" s="13">
        <v>0</v>
      </c>
      <c r="S136" s="13">
        <v>6766.15</v>
      </c>
      <c r="T136" s="13">
        <v>0</v>
      </c>
      <c r="U136" s="11" t="s">
        <v>54</v>
      </c>
      <c r="V136" s="13">
        <v>0</v>
      </c>
      <c r="W136" s="13">
        <v>3965.72</v>
      </c>
      <c r="X136" s="11" t="s">
        <v>59</v>
      </c>
      <c r="Y136" s="13">
        <v>634.51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437</v>
      </c>
      <c r="B137" s="12" t="s">
        <v>390</v>
      </c>
      <c r="C137" s="11" t="s">
        <v>47</v>
      </c>
      <c r="D137" s="11" t="s">
        <v>48</v>
      </c>
      <c r="E137" s="11" t="s">
        <v>49</v>
      </c>
      <c r="F137" s="11" t="s">
        <v>1192</v>
      </c>
      <c r="G137" s="11" t="s">
        <v>148</v>
      </c>
      <c r="H137" s="11" t="s">
        <v>50</v>
      </c>
      <c r="I137" s="13" t="s">
        <v>433</v>
      </c>
      <c r="J137" s="13" t="s">
        <v>50</v>
      </c>
      <c r="K137" s="13" t="s">
        <v>434</v>
      </c>
      <c r="L137" s="12" t="s">
        <v>390</v>
      </c>
      <c r="M137" s="13">
        <v>100</v>
      </c>
      <c r="N137" s="11" t="s">
        <v>151</v>
      </c>
      <c r="O137" s="11" t="s">
        <v>435</v>
      </c>
      <c r="P137" s="11" t="s">
        <v>436</v>
      </c>
      <c r="Q137" s="13">
        <v>-100</v>
      </c>
      <c r="R137" s="13">
        <v>0</v>
      </c>
      <c r="S137" s="13">
        <v>-100</v>
      </c>
      <c r="T137" s="13">
        <v>0</v>
      </c>
      <c r="U137" s="11" t="s">
        <v>54</v>
      </c>
      <c r="V137" s="13">
        <v>0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442</v>
      </c>
      <c r="B138" s="12" t="s">
        <v>390</v>
      </c>
      <c r="C138" s="11" t="s">
        <v>47</v>
      </c>
      <c r="D138" s="11" t="s">
        <v>48</v>
      </c>
      <c r="E138" s="11" t="s">
        <v>49</v>
      </c>
      <c r="F138" s="11" t="s">
        <v>1192</v>
      </c>
      <c r="G138" s="11" t="s">
        <v>148</v>
      </c>
      <c r="H138" s="11" t="s">
        <v>50</v>
      </c>
      <c r="I138" s="13" t="s">
        <v>438</v>
      </c>
      <c r="J138" s="13" t="s">
        <v>50</v>
      </c>
      <c r="K138" s="13" t="s">
        <v>439</v>
      </c>
      <c r="L138" s="12" t="s">
        <v>390</v>
      </c>
      <c r="M138" s="13">
        <v>220</v>
      </c>
      <c r="N138" s="11" t="s">
        <v>151</v>
      </c>
      <c r="O138" s="11" t="s">
        <v>440</v>
      </c>
      <c r="P138" s="11" t="s">
        <v>441</v>
      </c>
      <c r="Q138" s="13">
        <v>-100</v>
      </c>
      <c r="R138" s="13">
        <v>0</v>
      </c>
      <c r="S138" s="13">
        <v>-100</v>
      </c>
      <c r="T138" s="13">
        <v>0</v>
      </c>
      <c r="U138" s="11" t="s">
        <v>54</v>
      </c>
      <c r="V138" s="13">
        <v>0</v>
      </c>
      <c r="W138" s="13">
        <v>0</v>
      </c>
      <c r="X138" s="11" t="s">
        <v>54</v>
      </c>
      <c r="Y138" s="13">
        <v>0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447</v>
      </c>
      <c r="B139" s="12" t="s">
        <v>390</v>
      </c>
      <c r="C139" s="11" t="s">
        <v>47</v>
      </c>
      <c r="D139" s="11" t="s">
        <v>48</v>
      </c>
      <c r="E139" s="11" t="s">
        <v>49</v>
      </c>
      <c r="F139" s="11" t="s">
        <v>1192</v>
      </c>
      <c r="G139" s="11" t="s">
        <v>148</v>
      </c>
      <c r="H139" s="11" t="s">
        <v>50</v>
      </c>
      <c r="I139" s="13" t="s">
        <v>443</v>
      </c>
      <c r="J139" s="13" t="s">
        <v>50</v>
      </c>
      <c r="K139" s="13" t="s">
        <v>444</v>
      </c>
      <c r="L139" s="12" t="s">
        <v>390</v>
      </c>
      <c r="M139" s="13">
        <v>120</v>
      </c>
      <c r="N139" s="11" t="s">
        <v>151</v>
      </c>
      <c r="O139" s="11" t="s">
        <v>445</v>
      </c>
      <c r="P139" s="11" t="s">
        <v>446</v>
      </c>
      <c r="Q139" s="13">
        <v>-120</v>
      </c>
      <c r="R139" s="13">
        <v>0</v>
      </c>
      <c r="S139" s="13">
        <v>-120</v>
      </c>
      <c r="T139" s="13">
        <v>0</v>
      </c>
      <c r="U139" s="11" t="s">
        <v>54</v>
      </c>
      <c r="V139" s="13">
        <v>0</v>
      </c>
      <c r="W139" s="13">
        <v>0</v>
      </c>
      <c r="X139" s="11" t="s">
        <v>54</v>
      </c>
      <c r="Y139" s="13">
        <v>0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452</v>
      </c>
      <c r="B140" s="12" t="s">
        <v>390</v>
      </c>
      <c r="C140" s="11" t="s">
        <v>47</v>
      </c>
      <c r="D140" s="11" t="s">
        <v>48</v>
      </c>
      <c r="E140" s="11" t="s">
        <v>49</v>
      </c>
      <c r="F140" s="11" t="s">
        <v>1192</v>
      </c>
      <c r="G140" s="11" t="s">
        <v>148</v>
      </c>
      <c r="H140" s="11" t="s">
        <v>50</v>
      </c>
      <c r="I140" s="13" t="s">
        <v>448</v>
      </c>
      <c r="J140" s="13" t="s">
        <v>50</v>
      </c>
      <c r="K140" s="13" t="s">
        <v>449</v>
      </c>
      <c r="L140" s="12" t="s">
        <v>390</v>
      </c>
      <c r="M140" s="13">
        <v>195</v>
      </c>
      <c r="N140" s="11" t="s">
        <v>151</v>
      </c>
      <c r="O140" s="11" t="s">
        <v>450</v>
      </c>
      <c r="P140" s="11" t="s">
        <v>451</v>
      </c>
      <c r="Q140" s="13">
        <v>-195</v>
      </c>
      <c r="R140" s="13">
        <v>0</v>
      </c>
      <c r="S140" s="13">
        <v>-195</v>
      </c>
      <c r="T140" s="13">
        <v>0</v>
      </c>
      <c r="U140" s="11" t="s">
        <v>54</v>
      </c>
      <c r="V140" s="13">
        <v>0</v>
      </c>
      <c r="W140" s="13">
        <v>0</v>
      </c>
      <c r="X140" s="11" t="s">
        <v>54</v>
      </c>
      <c r="Y140" s="13">
        <v>0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454</v>
      </c>
      <c r="B141" s="12" t="s">
        <v>390</v>
      </c>
      <c r="C141" s="11" t="s">
        <v>47</v>
      </c>
      <c r="D141" s="11" t="s">
        <v>73</v>
      </c>
      <c r="E141" s="11" t="s">
        <v>74</v>
      </c>
      <c r="F141" s="11" t="s">
        <v>1196</v>
      </c>
      <c r="G141" s="11" t="s">
        <v>51</v>
      </c>
      <c r="H141" s="11" t="s">
        <v>453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53</v>
      </c>
      <c r="P141" s="11" t="s">
        <v>50</v>
      </c>
      <c r="Q141" s="13">
        <f>S141+T141+V141+W141+Y141</f>
        <v>1327.9199999999998</v>
      </c>
      <c r="R141" s="13">
        <v>0</v>
      </c>
      <c r="S141" s="13">
        <v>983.02</v>
      </c>
      <c r="T141" s="13">
        <v>0</v>
      </c>
      <c r="U141" s="11" t="s">
        <v>54</v>
      </c>
      <c r="V141" s="13">
        <v>0</v>
      </c>
      <c r="W141" s="13">
        <v>297.33</v>
      </c>
      <c r="X141" s="11" t="s">
        <v>59</v>
      </c>
      <c r="Y141" s="13">
        <v>47.57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456</v>
      </c>
      <c r="B142" s="12" t="s">
        <v>390</v>
      </c>
      <c r="C142" s="11" t="s">
        <v>47</v>
      </c>
      <c r="D142" s="11" t="s">
        <v>73</v>
      </c>
      <c r="E142" s="11" t="s">
        <v>74</v>
      </c>
      <c r="F142" s="11" t="s">
        <v>1196</v>
      </c>
      <c r="G142" s="11" t="s">
        <v>51</v>
      </c>
      <c r="H142" s="11" t="s">
        <v>455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99</v>
      </c>
      <c r="P142" s="11" t="s">
        <v>100</v>
      </c>
      <c r="Q142" s="13">
        <f>S142+T142+V142+W142+Y142</f>
        <v>158.80000000000001</v>
      </c>
      <c r="R142" s="13">
        <v>0</v>
      </c>
      <c r="S142" s="13">
        <v>0</v>
      </c>
      <c r="T142" s="13">
        <v>136.9</v>
      </c>
      <c r="U142" s="11" t="s">
        <v>59</v>
      </c>
      <c r="V142" s="13">
        <v>21.9</v>
      </c>
      <c r="W142" s="13">
        <v>0</v>
      </c>
      <c r="X142" s="11" t="s">
        <v>54</v>
      </c>
      <c r="Y142" s="13">
        <v>0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458</v>
      </c>
      <c r="B143" s="12" t="s">
        <v>390</v>
      </c>
      <c r="C143" s="11" t="s">
        <v>47</v>
      </c>
      <c r="D143" s="11" t="s">
        <v>73</v>
      </c>
      <c r="E143" s="11" t="s">
        <v>74</v>
      </c>
      <c r="F143" s="11" t="s">
        <v>1196</v>
      </c>
      <c r="G143" s="11" t="s">
        <v>51</v>
      </c>
      <c r="H143" s="11" t="s">
        <v>457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53</v>
      </c>
      <c r="P143" s="11" t="s">
        <v>50</v>
      </c>
      <c r="Q143" s="13">
        <f>S143+T143+V143+W143+Y143</f>
        <v>13736.880000000001</v>
      </c>
      <c r="R143" s="13">
        <v>0</v>
      </c>
      <c r="S143" s="13">
        <f>11633.32-446.73</f>
        <v>11186.59</v>
      </c>
      <c r="T143" s="13">
        <v>0</v>
      </c>
      <c r="U143" s="11" t="s">
        <v>54</v>
      </c>
      <c r="V143" s="13">
        <v>0</v>
      </c>
      <c r="W143" s="13">
        <v>2198.5300000000002</v>
      </c>
      <c r="X143" s="11" t="s">
        <v>54</v>
      </c>
      <c r="Y143" s="13">
        <v>351.76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462</v>
      </c>
      <c r="B144" s="12" t="s">
        <v>390</v>
      </c>
      <c r="C144" s="11" t="s">
        <v>47</v>
      </c>
      <c r="D144" s="11" t="s">
        <v>73</v>
      </c>
      <c r="E144" s="11" t="s">
        <v>74</v>
      </c>
      <c r="F144" s="11" t="s">
        <v>1196</v>
      </c>
      <c r="G144" s="11" t="s">
        <v>51</v>
      </c>
      <c r="H144" s="11" t="s">
        <v>459</v>
      </c>
      <c r="I144" s="13" t="s">
        <v>50</v>
      </c>
      <c r="J144" s="13" t="s">
        <v>50</v>
      </c>
      <c r="K144" s="13" t="s">
        <v>50</v>
      </c>
      <c r="L144" s="12" t="s">
        <v>50</v>
      </c>
      <c r="M144" s="13">
        <v>0</v>
      </c>
      <c r="N144" s="11" t="s">
        <v>50</v>
      </c>
      <c r="O144" s="11" t="s">
        <v>460</v>
      </c>
      <c r="P144" s="11" t="s">
        <v>461</v>
      </c>
      <c r="Q144" s="13">
        <f>S144+T144+V144+W144+Y144+0.3</f>
        <v>853.5</v>
      </c>
      <c r="R144" s="13">
        <v>0</v>
      </c>
      <c r="S144" s="13">
        <v>853.2</v>
      </c>
      <c r="T144" s="13">
        <v>0</v>
      </c>
      <c r="U144" s="11" t="s">
        <v>54</v>
      </c>
      <c r="V144" s="13">
        <v>0</v>
      </c>
      <c r="W144" s="13">
        <v>0</v>
      </c>
      <c r="X144" s="11" t="s">
        <v>54</v>
      </c>
      <c r="Y144" s="13">
        <v>0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464</v>
      </c>
      <c r="B145" s="12" t="s">
        <v>390</v>
      </c>
      <c r="C145" s="11" t="s">
        <v>47</v>
      </c>
      <c r="D145" s="11" t="s">
        <v>73</v>
      </c>
      <c r="E145" s="11" t="s">
        <v>74</v>
      </c>
      <c r="F145" s="11" t="s">
        <v>1196</v>
      </c>
      <c r="G145" s="11" t="s">
        <v>51</v>
      </c>
      <c r="H145" s="11" t="s">
        <v>463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53</v>
      </c>
      <c r="P145" s="11" t="s">
        <v>50</v>
      </c>
      <c r="Q145" s="13">
        <f>S145+T145+V145+W145+Y145</f>
        <v>1170.9100000000001</v>
      </c>
      <c r="R145" s="13">
        <v>0</v>
      </c>
      <c r="S145" s="13">
        <v>1012.11</v>
      </c>
      <c r="T145" s="13">
        <v>0</v>
      </c>
      <c r="U145" s="11" t="s">
        <v>54</v>
      </c>
      <c r="V145" s="13">
        <v>0</v>
      </c>
      <c r="W145" s="13">
        <v>136.9</v>
      </c>
      <c r="X145" s="11" t="s">
        <v>59</v>
      </c>
      <c r="Y145" s="13">
        <v>21.9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466</v>
      </c>
      <c r="B146" s="12" t="s">
        <v>390</v>
      </c>
      <c r="C146" s="11" t="s">
        <v>47</v>
      </c>
      <c r="D146" s="11" t="s">
        <v>73</v>
      </c>
      <c r="E146" s="11" t="s">
        <v>74</v>
      </c>
      <c r="F146" s="11" t="s">
        <v>1196</v>
      </c>
      <c r="G146" s="11" t="s">
        <v>51</v>
      </c>
      <c r="H146" s="11" t="s">
        <v>465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181</v>
      </c>
      <c r="P146" s="11" t="s">
        <v>182</v>
      </c>
      <c r="Q146" s="13">
        <f>S146+T146+V146+W146+Y146</f>
        <v>738</v>
      </c>
      <c r="R146" s="13">
        <v>0</v>
      </c>
      <c r="S146" s="13">
        <v>738</v>
      </c>
      <c r="T146" s="13">
        <v>0</v>
      </c>
      <c r="U146" s="11" t="s">
        <v>54</v>
      </c>
      <c r="V146" s="13">
        <v>0</v>
      </c>
      <c r="W146" s="13">
        <v>0</v>
      </c>
      <c r="X146" s="11" t="s">
        <v>54</v>
      </c>
      <c r="Y146" s="13">
        <v>0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468</v>
      </c>
      <c r="B147" s="12" t="s">
        <v>390</v>
      </c>
      <c r="C147" s="11" t="s">
        <v>47</v>
      </c>
      <c r="D147" s="11" t="s">
        <v>73</v>
      </c>
      <c r="E147" s="11" t="s">
        <v>74</v>
      </c>
      <c r="F147" s="11" t="s">
        <v>1196</v>
      </c>
      <c r="G147" s="11" t="s">
        <v>51</v>
      </c>
      <c r="H147" s="11" t="s">
        <v>467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53</v>
      </c>
      <c r="P147" s="11" t="s">
        <v>50</v>
      </c>
      <c r="Q147" s="13">
        <f>S147+T147+V147+W147+Y147</f>
        <v>35432.840000000004</v>
      </c>
      <c r="R147" s="13">
        <v>0</v>
      </c>
      <c r="S147" s="13">
        <v>25158.45</v>
      </c>
      <c r="T147" s="13">
        <v>0</v>
      </c>
      <c r="U147" s="11" t="s">
        <v>54</v>
      </c>
      <c r="V147" s="13">
        <v>0</v>
      </c>
      <c r="W147" s="13">
        <v>8857.23</v>
      </c>
      <c r="X147" s="11" t="s">
        <v>54</v>
      </c>
      <c r="Y147" s="13">
        <v>1417.16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472</v>
      </c>
      <c r="B148" s="12" t="s">
        <v>390</v>
      </c>
      <c r="C148" s="11" t="s">
        <v>47</v>
      </c>
      <c r="D148" s="11" t="s">
        <v>73</v>
      </c>
      <c r="E148" s="11" t="s">
        <v>74</v>
      </c>
      <c r="F148" s="11" t="s">
        <v>1196</v>
      </c>
      <c r="G148" s="11" t="s">
        <v>51</v>
      </c>
      <c r="H148" s="11" t="s">
        <v>469</v>
      </c>
      <c r="I148" s="13" t="s">
        <v>50</v>
      </c>
      <c r="J148" s="13" t="s">
        <v>50</v>
      </c>
      <c r="K148" s="13" t="s">
        <v>50</v>
      </c>
      <c r="L148" s="12" t="s">
        <v>50</v>
      </c>
      <c r="M148" s="13">
        <v>0</v>
      </c>
      <c r="N148" s="11" t="s">
        <v>50</v>
      </c>
      <c r="O148" s="11" t="s">
        <v>470</v>
      </c>
      <c r="P148" s="11" t="s">
        <v>471</v>
      </c>
      <c r="Q148" s="13">
        <f>S148+T148+V148+W148+Y148</f>
        <v>1225.4000000000001</v>
      </c>
      <c r="R148" s="13">
        <v>0</v>
      </c>
      <c r="S148" s="13">
        <v>522.36</v>
      </c>
      <c r="T148" s="13">
        <v>606.07000000000005</v>
      </c>
      <c r="U148" s="11" t="s">
        <v>59</v>
      </c>
      <c r="V148" s="13">
        <v>96.97</v>
      </c>
      <c r="W148" s="13">
        <v>0</v>
      </c>
      <c r="X148" s="11" t="s">
        <v>54</v>
      </c>
      <c r="Y148" s="13">
        <v>0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474</v>
      </c>
      <c r="B149" s="12" t="s">
        <v>390</v>
      </c>
      <c r="C149" s="11" t="s">
        <v>47</v>
      </c>
      <c r="D149" s="11" t="s">
        <v>73</v>
      </c>
      <c r="E149" s="11" t="s">
        <v>74</v>
      </c>
      <c r="F149" s="11" t="s">
        <v>1196</v>
      </c>
      <c r="G149" s="11" t="s">
        <v>51</v>
      </c>
      <c r="H149" s="11" t="s">
        <v>473</v>
      </c>
      <c r="I149" s="13" t="s">
        <v>50</v>
      </c>
      <c r="J149" s="13" t="s">
        <v>50</v>
      </c>
      <c r="K149" s="13" t="s">
        <v>50</v>
      </c>
      <c r="L149" s="12" t="s">
        <v>50</v>
      </c>
      <c r="M149" s="13">
        <v>0</v>
      </c>
      <c r="N149" s="11" t="s">
        <v>50</v>
      </c>
      <c r="O149" s="11" t="s">
        <v>53</v>
      </c>
      <c r="P149" s="11" t="s">
        <v>50</v>
      </c>
      <c r="Q149" s="13">
        <f>S149+T149+V149+W149+Y149</f>
        <v>7622.89</v>
      </c>
      <c r="R149" s="13">
        <v>0</v>
      </c>
      <c r="S149" s="13">
        <v>4219.87</v>
      </c>
      <c r="T149" s="13">
        <v>0</v>
      </c>
      <c r="U149" s="11" t="s">
        <v>54</v>
      </c>
      <c r="V149" s="13">
        <v>0</v>
      </c>
      <c r="W149" s="13">
        <v>2933.64</v>
      </c>
      <c r="X149" s="11" t="s">
        <v>59</v>
      </c>
      <c r="Y149" s="13">
        <v>469.38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478</v>
      </c>
      <c r="B150" s="12" t="s">
        <v>390</v>
      </c>
      <c r="C150" s="11" t="s">
        <v>47</v>
      </c>
      <c r="D150" s="11" t="s">
        <v>73</v>
      </c>
      <c r="E150" s="11" t="s">
        <v>74</v>
      </c>
      <c r="F150" s="11" t="s">
        <v>1196</v>
      </c>
      <c r="G150" s="11" t="s">
        <v>51</v>
      </c>
      <c r="H150" s="11" t="s">
        <v>475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476</v>
      </c>
      <c r="P150" s="11" t="s">
        <v>477</v>
      </c>
      <c r="Q150" s="13">
        <f>S150+T150+V150+W150+Y150</f>
        <v>70.88</v>
      </c>
      <c r="R150" s="13">
        <v>0</v>
      </c>
      <c r="S150" s="13">
        <v>70.88</v>
      </c>
      <c r="T150" s="13">
        <v>0</v>
      </c>
      <c r="U150" s="11" t="s">
        <v>54</v>
      </c>
      <c r="V150" s="13">
        <v>0</v>
      </c>
      <c r="W150" s="13">
        <v>0</v>
      </c>
      <c r="X150" s="11" t="s">
        <v>54</v>
      </c>
      <c r="Y150" s="13">
        <v>0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480</v>
      </c>
      <c r="B151" s="12" t="s">
        <v>390</v>
      </c>
      <c r="C151" s="11" t="s">
        <v>47</v>
      </c>
      <c r="D151" s="11" t="s">
        <v>73</v>
      </c>
      <c r="E151" s="11" t="s">
        <v>74</v>
      </c>
      <c r="F151" s="11" t="s">
        <v>1196</v>
      </c>
      <c r="G151" s="11" t="s">
        <v>51</v>
      </c>
      <c r="H151" s="11" t="s">
        <v>479</v>
      </c>
      <c r="I151" s="13" t="s">
        <v>50</v>
      </c>
      <c r="J151" s="13" t="s">
        <v>50</v>
      </c>
      <c r="K151" s="13" t="s">
        <v>50</v>
      </c>
      <c r="L151" s="12" t="s">
        <v>50</v>
      </c>
      <c r="M151" s="13">
        <v>0</v>
      </c>
      <c r="N151" s="11" t="s">
        <v>50</v>
      </c>
      <c r="O151" s="11" t="s">
        <v>53</v>
      </c>
      <c r="P151" s="11" t="s">
        <v>50</v>
      </c>
      <c r="Q151" s="13">
        <f>S151+T151+V151+W151+Y151</f>
        <v>34342.94</v>
      </c>
      <c r="R151" s="13">
        <v>0</v>
      </c>
      <c r="S151" s="13">
        <v>23535.61</v>
      </c>
      <c r="T151" s="13">
        <v>0</v>
      </c>
      <c r="U151" s="11" t="s">
        <v>54</v>
      </c>
      <c r="V151" s="13">
        <v>0</v>
      </c>
      <c r="W151" s="13">
        <v>9316.66</v>
      </c>
      <c r="X151" s="11" t="s">
        <v>54</v>
      </c>
      <c r="Y151" s="13">
        <v>1490.67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484</v>
      </c>
      <c r="B152" s="12" t="s">
        <v>390</v>
      </c>
      <c r="C152" s="11" t="s">
        <v>47</v>
      </c>
      <c r="D152" s="11" t="s">
        <v>73</v>
      </c>
      <c r="E152" s="11" t="s">
        <v>74</v>
      </c>
      <c r="F152" s="11" t="s">
        <v>1196</v>
      </c>
      <c r="G152" s="11" t="s">
        <v>148</v>
      </c>
      <c r="H152" s="11" t="s">
        <v>50</v>
      </c>
      <c r="I152" s="13" t="s">
        <v>149</v>
      </c>
      <c r="J152" s="13" t="s">
        <v>50</v>
      </c>
      <c r="K152" s="13" t="s">
        <v>481</v>
      </c>
      <c r="L152" s="12" t="s">
        <v>390</v>
      </c>
      <c r="M152" s="13">
        <v>131.66999999999999</v>
      </c>
      <c r="N152" s="11" t="s">
        <v>151</v>
      </c>
      <c r="O152" s="11" t="s">
        <v>482</v>
      </c>
      <c r="P152" s="11" t="s">
        <v>483</v>
      </c>
      <c r="Q152" s="13">
        <v>-86.67</v>
      </c>
      <c r="R152" s="13">
        <v>0</v>
      </c>
      <c r="S152" s="13">
        <v>-86.67</v>
      </c>
      <c r="T152" s="13">
        <v>0</v>
      </c>
      <c r="U152" s="11" t="s">
        <v>54</v>
      </c>
      <c r="V152" s="13">
        <v>0</v>
      </c>
      <c r="W152" s="13">
        <v>0</v>
      </c>
      <c r="X152" s="11" t="s">
        <v>54</v>
      </c>
      <c r="Y152" s="13">
        <v>0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486</v>
      </c>
      <c r="B153" s="12" t="s">
        <v>390</v>
      </c>
      <c r="C153" s="11" t="s">
        <v>47</v>
      </c>
      <c r="D153" s="11" t="s">
        <v>89</v>
      </c>
      <c r="E153" s="11" t="s">
        <v>90</v>
      </c>
      <c r="F153" s="11" t="s">
        <v>1200</v>
      </c>
      <c r="G153" s="11" t="s">
        <v>51</v>
      </c>
      <c r="H153" s="11" t="s">
        <v>485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53</v>
      </c>
      <c r="P153" s="11" t="s">
        <v>50</v>
      </c>
      <c r="Q153" s="13">
        <v>10244.704900000001</v>
      </c>
      <c r="R153" s="13">
        <v>0</v>
      </c>
      <c r="S153" s="13">
        <v>7918.95</v>
      </c>
      <c r="T153" s="13">
        <v>0</v>
      </c>
      <c r="U153" s="11" t="s">
        <v>54</v>
      </c>
      <c r="V153" s="13">
        <v>0</v>
      </c>
      <c r="W153" s="13">
        <v>2004.99</v>
      </c>
      <c r="X153" s="11" t="s">
        <v>59</v>
      </c>
      <c r="Y153" s="13">
        <v>320.8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490</v>
      </c>
      <c r="B154" s="12" t="s">
        <v>390</v>
      </c>
      <c r="C154" s="11" t="s">
        <v>47</v>
      </c>
      <c r="D154" s="11" t="s">
        <v>89</v>
      </c>
      <c r="E154" s="11" t="s">
        <v>90</v>
      </c>
      <c r="F154" s="11" t="s">
        <v>1200</v>
      </c>
      <c r="G154" s="11" t="s">
        <v>51</v>
      </c>
      <c r="H154" s="11" t="s">
        <v>487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488</v>
      </c>
      <c r="P154" s="11" t="s">
        <v>489</v>
      </c>
      <c r="Q154" s="13">
        <v>2555</v>
      </c>
      <c r="R154" s="13">
        <v>0</v>
      </c>
      <c r="S154" s="13">
        <v>2555</v>
      </c>
      <c r="T154" s="13">
        <v>0</v>
      </c>
      <c r="U154" s="11" t="s">
        <v>54</v>
      </c>
      <c r="V154" s="13">
        <v>0</v>
      </c>
      <c r="W154" s="13">
        <v>0</v>
      </c>
      <c r="X154" s="11" t="s">
        <v>54</v>
      </c>
      <c r="Y154" s="13">
        <v>0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492</v>
      </c>
      <c r="B155" s="12" t="s">
        <v>390</v>
      </c>
      <c r="C155" s="11" t="s">
        <v>47</v>
      </c>
      <c r="D155" s="11" t="s">
        <v>89</v>
      </c>
      <c r="E155" s="11" t="s">
        <v>90</v>
      </c>
      <c r="F155" s="11" t="s">
        <v>1200</v>
      </c>
      <c r="G155" s="11" t="s">
        <v>51</v>
      </c>
      <c r="H155" s="11" t="s">
        <v>491</v>
      </c>
      <c r="I155" s="13" t="s">
        <v>50</v>
      </c>
      <c r="J155" s="13" t="s">
        <v>50</v>
      </c>
      <c r="K155" s="13" t="s">
        <v>50</v>
      </c>
      <c r="L155" s="12" t="s">
        <v>50</v>
      </c>
      <c r="M155" s="13">
        <v>0</v>
      </c>
      <c r="N155" s="11" t="s">
        <v>50</v>
      </c>
      <c r="O155" s="11" t="s">
        <v>53</v>
      </c>
      <c r="P155" s="11" t="s">
        <v>50</v>
      </c>
      <c r="Q155" s="13">
        <v>145651.34550000005</v>
      </c>
      <c r="R155" s="13">
        <v>0</v>
      </c>
      <c r="S155" s="13">
        <v>83003.89</v>
      </c>
      <c r="T155" s="13">
        <v>0</v>
      </c>
      <c r="U155" s="11" t="s">
        <v>54</v>
      </c>
      <c r="V155" s="13">
        <v>0</v>
      </c>
      <c r="W155" s="13">
        <v>54006.67</v>
      </c>
      <c r="X155" s="11" t="s">
        <v>59</v>
      </c>
      <c r="Y155" s="13">
        <v>8641.07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494</v>
      </c>
      <c r="B156" s="12" t="s">
        <v>390</v>
      </c>
      <c r="C156" s="11" t="s">
        <v>47</v>
      </c>
      <c r="D156" s="11" t="s">
        <v>89</v>
      </c>
      <c r="E156" s="11" t="s">
        <v>90</v>
      </c>
      <c r="F156" s="11" t="s">
        <v>1200</v>
      </c>
      <c r="G156" s="11" t="s">
        <v>51</v>
      </c>
      <c r="H156" s="11" t="s">
        <v>493</v>
      </c>
      <c r="I156" s="13" t="s">
        <v>50</v>
      </c>
      <c r="J156" s="13" t="s">
        <v>50</v>
      </c>
      <c r="K156" s="13" t="s">
        <v>50</v>
      </c>
      <c r="L156" s="12" t="s">
        <v>50</v>
      </c>
      <c r="M156" s="13">
        <v>0</v>
      </c>
      <c r="N156" s="11" t="s">
        <v>50</v>
      </c>
      <c r="O156" s="11" t="s">
        <v>416</v>
      </c>
      <c r="P156" s="11" t="s">
        <v>417</v>
      </c>
      <c r="Q156" s="13">
        <v>4028.7492000000002</v>
      </c>
      <c r="R156" s="13">
        <v>0</v>
      </c>
      <c r="S156" s="13">
        <v>2286</v>
      </c>
      <c r="T156" s="13">
        <v>1502.37</v>
      </c>
      <c r="U156" s="11" t="s">
        <v>59</v>
      </c>
      <c r="V156" s="13">
        <v>240.38</v>
      </c>
      <c r="W156" s="13">
        <v>0</v>
      </c>
      <c r="X156" s="11" t="s">
        <v>54</v>
      </c>
      <c r="Y156" s="13">
        <v>0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496</v>
      </c>
      <c r="B157" s="12" t="s">
        <v>390</v>
      </c>
      <c r="C157" s="11" t="s">
        <v>47</v>
      </c>
      <c r="D157" s="11" t="s">
        <v>89</v>
      </c>
      <c r="E157" s="11" t="s">
        <v>90</v>
      </c>
      <c r="F157" s="11" t="s">
        <v>1200</v>
      </c>
      <c r="G157" s="11" t="s">
        <v>51</v>
      </c>
      <c r="H157" s="11" t="s">
        <v>495</v>
      </c>
      <c r="I157" s="13" t="s">
        <v>50</v>
      </c>
      <c r="J157" s="13" t="s">
        <v>50</v>
      </c>
      <c r="K157" s="13" t="s">
        <v>50</v>
      </c>
      <c r="L157" s="12" t="s">
        <v>50</v>
      </c>
      <c r="M157" s="13">
        <v>0</v>
      </c>
      <c r="N157" s="11" t="s">
        <v>50</v>
      </c>
      <c r="O157" s="11" t="s">
        <v>53</v>
      </c>
      <c r="P157" s="11" t="s">
        <v>50</v>
      </c>
      <c r="Q157" s="13">
        <v>350.50800000000004</v>
      </c>
      <c r="R157" s="13">
        <v>0</v>
      </c>
      <c r="S157" s="13">
        <v>73.5</v>
      </c>
      <c r="T157" s="13">
        <v>0</v>
      </c>
      <c r="U157" s="11" t="s">
        <v>54</v>
      </c>
      <c r="V157" s="13">
        <v>0</v>
      </c>
      <c r="W157" s="13">
        <v>238.8</v>
      </c>
      <c r="X157" s="11" t="s">
        <v>59</v>
      </c>
      <c r="Y157" s="13">
        <v>38.21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8" spans="1:42" x14ac:dyDescent="0.25">
      <c r="A158" s="11" t="s">
        <v>498</v>
      </c>
      <c r="B158" s="12" t="s">
        <v>390</v>
      </c>
      <c r="C158" s="11" t="s">
        <v>47</v>
      </c>
      <c r="D158" s="11" t="s">
        <v>116</v>
      </c>
      <c r="E158" s="11" t="s">
        <v>117</v>
      </c>
      <c r="F158" s="11" t="s">
        <v>1225</v>
      </c>
      <c r="G158" s="11" t="s">
        <v>51</v>
      </c>
      <c r="H158" s="11" t="s">
        <v>497</v>
      </c>
      <c r="I158" s="13" t="s">
        <v>50</v>
      </c>
      <c r="J158" s="13" t="s">
        <v>50</v>
      </c>
      <c r="K158" s="13" t="s">
        <v>50</v>
      </c>
      <c r="L158" s="12" t="s">
        <v>50</v>
      </c>
      <c r="M158" s="13">
        <v>0</v>
      </c>
      <c r="N158" s="11" t="s">
        <v>50</v>
      </c>
      <c r="O158" s="11" t="s">
        <v>53</v>
      </c>
      <c r="P158" s="11" t="s">
        <v>50</v>
      </c>
      <c r="Q158" s="13">
        <v>20278.075100000002</v>
      </c>
      <c r="R158" s="13">
        <v>0</v>
      </c>
      <c r="S158" s="13">
        <v>9079.25</v>
      </c>
      <c r="T158" s="13">
        <v>0</v>
      </c>
      <c r="U158" s="11" t="s">
        <v>54</v>
      </c>
      <c r="V158" s="13">
        <v>0</v>
      </c>
      <c r="W158" s="13">
        <v>9654.17</v>
      </c>
      <c r="X158" s="11" t="s">
        <v>54</v>
      </c>
      <c r="Y158" s="13">
        <v>1544.67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50</v>
      </c>
      <c r="AN158" s="11" t="s">
        <v>50</v>
      </c>
      <c r="AO158" s="12" t="s">
        <v>50</v>
      </c>
      <c r="AP158" s="11" t="s">
        <v>50</v>
      </c>
    </row>
    <row r="159" spans="1:42" x14ac:dyDescent="0.25">
      <c r="A159" s="11" t="s">
        <v>502</v>
      </c>
      <c r="B159" s="12" t="s">
        <v>390</v>
      </c>
      <c r="C159" s="11" t="s">
        <v>47</v>
      </c>
      <c r="D159" s="11" t="s">
        <v>116</v>
      </c>
      <c r="E159" s="11" t="s">
        <v>117</v>
      </c>
      <c r="F159" s="11" t="s">
        <v>1225</v>
      </c>
      <c r="G159" s="11" t="s">
        <v>51</v>
      </c>
      <c r="H159" s="11" t="s">
        <v>499</v>
      </c>
      <c r="I159" s="13" t="s">
        <v>50</v>
      </c>
      <c r="J159" s="13" t="s">
        <v>50</v>
      </c>
      <c r="K159" s="13" t="s">
        <v>50</v>
      </c>
      <c r="L159" s="12" t="s">
        <v>50</v>
      </c>
      <c r="M159" s="13">
        <v>0</v>
      </c>
      <c r="N159" s="11" t="s">
        <v>50</v>
      </c>
      <c r="O159" s="11" t="s">
        <v>500</v>
      </c>
      <c r="P159" s="11" t="s">
        <v>501</v>
      </c>
      <c r="Q159" s="13">
        <v>128</v>
      </c>
      <c r="R159" s="13">
        <v>0</v>
      </c>
      <c r="S159" s="13">
        <v>128</v>
      </c>
      <c r="T159" s="13">
        <v>0</v>
      </c>
      <c r="U159" s="11" t="s">
        <v>54</v>
      </c>
      <c r="V159" s="13">
        <v>0</v>
      </c>
      <c r="W159" s="13">
        <v>0</v>
      </c>
      <c r="X159" s="11" t="s">
        <v>54</v>
      </c>
      <c r="Y159" s="13">
        <v>0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50</v>
      </c>
      <c r="AN159" s="11" t="s">
        <v>50</v>
      </c>
      <c r="AO159" s="12" t="s">
        <v>50</v>
      </c>
      <c r="AP159" s="11" t="s">
        <v>50</v>
      </c>
    </row>
    <row r="160" spans="1:42" x14ac:dyDescent="0.25">
      <c r="A160" s="11" t="s">
        <v>504</v>
      </c>
      <c r="B160" s="12" t="s">
        <v>390</v>
      </c>
      <c r="C160" s="11" t="s">
        <v>47</v>
      </c>
      <c r="D160" s="11" t="s">
        <v>116</v>
      </c>
      <c r="E160" s="11" t="s">
        <v>117</v>
      </c>
      <c r="F160" s="11" t="s">
        <v>1225</v>
      </c>
      <c r="G160" s="11" t="s">
        <v>51</v>
      </c>
      <c r="H160" s="11" t="s">
        <v>503</v>
      </c>
      <c r="I160" s="13" t="s">
        <v>50</v>
      </c>
      <c r="J160" s="13" t="s">
        <v>50</v>
      </c>
      <c r="K160" s="13" t="s">
        <v>50</v>
      </c>
      <c r="L160" s="12" t="s">
        <v>50</v>
      </c>
      <c r="M160" s="13">
        <v>0</v>
      </c>
      <c r="N160" s="11" t="s">
        <v>50</v>
      </c>
      <c r="O160" s="11" t="s">
        <v>53</v>
      </c>
      <c r="P160" s="11" t="s">
        <v>50</v>
      </c>
      <c r="Q160" s="13">
        <v>31578.679950000002</v>
      </c>
      <c r="R160" s="13">
        <v>0</v>
      </c>
      <c r="S160" s="13">
        <v>18379.61</v>
      </c>
      <c r="T160" s="13">
        <v>0</v>
      </c>
      <c r="U160" s="11" t="s">
        <v>54</v>
      </c>
      <c r="V160" s="13">
        <v>0</v>
      </c>
      <c r="W160" s="13">
        <v>11378.53</v>
      </c>
      <c r="X160" s="11" t="s">
        <v>59</v>
      </c>
      <c r="Y160" s="13">
        <v>1820.56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50</v>
      </c>
      <c r="AN160" s="11" t="s">
        <v>50</v>
      </c>
      <c r="AO160" s="12" t="s">
        <v>50</v>
      </c>
      <c r="AP160" s="11" t="s">
        <v>50</v>
      </c>
    </row>
    <row r="161" spans="1:42" x14ac:dyDescent="0.25">
      <c r="A161" s="11" t="s">
        <v>506</v>
      </c>
      <c r="B161" s="12" t="s">
        <v>390</v>
      </c>
      <c r="C161" s="11" t="s">
        <v>47</v>
      </c>
      <c r="D161" s="11" t="s">
        <v>120</v>
      </c>
      <c r="E161" s="11" t="s">
        <v>121</v>
      </c>
      <c r="F161" s="11" t="s">
        <v>1232</v>
      </c>
      <c r="G161" s="11" t="s">
        <v>51</v>
      </c>
      <c r="H161" s="11" t="s">
        <v>505</v>
      </c>
      <c r="I161" s="13" t="s">
        <v>50</v>
      </c>
      <c r="J161" s="13" t="s">
        <v>50</v>
      </c>
      <c r="K161" s="13" t="s">
        <v>50</v>
      </c>
      <c r="L161" s="12" t="s">
        <v>50</v>
      </c>
      <c r="M161" s="13">
        <v>0</v>
      </c>
      <c r="N161" s="11" t="s">
        <v>50</v>
      </c>
      <c r="O161" s="11" t="s">
        <v>53</v>
      </c>
      <c r="P161" s="11" t="s">
        <v>50</v>
      </c>
      <c r="Q161" s="13">
        <f>S161+T161+V161+W161+Y161</f>
        <v>10392.299999999999</v>
      </c>
      <c r="R161" s="13">
        <v>0</v>
      </c>
      <c r="S161" s="13">
        <v>8521.9500000000007</v>
      </c>
      <c r="T161" s="13">
        <v>0</v>
      </c>
      <c r="U161" s="11" t="s">
        <v>54</v>
      </c>
      <c r="V161" s="13">
        <v>0</v>
      </c>
      <c r="W161" s="13">
        <v>1612.37</v>
      </c>
      <c r="X161" s="11" t="s">
        <v>54</v>
      </c>
      <c r="Y161" s="13">
        <v>257.98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50</v>
      </c>
      <c r="AN161" s="11" t="s">
        <v>50</v>
      </c>
      <c r="AO161" s="12" t="s">
        <v>50</v>
      </c>
      <c r="AP161" s="11" t="s">
        <v>50</v>
      </c>
    </row>
    <row r="162" spans="1:42" x14ac:dyDescent="0.25">
      <c r="A162" s="11" t="s">
        <v>510</v>
      </c>
      <c r="B162" s="12" t="s">
        <v>390</v>
      </c>
      <c r="C162" s="11" t="s">
        <v>47</v>
      </c>
      <c r="D162" s="11" t="s">
        <v>120</v>
      </c>
      <c r="E162" s="11" t="s">
        <v>121</v>
      </c>
      <c r="F162" s="11" t="s">
        <v>1232</v>
      </c>
      <c r="G162" s="11" t="s">
        <v>51</v>
      </c>
      <c r="H162" s="11" t="s">
        <v>507</v>
      </c>
      <c r="I162" s="13" t="s">
        <v>50</v>
      </c>
      <c r="J162" s="13" t="s">
        <v>50</v>
      </c>
      <c r="K162" s="13" t="s">
        <v>50</v>
      </c>
      <c r="L162" s="12" t="s">
        <v>50</v>
      </c>
      <c r="M162" s="13">
        <v>0</v>
      </c>
      <c r="N162" s="11" t="s">
        <v>50</v>
      </c>
      <c r="O162" s="11" t="s">
        <v>508</v>
      </c>
      <c r="P162" s="11" t="s">
        <v>509</v>
      </c>
      <c r="Q162" s="13">
        <f>S162+T162+V162+W162+Y162</f>
        <v>153.69999999999999</v>
      </c>
      <c r="R162" s="13">
        <v>0</v>
      </c>
      <c r="S162" s="13">
        <v>153.69999999999999</v>
      </c>
      <c r="T162" s="13">
        <v>0</v>
      </c>
      <c r="U162" s="11" t="s">
        <v>54</v>
      </c>
      <c r="V162" s="13">
        <v>0</v>
      </c>
      <c r="W162" s="13">
        <v>0</v>
      </c>
      <c r="X162" s="11" t="s">
        <v>54</v>
      </c>
      <c r="Y162" s="13">
        <v>0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50</v>
      </c>
      <c r="AN162" s="11" t="s">
        <v>50</v>
      </c>
      <c r="AO162" s="12" t="s">
        <v>50</v>
      </c>
      <c r="AP162" s="11" t="s">
        <v>50</v>
      </c>
    </row>
    <row r="163" spans="1:42" x14ac:dyDescent="0.25">
      <c r="A163" s="11" t="s">
        <v>512</v>
      </c>
      <c r="B163" s="12" t="s">
        <v>390</v>
      </c>
      <c r="C163" s="11" t="s">
        <v>47</v>
      </c>
      <c r="D163" s="11" t="s">
        <v>120</v>
      </c>
      <c r="E163" s="11" t="s">
        <v>121</v>
      </c>
      <c r="F163" s="11" t="s">
        <v>1232</v>
      </c>
      <c r="G163" s="11" t="s">
        <v>51</v>
      </c>
      <c r="H163" s="11" t="s">
        <v>511</v>
      </c>
      <c r="I163" s="13" t="s">
        <v>50</v>
      </c>
      <c r="J163" s="13" t="s">
        <v>50</v>
      </c>
      <c r="K163" s="13" t="s">
        <v>50</v>
      </c>
      <c r="L163" s="12" t="s">
        <v>50</v>
      </c>
      <c r="M163" s="13">
        <v>0</v>
      </c>
      <c r="N163" s="11" t="s">
        <v>50</v>
      </c>
      <c r="O163" s="11" t="s">
        <v>53</v>
      </c>
      <c r="P163" s="11" t="s">
        <v>50</v>
      </c>
      <c r="Q163" s="13">
        <f>S163+T163+V163+W163+Y163</f>
        <v>9021.17</v>
      </c>
      <c r="R163" s="13">
        <v>0</v>
      </c>
      <c r="S163" s="13">
        <v>5832.06</v>
      </c>
      <c r="T163" s="13">
        <v>0</v>
      </c>
      <c r="U163" s="11" t="s">
        <v>54</v>
      </c>
      <c r="V163" s="13">
        <v>0</v>
      </c>
      <c r="W163" s="13">
        <v>2749.23</v>
      </c>
      <c r="X163" s="11" t="s">
        <v>54</v>
      </c>
      <c r="Y163" s="13">
        <v>439.88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50</v>
      </c>
      <c r="AN163" s="11" t="s">
        <v>50</v>
      </c>
      <c r="AO163" s="12" t="s">
        <v>50</v>
      </c>
      <c r="AP163" s="11" t="s">
        <v>50</v>
      </c>
    </row>
    <row r="164" spans="1:42" x14ac:dyDescent="0.25">
      <c r="A164" s="11" t="s">
        <v>1244</v>
      </c>
      <c r="B164" s="12" t="s">
        <v>390</v>
      </c>
      <c r="C164" s="11" t="s">
        <v>47</v>
      </c>
      <c r="D164" s="11" t="s">
        <v>120</v>
      </c>
      <c r="E164" s="11" t="s">
        <v>513</v>
      </c>
      <c r="F164" s="11" t="s">
        <v>1232</v>
      </c>
      <c r="G164" s="11" t="s">
        <v>51</v>
      </c>
      <c r="H164" s="11" t="s">
        <v>514</v>
      </c>
      <c r="I164" s="13" t="s">
        <v>50</v>
      </c>
      <c r="J164" s="13" t="s">
        <v>50</v>
      </c>
      <c r="K164" s="13" t="s">
        <v>50</v>
      </c>
      <c r="L164" s="12" t="s">
        <v>50</v>
      </c>
      <c r="M164" s="13">
        <v>0</v>
      </c>
      <c r="N164" s="11" t="s">
        <v>50</v>
      </c>
      <c r="O164" s="11" t="s">
        <v>515</v>
      </c>
      <c r="P164" s="11" t="s">
        <v>516</v>
      </c>
      <c r="Q164" s="13">
        <f>S164+T164+V164+W164+Y164</f>
        <v>258</v>
      </c>
      <c r="R164" s="13">
        <v>0</v>
      </c>
      <c r="S164" s="13">
        <v>258</v>
      </c>
      <c r="T164" s="13">
        <v>0</v>
      </c>
      <c r="U164" s="11" t="s">
        <v>54</v>
      </c>
      <c r="V164" s="13">
        <v>0</v>
      </c>
      <c r="W164" s="13">
        <v>0</v>
      </c>
      <c r="X164" s="11" t="s">
        <v>54</v>
      </c>
      <c r="Y164" s="13">
        <v>0</v>
      </c>
      <c r="Z164" s="13">
        <v>0</v>
      </c>
      <c r="AA164" s="11" t="s">
        <v>54</v>
      </c>
      <c r="AB164" s="13">
        <v>0</v>
      </c>
      <c r="AC164" s="13">
        <v>0</v>
      </c>
      <c r="AD164" s="11" t="s">
        <v>54</v>
      </c>
      <c r="AE164" s="13">
        <v>0</v>
      </c>
      <c r="AF164" s="11">
        <v>0</v>
      </c>
      <c r="AG164" s="11" t="s">
        <v>54</v>
      </c>
      <c r="AH164" s="13">
        <v>0</v>
      </c>
      <c r="AI164" s="13">
        <v>0</v>
      </c>
      <c r="AJ164" s="11" t="s">
        <v>54</v>
      </c>
      <c r="AK164" s="13">
        <v>0</v>
      </c>
      <c r="AL164" s="13">
        <v>0</v>
      </c>
      <c r="AM164" s="12" t="s">
        <v>50</v>
      </c>
      <c r="AN164" s="11" t="s">
        <v>50</v>
      </c>
      <c r="AO164" s="12" t="s">
        <v>50</v>
      </c>
      <c r="AP164" s="11" t="s">
        <v>50</v>
      </c>
    </row>
    <row r="165" spans="1:42" x14ac:dyDescent="0.25">
      <c r="A165" s="11" t="s">
        <v>517</v>
      </c>
      <c r="B165" s="12" t="s">
        <v>390</v>
      </c>
      <c r="C165" s="11" t="s">
        <v>47</v>
      </c>
      <c r="D165" s="11" t="s">
        <v>120</v>
      </c>
      <c r="E165" s="11" t="s">
        <v>121</v>
      </c>
      <c r="F165" s="11" t="s">
        <v>1232</v>
      </c>
      <c r="G165" s="11" t="s">
        <v>51</v>
      </c>
      <c r="H165" s="11" t="s">
        <v>518</v>
      </c>
      <c r="I165" s="13" t="s">
        <v>50</v>
      </c>
      <c r="J165" s="13" t="s">
        <v>50</v>
      </c>
      <c r="K165" s="13" t="s">
        <v>50</v>
      </c>
      <c r="L165" s="12" t="s">
        <v>50</v>
      </c>
      <c r="M165" s="13">
        <v>0</v>
      </c>
      <c r="N165" s="11" t="s">
        <v>50</v>
      </c>
      <c r="O165" s="11" t="s">
        <v>519</v>
      </c>
      <c r="P165" s="11" t="s">
        <v>520</v>
      </c>
      <c r="Q165" s="13">
        <f>S165+T165+V165+W165+Y165</f>
        <v>13560</v>
      </c>
      <c r="R165" s="13">
        <v>0</v>
      </c>
      <c r="S165" s="13">
        <v>13560</v>
      </c>
      <c r="T165" s="13">
        <v>0</v>
      </c>
      <c r="U165" s="11" t="s">
        <v>54</v>
      </c>
      <c r="V165" s="13">
        <v>0</v>
      </c>
      <c r="W165" s="13">
        <v>0</v>
      </c>
      <c r="X165" s="11" t="s">
        <v>54</v>
      </c>
      <c r="Y165" s="13">
        <v>0</v>
      </c>
      <c r="Z165" s="13">
        <v>0</v>
      </c>
      <c r="AA165" s="11" t="s">
        <v>54</v>
      </c>
      <c r="AB165" s="13">
        <v>0</v>
      </c>
      <c r="AC165" s="13">
        <v>0</v>
      </c>
      <c r="AD165" s="11" t="s">
        <v>54</v>
      </c>
      <c r="AE165" s="13">
        <v>0</v>
      </c>
      <c r="AF165" s="11">
        <v>0</v>
      </c>
      <c r="AG165" s="11" t="s">
        <v>54</v>
      </c>
      <c r="AH165" s="13">
        <v>0</v>
      </c>
      <c r="AI165" s="13">
        <v>0</v>
      </c>
      <c r="AJ165" s="11" t="s">
        <v>54</v>
      </c>
      <c r="AK165" s="13">
        <v>0</v>
      </c>
      <c r="AL165" s="13">
        <v>0</v>
      </c>
      <c r="AM165" s="12" t="s">
        <v>50</v>
      </c>
      <c r="AN165" s="11" t="s">
        <v>50</v>
      </c>
      <c r="AO165" s="12" t="s">
        <v>50</v>
      </c>
      <c r="AP165" s="11" t="s">
        <v>50</v>
      </c>
    </row>
    <row r="166" spans="1:42" x14ac:dyDescent="0.25">
      <c r="A166" s="11" t="s">
        <v>521</v>
      </c>
      <c r="B166" s="12" t="s">
        <v>390</v>
      </c>
      <c r="C166" s="11" t="s">
        <v>47</v>
      </c>
      <c r="D166" s="11" t="s">
        <v>120</v>
      </c>
      <c r="E166" s="11" t="s">
        <v>121</v>
      </c>
      <c r="F166" s="11" t="s">
        <v>1232</v>
      </c>
      <c r="G166" s="11" t="s">
        <v>51</v>
      </c>
      <c r="H166" s="11" t="s">
        <v>522</v>
      </c>
      <c r="I166" s="13" t="s">
        <v>50</v>
      </c>
      <c r="J166" s="13" t="s">
        <v>50</v>
      </c>
      <c r="K166" s="13" t="s">
        <v>50</v>
      </c>
      <c r="L166" s="12" t="s">
        <v>50</v>
      </c>
      <c r="M166" s="13">
        <v>0</v>
      </c>
      <c r="N166" s="11" t="s">
        <v>50</v>
      </c>
      <c r="O166" s="11" t="s">
        <v>53</v>
      </c>
      <c r="P166" s="11" t="s">
        <v>50</v>
      </c>
      <c r="Q166" s="13">
        <f>S166+T166+V166+W166+Y166</f>
        <v>14846.35</v>
      </c>
      <c r="R166" s="13">
        <v>0</v>
      </c>
      <c r="S166" s="13">
        <v>8885.5</v>
      </c>
      <c r="T166" s="13">
        <v>0</v>
      </c>
      <c r="U166" s="11" t="s">
        <v>54</v>
      </c>
      <c r="V166" s="13">
        <v>0</v>
      </c>
      <c r="W166" s="13">
        <v>5138.66</v>
      </c>
      <c r="X166" s="11" t="s">
        <v>54</v>
      </c>
      <c r="Y166" s="13">
        <v>822.19</v>
      </c>
      <c r="Z166" s="13">
        <v>0</v>
      </c>
      <c r="AA166" s="11" t="s">
        <v>54</v>
      </c>
      <c r="AB166" s="13">
        <v>0</v>
      </c>
      <c r="AC166" s="13">
        <v>0</v>
      </c>
      <c r="AD166" s="11" t="s">
        <v>54</v>
      </c>
      <c r="AE166" s="13">
        <v>0</v>
      </c>
      <c r="AF166" s="11">
        <v>0</v>
      </c>
      <c r="AG166" s="11" t="s">
        <v>54</v>
      </c>
      <c r="AH166" s="13">
        <v>0</v>
      </c>
      <c r="AI166" s="13">
        <v>0</v>
      </c>
      <c r="AJ166" s="11" t="s">
        <v>54</v>
      </c>
      <c r="AK166" s="13">
        <v>0</v>
      </c>
      <c r="AL166" s="13">
        <v>0</v>
      </c>
      <c r="AM166" s="12" t="s">
        <v>50</v>
      </c>
      <c r="AN166" s="11" t="s">
        <v>50</v>
      </c>
      <c r="AO166" s="12" t="s">
        <v>50</v>
      </c>
      <c r="AP166" s="11" t="s">
        <v>50</v>
      </c>
    </row>
    <row r="167" spans="1:42" x14ac:dyDescent="0.25">
      <c r="A167" s="11" t="s">
        <v>523</v>
      </c>
      <c r="B167" s="12" t="s">
        <v>390</v>
      </c>
      <c r="C167" s="11" t="s">
        <v>47</v>
      </c>
      <c r="D167" s="11" t="s">
        <v>120</v>
      </c>
      <c r="E167" s="11" t="s">
        <v>121</v>
      </c>
      <c r="F167" s="11" t="s">
        <v>1232</v>
      </c>
      <c r="G167" s="11" t="s">
        <v>51</v>
      </c>
      <c r="H167" s="11" t="s">
        <v>524</v>
      </c>
      <c r="I167" s="13" t="s">
        <v>50</v>
      </c>
      <c r="J167" s="13" t="s">
        <v>50</v>
      </c>
      <c r="K167" s="13" t="s">
        <v>50</v>
      </c>
      <c r="L167" s="12" t="s">
        <v>50</v>
      </c>
      <c r="M167" s="13">
        <v>0</v>
      </c>
      <c r="N167" s="11" t="s">
        <v>50</v>
      </c>
      <c r="O167" s="11" t="s">
        <v>525</v>
      </c>
      <c r="P167" s="11" t="s">
        <v>526</v>
      </c>
      <c r="Q167" s="13">
        <f>S167+T167+V167+W167+Y167</f>
        <v>38.85</v>
      </c>
      <c r="R167" s="13">
        <v>0</v>
      </c>
      <c r="S167" s="13">
        <v>38.85</v>
      </c>
      <c r="T167" s="13">
        <v>0</v>
      </c>
      <c r="U167" s="11" t="s">
        <v>54</v>
      </c>
      <c r="V167" s="13">
        <v>0</v>
      </c>
      <c r="W167" s="13">
        <v>0</v>
      </c>
      <c r="X167" s="11" t="s">
        <v>54</v>
      </c>
      <c r="Y167" s="13">
        <v>0</v>
      </c>
      <c r="Z167" s="13">
        <v>0</v>
      </c>
      <c r="AA167" s="11" t="s">
        <v>54</v>
      </c>
      <c r="AB167" s="13">
        <v>0</v>
      </c>
      <c r="AC167" s="13">
        <v>0</v>
      </c>
      <c r="AD167" s="11" t="s">
        <v>54</v>
      </c>
      <c r="AE167" s="13">
        <v>0</v>
      </c>
      <c r="AF167" s="11">
        <v>0</v>
      </c>
      <c r="AG167" s="11" t="s">
        <v>54</v>
      </c>
      <c r="AH167" s="13">
        <v>0</v>
      </c>
      <c r="AI167" s="13">
        <v>0</v>
      </c>
      <c r="AJ167" s="11" t="s">
        <v>54</v>
      </c>
      <c r="AK167" s="13">
        <v>0</v>
      </c>
      <c r="AL167" s="13">
        <v>0</v>
      </c>
      <c r="AM167" s="12" t="s">
        <v>50</v>
      </c>
      <c r="AN167" s="11" t="s">
        <v>50</v>
      </c>
      <c r="AO167" s="12" t="s">
        <v>50</v>
      </c>
      <c r="AP167" s="11" t="s">
        <v>50</v>
      </c>
    </row>
    <row r="168" spans="1:42" x14ac:dyDescent="0.25">
      <c r="A168" s="11" t="s">
        <v>527</v>
      </c>
      <c r="B168" s="12" t="s">
        <v>390</v>
      </c>
      <c r="C168" s="11" t="s">
        <v>47</v>
      </c>
      <c r="D168" s="11" t="s">
        <v>120</v>
      </c>
      <c r="E168" s="11" t="s">
        <v>121</v>
      </c>
      <c r="F168" s="11" t="s">
        <v>1232</v>
      </c>
      <c r="G168" s="11" t="s">
        <v>51</v>
      </c>
      <c r="H168" s="11" t="s">
        <v>528</v>
      </c>
      <c r="I168" s="13" t="s">
        <v>50</v>
      </c>
      <c r="J168" s="13" t="s">
        <v>50</v>
      </c>
      <c r="K168" s="13" t="s">
        <v>50</v>
      </c>
      <c r="L168" s="12" t="s">
        <v>50</v>
      </c>
      <c r="M168" s="13">
        <v>0</v>
      </c>
      <c r="N168" s="11" t="s">
        <v>50</v>
      </c>
      <c r="O168" s="11" t="s">
        <v>53</v>
      </c>
      <c r="P168" s="11" t="s">
        <v>50</v>
      </c>
      <c r="Q168" s="13">
        <f>S168+T168+V168+W168+Y168</f>
        <v>58906.91</v>
      </c>
      <c r="R168" s="13">
        <v>0</v>
      </c>
      <c r="S168" s="13">
        <v>33124.71</v>
      </c>
      <c r="T168" s="13">
        <v>0</v>
      </c>
      <c r="U168" s="11" t="s">
        <v>54</v>
      </c>
      <c r="V168" s="13">
        <v>0</v>
      </c>
      <c r="W168" s="13">
        <v>22226.04</v>
      </c>
      <c r="X168" s="11" t="s">
        <v>54</v>
      </c>
      <c r="Y168" s="13">
        <v>3556.16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50</v>
      </c>
      <c r="AN168" s="11" t="s">
        <v>50</v>
      </c>
      <c r="AO168" s="12" t="s">
        <v>50</v>
      </c>
      <c r="AP168" s="11" t="s">
        <v>50</v>
      </c>
    </row>
    <row r="169" spans="1:42" x14ac:dyDescent="0.25">
      <c r="A169" s="11" t="s">
        <v>529</v>
      </c>
      <c r="B169" s="12" t="s">
        <v>390</v>
      </c>
      <c r="C169" s="11" t="s">
        <v>47</v>
      </c>
      <c r="D169" s="11" t="s">
        <v>334</v>
      </c>
      <c r="E169" s="11" t="s">
        <v>335</v>
      </c>
      <c r="F169" s="11" t="s">
        <v>1219</v>
      </c>
      <c r="G169" s="11" t="s">
        <v>51</v>
      </c>
      <c r="H169" s="11" t="s">
        <v>530</v>
      </c>
      <c r="I169" s="13" t="s">
        <v>50</v>
      </c>
      <c r="J169" s="13" t="s">
        <v>50</v>
      </c>
      <c r="K169" s="13" t="s">
        <v>50</v>
      </c>
      <c r="L169" s="12" t="s">
        <v>50</v>
      </c>
      <c r="M169" s="13">
        <v>0</v>
      </c>
      <c r="N169" s="11" t="s">
        <v>50</v>
      </c>
      <c r="O169" s="11" t="s">
        <v>53</v>
      </c>
      <c r="P169" s="11" t="s">
        <v>50</v>
      </c>
      <c r="Q169" s="13">
        <v>24066.520749999996</v>
      </c>
      <c r="R169" s="13">
        <v>0</v>
      </c>
      <c r="S169" s="13">
        <v>18847.259999999998</v>
      </c>
      <c r="T169" s="13">
        <v>0</v>
      </c>
      <c r="U169" s="11" t="s">
        <v>54</v>
      </c>
      <c r="V169" s="13">
        <v>0</v>
      </c>
      <c r="W169" s="13">
        <v>4499.41</v>
      </c>
      <c r="X169" s="11" t="s">
        <v>59</v>
      </c>
      <c r="Y169" s="13">
        <v>719.91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50</v>
      </c>
      <c r="AN169" s="11" t="s">
        <v>50</v>
      </c>
      <c r="AO169" s="12" t="s">
        <v>50</v>
      </c>
      <c r="AP169" s="11" t="s">
        <v>50</v>
      </c>
    </row>
    <row r="170" spans="1:42" x14ac:dyDescent="0.25">
      <c r="A170" s="11" t="s">
        <v>531</v>
      </c>
      <c r="B170" s="15" t="s">
        <v>390</v>
      </c>
      <c r="C170" s="16" t="s">
        <v>47</v>
      </c>
      <c r="D170" s="16" t="s">
        <v>153</v>
      </c>
      <c r="E170" s="16" t="s">
        <v>154</v>
      </c>
      <c r="F170" s="11" t="s">
        <v>1210</v>
      </c>
      <c r="G170" s="16" t="s">
        <v>51</v>
      </c>
      <c r="H170" s="16" t="s">
        <v>532</v>
      </c>
      <c r="I170" s="17" t="s">
        <v>50</v>
      </c>
      <c r="J170" s="17" t="s">
        <v>50</v>
      </c>
      <c r="K170" s="17" t="s">
        <v>50</v>
      </c>
      <c r="L170" s="15" t="s">
        <v>50</v>
      </c>
      <c r="M170" s="17">
        <v>0</v>
      </c>
      <c r="N170" s="16" t="s">
        <v>50</v>
      </c>
      <c r="O170" s="16" t="s">
        <v>53</v>
      </c>
      <c r="P170" s="16" t="s">
        <v>50</v>
      </c>
      <c r="Q170" s="17">
        <v>830.375</v>
      </c>
      <c r="R170" s="17">
        <v>0</v>
      </c>
      <c r="S170" s="17">
        <v>830.38</v>
      </c>
      <c r="T170" s="17">
        <v>0</v>
      </c>
      <c r="U170" s="16" t="s">
        <v>54</v>
      </c>
      <c r="V170" s="17">
        <v>0</v>
      </c>
      <c r="W170" s="17">
        <v>0</v>
      </c>
      <c r="X170" s="16" t="s">
        <v>54</v>
      </c>
      <c r="Y170" s="17">
        <v>0</v>
      </c>
      <c r="Z170" s="17">
        <v>0</v>
      </c>
      <c r="AA170" s="16" t="s">
        <v>54</v>
      </c>
      <c r="AB170" s="17">
        <v>0</v>
      </c>
      <c r="AC170" s="17">
        <v>0</v>
      </c>
      <c r="AD170" s="16" t="s">
        <v>54</v>
      </c>
      <c r="AE170" s="17">
        <v>0</v>
      </c>
      <c r="AF170" s="16">
        <v>0</v>
      </c>
      <c r="AG170" s="16" t="s">
        <v>54</v>
      </c>
      <c r="AH170" s="17">
        <v>0</v>
      </c>
      <c r="AI170" s="17">
        <v>0</v>
      </c>
      <c r="AJ170" s="16" t="s">
        <v>54</v>
      </c>
      <c r="AK170" s="17">
        <v>0</v>
      </c>
      <c r="AL170" s="17">
        <v>0</v>
      </c>
      <c r="AM170" s="15" t="s">
        <v>50</v>
      </c>
      <c r="AN170" s="16" t="s">
        <v>50</v>
      </c>
      <c r="AO170" s="15" t="s">
        <v>50</v>
      </c>
      <c r="AP170" s="16" t="s">
        <v>50</v>
      </c>
    </row>
    <row r="171" spans="1:42" x14ac:dyDescent="0.25">
      <c r="A171" s="11" t="s">
        <v>533</v>
      </c>
      <c r="B171" s="15" t="s">
        <v>390</v>
      </c>
      <c r="C171" s="16" t="s">
        <v>47</v>
      </c>
      <c r="D171" s="16" t="s">
        <v>153</v>
      </c>
      <c r="E171" s="16" t="s">
        <v>154</v>
      </c>
      <c r="F171" s="11" t="s">
        <v>1210</v>
      </c>
      <c r="G171" s="16" t="s">
        <v>51</v>
      </c>
      <c r="H171" s="16" t="s">
        <v>534</v>
      </c>
      <c r="I171" s="17" t="s">
        <v>50</v>
      </c>
      <c r="J171" s="17" t="s">
        <v>50</v>
      </c>
      <c r="K171" s="17" t="s">
        <v>50</v>
      </c>
      <c r="L171" s="15" t="s">
        <v>50</v>
      </c>
      <c r="M171" s="17">
        <v>0</v>
      </c>
      <c r="N171" s="16" t="s">
        <v>50</v>
      </c>
      <c r="O171" s="16" t="s">
        <v>158</v>
      </c>
      <c r="P171" s="16" t="s">
        <v>159</v>
      </c>
      <c r="Q171" s="17">
        <v>25</v>
      </c>
      <c r="R171" s="17">
        <v>0</v>
      </c>
      <c r="S171" s="17">
        <v>25</v>
      </c>
      <c r="T171" s="17">
        <v>0</v>
      </c>
      <c r="U171" s="16" t="s">
        <v>54</v>
      </c>
      <c r="V171" s="17">
        <v>0</v>
      </c>
      <c r="W171" s="17">
        <v>0</v>
      </c>
      <c r="X171" s="16" t="s">
        <v>54</v>
      </c>
      <c r="Y171" s="17">
        <v>0</v>
      </c>
      <c r="Z171" s="17">
        <v>0</v>
      </c>
      <c r="AA171" s="16" t="s">
        <v>54</v>
      </c>
      <c r="AB171" s="17">
        <v>0</v>
      </c>
      <c r="AC171" s="17">
        <v>0</v>
      </c>
      <c r="AD171" s="16" t="s">
        <v>54</v>
      </c>
      <c r="AE171" s="17">
        <v>0</v>
      </c>
      <c r="AF171" s="16">
        <v>0</v>
      </c>
      <c r="AG171" s="16" t="s">
        <v>54</v>
      </c>
      <c r="AH171" s="17">
        <v>0</v>
      </c>
      <c r="AI171" s="17">
        <v>0</v>
      </c>
      <c r="AJ171" s="16" t="s">
        <v>54</v>
      </c>
      <c r="AK171" s="17">
        <v>0</v>
      </c>
      <c r="AL171" s="17">
        <v>0</v>
      </c>
      <c r="AM171" s="15" t="s">
        <v>50</v>
      </c>
      <c r="AN171" s="16" t="s">
        <v>50</v>
      </c>
      <c r="AO171" s="15" t="s">
        <v>50</v>
      </c>
      <c r="AP171" s="16" t="s">
        <v>50</v>
      </c>
    </row>
    <row r="172" spans="1:42" x14ac:dyDescent="0.25">
      <c r="A172" s="11" t="s">
        <v>535</v>
      </c>
      <c r="B172" s="15" t="s">
        <v>390</v>
      </c>
      <c r="C172" s="16" t="s">
        <v>47</v>
      </c>
      <c r="D172" s="16" t="s">
        <v>153</v>
      </c>
      <c r="E172" s="16" t="s">
        <v>154</v>
      </c>
      <c r="F172" s="11" t="s">
        <v>1210</v>
      </c>
      <c r="G172" s="16" t="s">
        <v>51</v>
      </c>
      <c r="H172" s="16" t="s">
        <v>536</v>
      </c>
      <c r="I172" s="17" t="s">
        <v>50</v>
      </c>
      <c r="J172" s="17" t="s">
        <v>50</v>
      </c>
      <c r="K172" s="17" t="s">
        <v>50</v>
      </c>
      <c r="L172" s="15" t="s">
        <v>50</v>
      </c>
      <c r="M172" s="17">
        <v>0</v>
      </c>
      <c r="N172" s="16" t="s">
        <v>50</v>
      </c>
      <c r="O172" s="16" t="s">
        <v>53</v>
      </c>
      <c r="P172" s="16" t="s">
        <v>50</v>
      </c>
      <c r="Q172" s="17">
        <v>9517.7864000000009</v>
      </c>
      <c r="R172" s="17">
        <v>0</v>
      </c>
      <c r="S172" s="17">
        <v>7983.36</v>
      </c>
      <c r="T172" s="17">
        <v>0</v>
      </c>
      <c r="U172" s="16" t="s">
        <v>54</v>
      </c>
      <c r="V172" s="17">
        <v>0</v>
      </c>
      <c r="W172" s="17">
        <v>1322.79</v>
      </c>
      <c r="X172" s="16" t="s">
        <v>54</v>
      </c>
      <c r="Y172" s="17">
        <v>211.65</v>
      </c>
      <c r="Z172" s="17">
        <v>0</v>
      </c>
      <c r="AA172" s="16" t="s">
        <v>54</v>
      </c>
      <c r="AB172" s="17">
        <v>0</v>
      </c>
      <c r="AC172" s="17">
        <v>0</v>
      </c>
      <c r="AD172" s="16" t="s">
        <v>54</v>
      </c>
      <c r="AE172" s="17">
        <v>0</v>
      </c>
      <c r="AF172" s="16">
        <v>0</v>
      </c>
      <c r="AG172" s="16" t="s">
        <v>54</v>
      </c>
      <c r="AH172" s="17">
        <v>0</v>
      </c>
      <c r="AI172" s="17">
        <v>0</v>
      </c>
      <c r="AJ172" s="16" t="s">
        <v>54</v>
      </c>
      <c r="AK172" s="17">
        <v>0</v>
      </c>
      <c r="AL172" s="17">
        <v>0</v>
      </c>
      <c r="AM172" s="15" t="s">
        <v>50</v>
      </c>
      <c r="AN172" s="16" t="s">
        <v>50</v>
      </c>
      <c r="AO172" s="15" t="s">
        <v>50</v>
      </c>
      <c r="AP172" s="16" t="s">
        <v>50</v>
      </c>
    </row>
    <row r="173" spans="1:42" x14ac:dyDescent="0.25">
      <c r="A173" s="11" t="s">
        <v>537</v>
      </c>
      <c r="B173" s="15" t="s">
        <v>390</v>
      </c>
      <c r="C173" s="16" t="s">
        <v>47</v>
      </c>
      <c r="D173" s="16" t="s">
        <v>153</v>
      </c>
      <c r="E173" s="16" t="s">
        <v>154</v>
      </c>
      <c r="F173" s="11" t="s">
        <v>1210</v>
      </c>
      <c r="G173" s="16" t="s">
        <v>51</v>
      </c>
      <c r="H173" s="16" t="s">
        <v>538</v>
      </c>
      <c r="I173" s="17" t="s">
        <v>50</v>
      </c>
      <c r="J173" s="17" t="s">
        <v>50</v>
      </c>
      <c r="K173" s="17" t="s">
        <v>50</v>
      </c>
      <c r="L173" s="15" t="s">
        <v>50</v>
      </c>
      <c r="M173" s="17">
        <v>0</v>
      </c>
      <c r="N173" s="16" t="s">
        <v>50</v>
      </c>
      <c r="O173" s="16" t="s">
        <v>343</v>
      </c>
      <c r="P173" s="16" t="s">
        <v>344</v>
      </c>
      <c r="Q173" s="17">
        <v>723.13520000000005</v>
      </c>
      <c r="R173" s="17">
        <v>0</v>
      </c>
      <c r="S173" s="17">
        <v>586</v>
      </c>
      <c r="T173" s="17">
        <v>118.22</v>
      </c>
      <c r="U173" s="16" t="s">
        <v>59</v>
      </c>
      <c r="V173" s="17">
        <v>18.920000000000002</v>
      </c>
      <c r="W173" s="17">
        <v>0</v>
      </c>
      <c r="X173" s="16" t="s">
        <v>54</v>
      </c>
      <c r="Y173" s="17">
        <v>0</v>
      </c>
      <c r="Z173" s="17">
        <v>0</v>
      </c>
      <c r="AA173" s="16" t="s">
        <v>54</v>
      </c>
      <c r="AB173" s="17">
        <v>0</v>
      </c>
      <c r="AC173" s="17">
        <v>0</v>
      </c>
      <c r="AD173" s="16" t="s">
        <v>54</v>
      </c>
      <c r="AE173" s="17">
        <v>0</v>
      </c>
      <c r="AF173" s="16">
        <v>0</v>
      </c>
      <c r="AG173" s="16" t="s">
        <v>54</v>
      </c>
      <c r="AH173" s="17">
        <v>0</v>
      </c>
      <c r="AI173" s="17">
        <v>0</v>
      </c>
      <c r="AJ173" s="16" t="s">
        <v>54</v>
      </c>
      <c r="AK173" s="17">
        <v>0</v>
      </c>
      <c r="AL173" s="17">
        <v>0</v>
      </c>
      <c r="AM173" s="15" t="s">
        <v>50</v>
      </c>
      <c r="AN173" s="16" t="s">
        <v>50</v>
      </c>
      <c r="AO173" s="15" t="s">
        <v>50</v>
      </c>
      <c r="AP173" s="16" t="s">
        <v>50</v>
      </c>
    </row>
    <row r="174" spans="1:42" x14ac:dyDescent="0.25">
      <c r="A174" s="11" t="s">
        <v>539</v>
      </c>
      <c r="B174" s="15" t="s">
        <v>390</v>
      </c>
      <c r="C174" s="16" t="s">
        <v>47</v>
      </c>
      <c r="D174" s="16" t="s">
        <v>153</v>
      </c>
      <c r="E174" s="16" t="s">
        <v>154</v>
      </c>
      <c r="F174" s="11" t="s">
        <v>1210</v>
      </c>
      <c r="G174" s="16" t="s">
        <v>51</v>
      </c>
      <c r="H174" s="16" t="s">
        <v>540</v>
      </c>
      <c r="I174" s="17" t="s">
        <v>50</v>
      </c>
      <c r="J174" s="17" t="s">
        <v>50</v>
      </c>
      <c r="K174" s="17" t="s">
        <v>50</v>
      </c>
      <c r="L174" s="15" t="s">
        <v>50</v>
      </c>
      <c r="M174" s="17">
        <v>0</v>
      </c>
      <c r="N174" s="16" t="s">
        <v>50</v>
      </c>
      <c r="O174" s="16" t="s">
        <v>53</v>
      </c>
      <c r="P174" s="16" t="s">
        <v>50</v>
      </c>
      <c r="Q174" s="17">
        <v>7001.2800000000007</v>
      </c>
      <c r="R174" s="17">
        <v>0</v>
      </c>
      <c r="S174" s="17">
        <v>5744.13</v>
      </c>
      <c r="T174" s="17">
        <v>0</v>
      </c>
      <c r="U174" s="16" t="s">
        <v>54</v>
      </c>
      <c r="V174" s="17">
        <v>0</v>
      </c>
      <c r="W174" s="17">
        <v>1083.75</v>
      </c>
      <c r="X174" s="16" t="s">
        <v>59</v>
      </c>
      <c r="Y174" s="17">
        <v>173.4</v>
      </c>
      <c r="Z174" s="17">
        <v>0</v>
      </c>
      <c r="AA174" s="16" t="s">
        <v>54</v>
      </c>
      <c r="AB174" s="17">
        <v>0</v>
      </c>
      <c r="AC174" s="17">
        <v>0</v>
      </c>
      <c r="AD174" s="16" t="s">
        <v>54</v>
      </c>
      <c r="AE174" s="17">
        <v>0</v>
      </c>
      <c r="AF174" s="16">
        <v>0</v>
      </c>
      <c r="AG174" s="16" t="s">
        <v>54</v>
      </c>
      <c r="AH174" s="17">
        <v>0</v>
      </c>
      <c r="AI174" s="17">
        <v>0</v>
      </c>
      <c r="AJ174" s="16" t="s">
        <v>54</v>
      </c>
      <c r="AK174" s="17">
        <v>0</v>
      </c>
      <c r="AL174" s="17">
        <v>0</v>
      </c>
      <c r="AM174" s="15" t="s">
        <v>50</v>
      </c>
      <c r="AN174" s="16" t="s">
        <v>50</v>
      </c>
      <c r="AO174" s="15" t="s">
        <v>50</v>
      </c>
      <c r="AP174" s="16" t="s">
        <v>50</v>
      </c>
    </row>
    <row r="175" spans="1:42" x14ac:dyDescent="0.25">
      <c r="A175" s="11" t="s">
        <v>541</v>
      </c>
      <c r="B175" s="15" t="s">
        <v>390</v>
      </c>
      <c r="C175" s="16" t="s">
        <v>47</v>
      </c>
      <c r="D175" s="16" t="s">
        <v>153</v>
      </c>
      <c r="E175" s="16" t="s">
        <v>154</v>
      </c>
      <c r="F175" s="11" t="s">
        <v>1210</v>
      </c>
      <c r="G175" s="16" t="s">
        <v>51</v>
      </c>
      <c r="H175" s="16" t="s">
        <v>542</v>
      </c>
      <c r="I175" s="17" t="s">
        <v>50</v>
      </c>
      <c r="J175" s="17" t="s">
        <v>50</v>
      </c>
      <c r="K175" s="17" t="s">
        <v>50</v>
      </c>
      <c r="L175" s="15" t="s">
        <v>50</v>
      </c>
      <c r="M175" s="17">
        <v>0</v>
      </c>
      <c r="N175" s="16" t="s">
        <v>50</v>
      </c>
      <c r="O175" s="16" t="s">
        <v>53</v>
      </c>
      <c r="P175" s="16" t="s">
        <v>50</v>
      </c>
      <c r="Q175" s="17">
        <v>8759.9032999999999</v>
      </c>
      <c r="R175" s="17">
        <v>0</v>
      </c>
      <c r="S175" s="17">
        <v>6813.45</v>
      </c>
      <c r="T175" s="17">
        <v>0</v>
      </c>
      <c r="U175" s="16" t="s">
        <v>54</v>
      </c>
      <c r="V175" s="17">
        <v>0</v>
      </c>
      <c r="W175" s="17">
        <v>1677.99</v>
      </c>
      <c r="X175" s="16" t="s">
        <v>54</v>
      </c>
      <c r="Y175" s="17">
        <v>268.48</v>
      </c>
      <c r="Z175" s="17">
        <v>0</v>
      </c>
      <c r="AA175" s="16" t="s">
        <v>54</v>
      </c>
      <c r="AB175" s="17">
        <v>0</v>
      </c>
      <c r="AC175" s="17">
        <v>0</v>
      </c>
      <c r="AD175" s="16" t="s">
        <v>54</v>
      </c>
      <c r="AE175" s="17">
        <v>0</v>
      </c>
      <c r="AF175" s="16">
        <v>0</v>
      </c>
      <c r="AG175" s="16" t="s">
        <v>54</v>
      </c>
      <c r="AH175" s="17">
        <v>0</v>
      </c>
      <c r="AI175" s="17">
        <v>0</v>
      </c>
      <c r="AJ175" s="16" t="s">
        <v>54</v>
      </c>
      <c r="AK175" s="17">
        <v>0</v>
      </c>
      <c r="AL175" s="17">
        <v>0</v>
      </c>
      <c r="AM175" s="15" t="s">
        <v>50</v>
      </c>
      <c r="AN175" s="16" t="s">
        <v>50</v>
      </c>
      <c r="AO175" s="15" t="s">
        <v>50</v>
      </c>
      <c r="AP175" s="16" t="s">
        <v>50</v>
      </c>
    </row>
    <row r="176" spans="1:42" x14ac:dyDescent="0.25">
      <c r="A176" s="11" t="s">
        <v>543</v>
      </c>
      <c r="B176" s="15" t="s">
        <v>390</v>
      </c>
      <c r="C176" s="16" t="s">
        <v>47</v>
      </c>
      <c r="D176" s="16" t="s">
        <v>153</v>
      </c>
      <c r="E176" s="16" t="s">
        <v>154</v>
      </c>
      <c r="F176" s="11" t="s">
        <v>1210</v>
      </c>
      <c r="G176" s="16" t="s">
        <v>51</v>
      </c>
      <c r="H176" s="16" t="s">
        <v>544</v>
      </c>
      <c r="I176" s="17" t="s">
        <v>50</v>
      </c>
      <c r="J176" s="17" t="s">
        <v>50</v>
      </c>
      <c r="K176" s="17" t="s">
        <v>50</v>
      </c>
      <c r="L176" s="15" t="s">
        <v>50</v>
      </c>
      <c r="M176" s="17">
        <v>0</v>
      </c>
      <c r="N176" s="16" t="s">
        <v>50</v>
      </c>
      <c r="O176" s="16" t="s">
        <v>201</v>
      </c>
      <c r="P176" s="16" t="s">
        <v>202</v>
      </c>
      <c r="Q176" s="17">
        <v>1164.9995999999999</v>
      </c>
      <c r="R176" s="17">
        <v>0</v>
      </c>
      <c r="S176" s="17">
        <v>870</v>
      </c>
      <c r="T176" s="17">
        <v>254.31</v>
      </c>
      <c r="U176" s="16" t="s">
        <v>59</v>
      </c>
      <c r="V176" s="17">
        <v>40.69</v>
      </c>
      <c r="W176" s="17">
        <v>0</v>
      </c>
      <c r="X176" s="16" t="s">
        <v>54</v>
      </c>
      <c r="Y176" s="17">
        <v>0</v>
      </c>
      <c r="Z176" s="17">
        <v>0</v>
      </c>
      <c r="AA176" s="16" t="s">
        <v>54</v>
      </c>
      <c r="AB176" s="17">
        <v>0</v>
      </c>
      <c r="AC176" s="17">
        <v>0</v>
      </c>
      <c r="AD176" s="16" t="s">
        <v>54</v>
      </c>
      <c r="AE176" s="17">
        <v>0</v>
      </c>
      <c r="AF176" s="16">
        <v>0</v>
      </c>
      <c r="AG176" s="16" t="s">
        <v>54</v>
      </c>
      <c r="AH176" s="17">
        <v>0</v>
      </c>
      <c r="AI176" s="17">
        <v>0</v>
      </c>
      <c r="AJ176" s="16" t="s">
        <v>54</v>
      </c>
      <c r="AK176" s="17">
        <v>0</v>
      </c>
      <c r="AL176" s="17">
        <v>0</v>
      </c>
      <c r="AM176" s="15" t="s">
        <v>50</v>
      </c>
      <c r="AN176" s="16" t="s">
        <v>50</v>
      </c>
      <c r="AO176" s="15" t="s">
        <v>50</v>
      </c>
      <c r="AP176" s="16" t="s">
        <v>50</v>
      </c>
    </row>
    <row r="177" spans="1:42" x14ac:dyDescent="0.25">
      <c r="A177" s="11" t="s">
        <v>545</v>
      </c>
      <c r="B177" s="15" t="s">
        <v>390</v>
      </c>
      <c r="C177" s="16" t="s">
        <v>47</v>
      </c>
      <c r="D177" s="16" t="s">
        <v>153</v>
      </c>
      <c r="E177" s="16" t="s">
        <v>154</v>
      </c>
      <c r="F177" s="11" t="s">
        <v>1210</v>
      </c>
      <c r="G177" s="16" t="s">
        <v>51</v>
      </c>
      <c r="H177" s="16" t="s">
        <v>546</v>
      </c>
      <c r="I177" s="17" t="s">
        <v>50</v>
      </c>
      <c r="J177" s="17" t="s">
        <v>50</v>
      </c>
      <c r="K177" s="17" t="s">
        <v>50</v>
      </c>
      <c r="L177" s="15" t="s">
        <v>50</v>
      </c>
      <c r="M177" s="17">
        <v>0</v>
      </c>
      <c r="N177" s="16" t="s">
        <v>50</v>
      </c>
      <c r="O177" s="16" t="s">
        <v>53</v>
      </c>
      <c r="P177" s="16" t="s">
        <v>50</v>
      </c>
      <c r="Q177" s="17">
        <v>2711.0466000000001</v>
      </c>
      <c r="R177" s="17">
        <v>0</v>
      </c>
      <c r="S177" s="17">
        <v>2293.44</v>
      </c>
      <c r="T177" s="17">
        <v>0</v>
      </c>
      <c r="U177" s="16" t="s">
        <v>54</v>
      </c>
      <c r="V177" s="17">
        <v>0</v>
      </c>
      <c r="W177" s="17">
        <v>360.01</v>
      </c>
      <c r="X177" s="16" t="s">
        <v>54</v>
      </c>
      <c r="Y177" s="17">
        <v>57.6</v>
      </c>
      <c r="Z177" s="17">
        <v>0</v>
      </c>
      <c r="AA177" s="16" t="s">
        <v>54</v>
      </c>
      <c r="AB177" s="17">
        <v>0</v>
      </c>
      <c r="AC177" s="17">
        <v>0</v>
      </c>
      <c r="AD177" s="16" t="s">
        <v>54</v>
      </c>
      <c r="AE177" s="17">
        <v>0</v>
      </c>
      <c r="AF177" s="16">
        <v>0</v>
      </c>
      <c r="AG177" s="16" t="s">
        <v>54</v>
      </c>
      <c r="AH177" s="17">
        <v>0</v>
      </c>
      <c r="AI177" s="17">
        <v>0</v>
      </c>
      <c r="AJ177" s="16" t="s">
        <v>54</v>
      </c>
      <c r="AK177" s="17">
        <v>0</v>
      </c>
      <c r="AL177" s="17">
        <v>0</v>
      </c>
      <c r="AM177" s="15" t="s">
        <v>50</v>
      </c>
      <c r="AN177" s="16" t="s">
        <v>50</v>
      </c>
      <c r="AO177" s="15" t="s">
        <v>50</v>
      </c>
      <c r="AP177" s="16" t="s">
        <v>50</v>
      </c>
    </row>
    <row r="178" spans="1:42" x14ac:dyDescent="0.25">
      <c r="A178" s="11" t="s">
        <v>547</v>
      </c>
      <c r="B178" s="15" t="s">
        <v>390</v>
      </c>
      <c r="C178" s="16" t="s">
        <v>47</v>
      </c>
      <c r="D178" s="16" t="s">
        <v>153</v>
      </c>
      <c r="E178" s="16" t="s">
        <v>154</v>
      </c>
      <c r="F178" s="11" t="s">
        <v>1210</v>
      </c>
      <c r="G178" s="16" t="s">
        <v>51</v>
      </c>
      <c r="H178" s="16" t="s">
        <v>548</v>
      </c>
      <c r="I178" s="17" t="s">
        <v>50</v>
      </c>
      <c r="J178" s="17" t="s">
        <v>50</v>
      </c>
      <c r="K178" s="17" t="s">
        <v>50</v>
      </c>
      <c r="L178" s="15" t="s">
        <v>50</v>
      </c>
      <c r="M178" s="17">
        <v>0</v>
      </c>
      <c r="N178" s="16" t="s">
        <v>50</v>
      </c>
      <c r="O178" s="16" t="s">
        <v>549</v>
      </c>
      <c r="P178" s="16" t="s">
        <v>550</v>
      </c>
      <c r="Q178" s="17">
        <v>680.49940000000004</v>
      </c>
      <c r="R178" s="17">
        <v>0</v>
      </c>
      <c r="S178" s="17">
        <v>483.78</v>
      </c>
      <c r="T178" s="17">
        <v>169.59</v>
      </c>
      <c r="U178" s="16" t="s">
        <v>59</v>
      </c>
      <c r="V178" s="17">
        <v>27.13</v>
      </c>
      <c r="W178" s="17">
        <v>0</v>
      </c>
      <c r="X178" s="16" t="s">
        <v>54</v>
      </c>
      <c r="Y178" s="17">
        <v>0</v>
      </c>
      <c r="Z178" s="17">
        <v>0</v>
      </c>
      <c r="AA178" s="16" t="s">
        <v>54</v>
      </c>
      <c r="AB178" s="17">
        <v>0</v>
      </c>
      <c r="AC178" s="17">
        <v>0</v>
      </c>
      <c r="AD178" s="16" t="s">
        <v>54</v>
      </c>
      <c r="AE178" s="17">
        <v>0</v>
      </c>
      <c r="AF178" s="16">
        <v>0</v>
      </c>
      <c r="AG178" s="16" t="s">
        <v>54</v>
      </c>
      <c r="AH178" s="17">
        <v>0</v>
      </c>
      <c r="AI178" s="17">
        <v>0</v>
      </c>
      <c r="AJ178" s="16" t="s">
        <v>54</v>
      </c>
      <c r="AK178" s="17">
        <v>0</v>
      </c>
      <c r="AL178" s="17">
        <v>0</v>
      </c>
      <c r="AM178" s="15" t="s">
        <v>50</v>
      </c>
      <c r="AN178" s="16" t="s">
        <v>50</v>
      </c>
      <c r="AO178" s="15" t="s">
        <v>50</v>
      </c>
      <c r="AP178" s="16" t="s">
        <v>50</v>
      </c>
    </row>
    <row r="179" spans="1:42" x14ac:dyDescent="0.25">
      <c r="A179" s="11" t="s">
        <v>551</v>
      </c>
      <c r="B179" s="15" t="s">
        <v>390</v>
      </c>
      <c r="C179" s="16" t="s">
        <v>47</v>
      </c>
      <c r="D179" s="16" t="s">
        <v>153</v>
      </c>
      <c r="E179" s="16" t="s">
        <v>154</v>
      </c>
      <c r="F179" s="11" t="s">
        <v>1210</v>
      </c>
      <c r="G179" s="16" t="s">
        <v>51</v>
      </c>
      <c r="H179" s="16" t="s">
        <v>552</v>
      </c>
      <c r="I179" s="17" t="s">
        <v>50</v>
      </c>
      <c r="J179" s="17" t="s">
        <v>50</v>
      </c>
      <c r="K179" s="17" t="s">
        <v>50</v>
      </c>
      <c r="L179" s="15" t="s">
        <v>50</v>
      </c>
      <c r="M179" s="17">
        <v>0</v>
      </c>
      <c r="N179" s="16" t="s">
        <v>50</v>
      </c>
      <c r="O179" s="16" t="s">
        <v>53</v>
      </c>
      <c r="P179" s="16" t="s">
        <v>50</v>
      </c>
      <c r="Q179" s="17">
        <v>37922.750249999983</v>
      </c>
      <c r="R179" s="17">
        <v>0</v>
      </c>
      <c r="S179" s="17">
        <v>29370.48</v>
      </c>
      <c r="T179" s="17">
        <v>0</v>
      </c>
      <c r="U179" s="16" t="s">
        <v>54</v>
      </c>
      <c r="V179" s="17">
        <v>0</v>
      </c>
      <c r="W179" s="17">
        <v>7372.71</v>
      </c>
      <c r="X179" s="16" t="s">
        <v>59</v>
      </c>
      <c r="Y179" s="17">
        <v>1179.6300000000001</v>
      </c>
      <c r="Z179" s="17">
        <v>0</v>
      </c>
      <c r="AA179" s="16" t="s">
        <v>54</v>
      </c>
      <c r="AB179" s="17">
        <v>0</v>
      </c>
      <c r="AC179" s="17">
        <v>0</v>
      </c>
      <c r="AD179" s="16" t="s">
        <v>54</v>
      </c>
      <c r="AE179" s="17">
        <v>0</v>
      </c>
      <c r="AF179" s="16">
        <v>0</v>
      </c>
      <c r="AG179" s="16" t="s">
        <v>54</v>
      </c>
      <c r="AH179" s="17">
        <v>0</v>
      </c>
      <c r="AI179" s="17">
        <v>0</v>
      </c>
      <c r="AJ179" s="16" t="s">
        <v>54</v>
      </c>
      <c r="AK179" s="17">
        <v>0</v>
      </c>
      <c r="AL179" s="17">
        <v>0</v>
      </c>
      <c r="AM179" s="15" t="s">
        <v>50</v>
      </c>
      <c r="AN179" s="16" t="s">
        <v>50</v>
      </c>
      <c r="AO179" s="15" t="s">
        <v>50</v>
      </c>
      <c r="AP179" s="16" t="s">
        <v>50</v>
      </c>
    </row>
    <row r="180" spans="1:42" x14ac:dyDescent="0.25">
      <c r="A180" s="11" t="s">
        <v>553</v>
      </c>
      <c r="B180" s="15" t="s">
        <v>390</v>
      </c>
      <c r="C180" s="16" t="s">
        <v>47</v>
      </c>
      <c r="D180" s="16" t="s">
        <v>153</v>
      </c>
      <c r="E180" s="16" t="s">
        <v>154</v>
      </c>
      <c r="F180" s="11" t="s">
        <v>1210</v>
      </c>
      <c r="G180" s="16" t="s">
        <v>51</v>
      </c>
      <c r="H180" s="16" t="s">
        <v>554</v>
      </c>
      <c r="I180" s="17" t="s">
        <v>50</v>
      </c>
      <c r="J180" s="17" t="s">
        <v>50</v>
      </c>
      <c r="K180" s="17" t="s">
        <v>50</v>
      </c>
      <c r="L180" s="15" t="s">
        <v>50</v>
      </c>
      <c r="M180" s="17">
        <v>0</v>
      </c>
      <c r="N180" s="16" t="s">
        <v>50</v>
      </c>
      <c r="O180" s="16" t="s">
        <v>428</v>
      </c>
      <c r="P180" s="16" t="s">
        <v>429</v>
      </c>
      <c r="Q180" s="17">
        <v>2899.1312000000003</v>
      </c>
      <c r="R180" s="17">
        <v>0</v>
      </c>
      <c r="S180" s="17">
        <v>432.6</v>
      </c>
      <c r="T180" s="17">
        <v>2126.3200000000002</v>
      </c>
      <c r="U180" s="16" t="s">
        <v>59</v>
      </c>
      <c r="V180" s="17">
        <v>340.21</v>
      </c>
      <c r="W180" s="17">
        <v>0</v>
      </c>
      <c r="X180" s="16" t="s">
        <v>54</v>
      </c>
      <c r="Y180" s="17">
        <v>0</v>
      </c>
      <c r="Z180" s="17">
        <v>0</v>
      </c>
      <c r="AA180" s="16" t="s">
        <v>54</v>
      </c>
      <c r="AB180" s="17">
        <v>0</v>
      </c>
      <c r="AC180" s="17">
        <v>0</v>
      </c>
      <c r="AD180" s="16" t="s">
        <v>54</v>
      </c>
      <c r="AE180" s="17">
        <v>0</v>
      </c>
      <c r="AF180" s="16">
        <v>0</v>
      </c>
      <c r="AG180" s="16" t="s">
        <v>54</v>
      </c>
      <c r="AH180" s="17">
        <v>0</v>
      </c>
      <c r="AI180" s="17">
        <v>0</v>
      </c>
      <c r="AJ180" s="16" t="s">
        <v>54</v>
      </c>
      <c r="AK180" s="17">
        <v>0</v>
      </c>
      <c r="AL180" s="17">
        <v>0</v>
      </c>
      <c r="AM180" s="15" t="s">
        <v>50</v>
      </c>
      <c r="AN180" s="16" t="s">
        <v>50</v>
      </c>
      <c r="AO180" s="15" t="s">
        <v>50</v>
      </c>
      <c r="AP180" s="16" t="s">
        <v>50</v>
      </c>
    </row>
    <row r="181" spans="1:42" x14ac:dyDescent="0.25">
      <c r="A181" s="11" t="s">
        <v>555</v>
      </c>
      <c r="B181" s="15" t="s">
        <v>390</v>
      </c>
      <c r="C181" s="16" t="s">
        <v>47</v>
      </c>
      <c r="D181" s="16" t="s">
        <v>153</v>
      </c>
      <c r="E181" s="16" t="s">
        <v>154</v>
      </c>
      <c r="F181" s="11" t="s">
        <v>1210</v>
      </c>
      <c r="G181" s="16" t="s">
        <v>51</v>
      </c>
      <c r="H181" s="16" t="s">
        <v>556</v>
      </c>
      <c r="I181" s="17" t="s">
        <v>50</v>
      </c>
      <c r="J181" s="17" t="s">
        <v>50</v>
      </c>
      <c r="K181" s="17" t="s">
        <v>50</v>
      </c>
      <c r="L181" s="15" t="s">
        <v>50</v>
      </c>
      <c r="M181" s="17">
        <v>0</v>
      </c>
      <c r="N181" s="16" t="s">
        <v>50</v>
      </c>
      <c r="O181" s="16" t="s">
        <v>53</v>
      </c>
      <c r="P181" s="16" t="s">
        <v>50</v>
      </c>
      <c r="Q181" s="17">
        <v>4632.7688999999991</v>
      </c>
      <c r="R181" s="17">
        <v>0</v>
      </c>
      <c r="S181" s="17">
        <v>3134.83</v>
      </c>
      <c r="T181" s="17">
        <v>0</v>
      </c>
      <c r="U181" s="16" t="s">
        <v>54</v>
      </c>
      <c r="V181" s="17">
        <v>0</v>
      </c>
      <c r="W181" s="17">
        <v>1291.3499999999999</v>
      </c>
      <c r="X181" s="16" t="s">
        <v>54</v>
      </c>
      <c r="Y181" s="17">
        <v>206.62</v>
      </c>
      <c r="Z181" s="17">
        <v>0</v>
      </c>
      <c r="AA181" s="16" t="s">
        <v>54</v>
      </c>
      <c r="AB181" s="17">
        <v>0</v>
      </c>
      <c r="AC181" s="17">
        <v>0</v>
      </c>
      <c r="AD181" s="16" t="s">
        <v>54</v>
      </c>
      <c r="AE181" s="17">
        <v>0</v>
      </c>
      <c r="AF181" s="16">
        <v>0</v>
      </c>
      <c r="AG181" s="16" t="s">
        <v>54</v>
      </c>
      <c r="AH181" s="17">
        <v>0</v>
      </c>
      <c r="AI181" s="17">
        <v>0</v>
      </c>
      <c r="AJ181" s="16" t="s">
        <v>54</v>
      </c>
      <c r="AK181" s="17">
        <v>0</v>
      </c>
      <c r="AL181" s="17">
        <v>0</v>
      </c>
      <c r="AM181" s="15" t="s">
        <v>50</v>
      </c>
      <c r="AN181" s="16" t="s">
        <v>50</v>
      </c>
      <c r="AO181" s="15" t="s">
        <v>50</v>
      </c>
      <c r="AP181" s="16" t="s">
        <v>50</v>
      </c>
    </row>
    <row r="182" spans="1:42" x14ac:dyDescent="0.25">
      <c r="A182" s="11" t="s">
        <v>557</v>
      </c>
      <c r="B182" s="12" t="s">
        <v>558</v>
      </c>
      <c r="C182" s="11" t="s">
        <v>47</v>
      </c>
      <c r="D182" s="11" t="s">
        <v>48</v>
      </c>
      <c r="E182" s="11" t="s">
        <v>49</v>
      </c>
      <c r="F182" s="11" t="s">
        <v>1193</v>
      </c>
      <c r="G182" s="11" t="s">
        <v>51</v>
      </c>
      <c r="H182" s="11" t="s">
        <v>559</v>
      </c>
      <c r="I182" s="13" t="s">
        <v>50</v>
      </c>
      <c r="J182" s="13" t="s">
        <v>50</v>
      </c>
      <c r="K182" s="13" t="s">
        <v>50</v>
      </c>
      <c r="L182" s="12" t="s">
        <v>50</v>
      </c>
      <c r="M182" s="13">
        <v>0</v>
      </c>
      <c r="N182" s="11" t="s">
        <v>50</v>
      </c>
      <c r="O182" s="11" t="s">
        <v>53</v>
      </c>
      <c r="P182" s="11" t="s">
        <v>50</v>
      </c>
      <c r="Q182" s="13">
        <v>1540.2481999999998</v>
      </c>
      <c r="R182" s="13">
        <v>0</v>
      </c>
      <c r="S182" s="13">
        <v>1105.25</v>
      </c>
      <c r="T182" s="13">
        <v>0</v>
      </c>
      <c r="U182" s="11" t="s">
        <v>54</v>
      </c>
      <c r="V182" s="13">
        <v>0</v>
      </c>
      <c r="W182" s="13">
        <v>375.02</v>
      </c>
      <c r="X182" s="11" t="s">
        <v>54</v>
      </c>
      <c r="Y182" s="13">
        <v>60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50</v>
      </c>
      <c r="AN182" s="11" t="s">
        <v>50</v>
      </c>
      <c r="AO182" s="12" t="s">
        <v>50</v>
      </c>
      <c r="AP182" s="11" t="s">
        <v>50</v>
      </c>
    </row>
    <row r="183" spans="1:42" x14ac:dyDescent="0.25">
      <c r="A183" s="11" t="s">
        <v>560</v>
      </c>
      <c r="B183" s="12" t="s">
        <v>558</v>
      </c>
      <c r="C183" s="11" t="s">
        <v>47</v>
      </c>
      <c r="D183" s="11" t="s">
        <v>48</v>
      </c>
      <c r="E183" s="11" t="s">
        <v>49</v>
      </c>
      <c r="F183" s="11" t="s">
        <v>1193</v>
      </c>
      <c r="G183" s="11" t="s">
        <v>51</v>
      </c>
      <c r="H183" s="11" t="s">
        <v>561</v>
      </c>
      <c r="I183" s="13" t="s">
        <v>50</v>
      </c>
      <c r="J183" s="13" t="s">
        <v>50</v>
      </c>
      <c r="K183" s="13" t="s">
        <v>50</v>
      </c>
      <c r="L183" s="12" t="s">
        <v>50</v>
      </c>
      <c r="M183" s="13">
        <v>0</v>
      </c>
      <c r="N183" s="11" t="s">
        <v>50</v>
      </c>
      <c r="O183" s="11" t="s">
        <v>99</v>
      </c>
      <c r="P183" s="11" t="s">
        <v>100</v>
      </c>
      <c r="Q183" s="13">
        <v>326.89570000000003</v>
      </c>
      <c r="R183" s="13">
        <v>0</v>
      </c>
      <c r="S183" s="13">
        <v>326.89999999999998</v>
      </c>
      <c r="T183" s="13">
        <v>0</v>
      </c>
      <c r="U183" s="11" t="s">
        <v>54</v>
      </c>
      <c r="V183" s="13">
        <v>0</v>
      </c>
      <c r="W183" s="13">
        <v>0</v>
      </c>
      <c r="X183" s="11" t="s">
        <v>54</v>
      </c>
      <c r="Y183" s="13">
        <v>0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50</v>
      </c>
      <c r="AN183" s="11" t="s">
        <v>50</v>
      </c>
      <c r="AO183" s="12" t="s">
        <v>50</v>
      </c>
      <c r="AP183" s="11" t="s">
        <v>50</v>
      </c>
    </row>
    <row r="184" spans="1:42" x14ac:dyDescent="0.25">
      <c r="A184" s="11" t="s">
        <v>562</v>
      </c>
      <c r="B184" s="12" t="s">
        <v>558</v>
      </c>
      <c r="C184" s="11" t="s">
        <v>47</v>
      </c>
      <c r="D184" s="11" t="s">
        <v>48</v>
      </c>
      <c r="E184" s="11" t="s">
        <v>49</v>
      </c>
      <c r="F184" s="11" t="s">
        <v>1193</v>
      </c>
      <c r="G184" s="11" t="s">
        <v>51</v>
      </c>
      <c r="H184" s="11" t="s">
        <v>563</v>
      </c>
      <c r="I184" s="13" t="s">
        <v>50</v>
      </c>
      <c r="J184" s="13" t="s">
        <v>50</v>
      </c>
      <c r="K184" s="13" t="s">
        <v>50</v>
      </c>
      <c r="L184" s="12" t="s">
        <v>50</v>
      </c>
      <c r="M184" s="13">
        <v>0</v>
      </c>
      <c r="N184" s="11" t="s">
        <v>50</v>
      </c>
      <c r="O184" s="11" t="s">
        <v>53</v>
      </c>
      <c r="P184" s="11" t="s">
        <v>50</v>
      </c>
      <c r="Q184" s="13">
        <v>1545.6311999999998</v>
      </c>
      <c r="R184" s="13">
        <v>0</v>
      </c>
      <c r="S184" s="13">
        <v>1250.6300000000001</v>
      </c>
      <c r="T184" s="13">
        <v>0</v>
      </c>
      <c r="U184" s="11" t="s">
        <v>54</v>
      </c>
      <c r="V184" s="13">
        <v>0</v>
      </c>
      <c r="W184" s="13">
        <v>254.32</v>
      </c>
      <c r="X184" s="11" t="s">
        <v>54</v>
      </c>
      <c r="Y184" s="13">
        <v>40.69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50</v>
      </c>
      <c r="AN184" s="11" t="s">
        <v>50</v>
      </c>
      <c r="AO184" s="12" t="s">
        <v>50</v>
      </c>
      <c r="AP184" s="11" t="s">
        <v>50</v>
      </c>
    </row>
    <row r="185" spans="1:42" x14ac:dyDescent="0.25">
      <c r="A185" s="11" t="s">
        <v>564</v>
      </c>
      <c r="B185" s="12" t="s">
        <v>558</v>
      </c>
      <c r="C185" s="11" t="s">
        <v>47</v>
      </c>
      <c r="D185" s="11" t="s">
        <v>48</v>
      </c>
      <c r="E185" s="11" t="s">
        <v>49</v>
      </c>
      <c r="F185" s="11" t="s">
        <v>1193</v>
      </c>
      <c r="G185" s="11" t="s">
        <v>51</v>
      </c>
      <c r="H185" s="11" t="s">
        <v>565</v>
      </c>
      <c r="I185" s="13" t="s">
        <v>50</v>
      </c>
      <c r="J185" s="13" t="s">
        <v>50</v>
      </c>
      <c r="K185" s="13" t="s">
        <v>50</v>
      </c>
      <c r="L185" s="12" t="s">
        <v>50</v>
      </c>
      <c r="M185" s="13">
        <v>0</v>
      </c>
      <c r="N185" s="11" t="s">
        <v>50</v>
      </c>
      <c r="O185" s="11" t="s">
        <v>343</v>
      </c>
      <c r="P185" s="11" t="s">
        <v>344</v>
      </c>
      <c r="Q185" s="13">
        <v>390</v>
      </c>
      <c r="R185" s="13">
        <v>0</v>
      </c>
      <c r="S185" s="13">
        <v>390</v>
      </c>
      <c r="T185" s="13">
        <v>0</v>
      </c>
      <c r="U185" s="11" t="s">
        <v>54</v>
      </c>
      <c r="V185" s="13">
        <v>0</v>
      </c>
      <c r="W185" s="13">
        <v>0</v>
      </c>
      <c r="X185" s="11" t="s">
        <v>54</v>
      </c>
      <c r="Y185" s="13">
        <v>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50</v>
      </c>
      <c r="AN185" s="11" t="s">
        <v>50</v>
      </c>
      <c r="AO185" s="12" t="s">
        <v>50</v>
      </c>
      <c r="AP185" s="11" t="s">
        <v>50</v>
      </c>
    </row>
    <row r="186" spans="1:42" x14ac:dyDescent="0.25">
      <c r="A186" s="11" t="s">
        <v>566</v>
      </c>
      <c r="B186" s="12" t="s">
        <v>558</v>
      </c>
      <c r="C186" s="11" t="s">
        <v>47</v>
      </c>
      <c r="D186" s="11" t="s">
        <v>48</v>
      </c>
      <c r="E186" s="11" t="s">
        <v>49</v>
      </c>
      <c r="F186" s="11" t="s">
        <v>1193</v>
      </c>
      <c r="G186" s="11" t="s">
        <v>51</v>
      </c>
      <c r="H186" s="11" t="s">
        <v>567</v>
      </c>
      <c r="I186" s="13" t="s">
        <v>50</v>
      </c>
      <c r="J186" s="13" t="s">
        <v>50</v>
      </c>
      <c r="K186" s="13" t="s">
        <v>50</v>
      </c>
      <c r="L186" s="12" t="s">
        <v>50</v>
      </c>
      <c r="M186" s="13">
        <v>0</v>
      </c>
      <c r="N186" s="11" t="s">
        <v>50</v>
      </c>
      <c r="O186" s="11" t="s">
        <v>53</v>
      </c>
      <c r="P186" s="11" t="s">
        <v>50</v>
      </c>
      <c r="Q186" s="13">
        <v>1039.6948</v>
      </c>
      <c r="R186" s="13">
        <v>0</v>
      </c>
      <c r="S186" s="13">
        <v>848.55</v>
      </c>
      <c r="T186" s="13">
        <v>0</v>
      </c>
      <c r="U186" s="11" t="s">
        <v>54</v>
      </c>
      <c r="V186" s="13">
        <v>0</v>
      </c>
      <c r="W186" s="13">
        <v>164.78</v>
      </c>
      <c r="X186" s="11" t="s">
        <v>54</v>
      </c>
      <c r="Y186" s="13">
        <v>26.36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50</v>
      </c>
      <c r="AN186" s="11" t="s">
        <v>50</v>
      </c>
      <c r="AO186" s="12" t="s">
        <v>50</v>
      </c>
      <c r="AP186" s="11" t="s">
        <v>50</v>
      </c>
    </row>
    <row r="187" spans="1:42" x14ac:dyDescent="0.25">
      <c r="A187" s="11" t="s">
        <v>568</v>
      </c>
      <c r="B187" s="12" t="s">
        <v>558</v>
      </c>
      <c r="C187" s="11" t="s">
        <v>47</v>
      </c>
      <c r="D187" s="11" t="s">
        <v>48</v>
      </c>
      <c r="E187" s="11" t="s">
        <v>49</v>
      </c>
      <c r="F187" s="11" t="s">
        <v>1193</v>
      </c>
      <c r="G187" s="11" t="s">
        <v>51</v>
      </c>
      <c r="H187" s="11" t="s">
        <v>569</v>
      </c>
      <c r="I187" s="13" t="s">
        <v>50</v>
      </c>
      <c r="J187" s="13" t="s">
        <v>50</v>
      </c>
      <c r="K187" s="13" t="s">
        <v>50</v>
      </c>
      <c r="L187" s="12" t="s">
        <v>50</v>
      </c>
      <c r="M187" s="13">
        <v>0</v>
      </c>
      <c r="N187" s="11" t="s">
        <v>50</v>
      </c>
      <c r="O187" s="11" t="s">
        <v>570</v>
      </c>
      <c r="P187" s="11" t="s">
        <v>571</v>
      </c>
      <c r="Q187" s="13">
        <v>73.5</v>
      </c>
      <c r="R187" s="13">
        <v>0</v>
      </c>
      <c r="S187" s="13">
        <v>73.5</v>
      </c>
      <c r="T187" s="13">
        <v>0</v>
      </c>
      <c r="U187" s="11" t="s">
        <v>54</v>
      </c>
      <c r="V187" s="13">
        <v>0</v>
      </c>
      <c r="W187" s="13">
        <v>0</v>
      </c>
      <c r="X187" s="11" t="s">
        <v>54</v>
      </c>
      <c r="Y187" s="13">
        <v>0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50</v>
      </c>
      <c r="AN187" s="11" t="s">
        <v>50</v>
      </c>
      <c r="AO187" s="12" t="s">
        <v>50</v>
      </c>
      <c r="AP187" s="11" t="s">
        <v>50</v>
      </c>
    </row>
    <row r="188" spans="1:42" x14ac:dyDescent="0.25">
      <c r="A188" s="11" t="s">
        <v>572</v>
      </c>
      <c r="B188" s="12" t="s">
        <v>558</v>
      </c>
      <c r="C188" s="11" t="s">
        <v>47</v>
      </c>
      <c r="D188" s="11" t="s">
        <v>48</v>
      </c>
      <c r="E188" s="11" t="s">
        <v>49</v>
      </c>
      <c r="F188" s="11" t="s">
        <v>1193</v>
      </c>
      <c r="G188" s="11" t="s">
        <v>51</v>
      </c>
      <c r="H188" s="11" t="s">
        <v>573</v>
      </c>
      <c r="I188" s="13" t="s">
        <v>50</v>
      </c>
      <c r="J188" s="13" t="s">
        <v>50</v>
      </c>
      <c r="K188" s="13" t="s">
        <v>50</v>
      </c>
      <c r="L188" s="12" t="s">
        <v>50</v>
      </c>
      <c r="M188" s="13">
        <v>0</v>
      </c>
      <c r="N188" s="11" t="s">
        <v>50</v>
      </c>
      <c r="O188" s="11" t="s">
        <v>570</v>
      </c>
      <c r="P188" s="11" t="s">
        <v>571</v>
      </c>
      <c r="Q188" s="13">
        <v>208.41560000000001</v>
      </c>
      <c r="R188" s="13">
        <v>0</v>
      </c>
      <c r="S188" s="13">
        <v>0</v>
      </c>
      <c r="T188" s="13">
        <v>179.41</v>
      </c>
      <c r="U188" s="11" t="s">
        <v>59</v>
      </c>
      <c r="V188" s="13">
        <v>28.71</v>
      </c>
      <c r="W188" s="13">
        <v>0</v>
      </c>
      <c r="X188" s="11" t="s">
        <v>54</v>
      </c>
      <c r="Y188" s="13">
        <v>0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50</v>
      </c>
      <c r="AN188" s="11" t="s">
        <v>50</v>
      </c>
      <c r="AO188" s="12" t="s">
        <v>50</v>
      </c>
      <c r="AP188" s="11" t="s">
        <v>50</v>
      </c>
    </row>
    <row r="189" spans="1:42" x14ac:dyDescent="0.25">
      <c r="A189" s="11" t="s">
        <v>574</v>
      </c>
      <c r="B189" s="12" t="s">
        <v>558</v>
      </c>
      <c r="C189" s="11" t="s">
        <v>47</v>
      </c>
      <c r="D189" s="11" t="s">
        <v>48</v>
      </c>
      <c r="E189" s="11" t="s">
        <v>49</v>
      </c>
      <c r="F189" s="11" t="s">
        <v>1193</v>
      </c>
      <c r="G189" s="11" t="s">
        <v>51</v>
      </c>
      <c r="H189" s="11" t="s">
        <v>575</v>
      </c>
      <c r="I189" s="13" t="s">
        <v>50</v>
      </c>
      <c r="J189" s="13" t="s">
        <v>50</v>
      </c>
      <c r="K189" s="13" t="s">
        <v>50</v>
      </c>
      <c r="L189" s="12" t="s">
        <v>50</v>
      </c>
      <c r="M189" s="13">
        <v>0</v>
      </c>
      <c r="N189" s="11" t="s">
        <v>50</v>
      </c>
      <c r="O189" s="11" t="s">
        <v>53</v>
      </c>
      <c r="P189" s="11" t="s">
        <v>50</v>
      </c>
      <c r="Q189" s="13">
        <v>17880.013149999995</v>
      </c>
      <c r="R189" s="13">
        <v>0</v>
      </c>
      <c r="S189" s="13">
        <v>15257.76</v>
      </c>
      <c r="T189" s="13">
        <v>0</v>
      </c>
      <c r="U189" s="11" t="s">
        <v>54</v>
      </c>
      <c r="V189" s="13">
        <v>0</v>
      </c>
      <c r="W189" s="13">
        <v>2260.6799999999998</v>
      </c>
      <c r="X189" s="11" t="s">
        <v>54</v>
      </c>
      <c r="Y189" s="13">
        <v>361.71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50</v>
      </c>
      <c r="AN189" s="11" t="s">
        <v>50</v>
      </c>
      <c r="AO189" s="12" t="s">
        <v>50</v>
      </c>
      <c r="AP189" s="11" t="s">
        <v>50</v>
      </c>
    </row>
    <row r="190" spans="1:42" x14ac:dyDescent="0.25">
      <c r="A190" s="11" t="s">
        <v>576</v>
      </c>
      <c r="B190" s="12" t="s">
        <v>558</v>
      </c>
      <c r="C190" s="11" t="s">
        <v>47</v>
      </c>
      <c r="D190" s="11" t="s">
        <v>48</v>
      </c>
      <c r="E190" s="11" t="s">
        <v>49</v>
      </c>
      <c r="F190" s="11" t="s">
        <v>1193</v>
      </c>
      <c r="G190" s="11" t="s">
        <v>51</v>
      </c>
      <c r="H190" s="11" t="s">
        <v>577</v>
      </c>
      <c r="I190" s="13" t="s">
        <v>50</v>
      </c>
      <c r="J190" s="13" t="s">
        <v>50</v>
      </c>
      <c r="K190" s="13" t="s">
        <v>50</v>
      </c>
      <c r="L190" s="12" t="s">
        <v>50</v>
      </c>
      <c r="M190" s="13">
        <v>0</v>
      </c>
      <c r="N190" s="11" t="s">
        <v>50</v>
      </c>
      <c r="O190" s="11" t="s">
        <v>181</v>
      </c>
      <c r="P190" s="11" t="s">
        <v>182</v>
      </c>
      <c r="Q190" s="13">
        <v>635.21600000000001</v>
      </c>
      <c r="R190" s="13">
        <v>0</v>
      </c>
      <c r="S190" s="13">
        <v>0</v>
      </c>
      <c r="T190" s="13">
        <v>547.6</v>
      </c>
      <c r="U190" s="11" t="s">
        <v>59</v>
      </c>
      <c r="V190" s="13">
        <v>87.62</v>
      </c>
      <c r="W190" s="13">
        <v>0</v>
      </c>
      <c r="X190" s="11" t="s">
        <v>54</v>
      </c>
      <c r="Y190" s="13">
        <v>0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50</v>
      </c>
      <c r="AN190" s="11" t="s">
        <v>50</v>
      </c>
      <c r="AO190" s="12" t="s">
        <v>50</v>
      </c>
      <c r="AP190" s="11" t="s">
        <v>50</v>
      </c>
    </row>
    <row r="191" spans="1:42" x14ac:dyDescent="0.25">
      <c r="A191" s="11" t="s">
        <v>578</v>
      </c>
      <c r="B191" s="12" t="s">
        <v>558</v>
      </c>
      <c r="C191" s="11" t="s">
        <v>47</v>
      </c>
      <c r="D191" s="11" t="s">
        <v>48</v>
      </c>
      <c r="E191" s="11" t="s">
        <v>49</v>
      </c>
      <c r="F191" s="11" t="s">
        <v>1193</v>
      </c>
      <c r="G191" s="11" t="s">
        <v>51</v>
      </c>
      <c r="H191" s="11" t="s">
        <v>579</v>
      </c>
      <c r="I191" s="13" t="s">
        <v>50</v>
      </c>
      <c r="J191" s="13" t="s">
        <v>50</v>
      </c>
      <c r="K191" s="13" t="s">
        <v>50</v>
      </c>
      <c r="L191" s="12" t="s">
        <v>50</v>
      </c>
      <c r="M191" s="13">
        <v>0</v>
      </c>
      <c r="N191" s="11" t="s">
        <v>50</v>
      </c>
      <c r="O191" s="11" t="s">
        <v>53</v>
      </c>
      <c r="P191" s="11" t="s">
        <v>50</v>
      </c>
      <c r="Q191" s="13">
        <v>1962.0744</v>
      </c>
      <c r="R191" s="13">
        <v>0</v>
      </c>
      <c r="S191" s="13">
        <v>1531.91</v>
      </c>
      <c r="T191" s="13">
        <v>0</v>
      </c>
      <c r="U191" s="11" t="s">
        <v>54</v>
      </c>
      <c r="V191" s="13">
        <v>0</v>
      </c>
      <c r="W191" s="13">
        <v>370.84</v>
      </c>
      <c r="X191" s="11" t="s">
        <v>59</v>
      </c>
      <c r="Y191" s="13">
        <v>59.33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50</v>
      </c>
      <c r="AN191" s="11" t="s">
        <v>50</v>
      </c>
      <c r="AO191" s="12" t="s">
        <v>50</v>
      </c>
      <c r="AP191" s="11" t="s">
        <v>50</v>
      </c>
    </row>
    <row r="192" spans="1:42" x14ac:dyDescent="0.25">
      <c r="A192" s="11" t="s">
        <v>580</v>
      </c>
      <c r="B192" s="12" t="s">
        <v>558</v>
      </c>
      <c r="C192" s="11" t="s">
        <v>47</v>
      </c>
      <c r="D192" s="11" t="s">
        <v>48</v>
      </c>
      <c r="E192" s="11" t="s">
        <v>49</v>
      </c>
      <c r="F192" s="11" t="s">
        <v>1193</v>
      </c>
      <c r="G192" s="11" t="s">
        <v>51</v>
      </c>
      <c r="H192" s="11" t="s">
        <v>581</v>
      </c>
      <c r="I192" s="13" t="s">
        <v>50</v>
      </c>
      <c r="J192" s="13" t="s">
        <v>50</v>
      </c>
      <c r="K192" s="13" t="s">
        <v>50</v>
      </c>
      <c r="L192" s="12" t="s">
        <v>50</v>
      </c>
      <c r="M192" s="13">
        <v>0</v>
      </c>
      <c r="N192" s="11" t="s">
        <v>50</v>
      </c>
      <c r="O192" s="11" t="s">
        <v>500</v>
      </c>
      <c r="P192" s="11" t="s">
        <v>501</v>
      </c>
      <c r="Q192" s="13">
        <v>136</v>
      </c>
      <c r="R192" s="13">
        <v>0</v>
      </c>
      <c r="S192" s="13">
        <v>136</v>
      </c>
      <c r="T192" s="13">
        <v>0</v>
      </c>
      <c r="U192" s="11" t="s">
        <v>54</v>
      </c>
      <c r="V192" s="13">
        <v>0</v>
      </c>
      <c r="W192" s="13">
        <v>0</v>
      </c>
      <c r="X192" s="11" t="s">
        <v>54</v>
      </c>
      <c r="Y192" s="13">
        <v>0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50</v>
      </c>
      <c r="AN192" s="11" t="s">
        <v>50</v>
      </c>
      <c r="AO192" s="12" t="s">
        <v>50</v>
      </c>
      <c r="AP192" s="11" t="s">
        <v>50</v>
      </c>
    </row>
    <row r="193" spans="1:42" x14ac:dyDescent="0.25">
      <c r="A193" s="11" t="s">
        <v>582</v>
      </c>
      <c r="B193" s="12" t="s">
        <v>558</v>
      </c>
      <c r="C193" s="11" t="s">
        <v>47</v>
      </c>
      <c r="D193" s="11" t="s">
        <v>48</v>
      </c>
      <c r="E193" s="11" t="s">
        <v>49</v>
      </c>
      <c r="F193" s="11" t="s">
        <v>1193</v>
      </c>
      <c r="G193" s="11" t="s">
        <v>51</v>
      </c>
      <c r="H193" s="11" t="s">
        <v>583</v>
      </c>
      <c r="I193" s="13" t="s">
        <v>50</v>
      </c>
      <c r="J193" s="13" t="s">
        <v>50</v>
      </c>
      <c r="K193" s="13" t="s">
        <v>50</v>
      </c>
      <c r="L193" s="12" t="s">
        <v>50</v>
      </c>
      <c r="M193" s="13">
        <v>0</v>
      </c>
      <c r="N193" s="11" t="s">
        <v>50</v>
      </c>
      <c r="O193" s="11" t="s">
        <v>53</v>
      </c>
      <c r="P193" s="11" t="s">
        <v>50</v>
      </c>
      <c r="Q193" s="13">
        <v>40179.323949999998</v>
      </c>
      <c r="R193" s="13">
        <v>0</v>
      </c>
      <c r="S193" s="13">
        <v>31620.58</v>
      </c>
      <c r="T193" s="13">
        <v>0</v>
      </c>
      <c r="U193" s="11" t="s">
        <v>54</v>
      </c>
      <c r="V193" s="13">
        <v>0</v>
      </c>
      <c r="W193" s="13">
        <v>7378.3</v>
      </c>
      <c r="X193" s="11" t="s">
        <v>59</v>
      </c>
      <c r="Y193" s="13">
        <v>1180.53</v>
      </c>
      <c r="Z193" s="13">
        <v>0</v>
      </c>
      <c r="AA193" s="11" t="s">
        <v>54</v>
      </c>
      <c r="AB193" s="13">
        <v>0</v>
      </c>
      <c r="AC193" s="13">
        <v>0</v>
      </c>
      <c r="AD193" s="11" t="s">
        <v>54</v>
      </c>
      <c r="AE193" s="13">
        <v>0</v>
      </c>
      <c r="AF193" s="11">
        <v>0</v>
      </c>
      <c r="AG193" s="11" t="s">
        <v>54</v>
      </c>
      <c r="AH193" s="13">
        <v>0</v>
      </c>
      <c r="AI193" s="13">
        <v>0</v>
      </c>
      <c r="AJ193" s="11" t="s">
        <v>54</v>
      </c>
      <c r="AK193" s="13">
        <v>0</v>
      </c>
      <c r="AL193" s="13">
        <v>0</v>
      </c>
      <c r="AM193" s="12" t="s">
        <v>50</v>
      </c>
      <c r="AN193" s="11" t="s">
        <v>50</v>
      </c>
      <c r="AO193" s="12" t="s">
        <v>50</v>
      </c>
      <c r="AP193" s="11" t="s">
        <v>50</v>
      </c>
    </row>
    <row r="194" spans="1:42" x14ac:dyDescent="0.25">
      <c r="A194" s="11" t="s">
        <v>584</v>
      </c>
      <c r="B194" s="12" t="s">
        <v>558</v>
      </c>
      <c r="C194" s="11" t="s">
        <v>47</v>
      </c>
      <c r="D194" s="11" t="s">
        <v>48</v>
      </c>
      <c r="E194" s="11" t="s">
        <v>49</v>
      </c>
      <c r="F194" s="11" t="s">
        <v>1193</v>
      </c>
      <c r="G194" s="11" t="s">
        <v>51</v>
      </c>
      <c r="H194" s="11" t="s">
        <v>585</v>
      </c>
      <c r="I194" s="13" t="s">
        <v>50</v>
      </c>
      <c r="J194" s="13" t="s">
        <v>50</v>
      </c>
      <c r="K194" s="13" t="s">
        <v>50</v>
      </c>
      <c r="L194" s="12" t="s">
        <v>50</v>
      </c>
      <c r="M194" s="13">
        <v>0</v>
      </c>
      <c r="N194" s="11" t="s">
        <v>50</v>
      </c>
      <c r="O194" s="11" t="s">
        <v>586</v>
      </c>
      <c r="P194" s="11" t="s">
        <v>587</v>
      </c>
      <c r="Q194" s="13">
        <v>325.10000000000002</v>
      </c>
      <c r="R194" s="13">
        <v>0</v>
      </c>
      <c r="S194" s="13">
        <v>325.10000000000002</v>
      </c>
      <c r="T194" s="13">
        <v>0</v>
      </c>
      <c r="U194" s="11" t="s">
        <v>54</v>
      </c>
      <c r="V194" s="13">
        <v>0</v>
      </c>
      <c r="W194" s="13">
        <v>0</v>
      </c>
      <c r="X194" s="11" t="s">
        <v>54</v>
      </c>
      <c r="Y194" s="13">
        <v>0</v>
      </c>
      <c r="Z194" s="13">
        <v>0</v>
      </c>
      <c r="AA194" s="11" t="s">
        <v>54</v>
      </c>
      <c r="AB194" s="13">
        <v>0</v>
      </c>
      <c r="AC194" s="13">
        <v>0</v>
      </c>
      <c r="AD194" s="11" t="s">
        <v>54</v>
      </c>
      <c r="AE194" s="13">
        <v>0</v>
      </c>
      <c r="AF194" s="11">
        <v>0</v>
      </c>
      <c r="AG194" s="11" t="s">
        <v>54</v>
      </c>
      <c r="AH194" s="13">
        <v>0</v>
      </c>
      <c r="AI194" s="13">
        <v>0</v>
      </c>
      <c r="AJ194" s="11" t="s">
        <v>54</v>
      </c>
      <c r="AK194" s="13">
        <v>0</v>
      </c>
      <c r="AL194" s="13">
        <v>0</v>
      </c>
      <c r="AM194" s="12" t="s">
        <v>50</v>
      </c>
      <c r="AN194" s="11" t="s">
        <v>50</v>
      </c>
      <c r="AO194" s="12" t="s">
        <v>50</v>
      </c>
      <c r="AP194" s="11" t="s">
        <v>50</v>
      </c>
    </row>
    <row r="195" spans="1:42" x14ac:dyDescent="0.25">
      <c r="A195" s="11" t="s">
        <v>588</v>
      </c>
      <c r="B195" s="12" t="s">
        <v>558</v>
      </c>
      <c r="C195" s="11" t="s">
        <v>47</v>
      </c>
      <c r="D195" s="11" t="s">
        <v>48</v>
      </c>
      <c r="E195" s="11" t="s">
        <v>49</v>
      </c>
      <c r="F195" s="11" t="s">
        <v>1193</v>
      </c>
      <c r="G195" s="11" t="s">
        <v>51</v>
      </c>
      <c r="H195" s="11" t="s">
        <v>589</v>
      </c>
      <c r="I195" s="13" t="s">
        <v>50</v>
      </c>
      <c r="J195" s="13" t="s">
        <v>50</v>
      </c>
      <c r="K195" s="13" t="s">
        <v>50</v>
      </c>
      <c r="L195" s="12" t="s">
        <v>50</v>
      </c>
      <c r="M195" s="13">
        <v>0</v>
      </c>
      <c r="N195" s="11" t="s">
        <v>50</v>
      </c>
      <c r="O195" s="11" t="s">
        <v>53</v>
      </c>
      <c r="P195" s="11" t="s">
        <v>50</v>
      </c>
      <c r="Q195" s="13">
        <v>28834.428700000004</v>
      </c>
      <c r="R195" s="13">
        <v>0</v>
      </c>
      <c r="S195" s="13">
        <v>21449.25</v>
      </c>
      <c r="T195" s="13">
        <v>0</v>
      </c>
      <c r="U195" s="11" t="s">
        <v>54</v>
      </c>
      <c r="V195" s="13">
        <v>0</v>
      </c>
      <c r="W195" s="13">
        <v>6366.61</v>
      </c>
      <c r="X195" s="11" t="s">
        <v>59</v>
      </c>
      <c r="Y195" s="13">
        <v>1018.66</v>
      </c>
      <c r="Z195" s="13">
        <v>0</v>
      </c>
      <c r="AA195" s="11" t="s">
        <v>54</v>
      </c>
      <c r="AB195" s="13">
        <v>0</v>
      </c>
      <c r="AC195" s="13">
        <v>0</v>
      </c>
      <c r="AD195" s="11" t="s">
        <v>54</v>
      </c>
      <c r="AE195" s="13">
        <v>0</v>
      </c>
      <c r="AF195" s="11">
        <v>0</v>
      </c>
      <c r="AG195" s="11" t="s">
        <v>54</v>
      </c>
      <c r="AH195" s="13">
        <v>0</v>
      </c>
      <c r="AI195" s="13">
        <v>0</v>
      </c>
      <c r="AJ195" s="11" t="s">
        <v>54</v>
      </c>
      <c r="AK195" s="13">
        <v>0</v>
      </c>
      <c r="AL195" s="13">
        <v>0</v>
      </c>
      <c r="AM195" s="12" t="s">
        <v>50</v>
      </c>
      <c r="AN195" s="11" t="s">
        <v>50</v>
      </c>
      <c r="AO195" s="12" t="s">
        <v>50</v>
      </c>
      <c r="AP195" s="11" t="s">
        <v>50</v>
      </c>
    </row>
    <row r="196" spans="1:42" x14ac:dyDescent="0.25">
      <c r="A196" s="11" t="s">
        <v>590</v>
      </c>
      <c r="B196" s="12" t="s">
        <v>558</v>
      </c>
      <c r="C196" s="11" t="s">
        <v>47</v>
      </c>
      <c r="D196" s="11" t="s">
        <v>48</v>
      </c>
      <c r="E196" s="11" t="s">
        <v>49</v>
      </c>
      <c r="F196" s="11" t="s">
        <v>1193</v>
      </c>
      <c r="G196" s="11" t="s">
        <v>51</v>
      </c>
      <c r="H196" s="11" t="s">
        <v>591</v>
      </c>
      <c r="I196" s="13" t="s">
        <v>50</v>
      </c>
      <c r="J196" s="13" t="s">
        <v>50</v>
      </c>
      <c r="K196" s="13" t="s">
        <v>50</v>
      </c>
      <c r="L196" s="12" t="s">
        <v>50</v>
      </c>
      <c r="M196" s="13">
        <v>0</v>
      </c>
      <c r="N196" s="11" t="s">
        <v>50</v>
      </c>
      <c r="O196" s="11" t="s">
        <v>428</v>
      </c>
      <c r="P196" s="11" t="s">
        <v>429</v>
      </c>
      <c r="Q196" s="13">
        <v>1684.0491999999999</v>
      </c>
      <c r="R196" s="13">
        <v>0</v>
      </c>
      <c r="S196" s="13">
        <v>501</v>
      </c>
      <c r="T196" s="13">
        <v>1019.87</v>
      </c>
      <c r="U196" s="11" t="s">
        <v>59</v>
      </c>
      <c r="V196" s="13">
        <v>163.18</v>
      </c>
      <c r="W196" s="13">
        <v>0</v>
      </c>
      <c r="X196" s="11" t="s">
        <v>54</v>
      </c>
      <c r="Y196" s="13">
        <v>0</v>
      </c>
      <c r="Z196" s="13">
        <v>0</v>
      </c>
      <c r="AA196" s="11" t="s">
        <v>54</v>
      </c>
      <c r="AB196" s="13">
        <v>0</v>
      </c>
      <c r="AC196" s="13">
        <v>0</v>
      </c>
      <c r="AD196" s="11" t="s">
        <v>54</v>
      </c>
      <c r="AE196" s="13">
        <v>0</v>
      </c>
      <c r="AF196" s="11">
        <v>0</v>
      </c>
      <c r="AG196" s="11" t="s">
        <v>54</v>
      </c>
      <c r="AH196" s="13">
        <v>0</v>
      </c>
      <c r="AI196" s="13">
        <v>0</v>
      </c>
      <c r="AJ196" s="11" t="s">
        <v>54</v>
      </c>
      <c r="AK196" s="13">
        <v>0</v>
      </c>
      <c r="AL196" s="13">
        <v>0</v>
      </c>
      <c r="AM196" s="12" t="s">
        <v>50</v>
      </c>
      <c r="AN196" s="11" t="s">
        <v>50</v>
      </c>
      <c r="AO196" s="12" t="s">
        <v>50</v>
      </c>
      <c r="AP196" s="11" t="s">
        <v>50</v>
      </c>
    </row>
    <row r="197" spans="1:42" x14ac:dyDescent="0.25">
      <c r="A197" s="11" t="s">
        <v>592</v>
      </c>
      <c r="B197" s="12" t="s">
        <v>558</v>
      </c>
      <c r="C197" s="11" t="s">
        <v>47</v>
      </c>
      <c r="D197" s="11" t="s">
        <v>48</v>
      </c>
      <c r="E197" s="11" t="s">
        <v>49</v>
      </c>
      <c r="F197" s="11" t="s">
        <v>1193</v>
      </c>
      <c r="G197" s="11" t="s">
        <v>51</v>
      </c>
      <c r="H197" s="11" t="s">
        <v>593</v>
      </c>
      <c r="I197" s="13" t="s">
        <v>50</v>
      </c>
      <c r="J197" s="13" t="s">
        <v>50</v>
      </c>
      <c r="K197" s="13" t="s">
        <v>50</v>
      </c>
      <c r="L197" s="12" t="s">
        <v>50</v>
      </c>
      <c r="M197" s="13">
        <v>0</v>
      </c>
      <c r="N197" s="11" t="s">
        <v>50</v>
      </c>
      <c r="O197" s="11" t="s">
        <v>53</v>
      </c>
      <c r="P197" s="11" t="s">
        <v>50</v>
      </c>
      <c r="Q197" s="13">
        <v>8009.4920499999998</v>
      </c>
      <c r="R197" s="13">
        <v>0</v>
      </c>
      <c r="S197" s="13">
        <v>4032.74</v>
      </c>
      <c r="T197" s="13">
        <v>0</v>
      </c>
      <c r="U197" s="11" t="s">
        <v>54</v>
      </c>
      <c r="V197" s="13">
        <v>0</v>
      </c>
      <c r="W197" s="13">
        <v>3428.24</v>
      </c>
      <c r="X197" s="11" t="s">
        <v>59</v>
      </c>
      <c r="Y197" s="13">
        <v>548.52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50</v>
      </c>
      <c r="AN197" s="11" t="s">
        <v>50</v>
      </c>
      <c r="AO197" s="12" t="s">
        <v>50</v>
      </c>
      <c r="AP197" s="11" t="s">
        <v>50</v>
      </c>
    </row>
    <row r="198" spans="1:42" x14ac:dyDescent="0.25">
      <c r="A198" s="11" t="s">
        <v>1245</v>
      </c>
      <c r="B198" s="12" t="s">
        <v>558</v>
      </c>
      <c r="C198" s="11" t="s">
        <v>47</v>
      </c>
      <c r="D198" s="11" t="s">
        <v>73</v>
      </c>
      <c r="E198" s="11" t="s">
        <v>50</v>
      </c>
      <c r="F198" s="11" t="s">
        <v>1197</v>
      </c>
      <c r="G198" s="11" t="s">
        <v>51</v>
      </c>
      <c r="H198" s="11" t="s">
        <v>613</v>
      </c>
      <c r="I198" s="13" t="s">
        <v>50</v>
      </c>
      <c r="J198" s="13" t="s">
        <v>50</v>
      </c>
      <c r="K198" s="13" t="s">
        <v>50</v>
      </c>
      <c r="L198" s="12" t="s">
        <v>50</v>
      </c>
      <c r="M198" s="13">
        <v>0</v>
      </c>
      <c r="N198" s="11" t="s">
        <v>50</v>
      </c>
      <c r="O198" s="11" t="s">
        <v>614</v>
      </c>
      <c r="P198" s="11" t="s">
        <v>615</v>
      </c>
      <c r="Q198" s="13">
        <f>S198+T198+V198+W198+Y198</f>
        <v>222</v>
      </c>
      <c r="R198" s="13">
        <v>0</v>
      </c>
      <c r="S198" s="13">
        <v>108.9</v>
      </c>
      <c r="T198" s="13">
        <v>0</v>
      </c>
      <c r="U198" s="11" t="s">
        <v>54</v>
      </c>
      <c r="V198" s="13">
        <v>0</v>
      </c>
      <c r="W198" s="13">
        <v>97.5</v>
      </c>
      <c r="X198" s="11" t="s">
        <v>59</v>
      </c>
      <c r="Y198" s="13">
        <v>15.6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50</v>
      </c>
      <c r="AN198" s="11" t="s">
        <v>50</v>
      </c>
      <c r="AO198" s="12" t="s">
        <v>50</v>
      </c>
      <c r="AP198" s="11" t="s">
        <v>50</v>
      </c>
    </row>
    <row r="199" spans="1:42" x14ac:dyDescent="0.25">
      <c r="A199" s="11" t="s">
        <v>594</v>
      </c>
      <c r="B199" s="12" t="s">
        <v>558</v>
      </c>
      <c r="C199" s="11" t="s">
        <v>47</v>
      </c>
      <c r="D199" s="11" t="s">
        <v>73</v>
      </c>
      <c r="E199" s="11" t="s">
        <v>74</v>
      </c>
      <c r="F199" s="11" t="s">
        <v>1197</v>
      </c>
      <c r="G199" s="11" t="s">
        <v>51</v>
      </c>
      <c r="H199" s="11" t="s">
        <v>595</v>
      </c>
      <c r="I199" s="13" t="s">
        <v>50</v>
      </c>
      <c r="J199" s="13" t="s">
        <v>50</v>
      </c>
      <c r="K199" s="13" t="s">
        <v>50</v>
      </c>
      <c r="L199" s="12" t="s">
        <v>50</v>
      </c>
      <c r="M199" s="13">
        <v>0</v>
      </c>
      <c r="N199" s="11" t="s">
        <v>50</v>
      </c>
      <c r="O199" s="11" t="s">
        <v>596</v>
      </c>
      <c r="P199" s="11" t="s">
        <v>597</v>
      </c>
      <c r="Q199" s="13">
        <f>S199+T199+V199+W199+Y199</f>
        <v>35.700000000000003</v>
      </c>
      <c r="R199" s="13">
        <v>0</v>
      </c>
      <c r="S199" s="13">
        <v>35.700000000000003</v>
      </c>
      <c r="T199" s="13">
        <v>0</v>
      </c>
      <c r="U199" s="11" t="s">
        <v>54</v>
      </c>
      <c r="V199" s="13">
        <v>0</v>
      </c>
      <c r="W199" s="13">
        <v>0</v>
      </c>
      <c r="X199" s="11" t="s">
        <v>54</v>
      </c>
      <c r="Y199" s="13">
        <v>0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50</v>
      </c>
      <c r="AN199" s="11" t="s">
        <v>50</v>
      </c>
      <c r="AO199" s="12" t="s">
        <v>50</v>
      </c>
      <c r="AP199" s="11" t="s">
        <v>50</v>
      </c>
    </row>
    <row r="200" spans="1:42" x14ac:dyDescent="0.25">
      <c r="A200" s="11" t="s">
        <v>598</v>
      </c>
      <c r="B200" s="12" t="s">
        <v>558</v>
      </c>
      <c r="C200" s="11" t="s">
        <v>47</v>
      </c>
      <c r="D200" s="11" t="s">
        <v>73</v>
      </c>
      <c r="E200" s="11" t="s">
        <v>74</v>
      </c>
      <c r="F200" s="11" t="s">
        <v>1197</v>
      </c>
      <c r="G200" s="11" t="s">
        <v>51</v>
      </c>
      <c r="H200" s="11" t="s">
        <v>599</v>
      </c>
      <c r="I200" s="13" t="s">
        <v>50</v>
      </c>
      <c r="J200" s="13" t="s">
        <v>50</v>
      </c>
      <c r="K200" s="13" t="s">
        <v>50</v>
      </c>
      <c r="L200" s="12" t="s">
        <v>50</v>
      </c>
      <c r="M200" s="13">
        <v>0</v>
      </c>
      <c r="N200" s="11" t="s">
        <v>50</v>
      </c>
      <c r="O200" s="11" t="s">
        <v>53</v>
      </c>
      <c r="P200" s="11" t="s">
        <v>50</v>
      </c>
      <c r="Q200" s="13">
        <f>S200+T200+V200+W200+Y200</f>
        <v>74946.33</v>
      </c>
      <c r="R200" s="13">
        <v>0</v>
      </c>
      <c r="S200" s="13">
        <v>48308.15</v>
      </c>
      <c r="T200" s="13">
        <v>0</v>
      </c>
      <c r="U200" s="11" t="s">
        <v>54</v>
      </c>
      <c r="V200" s="13">
        <v>0</v>
      </c>
      <c r="W200" s="13">
        <v>22963.95</v>
      </c>
      <c r="X200" s="11" t="s">
        <v>54</v>
      </c>
      <c r="Y200" s="13">
        <v>3674.23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50</v>
      </c>
      <c r="AN200" s="11" t="s">
        <v>50</v>
      </c>
      <c r="AO200" s="12" t="s">
        <v>50</v>
      </c>
      <c r="AP200" s="11" t="s">
        <v>50</v>
      </c>
    </row>
    <row r="201" spans="1:42" x14ac:dyDescent="0.25">
      <c r="A201" s="11" t="s">
        <v>600</v>
      </c>
      <c r="B201" s="12" t="s">
        <v>558</v>
      </c>
      <c r="C201" s="11" t="s">
        <v>47</v>
      </c>
      <c r="D201" s="11" t="s">
        <v>73</v>
      </c>
      <c r="E201" s="11" t="s">
        <v>74</v>
      </c>
      <c r="F201" s="11" t="s">
        <v>1197</v>
      </c>
      <c r="G201" s="11" t="s">
        <v>51</v>
      </c>
      <c r="H201" s="11" t="s">
        <v>601</v>
      </c>
      <c r="I201" s="13" t="s">
        <v>50</v>
      </c>
      <c r="J201" s="13" t="s">
        <v>50</v>
      </c>
      <c r="K201" s="13" t="s">
        <v>50</v>
      </c>
      <c r="L201" s="12" t="s">
        <v>50</v>
      </c>
      <c r="M201" s="13">
        <v>0</v>
      </c>
      <c r="N201" s="11" t="s">
        <v>50</v>
      </c>
      <c r="O201" s="11" t="s">
        <v>53</v>
      </c>
      <c r="P201" s="11" t="s">
        <v>50</v>
      </c>
      <c r="Q201" s="13">
        <f>S201+T201+V201+W201+Y201</f>
        <v>4095.96</v>
      </c>
      <c r="R201" s="13">
        <v>0</v>
      </c>
      <c r="S201" s="13">
        <v>2849.71</v>
      </c>
      <c r="T201" s="13">
        <v>0</v>
      </c>
      <c r="U201" s="11" t="s">
        <v>54</v>
      </c>
      <c r="V201" s="13">
        <v>0</v>
      </c>
      <c r="W201" s="13">
        <v>1074.3499999999999</v>
      </c>
      <c r="X201" s="11" t="s">
        <v>54</v>
      </c>
      <c r="Y201" s="13">
        <v>171.9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50</v>
      </c>
      <c r="AN201" s="11" t="s">
        <v>50</v>
      </c>
      <c r="AO201" s="12" t="s">
        <v>50</v>
      </c>
      <c r="AP201" s="11" t="s">
        <v>50</v>
      </c>
    </row>
    <row r="202" spans="1:42" x14ac:dyDescent="0.25">
      <c r="A202" s="11" t="s">
        <v>602</v>
      </c>
      <c r="B202" s="12" t="s">
        <v>558</v>
      </c>
      <c r="C202" s="11" t="s">
        <v>47</v>
      </c>
      <c r="D202" s="11" t="s">
        <v>73</v>
      </c>
      <c r="E202" s="11" t="s">
        <v>74</v>
      </c>
      <c r="F202" s="11" t="s">
        <v>1197</v>
      </c>
      <c r="G202" s="11" t="s">
        <v>51</v>
      </c>
      <c r="H202" s="11" t="s">
        <v>603</v>
      </c>
      <c r="I202" s="13" t="s">
        <v>50</v>
      </c>
      <c r="J202" s="13" t="s">
        <v>50</v>
      </c>
      <c r="K202" s="13" t="s">
        <v>50</v>
      </c>
      <c r="L202" s="12" t="s">
        <v>50</v>
      </c>
      <c r="M202" s="13">
        <v>0</v>
      </c>
      <c r="N202" s="11" t="s">
        <v>50</v>
      </c>
      <c r="O202" s="11" t="s">
        <v>604</v>
      </c>
      <c r="P202" s="11" t="s">
        <v>605</v>
      </c>
      <c r="Q202" s="13">
        <f>S202+T202+V202+W202+Y202</f>
        <v>1953.02</v>
      </c>
      <c r="R202" s="13">
        <v>0</v>
      </c>
      <c r="S202" s="13">
        <v>367.25</v>
      </c>
      <c r="T202" s="13">
        <v>1367.04</v>
      </c>
      <c r="U202" s="11" t="s">
        <v>59</v>
      </c>
      <c r="V202" s="13">
        <v>218.73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50</v>
      </c>
      <c r="AN202" s="11" t="s">
        <v>50</v>
      </c>
      <c r="AO202" s="12" t="s">
        <v>50</v>
      </c>
      <c r="AP202" s="11" t="s">
        <v>50</v>
      </c>
    </row>
    <row r="203" spans="1:42" x14ac:dyDescent="0.25">
      <c r="A203" s="11" t="s">
        <v>606</v>
      </c>
      <c r="B203" s="12" t="s">
        <v>558</v>
      </c>
      <c r="C203" s="11" t="s">
        <v>47</v>
      </c>
      <c r="D203" s="11" t="s">
        <v>73</v>
      </c>
      <c r="E203" s="11" t="s">
        <v>74</v>
      </c>
      <c r="F203" s="11" t="s">
        <v>1197</v>
      </c>
      <c r="G203" s="11" t="s">
        <v>51</v>
      </c>
      <c r="H203" s="11" t="s">
        <v>607</v>
      </c>
      <c r="I203" s="13" t="s">
        <v>50</v>
      </c>
      <c r="J203" s="13" t="s">
        <v>50</v>
      </c>
      <c r="K203" s="13" t="s">
        <v>50</v>
      </c>
      <c r="L203" s="12" t="s">
        <v>50</v>
      </c>
      <c r="M203" s="13">
        <v>0</v>
      </c>
      <c r="N203" s="11" t="s">
        <v>50</v>
      </c>
      <c r="O203" s="11" t="s">
        <v>53</v>
      </c>
      <c r="P203" s="11" t="s">
        <v>50</v>
      </c>
      <c r="Q203" s="13">
        <f>S203+T203+V203+W203+Y203</f>
        <v>54813.72</v>
      </c>
      <c r="R203" s="13">
        <v>0</v>
      </c>
      <c r="S203" s="13">
        <v>34155.769999999997</v>
      </c>
      <c r="T203" s="13">
        <v>0</v>
      </c>
      <c r="U203" s="11" t="s">
        <v>54</v>
      </c>
      <c r="V203" s="13">
        <v>0</v>
      </c>
      <c r="W203" s="13">
        <v>17808.59</v>
      </c>
      <c r="X203" s="11" t="s">
        <v>54</v>
      </c>
      <c r="Y203" s="13">
        <v>2849.36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50</v>
      </c>
      <c r="AN203" s="11" t="s">
        <v>50</v>
      </c>
      <c r="AO203" s="12" t="s">
        <v>50</v>
      </c>
      <c r="AP203" s="11" t="s">
        <v>50</v>
      </c>
    </row>
    <row r="204" spans="1:42" x14ac:dyDescent="0.25">
      <c r="A204" s="11" t="s">
        <v>608</v>
      </c>
      <c r="B204" s="12" t="s">
        <v>558</v>
      </c>
      <c r="C204" s="11" t="s">
        <v>47</v>
      </c>
      <c r="D204" s="11" t="s">
        <v>73</v>
      </c>
      <c r="E204" s="11" t="s">
        <v>74</v>
      </c>
      <c r="F204" s="11" t="s">
        <v>1197</v>
      </c>
      <c r="G204" s="11" t="s">
        <v>51</v>
      </c>
      <c r="H204" s="11" t="s">
        <v>609</v>
      </c>
      <c r="I204" s="13" t="s">
        <v>50</v>
      </c>
      <c r="J204" s="13" t="s">
        <v>50</v>
      </c>
      <c r="K204" s="13" t="s">
        <v>50</v>
      </c>
      <c r="L204" s="12" t="s">
        <v>50</v>
      </c>
      <c r="M204" s="13">
        <v>0</v>
      </c>
      <c r="N204" s="11" t="s">
        <v>50</v>
      </c>
      <c r="O204" s="11" t="s">
        <v>428</v>
      </c>
      <c r="P204" s="11" t="s">
        <v>429</v>
      </c>
      <c r="Q204" s="13">
        <f>S204+T204+V204+W204+Y204</f>
        <v>325.63</v>
      </c>
      <c r="R204" s="13">
        <v>0</v>
      </c>
      <c r="S204" s="13">
        <v>325.63</v>
      </c>
      <c r="T204" s="13">
        <v>0</v>
      </c>
      <c r="U204" s="11" t="s">
        <v>54</v>
      </c>
      <c r="V204" s="13">
        <v>0</v>
      </c>
      <c r="W204" s="13">
        <v>0</v>
      </c>
      <c r="X204" s="11" t="s">
        <v>54</v>
      </c>
      <c r="Y204" s="13">
        <v>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50</v>
      </c>
      <c r="AN204" s="11" t="s">
        <v>50</v>
      </c>
      <c r="AO204" s="12" t="s">
        <v>50</v>
      </c>
      <c r="AP204" s="11" t="s">
        <v>50</v>
      </c>
    </row>
    <row r="205" spans="1:42" x14ac:dyDescent="0.25">
      <c r="A205" s="11" t="s">
        <v>610</v>
      </c>
      <c r="B205" s="12" t="s">
        <v>558</v>
      </c>
      <c r="C205" s="11" t="s">
        <v>47</v>
      </c>
      <c r="D205" s="11" t="s">
        <v>73</v>
      </c>
      <c r="E205" s="11" t="s">
        <v>74</v>
      </c>
      <c r="F205" s="11" t="s">
        <v>1197</v>
      </c>
      <c r="G205" s="11" t="s">
        <v>51</v>
      </c>
      <c r="H205" s="11" t="s">
        <v>611</v>
      </c>
      <c r="I205" s="13" t="s">
        <v>50</v>
      </c>
      <c r="J205" s="13" t="s">
        <v>50</v>
      </c>
      <c r="K205" s="13" t="s">
        <v>50</v>
      </c>
      <c r="L205" s="12" t="s">
        <v>50</v>
      </c>
      <c r="M205" s="13">
        <v>0</v>
      </c>
      <c r="N205" s="11" t="s">
        <v>50</v>
      </c>
      <c r="O205" s="11" t="s">
        <v>53</v>
      </c>
      <c r="P205" s="11" t="s">
        <v>50</v>
      </c>
      <c r="Q205" s="13">
        <f>S205+T205+V205+W205+Y205</f>
        <v>3513.54</v>
      </c>
      <c r="R205" s="13">
        <v>0</v>
      </c>
      <c r="S205" s="13">
        <v>1331.55</v>
      </c>
      <c r="T205" s="13">
        <v>0</v>
      </c>
      <c r="U205" s="11" t="s">
        <v>54</v>
      </c>
      <c r="V205" s="13">
        <v>0</v>
      </c>
      <c r="W205" s="13">
        <v>1881.03</v>
      </c>
      <c r="X205" s="11" t="s">
        <v>59</v>
      </c>
      <c r="Y205" s="13">
        <v>300.95999999999998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50</v>
      </c>
      <c r="AN205" s="11" t="s">
        <v>50</v>
      </c>
      <c r="AO205" s="12" t="s">
        <v>50</v>
      </c>
      <c r="AP205" s="11" t="s">
        <v>50</v>
      </c>
    </row>
    <row r="206" spans="1:42" x14ac:dyDescent="0.25">
      <c r="A206" s="11" t="s">
        <v>612</v>
      </c>
      <c r="B206" s="12" t="s">
        <v>558</v>
      </c>
      <c r="C206" s="11" t="s">
        <v>47</v>
      </c>
      <c r="D206" s="11" t="s">
        <v>73</v>
      </c>
      <c r="E206" s="11" t="s">
        <v>74</v>
      </c>
      <c r="F206" s="11" t="s">
        <v>1197</v>
      </c>
      <c r="G206" s="11" t="s">
        <v>148</v>
      </c>
      <c r="H206" s="11" t="s">
        <v>50</v>
      </c>
      <c r="I206" s="13" t="s">
        <v>617</v>
      </c>
      <c r="J206" s="13" t="s">
        <v>50</v>
      </c>
      <c r="K206" s="13" t="s">
        <v>618</v>
      </c>
      <c r="L206" s="12" t="s">
        <v>558</v>
      </c>
      <c r="M206" s="13">
        <v>33.6</v>
      </c>
      <c r="N206" s="11" t="s">
        <v>151</v>
      </c>
      <c r="O206" s="11" t="s">
        <v>619</v>
      </c>
      <c r="P206" s="11" t="s">
        <v>620</v>
      </c>
      <c r="Q206" s="13">
        <v>-33.6</v>
      </c>
      <c r="R206" s="13">
        <v>0</v>
      </c>
      <c r="S206" s="13">
        <v>-33.6</v>
      </c>
      <c r="T206" s="13">
        <v>0</v>
      </c>
      <c r="U206" s="11" t="s">
        <v>54</v>
      </c>
      <c r="V206" s="13">
        <v>0</v>
      </c>
      <c r="W206" s="13">
        <v>0</v>
      </c>
      <c r="X206" s="11" t="s">
        <v>54</v>
      </c>
      <c r="Y206" s="13">
        <v>0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50</v>
      </c>
      <c r="AN206" s="11" t="s">
        <v>50</v>
      </c>
      <c r="AO206" s="12" t="s">
        <v>50</v>
      </c>
      <c r="AP206" s="11" t="s">
        <v>50</v>
      </c>
    </row>
    <row r="207" spans="1:42" x14ac:dyDescent="0.25">
      <c r="A207" s="11" t="s">
        <v>616</v>
      </c>
      <c r="B207" s="12" t="s">
        <v>558</v>
      </c>
      <c r="C207" s="11" t="s">
        <v>47</v>
      </c>
      <c r="D207" s="11" t="s">
        <v>73</v>
      </c>
      <c r="E207" s="11" t="s">
        <v>74</v>
      </c>
      <c r="F207" s="11" t="s">
        <v>1197</v>
      </c>
      <c r="G207" s="11" t="s">
        <v>148</v>
      </c>
      <c r="H207" s="11" t="s">
        <v>50</v>
      </c>
      <c r="I207" s="13" t="s">
        <v>622</v>
      </c>
      <c r="J207" s="13" t="s">
        <v>50</v>
      </c>
      <c r="K207" s="13" t="s">
        <v>623</v>
      </c>
      <c r="L207" s="12" t="s">
        <v>558</v>
      </c>
      <c r="M207" s="13">
        <v>1374.26</v>
      </c>
      <c r="N207" s="11" t="s">
        <v>151</v>
      </c>
      <c r="O207" s="11" t="s">
        <v>624</v>
      </c>
      <c r="P207" s="11" t="s">
        <v>625</v>
      </c>
      <c r="Q207" s="13">
        <v>-744.25</v>
      </c>
      <c r="R207" s="13">
        <v>0</v>
      </c>
      <c r="S207" s="13">
        <v>-744.25</v>
      </c>
      <c r="T207" s="13">
        <v>0</v>
      </c>
      <c r="U207" s="11" t="s">
        <v>54</v>
      </c>
      <c r="V207" s="13">
        <v>0</v>
      </c>
      <c r="W207" s="13">
        <v>0</v>
      </c>
      <c r="X207" s="11" t="s">
        <v>54</v>
      </c>
      <c r="Y207" s="13">
        <v>0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50</v>
      </c>
      <c r="AN207" s="11" t="s">
        <v>50</v>
      </c>
      <c r="AO207" s="12" t="s">
        <v>50</v>
      </c>
      <c r="AP207" s="11" t="s">
        <v>50</v>
      </c>
    </row>
    <row r="208" spans="1:42" x14ac:dyDescent="0.25">
      <c r="A208" s="11" t="s">
        <v>621</v>
      </c>
      <c r="B208" s="12" t="s">
        <v>558</v>
      </c>
      <c r="C208" s="11" t="s">
        <v>47</v>
      </c>
      <c r="D208" s="11" t="s">
        <v>89</v>
      </c>
      <c r="E208" s="11" t="s">
        <v>90</v>
      </c>
      <c r="F208" s="11" t="s">
        <v>1201</v>
      </c>
      <c r="G208" s="11" t="s">
        <v>51</v>
      </c>
      <c r="H208" s="11" t="s">
        <v>627</v>
      </c>
      <c r="I208" s="13" t="s">
        <v>50</v>
      </c>
      <c r="J208" s="13" t="s">
        <v>50</v>
      </c>
      <c r="K208" s="13" t="s">
        <v>50</v>
      </c>
      <c r="L208" s="12" t="s">
        <v>50</v>
      </c>
      <c r="M208" s="13">
        <v>0</v>
      </c>
      <c r="N208" s="11" t="s">
        <v>50</v>
      </c>
      <c r="O208" s="11" t="s">
        <v>53</v>
      </c>
      <c r="P208" s="11" t="s">
        <v>50</v>
      </c>
      <c r="Q208" s="13">
        <v>9229.420500000002</v>
      </c>
      <c r="R208" s="13">
        <v>0</v>
      </c>
      <c r="S208" s="13">
        <v>7427.55</v>
      </c>
      <c r="T208" s="13">
        <v>0</v>
      </c>
      <c r="U208" s="11" t="s">
        <v>54</v>
      </c>
      <c r="V208" s="13">
        <v>0</v>
      </c>
      <c r="W208" s="13">
        <v>1553.39</v>
      </c>
      <c r="X208" s="11" t="s">
        <v>54</v>
      </c>
      <c r="Y208" s="13">
        <v>248.54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50</v>
      </c>
      <c r="AN208" s="11" t="s">
        <v>50</v>
      </c>
      <c r="AO208" s="12" t="s">
        <v>50</v>
      </c>
      <c r="AP208" s="11" t="s">
        <v>50</v>
      </c>
    </row>
    <row r="209" spans="1:42" x14ac:dyDescent="0.25">
      <c r="A209" s="11" t="s">
        <v>626</v>
      </c>
      <c r="B209" s="12" t="s">
        <v>558</v>
      </c>
      <c r="C209" s="11" t="s">
        <v>47</v>
      </c>
      <c r="D209" s="11" t="s">
        <v>89</v>
      </c>
      <c r="E209" s="11" t="s">
        <v>90</v>
      </c>
      <c r="F209" s="11" t="s">
        <v>1201</v>
      </c>
      <c r="G209" s="11" t="s">
        <v>51</v>
      </c>
      <c r="H209" s="11" t="s">
        <v>629</v>
      </c>
      <c r="I209" s="13" t="s">
        <v>50</v>
      </c>
      <c r="J209" s="13" t="s">
        <v>50</v>
      </c>
      <c r="K209" s="13" t="s">
        <v>50</v>
      </c>
      <c r="L209" s="12" t="s">
        <v>50</v>
      </c>
      <c r="M209" s="13">
        <v>0</v>
      </c>
      <c r="N209" s="11" t="s">
        <v>50</v>
      </c>
      <c r="O209" s="11" t="s">
        <v>630</v>
      </c>
      <c r="P209" s="11" t="s">
        <v>631</v>
      </c>
      <c r="Q209" s="13">
        <v>71.400000000000006</v>
      </c>
      <c r="R209" s="13">
        <v>0</v>
      </c>
      <c r="S209" s="13">
        <v>71.400000000000006</v>
      </c>
      <c r="T209" s="13">
        <v>0</v>
      </c>
      <c r="U209" s="11" t="s">
        <v>54</v>
      </c>
      <c r="V209" s="13">
        <v>0</v>
      </c>
      <c r="W209" s="13">
        <v>0</v>
      </c>
      <c r="X209" s="11" t="s">
        <v>54</v>
      </c>
      <c r="Y209" s="13">
        <v>0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50</v>
      </c>
      <c r="AN209" s="11" t="s">
        <v>50</v>
      </c>
      <c r="AO209" s="12" t="s">
        <v>50</v>
      </c>
      <c r="AP209" s="11" t="s">
        <v>50</v>
      </c>
    </row>
    <row r="210" spans="1:42" x14ac:dyDescent="0.25">
      <c r="A210" s="11" t="s">
        <v>628</v>
      </c>
      <c r="B210" s="12" t="s">
        <v>558</v>
      </c>
      <c r="C210" s="11" t="s">
        <v>47</v>
      </c>
      <c r="D210" s="11" t="s">
        <v>89</v>
      </c>
      <c r="E210" s="11" t="s">
        <v>90</v>
      </c>
      <c r="F210" s="11" t="s">
        <v>1201</v>
      </c>
      <c r="G210" s="11" t="s">
        <v>51</v>
      </c>
      <c r="H210" s="11" t="s">
        <v>633</v>
      </c>
      <c r="I210" s="13" t="s">
        <v>50</v>
      </c>
      <c r="J210" s="13" t="s">
        <v>50</v>
      </c>
      <c r="K210" s="13" t="s">
        <v>50</v>
      </c>
      <c r="L210" s="12" t="s">
        <v>50</v>
      </c>
      <c r="M210" s="13">
        <v>0</v>
      </c>
      <c r="N210" s="11" t="s">
        <v>50</v>
      </c>
      <c r="O210" s="11" t="s">
        <v>53</v>
      </c>
      <c r="P210" s="11" t="s">
        <v>50</v>
      </c>
      <c r="Q210" s="13">
        <v>14029.157999999999</v>
      </c>
      <c r="R210" s="13">
        <v>0</v>
      </c>
      <c r="S210" s="13">
        <v>10905.31</v>
      </c>
      <c r="T210" s="13">
        <v>0</v>
      </c>
      <c r="U210" s="11" t="s">
        <v>54</v>
      </c>
      <c r="V210" s="13">
        <v>0</v>
      </c>
      <c r="W210" s="13">
        <v>2692.98</v>
      </c>
      <c r="X210" s="11" t="s">
        <v>54</v>
      </c>
      <c r="Y210" s="13">
        <v>430.88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50</v>
      </c>
      <c r="AN210" s="11" t="s">
        <v>50</v>
      </c>
      <c r="AO210" s="12" t="s">
        <v>50</v>
      </c>
      <c r="AP210" s="11" t="s">
        <v>50</v>
      </c>
    </row>
    <row r="211" spans="1:42" x14ac:dyDescent="0.25">
      <c r="A211" s="11" t="s">
        <v>632</v>
      </c>
      <c r="B211" s="12" t="s">
        <v>558</v>
      </c>
      <c r="C211" s="11" t="s">
        <v>47</v>
      </c>
      <c r="D211" s="11" t="s">
        <v>89</v>
      </c>
      <c r="E211" s="11" t="s">
        <v>90</v>
      </c>
      <c r="F211" s="11" t="s">
        <v>1201</v>
      </c>
      <c r="G211" s="11" t="s">
        <v>51</v>
      </c>
      <c r="H211" s="11" t="s">
        <v>635</v>
      </c>
      <c r="I211" s="13" t="s">
        <v>50</v>
      </c>
      <c r="J211" s="13" t="s">
        <v>50</v>
      </c>
      <c r="K211" s="13" t="s">
        <v>50</v>
      </c>
      <c r="L211" s="12" t="s">
        <v>50</v>
      </c>
      <c r="M211" s="13">
        <v>0</v>
      </c>
      <c r="N211" s="11" t="s">
        <v>50</v>
      </c>
      <c r="O211" s="11" t="s">
        <v>636</v>
      </c>
      <c r="P211" s="11" t="s">
        <v>637</v>
      </c>
      <c r="Q211" s="13">
        <v>277</v>
      </c>
      <c r="R211" s="13">
        <v>0</v>
      </c>
      <c r="S211" s="13">
        <v>277</v>
      </c>
      <c r="T211" s="13">
        <v>0</v>
      </c>
      <c r="U211" s="11" t="s">
        <v>54</v>
      </c>
      <c r="V211" s="13">
        <v>0</v>
      </c>
      <c r="W211" s="13">
        <v>0</v>
      </c>
      <c r="X211" s="11" t="s">
        <v>54</v>
      </c>
      <c r="Y211" s="13">
        <v>0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50</v>
      </c>
      <c r="AN211" s="11" t="s">
        <v>50</v>
      </c>
      <c r="AO211" s="12" t="s">
        <v>50</v>
      </c>
      <c r="AP211" s="11" t="s">
        <v>50</v>
      </c>
    </row>
    <row r="212" spans="1:42" x14ac:dyDescent="0.25">
      <c r="A212" s="11" t="s">
        <v>634</v>
      </c>
      <c r="B212" s="12" t="s">
        <v>558</v>
      </c>
      <c r="C212" s="11" t="s">
        <v>47</v>
      </c>
      <c r="D212" s="11" t="s">
        <v>89</v>
      </c>
      <c r="E212" s="11" t="s">
        <v>90</v>
      </c>
      <c r="F212" s="11" t="s">
        <v>1201</v>
      </c>
      <c r="G212" s="11" t="s">
        <v>51</v>
      </c>
      <c r="H212" s="11" t="s">
        <v>639</v>
      </c>
      <c r="I212" s="13" t="s">
        <v>50</v>
      </c>
      <c r="J212" s="13" t="s">
        <v>50</v>
      </c>
      <c r="K212" s="13" t="s">
        <v>50</v>
      </c>
      <c r="L212" s="12" t="s">
        <v>50</v>
      </c>
      <c r="M212" s="13">
        <v>0</v>
      </c>
      <c r="N212" s="11" t="s">
        <v>50</v>
      </c>
      <c r="O212" s="11" t="s">
        <v>53</v>
      </c>
      <c r="P212" s="11" t="s">
        <v>50</v>
      </c>
      <c r="Q212" s="13">
        <v>32786.5216</v>
      </c>
      <c r="R212" s="13">
        <v>0</v>
      </c>
      <c r="S212" s="13">
        <v>18592.830000000002</v>
      </c>
      <c r="T212" s="13">
        <v>0</v>
      </c>
      <c r="U212" s="11" t="s">
        <v>54</v>
      </c>
      <c r="V212" s="13">
        <v>0</v>
      </c>
      <c r="W212" s="13">
        <v>12235.82</v>
      </c>
      <c r="X212" s="11" t="s">
        <v>54</v>
      </c>
      <c r="Y212" s="13">
        <v>1957.73</v>
      </c>
      <c r="Z212" s="13">
        <v>0</v>
      </c>
      <c r="AA212" s="11" t="s">
        <v>54</v>
      </c>
      <c r="AB212" s="13">
        <v>0</v>
      </c>
      <c r="AC212" s="13">
        <v>0</v>
      </c>
      <c r="AD212" s="11" t="s">
        <v>54</v>
      </c>
      <c r="AE212" s="13">
        <v>0</v>
      </c>
      <c r="AF212" s="11">
        <v>0</v>
      </c>
      <c r="AG212" s="11" t="s">
        <v>54</v>
      </c>
      <c r="AH212" s="13">
        <v>0</v>
      </c>
      <c r="AI212" s="13">
        <v>0</v>
      </c>
      <c r="AJ212" s="11" t="s">
        <v>54</v>
      </c>
      <c r="AK212" s="13">
        <v>0</v>
      </c>
      <c r="AL212" s="13">
        <v>0</v>
      </c>
      <c r="AM212" s="12" t="s">
        <v>50</v>
      </c>
      <c r="AN212" s="11" t="s">
        <v>50</v>
      </c>
      <c r="AO212" s="12" t="s">
        <v>50</v>
      </c>
      <c r="AP212" s="11" t="s">
        <v>50</v>
      </c>
    </row>
    <row r="213" spans="1:42" x14ac:dyDescent="0.25">
      <c r="A213" s="11" t="s">
        <v>638</v>
      </c>
      <c r="B213" s="12" t="s">
        <v>558</v>
      </c>
      <c r="C213" s="11" t="s">
        <v>47</v>
      </c>
      <c r="D213" s="11" t="s">
        <v>89</v>
      </c>
      <c r="E213" s="11" t="s">
        <v>90</v>
      </c>
      <c r="F213" s="11" t="s">
        <v>1201</v>
      </c>
      <c r="G213" s="11" t="s">
        <v>51</v>
      </c>
      <c r="H213" s="11" t="s">
        <v>641</v>
      </c>
      <c r="I213" s="13" t="s">
        <v>50</v>
      </c>
      <c r="J213" s="13" t="s">
        <v>50</v>
      </c>
      <c r="K213" s="13" t="s">
        <v>50</v>
      </c>
      <c r="L213" s="12" t="s">
        <v>50</v>
      </c>
      <c r="M213" s="13">
        <v>0</v>
      </c>
      <c r="N213" s="11" t="s">
        <v>50</v>
      </c>
      <c r="O213" s="11" t="s">
        <v>642</v>
      </c>
      <c r="P213" s="11" t="s">
        <v>643</v>
      </c>
      <c r="Q213" s="13">
        <v>1763.2492</v>
      </c>
      <c r="R213" s="13">
        <v>0</v>
      </c>
      <c r="S213" s="13">
        <v>1173.25</v>
      </c>
      <c r="T213" s="13">
        <v>508.62</v>
      </c>
      <c r="U213" s="11" t="s">
        <v>59</v>
      </c>
      <c r="V213" s="13">
        <v>81.38</v>
      </c>
      <c r="W213" s="13">
        <v>0</v>
      </c>
      <c r="X213" s="11" t="s">
        <v>54</v>
      </c>
      <c r="Y213" s="13">
        <v>0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50</v>
      </c>
      <c r="AN213" s="11" t="s">
        <v>50</v>
      </c>
      <c r="AO213" s="12" t="s">
        <v>50</v>
      </c>
      <c r="AP213" s="11" t="s">
        <v>50</v>
      </c>
    </row>
    <row r="214" spans="1:42" x14ac:dyDescent="0.25">
      <c r="A214" s="11" t="s">
        <v>640</v>
      </c>
      <c r="B214" s="12" t="s">
        <v>558</v>
      </c>
      <c r="C214" s="11" t="s">
        <v>47</v>
      </c>
      <c r="D214" s="11" t="s">
        <v>89</v>
      </c>
      <c r="E214" s="11" t="s">
        <v>90</v>
      </c>
      <c r="F214" s="11" t="s">
        <v>1201</v>
      </c>
      <c r="G214" s="11" t="s">
        <v>51</v>
      </c>
      <c r="H214" s="11" t="s">
        <v>645</v>
      </c>
      <c r="I214" s="13" t="s">
        <v>50</v>
      </c>
      <c r="J214" s="13" t="s">
        <v>50</v>
      </c>
      <c r="K214" s="13" t="s">
        <v>50</v>
      </c>
      <c r="L214" s="12" t="s">
        <v>50</v>
      </c>
      <c r="M214" s="13">
        <v>0</v>
      </c>
      <c r="N214" s="11" t="s">
        <v>50</v>
      </c>
      <c r="O214" s="11" t="s">
        <v>53</v>
      </c>
      <c r="P214" s="11" t="s">
        <v>50</v>
      </c>
      <c r="Q214" s="13">
        <v>40932.537699999993</v>
      </c>
      <c r="R214" s="13">
        <v>0</v>
      </c>
      <c r="S214" s="13">
        <v>21707.47</v>
      </c>
      <c r="T214" s="13">
        <v>0</v>
      </c>
      <c r="U214" s="11" t="s">
        <v>54</v>
      </c>
      <c r="V214" s="13">
        <v>0</v>
      </c>
      <c r="W214" s="13">
        <v>16573.39</v>
      </c>
      <c r="X214" s="11" t="s">
        <v>59</v>
      </c>
      <c r="Y214" s="13">
        <v>2651.74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50</v>
      </c>
      <c r="AN214" s="11" t="s">
        <v>50</v>
      </c>
      <c r="AO214" s="12" t="s">
        <v>50</v>
      </c>
      <c r="AP214" s="11" t="s">
        <v>50</v>
      </c>
    </row>
    <row r="215" spans="1:42" x14ac:dyDescent="0.25">
      <c r="A215" s="11" t="s">
        <v>644</v>
      </c>
      <c r="B215" s="12" t="s">
        <v>558</v>
      </c>
      <c r="C215" s="11" t="s">
        <v>47</v>
      </c>
      <c r="D215" s="11" t="s">
        <v>89</v>
      </c>
      <c r="E215" s="11" t="s">
        <v>90</v>
      </c>
      <c r="F215" s="11" t="s">
        <v>1201</v>
      </c>
      <c r="G215" s="11" t="s">
        <v>51</v>
      </c>
      <c r="H215" s="11" t="s">
        <v>647</v>
      </c>
      <c r="I215" s="13" t="s">
        <v>50</v>
      </c>
      <c r="J215" s="13" t="s">
        <v>50</v>
      </c>
      <c r="K215" s="13" t="s">
        <v>50</v>
      </c>
      <c r="L215" s="12" t="s">
        <v>50</v>
      </c>
      <c r="M215" s="13">
        <v>0</v>
      </c>
      <c r="N215" s="11" t="s">
        <v>50</v>
      </c>
      <c r="O215" s="11" t="s">
        <v>648</v>
      </c>
      <c r="P215" s="11" t="s">
        <v>649</v>
      </c>
      <c r="Q215" s="13">
        <v>393.6112</v>
      </c>
      <c r="R215" s="13">
        <v>0</v>
      </c>
      <c r="S215" s="13">
        <v>0</v>
      </c>
      <c r="T215" s="13">
        <v>339.32</v>
      </c>
      <c r="U215" s="11" t="s">
        <v>59</v>
      </c>
      <c r="V215" s="13">
        <v>54.29</v>
      </c>
      <c r="W215" s="13">
        <v>0</v>
      </c>
      <c r="X215" s="11" t="s">
        <v>54</v>
      </c>
      <c r="Y215" s="13">
        <v>0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50</v>
      </c>
      <c r="AN215" s="11" t="s">
        <v>50</v>
      </c>
      <c r="AO215" s="12" t="s">
        <v>50</v>
      </c>
      <c r="AP215" s="11" t="s">
        <v>50</v>
      </c>
    </row>
    <row r="216" spans="1:42" x14ac:dyDescent="0.25">
      <c r="A216" s="11" t="s">
        <v>646</v>
      </c>
      <c r="B216" s="12" t="s">
        <v>558</v>
      </c>
      <c r="C216" s="11" t="s">
        <v>47</v>
      </c>
      <c r="D216" s="11" t="s">
        <v>89</v>
      </c>
      <c r="E216" s="11" t="s">
        <v>90</v>
      </c>
      <c r="F216" s="11" t="s">
        <v>1201</v>
      </c>
      <c r="G216" s="11" t="s">
        <v>51</v>
      </c>
      <c r="H216" s="11" t="s">
        <v>651</v>
      </c>
      <c r="I216" s="13" t="s">
        <v>50</v>
      </c>
      <c r="J216" s="13" t="s">
        <v>50</v>
      </c>
      <c r="K216" s="13" t="s">
        <v>50</v>
      </c>
      <c r="L216" s="12" t="s">
        <v>50</v>
      </c>
      <c r="M216" s="13">
        <v>0</v>
      </c>
      <c r="N216" s="11" t="s">
        <v>50</v>
      </c>
      <c r="O216" s="11" t="s">
        <v>53</v>
      </c>
      <c r="P216" s="11" t="s">
        <v>50</v>
      </c>
      <c r="Q216" s="13">
        <v>50177.521250000013</v>
      </c>
      <c r="R216" s="13">
        <v>0</v>
      </c>
      <c r="S216" s="13">
        <v>26221.38</v>
      </c>
      <c r="T216" s="13">
        <v>0</v>
      </c>
      <c r="U216" s="11" t="s">
        <v>54</v>
      </c>
      <c r="V216" s="13">
        <v>0</v>
      </c>
      <c r="W216" s="13">
        <v>20651.93</v>
      </c>
      <c r="X216" s="11" t="s">
        <v>54</v>
      </c>
      <c r="Y216" s="13">
        <v>3304.31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50</v>
      </c>
      <c r="AN216" s="11" t="s">
        <v>50</v>
      </c>
      <c r="AO216" s="12" t="s">
        <v>50</v>
      </c>
      <c r="AP216" s="11" t="s">
        <v>50</v>
      </c>
    </row>
    <row r="217" spans="1:42" x14ac:dyDescent="0.25">
      <c r="A217" s="11" t="s">
        <v>650</v>
      </c>
      <c r="B217" s="12" t="s">
        <v>558</v>
      </c>
      <c r="C217" s="11" t="s">
        <v>47</v>
      </c>
      <c r="D217" s="11" t="s">
        <v>89</v>
      </c>
      <c r="E217" s="11" t="s">
        <v>90</v>
      </c>
      <c r="F217" s="11" t="s">
        <v>1201</v>
      </c>
      <c r="G217" s="11" t="s">
        <v>51</v>
      </c>
      <c r="H217" s="11" t="s">
        <v>653</v>
      </c>
      <c r="I217" s="13" t="s">
        <v>50</v>
      </c>
      <c r="J217" s="13" t="s">
        <v>50</v>
      </c>
      <c r="K217" s="13" t="s">
        <v>50</v>
      </c>
      <c r="L217" s="12" t="s">
        <v>50</v>
      </c>
      <c r="M217" s="13">
        <v>0</v>
      </c>
      <c r="N217" s="11" t="s">
        <v>50</v>
      </c>
      <c r="O217" s="11" t="s">
        <v>654</v>
      </c>
      <c r="P217" s="11" t="s">
        <v>655</v>
      </c>
      <c r="Q217" s="13">
        <v>501.88675000000001</v>
      </c>
      <c r="R217" s="13">
        <v>0</v>
      </c>
      <c r="S217" s="13">
        <v>501.89</v>
      </c>
      <c r="T217" s="13">
        <v>0</v>
      </c>
      <c r="U217" s="11" t="s">
        <v>54</v>
      </c>
      <c r="V217" s="13">
        <v>0</v>
      </c>
      <c r="W217" s="13">
        <v>0</v>
      </c>
      <c r="X217" s="11" t="s">
        <v>54</v>
      </c>
      <c r="Y217" s="13">
        <v>0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50</v>
      </c>
      <c r="AN217" s="11" t="s">
        <v>50</v>
      </c>
      <c r="AO217" s="12" t="s">
        <v>50</v>
      </c>
      <c r="AP217" s="11" t="s">
        <v>50</v>
      </c>
    </row>
    <row r="218" spans="1:42" x14ac:dyDescent="0.25">
      <c r="A218" s="11" t="s">
        <v>652</v>
      </c>
      <c r="B218" s="12" t="s">
        <v>558</v>
      </c>
      <c r="C218" s="11" t="s">
        <v>47</v>
      </c>
      <c r="D218" s="11" t="s">
        <v>89</v>
      </c>
      <c r="E218" s="11" t="s">
        <v>90</v>
      </c>
      <c r="F218" s="11" t="s">
        <v>1201</v>
      </c>
      <c r="G218" s="11" t="s">
        <v>51</v>
      </c>
      <c r="H218" s="11" t="s">
        <v>657</v>
      </c>
      <c r="I218" s="13" t="s">
        <v>50</v>
      </c>
      <c r="J218" s="13" t="s">
        <v>50</v>
      </c>
      <c r="K218" s="13" t="s">
        <v>50</v>
      </c>
      <c r="L218" s="12" t="s">
        <v>50</v>
      </c>
      <c r="M218" s="13">
        <v>0</v>
      </c>
      <c r="N218" s="11" t="s">
        <v>50</v>
      </c>
      <c r="O218" s="11" t="s">
        <v>53</v>
      </c>
      <c r="P218" s="11" t="s">
        <v>50</v>
      </c>
      <c r="Q218" s="13">
        <v>11052.799000000005</v>
      </c>
      <c r="R218" s="13">
        <v>0</v>
      </c>
      <c r="S218" s="13">
        <v>4956</v>
      </c>
      <c r="T218" s="13">
        <v>0</v>
      </c>
      <c r="U218" s="11" t="s">
        <v>54</v>
      </c>
      <c r="V218" s="13">
        <v>0</v>
      </c>
      <c r="W218" s="13">
        <v>5255.87</v>
      </c>
      <c r="X218" s="11" t="s">
        <v>59</v>
      </c>
      <c r="Y218" s="13">
        <v>840.94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50</v>
      </c>
      <c r="AN218" s="11" t="s">
        <v>50</v>
      </c>
      <c r="AO218" s="12" t="s">
        <v>50</v>
      </c>
      <c r="AP218" s="11" t="s">
        <v>50</v>
      </c>
    </row>
    <row r="219" spans="1:42" x14ac:dyDescent="0.25">
      <c r="A219" s="11" t="s">
        <v>656</v>
      </c>
      <c r="B219" s="11" t="s">
        <v>558</v>
      </c>
      <c r="C219" s="11" t="s">
        <v>47</v>
      </c>
      <c r="D219" s="11" t="s">
        <v>116</v>
      </c>
      <c r="E219" s="11" t="s">
        <v>117</v>
      </c>
      <c r="F219" s="11" t="s">
        <v>1226</v>
      </c>
      <c r="G219" s="11" t="s">
        <v>51</v>
      </c>
      <c r="H219" s="11" t="s">
        <v>1227</v>
      </c>
      <c r="I219" s="13" t="s">
        <v>50</v>
      </c>
      <c r="J219" s="13" t="s">
        <v>50</v>
      </c>
      <c r="K219" s="13" t="s">
        <v>50</v>
      </c>
      <c r="L219" s="12" t="s">
        <v>50</v>
      </c>
      <c r="M219" s="13">
        <v>0</v>
      </c>
      <c r="N219" s="11" t="s">
        <v>50</v>
      </c>
      <c r="O219" s="11" t="s">
        <v>1216</v>
      </c>
      <c r="P219" s="11" t="s">
        <v>50</v>
      </c>
      <c r="Q219" s="13">
        <v>0</v>
      </c>
      <c r="R219" s="13">
        <v>0</v>
      </c>
      <c r="S219" s="13">
        <v>0</v>
      </c>
      <c r="T219" s="13">
        <v>0</v>
      </c>
      <c r="U219" s="11" t="s">
        <v>1215</v>
      </c>
      <c r="V219" s="13">
        <v>0</v>
      </c>
      <c r="W219" s="13">
        <v>0</v>
      </c>
      <c r="X219" s="11" t="s">
        <v>1215</v>
      </c>
      <c r="Y219" s="13">
        <v>0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50</v>
      </c>
      <c r="AN219" s="11" t="s">
        <v>50</v>
      </c>
      <c r="AO219" s="12" t="s">
        <v>50</v>
      </c>
      <c r="AP219" s="11" t="s">
        <v>50</v>
      </c>
    </row>
    <row r="220" spans="1:42" x14ac:dyDescent="0.25">
      <c r="A220" s="11" t="s">
        <v>658</v>
      </c>
      <c r="B220" s="12" t="s">
        <v>558</v>
      </c>
      <c r="C220" s="11" t="s">
        <v>47</v>
      </c>
      <c r="D220" s="11" t="s">
        <v>120</v>
      </c>
      <c r="E220" s="11" t="s">
        <v>121</v>
      </c>
      <c r="F220" s="11" t="s">
        <v>1233</v>
      </c>
      <c r="G220" s="11" t="s">
        <v>51</v>
      </c>
      <c r="H220" s="11" t="s">
        <v>659</v>
      </c>
      <c r="I220" s="13" t="s">
        <v>50</v>
      </c>
      <c r="J220" s="13" t="s">
        <v>50</v>
      </c>
      <c r="K220" s="13" t="s">
        <v>50</v>
      </c>
      <c r="L220" s="12" t="s">
        <v>50</v>
      </c>
      <c r="M220" s="13">
        <v>0</v>
      </c>
      <c r="N220" s="11" t="s">
        <v>50</v>
      </c>
      <c r="O220" s="11" t="s">
        <v>53</v>
      </c>
      <c r="P220" s="11" t="s">
        <v>50</v>
      </c>
      <c r="Q220" s="13">
        <v>22219.324050000003</v>
      </c>
      <c r="R220" s="13">
        <v>0</v>
      </c>
      <c r="S220" s="13">
        <v>10442.6</v>
      </c>
      <c r="T220" s="13">
        <v>0</v>
      </c>
      <c r="U220" s="11" t="s">
        <v>54</v>
      </c>
      <c r="V220" s="13">
        <v>0</v>
      </c>
      <c r="W220" s="13">
        <v>10152.370000000001</v>
      </c>
      <c r="X220" s="11" t="s">
        <v>54</v>
      </c>
      <c r="Y220" s="13">
        <v>1624.38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50</v>
      </c>
      <c r="AN220" s="11" t="s">
        <v>50</v>
      </c>
      <c r="AO220" s="12" t="s">
        <v>50</v>
      </c>
      <c r="AP220" s="11" t="s">
        <v>50</v>
      </c>
    </row>
    <row r="221" spans="1:42" x14ac:dyDescent="0.25">
      <c r="A221" s="11" t="s">
        <v>660</v>
      </c>
      <c r="B221" s="12" t="s">
        <v>558</v>
      </c>
      <c r="C221" s="11" t="s">
        <v>47</v>
      </c>
      <c r="D221" s="11" t="s">
        <v>120</v>
      </c>
      <c r="E221" s="11" t="s">
        <v>121</v>
      </c>
      <c r="F221" s="11" t="s">
        <v>1233</v>
      </c>
      <c r="G221" s="11" t="s">
        <v>51</v>
      </c>
      <c r="H221" s="11" t="s">
        <v>661</v>
      </c>
      <c r="I221" s="13" t="s">
        <v>50</v>
      </c>
      <c r="J221" s="13" t="s">
        <v>50</v>
      </c>
      <c r="K221" s="13" t="s">
        <v>50</v>
      </c>
      <c r="L221" s="12" t="s">
        <v>50</v>
      </c>
      <c r="M221" s="13">
        <v>0</v>
      </c>
      <c r="N221" s="11" t="s">
        <v>50</v>
      </c>
      <c r="O221" s="11" t="s">
        <v>636</v>
      </c>
      <c r="P221" s="11" t="s">
        <v>637</v>
      </c>
      <c r="Q221" s="13">
        <v>1828</v>
      </c>
      <c r="R221" s="13">
        <v>0</v>
      </c>
      <c r="S221" s="13">
        <v>1828</v>
      </c>
      <c r="T221" s="13">
        <v>0</v>
      </c>
      <c r="U221" s="11" t="s">
        <v>54</v>
      </c>
      <c r="V221" s="13">
        <v>0</v>
      </c>
      <c r="W221" s="13">
        <v>0</v>
      </c>
      <c r="X221" s="11" t="s">
        <v>54</v>
      </c>
      <c r="Y221" s="13">
        <v>0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50</v>
      </c>
      <c r="AN221" s="11" t="s">
        <v>50</v>
      </c>
      <c r="AO221" s="12" t="s">
        <v>50</v>
      </c>
      <c r="AP221" s="11" t="s">
        <v>50</v>
      </c>
    </row>
    <row r="222" spans="1:42" x14ac:dyDescent="0.25">
      <c r="A222" s="11" t="s">
        <v>662</v>
      </c>
      <c r="B222" s="12" t="s">
        <v>558</v>
      </c>
      <c r="C222" s="11" t="s">
        <v>47</v>
      </c>
      <c r="D222" s="11" t="s">
        <v>120</v>
      </c>
      <c r="E222" s="11" t="s">
        <v>121</v>
      </c>
      <c r="F222" s="11" t="s">
        <v>1233</v>
      </c>
      <c r="G222" s="11" t="s">
        <v>51</v>
      </c>
      <c r="H222" s="11" t="s">
        <v>663</v>
      </c>
      <c r="I222" s="13" t="s">
        <v>50</v>
      </c>
      <c r="J222" s="13" t="s">
        <v>50</v>
      </c>
      <c r="K222" s="13" t="s">
        <v>50</v>
      </c>
      <c r="L222" s="12" t="s">
        <v>50</v>
      </c>
      <c r="M222" s="13">
        <v>0</v>
      </c>
      <c r="N222" s="11" t="s">
        <v>50</v>
      </c>
      <c r="O222" s="11" t="s">
        <v>53</v>
      </c>
      <c r="P222" s="11" t="s">
        <v>50</v>
      </c>
      <c r="Q222" s="13">
        <v>44315.3079</v>
      </c>
      <c r="R222" s="13">
        <v>0</v>
      </c>
      <c r="S222" s="13">
        <v>25328.92</v>
      </c>
      <c r="T222" s="13">
        <v>0</v>
      </c>
      <c r="U222" s="11" t="s">
        <v>54</v>
      </c>
      <c r="V222" s="13">
        <v>0</v>
      </c>
      <c r="W222" s="13">
        <v>16367.66</v>
      </c>
      <c r="X222" s="11" t="s">
        <v>59</v>
      </c>
      <c r="Y222" s="13">
        <v>2618.83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50</v>
      </c>
      <c r="AN222" s="11" t="s">
        <v>50</v>
      </c>
      <c r="AO222" s="12" t="s">
        <v>50</v>
      </c>
      <c r="AP222" s="11" t="s">
        <v>50</v>
      </c>
    </row>
    <row r="223" spans="1:42" x14ac:dyDescent="0.25">
      <c r="A223" s="11" t="s">
        <v>664</v>
      </c>
      <c r="B223" s="12" t="s">
        <v>558</v>
      </c>
      <c r="C223" s="11" t="s">
        <v>47</v>
      </c>
      <c r="D223" s="11" t="s">
        <v>120</v>
      </c>
      <c r="E223" s="11" t="s">
        <v>121</v>
      </c>
      <c r="F223" s="11" t="s">
        <v>1233</v>
      </c>
      <c r="G223" s="11" t="s">
        <v>148</v>
      </c>
      <c r="H223" s="11" t="s">
        <v>50</v>
      </c>
      <c r="I223" s="13" t="s">
        <v>617</v>
      </c>
      <c r="J223" s="13" t="s">
        <v>50</v>
      </c>
      <c r="K223" s="13" t="s">
        <v>665</v>
      </c>
      <c r="L223" s="12" t="s">
        <v>558</v>
      </c>
      <c r="M223" s="13">
        <v>1205.76</v>
      </c>
      <c r="N223" s="11" t="s">
        <v>151</v>
      </c>
      <c r="O223" s="11" t="s">
        <v>666</v>
      </c>
      <c r="P223" s="11" t="s">
        <v>667</v>
      </c>
      <c r="Q223" s="13">
        <v>-650</v>
      </c>
      <c r="R223" s="13">
        <v>0</v>
      </c>
      <c r="S223" s="13">
        <v>-650</v>
      </c>
      <c r="T223" s="13">
        <v>0</v>
      </c>
      <c r="U223" s="11" t="s">
        <v>54</v>
      </c>
      <c r="V223" s="13">
        <v>0</v>
      </c>
      <c r="W223" s="13">
        <v>0</v>
      </c>
      <c r="X223" s="11" t="s">
        <v>54</v>
      </c>
      <c r="Y223" s="13">
        <v>0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50</v>
      </c>
      <c r="AN223" s="11" t="s">
        <v>50</v>
      </c>
      <c r="AO223" s="12" t="s">
        <v>50</v>
      </c>
      <c r="AP223" s="11" t="s">
        <v>50</v>
      </c>
    </row>
    <row r="224" spans="1:42" x14ac:dyDescent="0.25">
      <c r="A224" s="11" t="s">
        <v>668</v>
      </c>
      <c r="B224" s="12" t="s">
        <v>558</v>
      </c>
      <c r="C224" s="11" t="s">
        <v>47</v>
      </c>
      <c r="D224" s="11" t="s">
        <v>120</v>
      </c>
      <c r="E224" s="11" t="s">
        <v>121</v>
      </c>
      <c r="F224" s="11" t="s">
        <v>1233</v>
      </c>
      <c r="G224" s="11" t="s">
        <v>148</v>
      </c>
      <c r="H224" s="11" t="s">
        <v>50</v>
      </c>
      <c r="I224" s="13" t="s">
        <v>622</v>
      </c>
      <c r="J224" s="13" t="s">
        <v>50</v>
      </c>
      <c r="K224" s="13" t="s">
        <v>669</v>
      </c>
      <c r="L224" s="12" t="s">
        <v>390</v>
      </c>
      <c r="M224" s="13">
        <v>555.6</v>
      </c>
      <c r="N224" s="11" t="s">
        <v>151</v>
      </c>
      <c r="O224" s="11" t="s">
        <v>670</v>
      </c>
      <c r="P224" s="11" t="s">
        <v>671</v>
      </c>
      <c r="Q224" s="13">
        <v>-193.83709999999999</v>
      </c>
      <c r="R224" s="13">
        <v>0</v>
      </c>
      <c r="S224" s="13">
        <v>-193.84</v>
      </c>
      <c r="T224" s="13">
        <v>0</v>
      </c>
      <c r="U224" s="11" t="s">
        <v>54</v>
      </c>
      <c r="V224" s="13">
        <v>0</v>
      </c>
      <c r="W224" s="13">
        <v>0</v>
      </c>
      <c r="X224" s="11" t="s">
        <v>54</v>
      </c>
      <c r="Y224" s="13">
        <v>0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50</v>
      </c>
      <c r="AN224" s="11" t="s">
        <v>50</v>
      </c>
      <c r="AO224" s="12" t="s">
        <v>50</v>
      </c>
      <c r="AP224" s="11" t="s">
        <v>50</v>
      </c>
    </row>
    <row r="225" spans="1:42" x14ac:dyDescent="0.25">
      <c r="A225" s="11" t="s">
        <v>672</v>
      </c>
      <c r="B225" s="12" t="s">
        <v>558</v>
      </c>
      <c r="C225" s="11" t="s">
        <v>47</v>
      </c>
      <c r="D225" s="11" t="s">
        <v>334</v>
      </c>
      <c r="E225" s="11" t="s">
        <v>335</v>
      </c>
      <c r="F225" s="11" t="s">
        <v>1220</v>
      </c>
      <c r="G225" s="11" t="s">
        <v>51</v>
      </c>
      <c r="H225" s="11" t="s">
        <v>673</v>
      </c>
      <c r="I225" s="13" t="s">
        <v>50</v>
      </c>
      <c r="J225" s="13" t="s">
        <v>50</v>
      </c>
      <c r="K225" s="13" t="s">
        <v>50</v>
      </c>
      <c r="L225" s="12" t="s">
        <v>50</v>
      </c>
      <c r="M225" s="13">
        <v>0</v>
      </c>
      <c r="N225" s="11" t="s">
        <v>50</v>
      </c>
      <c r="O225" s="11" t="s">
        <v>53</v>
      </c>
      <c r="P225" s="11" t="s">
        <v>50</v>
      </c>
      <c r="Q225" s="13">
        <v>7855.8671999999997</v>
      </c>
      <c r="R225" s="13">
        <v>0</v>
      </c>
      <c r="S225" s="13">
        <v>6854.66</v>
      </c>
      <c r="T225" s="13">
        <v>0</v>
      </c>
      <c r="U225" s="11" t="s">
        <v>54</v>
      </c>
      <c r="V225" s="13">
        <v>0</v>
      </c>
      <c r="W225" s="13">
        <v>863.12</v>
      </c>
      <c r="X225" s="11" t="s">
        <v>54</v>
      </c>
      <c r="Y225" s="13">
        <v>138.1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50</v>
      </c>
      <c r="AN225" s="11" t="s">
        <v>50</v>
      </c>
      <c r="AO225" s="12" t="s">
        <v>50</v>
      </c>
      <c r="AP225" s="11" t="s">
        <v>50</v>
      </c>
    </row>
    <row r="226" spans="1:42" x14ac:dyDescent="0.25">
      <c r="A226" s="11" t="s">
        <v>674</v>
      </c>
      <c r="B226" s="12" t="s">
        <v>558</v>
      </c>
      <c r="C226" s="11" t="s">
        <v>47</v>
      </c>
      <c r="D226" s="11" t="s">
        <v>334</v>
      </c>
      <c r="E226" s="11" t="s">
        <v>335</v>
      </c>
      <c r="F226" s="11" t="s">
        <v>1220</v>
      </c>
      <c r="G226" s="11" t="s">
        <v>51</v>
      </c>
      <c r="H226" s="11" t="s">
        <v>675</v>
      </c>
      <c r="I226" s="13" t="s">
        <v>50</v>
      </c>
      <c r="J226" s="13" t="s">
        <v>50</v>
      </c>
      <c r="K226" s="13" t="s">
        <v>50</v>
      </c>
      <c r="L226" s="12" t="s">
        <v>50</v>
      </c>
      <c r="M226" s="13">
        <v>0</v>
      </c>
      <c r="N226" s="11" t="s">
        <v>50</v>
      </c>
      <c r="O226" s="11" t="s">
        <v>676</v>
      </c>
      <c r="P226" s="11" t="s">
        <v>677</v>
      </c>
      <c r="Q226" s="13">
        <v>717.13520000000005</v>
      </c>
      <c r="R226" s="13">
        <v>0</v>
      </c>
      <c r="S226" s="13">
        <v>580</v>
      </c>
      <c r="T226" s="13">
        <v>118.22</v>
      </c>
      <c r="U226" s="11" t="s">
        <v>59</v>
      </c>
      <c r="V226" s="13">
        <v>18.920000000000002</v>
      </c>
      <c r="W226" s="13">
        <v>0</v>
      </c>
      <c r="X226" s="11" t="s">
        <v>54</v>
      </c>
      <c r="Y226" s="13">
        <v>0</v>
      </c>
      <c r="Z226" s="13">
        <v>0</v>
      </c>
      <c r="AA226" s="11" t="s">
        <v>54</v>
      </c>
      <c r="AB226" s="13">
        <v>0</v>
      </c>
      <c r="AC226" s="13">
        <v>0</v>
      </c>
      <c r="AD226" s="11" t="s">
        <v>54</v>
      </c>
      <c r="AE226" s="13">
        <v>0</v>
      </c>
      <c r="AF226" s="11">
        <v>0</v>
      </c>
      <c r="AG226" s="11" t="s">
        <v>54</v>
      </c>
      <c r="AH226" s="13">
        <v>0</v>
      </c>
      <c r="AI226" s="13">
        <v>0</v>
      </c>
      <c r="AJ226" s="11" t="s">
        <v>54</v>
      </c>
      <c r="AK226" s="13">
        <v>0</v>
      </c>
      <c r="AL226" s="13">
        <v>0</v>
      </c>
      <c r="AM226" s="12" t="s">
        <v>50</v>
      </c>
      <c r="AN226" s="11" t="s">
        <v>50</v>
      </c>
      <c r="AO226" s="12" t="s">
        <v>50</v>
      </c>
      <c r="AP226" s="11" t="s">
        <v>50</v>
      </c>
    </row>
    <row r="227" spans="1:42" x14ac:dyDescent="0.25">
      <c r="A227" s="11" t="s">
        <v>678</v>
      </c>
      <c r="B227" s="12" t="s">
        <v>558</v>
      </c>
      <c r="C227" s="11" t="s">
        <v>47</v>
      </c>
      <c r="D227" s="11" t="s">
        <v>334</v>
      </c>
      <c r="E227" s="11" t="s">
        <v>335</v>
      </c>
      <c r="F227" s="11" t="s">
        <v>1220</v>
      </c>
      <c r="G227" s="11" t="s">
        <v>51</v>
      </c>
      <c r="H227" s="11" t="s">
        <v>679</v>
      </c>
      <c r="I227" s="13" t="s">
        <v>50</v>
      </c>
      <c r="J227" s="13" t="s">
        <v>50</v>
      </c>
      <c r="K227" s="13" t="s">
        <v>50</v>
      </c>
      <c r="L227" s="12" t="s">
        <v>50</v>
      </c>
      <c r="M227" s="13">
        <v>0</v>
      </c>
      <c r="N227" s="11" t="s">
        <v>50</v>
      </c>
      <c r="O227" s="11" t="s">
        <v>53</v>
      </c>
      <c r="P227" s="11" t="s">
        <v>50</v>
      </c>
      <c r="Q227" s="13">
        <v>7876.5735999999997</v>
      </c>
      <c r="R227" s="13">
        <v>0</v>
      </c>
      <c r="S227" s="13">
        <v>6138.65</v>
      </c>
      <c r="T227" s="13">
        <v>0</v>
      </c>
      <c r="U227" s="11" t="s">
        <v>54</v>
      </c>
      <c r="V227" s="13">
        <v>0</v>
      </c>
      <c r="W227" s="13">
        <v>1498.21</v>
      </c>
      <c r="X227" s="11" t="s">
        <v>59</v>
      </c>
      <c r="Y227" s="13">
        <v>239.71</v>
      </c>
      <c r="Z227" s="13">
        <v>0</v>
      </c>
      <c r="AA227" s="11" t="s">
        <v>54</v>
      </c>
      <c r="AB227" s="13">
        <v>0</v>
      </c>
      <c r="AC227" s="13">
        <v>0</v>
      </c>
      <c r="AD227" s="11" t="s">
        <v>54</v>
      </c>
      <c r="AE227" s="13">
        <v>0</v>
      </c>
      <c r="AF227" s="11">
        <v>0</v>
      </c>
      <c r="AG227" s="11" t="s">
        <v>54</v>
      </c>
      <c r="AH227" s="13">
        <v>0</v>
      </c>
      <c r="AI227" s="13">
        <v>0</v>
      </c>
      <c r="AJ227" s="11" t="s">
        <v>54</v>
      </c>
      <c r="AK227" s="13">
        <v>0</v>
      </c>
      <c r="AL227" s="13">
        <v>0</v>
      </c>
      <c r="AM227" s="12" t="s">
        <v>50</v>
      </c>
      <c r="AN227" s="11" t="s">
        <v>50</v>
      </c>
      <c r="AO227" s="12" t="s">
        <v>50</v>
      </c>
      <c r="AP227" s="11" t="s">
        <v>50</v>
      </c>
    </row>
    <row r="228" spans="1:42" x14ac:dyDescent="0.25">
      <c r="A228" s="11" t="s">
        <v>680</v>
      </c>
      <c r="B228" s="12" t="s">
        <v>558</v>
      </c>
      <c r="C228" s="11" t="s">
        <v>47</v>
      </c>
      <c r="D228" s="11" t="s">
        <v>334</v>
      </c>
      <c r="E228" s="11" t="s">
        <v>335</v>
      </c>
      <c r="F228" s="11" t="s">
        <v>1220</v>
      </c>
      <c r="G228" s="11" t="s">
        <v>148</v>
      </c>
      <c r="H228" s="11" t="s">
        <v>50</v>
      </c>
      <c r="I228" s="13" t="s">
        <v>681</v>
      </c>
      <c r="J228" s="13" t="s">
        <v>50</v>
      </c>
      <c r="K228" s="13" t="s">
        <v>682</v>
      </c>
      <c r="L228" s="12" t="s">
        <v>558</v>
      </c>
      <c r="M228" s="13">
        <v>355.26</v>
      </c>
      <c r="N228" s="11" t="s">
        <v>151</v>
      </c>
      <c r="O228" s="11" t="s">
        <v>683</v>
      </c>
      <c r="P228" s="11" t="s">
        <v>684</v>
      </c>
      <c r="Q228" s="13">
        <v>-170</v>
      </c>
      <c r="R228" s="13">
        <v>0</v>
      </c>
      <c r="S228" s="13">
        <v>-170</v>
      </c>
      <c r="T228" s="13">
        <v>0</v>
      </c>
      <c r="U228" s="11" t="s">
        <v>54</v>
      </c>
      <c r="V228" s="13">
        <v>0</v>
      </c>
      <c r="W228" s="13">
        <v>0</v>
      </c>
      <c r="X228" s="11" t="s">
        <v>54</v>
      </c>
      <c r="Y228" s="13">
        <v>0</v>
      </c>
      <c r="Z228" s="13">
        <v>0</v>
      </c>
      <c r="AA228" s="11" t="s">
        <v>54</v>
      </c>
      <c r="AB228" s="13">
        <v>0</v>
      </c>
      <c r="AC228" s="13">
        <v>0</v>
      </c>
      <c r="AD228" s="11" t="s">
        <v>54</v>
      </c>
      <c r="AE228" s="13">
        <v>0</v>
      </c>
      <c r="AF228" s="11">
        <v>0</v>
      </c>
      <c r="AG228" s="11" t="s">
        <v>54</v>
      </c>
      <c r="AH228" s="13">
        <v>0</v>
      </c>
      <c r="AI228" s="13">
        <v>0</v>
      </c>
      <c r="AJ228" s="11" t="s">
        <v>54</v>
      </c>
      <c r="AK228" s="13">
        <v>0</v>
      </c>
      <c r="AL228" s="13">
        <v>0</v>
      </c>
      <c r="AM228" s="12" t="s">
        <v>50</v>
      </c>
      <c r="AN228" s="11" t="s">
        <v>50</v>
      </c>
      <c r="AO228" s="12" t="s">
        <v>50</v>
      </c>
      <c r="AP228" s="11" t="s">
        <v>50</v>
      </c>
    </row>
    <row r="229" spans="1:42" x14ac:dyDescent="0.25">
      <c r="A229" s="11" t="s">
        <v>685</v>
      </c>
      <c r="B229" s="12" t="s">
        <v>558</v>
      </c>
      <c r="C229" s="11" t="s">
        <v>47</v>
      </c>
      <c r="D229" s="11" t="s">
        <v>153</v>
      </c>
      <c r="E229" s="11" t="s">
        <v>154</v>
      </c>
      <c r="F229" s="11" t="s">
        <v>1211</v>
      </c>
      <c r="G229" s="11" t="s">
        <v>51</v>
      </c>
      <c r="H229" s="11" t="s">
        <v>686</v>
      </c>
      <c r="I229" s="13" t="s">
        <v>50</v>
      </c>
      <c r="J229" s="13" t="s">
        <v>50</v>
      </c>
      <c r="K229" s="13" t="s">
        <v>50</v>
      </c>
      <c r="L229" s="12" t="s">
        <v>50</v>
      </c>
      <c r="M229" s="13">
        <v>0</v>
      </c>
      <c r="N229" s="11" t="s">
        <v>50</v>
      </c>
      <c r="O229" s="11" t="s">
        <v>53</v>
      </c>
      <c r="P229" s="11" t="s">
        <v>50</v>
      </c>
      <c r="Q229" s="13">
        <v>2517.2085999999999</v>
      </c>
      <c r="R229" s="13">
        <v>0</v>
      </c>
      <c r="S229" s="13">
        <v>2442.4499999999998</v>
      </c>
      <c r="T229" s="13">
        <v>0</v>
      </c>
      <c r="U229" s="11" t="s">
        <v>54</v>
      </c>
      <c r="V229" s="13">
        <v>0</v>
      </c>
      <c r="W229" s="13">
        <v>64.459999999999994</v>
      </c>
      <c r="X229" s="11" t="s">
        <v>59</v>
      </c>
      <c r="Y229" s="13">
        <v>10.31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50</v>
      </c>
      <c r="AN229" s="11" t="s">
        <v>50</v>
      </c>
      <c r="AO229" s="12" t="s">
        <v>50</v>
      </c>
      <c r="AP229" s="11" t="s">
        <v>50</v>
      </c>
    </row>
    <row r="230" spans="1:42" x14ac:dyDescent="0.25">
      <c r="A230" s="11" t="s">
        <v>687</v>
      </c>
      <c r="B230" s="12" t="s">
        <v>558</v>
      </c>
      <c r="C230" s="11" t="s">
        <v>47</v>
      </c>
      <c r="D230" s="11" t="s">
        <v>153</v>
      </c>
      <c r="E230" s="11" t="s">
        <v>154</v>
      </c>
      <c r="F230" s="11" t="s">
        <v>1211</v>
      </c>
      <c r="G230" s="11" t="s">
        <v>51</v>
      </c>
      <c r="H230" s="11" t="s">
        <v>688</v>
      </c>
      <c r="I230" s="13" t="s">
        <v>50</v>
      </c>
      <c r="J230" s="13" t="s">
        <v>50</v>
      </c>
      <c r="K230" s="13" t="s">
        <v>50</v>
      </c>
      <c r="L230" s="12" t="s">
        <v>50</v>
      </c>
      <c r="M230" s="13">
        <v>0</v>
      </c>
      <c r="N230" s="11" t="s">
        <v>50</v>
      </c>
      <c r="O230" s="11" t="s">
        <v>158</v>
      </c>
      <c r="P230" s="11" t="s">
        <v>159</v>
      </c>
      <c r="Q230" s="13">
        <v>12</v>
      </c>
      <c r="R230" s="13">
        <v>0</v>
      </c>
      <c r="S230" s="13">
        <v>12</v>
      </c>
      <c r="T230" s="13">
        <v>0</v>
      </c>
      <c r="U230" s="11" t="s">
        <v>54</v>
      </c>
      <c r="V230" s="13">
        <v>0</v>
      </c>
      <c r="W230" s="13">
        <v>0</v>
      </c>
      <c r="X230" s="11" t="s">
        <v>54</v>
      </c>
      <c r="Y230" s="13">
        <v>0</v>
      </c>
      <c r="Z230" s="13">
        <v>0</v>
      </c>
      <c r="AA230" s="11" t="s">
        <v>54</v>
      </c>
      <c r="AB230" s="13">
        <v>0</v>
      </c>
      <c r="AC230" s="13">
        <v>0</v>
      </c>
      <c r="AD230" s="11" t="s">
        <v>54</v>
      </c>
      <c r="AE230" s="13">
        <v>0</v>
      </c>
      <c r="AF230" s="11">
        <v>0</v>
      </c>
      <c r="AG230" s="11" t="s">
        <v>54</v>
      </c>
      <c r="AH230" s="13">
        <v>0</v>
      </c>
      <c r="AI230" s="13">
        <v>0</v>
      </c>
      <c r="AJ230" s="11" t="s">
        <v>54</v>
      </c>
      <c r="AK230" s="13">
        <v>0</v>
      </c>
      <c r="AL230" s="13">
        <v>0</v>
      </c>
      <c r="AM230" s="12" t="s">
        <v>50</v>
      </c>
      <c r="AN230" s="11" t="s">
        <v>50</v>
      </c>
      <c r="AO230" s="12" t="s">
        <v>50</v>
      </c>
      <c r="AP230" s="11" t="s">
        <v>50</v>
      </c>
    </row>
    <row r="231" spans="1:42" x14ac:dyDescent="0.25">
      <c r="A231" s="11" t="s">
        <v>689</v>
      </c>
      <c r="B231" s="12" t="s">
        <v>558</v>
      </c>
      <c r="C231" s="11" t="s">
        <v>47</v>
      </c>
      <c r="D231" s="11" t="s">
        <v>153</v>
      </c>
      <c r="E231" s="11" t="s">
        <v>154</v>
      </c>
      <c r="F231" s="11" t="s">
        <v>1211</v>
      </c>
      <c r="G231" s="11" t="s">
        <v>51</v>
      </c>
      <c r="H231" s="11" t="s">
        <v>690</v>
      </c>
      <c r="I231" s="13" t="s">
        <v>50</v>
      </c>
      <c r="J231" s="13" t="s">
        <v>50</v>
      </c>
      <c r="K231" s="13" t="s">
        <v>50</v>
      </c>
      <c r="L231" s="12" t="s">
        <v>50</v>
      </c>
      <c r="M231" s="13">
        <v>0</v>
      </c>
      <c r="N231" s="11" t="s">
        <v>50</v>
      </c>
      <c r="O231" s="11" t="s">
        <v>53</v>
      </c>
      <c r="P231" s="11" t="s">
        <v>50</v>
      </c>
      <c r="Q231" s="13">
        <v>68906.485600000029</v>
      </c>
      <c r="R231" s="13">
        <v>0</v>
      </c>
      <c r="S231" s="13">
        <v>53526.53</v>
      </c>
      <c r="T231" s="13">
        <v>0</v>
      </c>
      <c r="U231" s="11" t="s">
        <v>54</v>
      </c>
      <c r="V231" s="13">
        <v>0</v>
      </c>
      <c r="W231" s="13">
        <v>13258.68</v>
      </c>
      <c r="X231" s="11" t="s">
        <v>54</v>
      </c>
      <c r="Y231" s="13">
        <v>2121.39</v>
      </c>
      <c r="Z231" s="13">
        <v>0</v>
      </c>
      <c r="AA231" s="11" t="s">
        <v>54</v>
      </c>
      <c r="AB231" s="13">
        <v>0</v>
      </c>
      <c r="AC231" s="13">
        <v>0</v>
      </c>
      <c r="AD231" s="11" t="s">
        <v>54</v>
      </c>
      <c r="AE231" s="13">
        <v>0</v>
      </c>
      <c r="AF231" s="11">
        <v>0</v>
      </c>
      <c r="AG231" s="11" t="s">
        <v>54</v>
      </c>
      <c r="AH231" s="13">
        <v>0</v>
      </c>
      <c r="AI231" s="13">
        <v>0</v>
      </c>
      <c r="AJ231" s="11" t="s">
        <v>54</v>
      </c>
      <c r="AK231" s="13">
        <v>0</v>
      </c>
      <c r="AL231" s="13">
        <v>0</v>
      </c>
      <c r="AM231" s="12" t="s">
        <v>50</v>
      </c>
      <c r="AN231" s="11" t="s">
        <v>50</v>
      </c>
      <c r="AO231" s="12" t="s">
        <v>50</v>
      </c>
      <c r="AP231" s="11" t="s">
        <v>50</v>
      </c>
    </row>
    <row r="232" spans="1:42" x14ac:dyDescent="0.25">
      <c r="A232" s="11" t="s">
        <v>691</v>
      </c>
      <c r="B232" s="12" t="s">
        <v>692</v>
      </c>
      <c r="C232" s="11" t="s">
        <v>47</v>
      </c>
      <c r="D232" s="11" t="s">
        <v>48</v>
      </c>
      <c r="E232" s="11" t="s">
        <v>49</v>
      </c>
      <c r="F232" s="11" t="s">
        <v>1206</v>
      </c>
      <c r="G232" s="11" t="s">
        <v>51</v>
      </c>
      <c r="H232" s="11" t="s">
        <v>693</v>
      </c>
      <c r="I232" s="13" t="s">
        <v>50</v>
      </c>
      <c r="J232" s="13" t="s">
        <v>50</v>
      </c>
      <c r="K232" s="13" t="s">
        <v>50</v>
      </c>
      <c r="L232" s="12" t="s">
        <v>50</v>
      </c>
      <c r="M232" s="13">
        <v>0</v>
      </c>
      <c r="N232" s="11" t="s">
        <v>50</v>
      </c>
      <c r="O232" s="11" t="s">
        <v>53</v>
      </c>
      <c r="P232" s="11" t="s">
        <v>50</v>
      </c>
      <c r="Q232" s="13">
        <v>3281.0262000000002</v>
      </c>
      <c r="R232" s="13">
        <v>0</v>
      </c>
      <c r="S232" s="13">
        <v>2179.5700000000002</v>
      </c>
      <c r="T232" s="13">
        <v>0</v>
      </c>
      <c r="U232" s="11" t="s">
        <v>54</v>
      </c>
      <c r="V232" s="13">
        <v>0</v>
      </c>
      <c r="W232" s="13">
        <v>949.57</v>
      </c>
      <c r="X232" s="11" t="s">
        <v>59</v>
      </c>
      <c r="Y232" s="13">
        <v>151.93</v>
      </c>
      <c r="Z232" s="13">
        <v>0</v>
      </c>
      <c r="AA232" s="11" t="s">
        <v>54</v>
      </c>
      <c r="AB232" s="13">
        <v>0</v>
      </c>
      <c r="AC232" s="13">
        <v>0</v>
      </c>
      <c r="AD232" s="11" t="s">
        <v>54</v>
      </c>
      <c r="AE232" s="13">
        <v>0</v>
      </c>
      <c r="AF232" s="11">
        <v>0</v>
      </c>
      <c r="AG232" s="11" t="s">
        <v>54</v>
      </c>
      <c r="AH232" s="13">
        <v>0</v>
      </c>
      <c r="AI232" s="13">
        <v>0</v>
      </c>
      <c r="AJ232" s="11" t="s">
        <v>54</v>
      </c>
      <c r="AK232" s="13">
        <v>0</v>
      </c>
      <c r="AL232" s="13">
        <v>0</v>
      </c>
      <c r="AM232" s="12" t="s">
        <v>50</v>
      </c>
      <c r="AN232" s="11" t="s">
        <v>50</v>
      </c>
      <c r="AO232" s="12" t="s">
        <v>50</v>
      </c>
      <c r="AP232" s="11" t="s">
        <v>50</v>
      </c>
    </row>
    <row r="233" spans="1:42" x14ac:dyDescent="0.25">
      <c r="A233" s="11" t="s">
        <v>694</v>
      </c>
      <c r="B233" s="12" t="s">
        <v>692</v>
      </c>
      <c r="C233" s="11" t="s">
        <v>47</v>
      </c>
      <c r="D233" s="11" t="s">
        <v>48</v>
      </c>
      <c r="E233" s="11" t="s">
        <v>49</v>
      </c>
      <c r="F233" s="11" t="s">
        <v>1206</v>
      </c>
      <c r="G233" s="11" t="s">
        <v>51</v>
      </c>
      <c r="H233" s="11" t="s">
        <v>695</v>
      </c>
      <c r="I233" s="13" t="s">
        <v>50</v>
      </c>
      <c r="J233" s="13" t="s">
        <v>50</v>
      </c>
      <c r="K233" s="13" t="s">
        <v>50</v>
      </c>
      <c r="L233" s="12" t="s">
        <v>50</v>
      </c>
      <c r="M233" s="13">
        <v>0</v>
      </c>
      <c r="N233" s="11" t="s">
        <v>50</v>
      </c>
      <c r="O233" s="11" t="s">
        <v>696</v>
      </c>
      <c r="P233" s="11" t="s">
        <v>697</v>
      </c>
      <c r="Q233" s="13">
        <v>1389.8988000000002</v>
      </c>
      <c r="R233" s="13">
        <v>0</v>
      </c>
      <c r="S233" s="13">
        <v>504.9</v>
      </c>
      <c r="T233" s="13">
        <v>762.93</v>
      </c>
      <c r="U233" s="11" t="s">
        <v>59</v>
      </c>
      <c r="V233" s="13">
        <v>122.07</v>
      </c>
      <c r="W233" s="13">
        <v>0</v>
      </c>
      <c r="X233" s="11" t="s">
        <v>54</v>
      </c>
      <c r="Y233" s="13">
        <v>0</v>
      </c>
      <c r="Z233" s="13">
        <v>0</v>
      </c>
      <c r="AA233" s="11" t="s">
        <v>54</v>
      </c>
      <c r="AB233" s="13">
        <v>0</v>
      </c>
      <c r="AC233" s="13">
        <v>0</v>
      </c>
      <c r="AD233" s="11" t="s">
        <v>54</v>
      </c>
      <c r="AE233" s="13">
        <v>0</v>
      </c>
      <c r="AF233" s="11">
        <v>0</v>
      </c>
      <c r="AG233" s="11" t="s">
        <v>54</v>
      </c>
      <c r="AH233" s="13">
        <v>0</v>
      </c>
      <c r="AI233" s="13">
        <v>0</v>
      </c>
      <c r="AJ233" s="11" t="s">
        <v>54</v>
      </c>
      <c r="AK233" s="13">
        <v>0</v>
      </c>
      <c r="AL233" s="13">
        <v>0</v>
      </c>
      <c r="AM233" s="12" t="s">
        <v>50</v>
      </c>
      <c r="AN233" s="11" t="s">
        <v>50</v>
      </c>
      <c r="AO233" s="12" t="s">
        <v>50</v>
      </c>
      <c r="AP233" s="11" t="s">
        <v>50</v>
      </c>
    </row>
    <row r="234" spans="1:42" x14ac:dyDescent="0.25">
      <c r="A234" s="11" t="s">
        <v>698</v>
      </c>
      <c r="B234" s="12" t="s">
        <v>692</v>
      </c>
      <c r="C234" s="11" t="s">
        <v>47</v>
      </c>
      <c r="D234" s="11" t="s">
        <v>48</v>
      </c>
      <c r="E234" s="11" t="s">
        <v>49</v>
      </c>
      <c r="F234" s="11" t="s">
        <v>1206</v>
      </c>
      <c r="G234" s="11" t="s">
        <v>51</v>
      </c>
      <c r="H234" s="11" t="s">
        <v>699</v>
      </c>
      <c r="I234" s="13" t="s">
        <v>50</v>
      </c>
      <c r="J234" s="13" t="s">
        <v>50</v>
      </c>
      <c r="K234" s="13" t="s">
        <v>50</v>
      </c>
      <c r="L234" s="12" t="s">
        <v>50</v>
      </c>
      <c r="M234" s="13">
        <v>0</v>
      </c>
      <c r="N234" s="11" t="s">
        <v>50</v>
      </c>
      <c r="O234" s="11" t="s">
        <v>53</v>
      </c>
      <c r="P234" s="11" t="s">
        <v>50</v>
      </c>
      <c r="Q234" s="13">
        <v>36236.975899999983</v>
      </c>
      <c r="R234" s="13">
        <v>0</v>
      </c>
      <c r="S234" s="13">
        <v>21459.3</v>
      </c>
      <c r="T234" s="13">
        <v>0</v>
      </c>
      <c r="U234" s="11" t="s">
        <v>54</v>
      </c>
      <c r="V234" s="13">
        <v>0</v>
      </c>
      <c r="W234" s="13">
        <v>12739.51</v>
      </c>
      <c r="X234" s="11" t="s">
        <v>59</v>
      </c>
      <c r="Y234" s="13">
        <v>2038.32</v>
      </c>
      <c r="Z234" s="13">
        <v>0</v>
      </c>
      <c r="AA234" s="11" t="s">
        <v>54</v>
      </c>
      <c r="AB234" s="13">
        <v>0</v>
      </c>
      <c r="AC234" s="13">
        <v>0</v>
      </c>
      <c r="AD234" s="11" t="s">
        <v>54</v>
      </c>
      <c r="AE234" s="13">
        <v>0</v>
      </c>
      <c r="AF234" s="11">
        <v>0</v>
      </c>
      <c r="AG234" s="11" t="s">
        <v>54</v>
      </c>
      <c r="AH234" s="13">
        <v>0</v>
      </c>
      <c r="AI234" s="13">
        <v>0</v>
      </c>
      <c r="AJ234" s="11" t="s">
        <v>54</v>
      </c>
      <c r="AK234" s="13">
        <v>0</v>
      </c>
      <c r="AL234" s="13">
        <v>0</v>
      </c>
      <c r="AM234" s="12" t="s">
        <v>50</v>
      </c>
      <c r="AN234" s="11" t="s">
        <v>50</v>
      </c>
      <c r="AO234" s="12" t="s">
        <v>50</v>
      </c>
      <c r="AP234" s="11" t="s">
        <v>50</v>
      </c>
    </row>
    <row r="235" spans="1:42" x14ac:dyDescent="0.25">
      <c r="A235" s="11" t="s">
        <v>700</v>
      </c>
      <c r="B235" s="12" t="s">
        <v>692</v>
      </c>
      <c r="C235" s="11" t="s">
        <v>47</v>
      </c>
      <c r="D235" s="11" t="s">
        <v>48</v>
      </c>
      <c r="E235" s="11" t="s">
        <v>49</v>
      </c>
      <c r="F235" s="11" t="s">
        <v>1206</v>
      </c>
      <c r="G235" s="11" t="s">
        <v>51</v>
      </c>
      <c r="H235" s="11" t="s">
        <v>701</v>
      </c>
      <c r="I235" s="13" t="s">
        <v>50</v>
      </c>
      <c r="J235" s="13" t="s">
        <v>50</v>
      </c>
      <c r="K235" s="13" t="s">
        <v>50</v>
      </c>
      <c r="L235" s="12" t="s">
        <v>50</v>
      </c>
      <c r="M235" s="13">
        <v>0</v>
      </c>
      <c r="N235" s="11" t="s">
        <v>50</v>
      </c>
      <c r="O235" s="11" t="s">
        <v>702</v>
      </c>
      <c r="P235" s="11" t="s">
        <v>703</v>
      </c>
      <c r="Q235" s="13">
        <v>511.6</v>
      </c>
      <c r="R235" s="13">
        <v>0</v>
      </c>
      <c r="S235" s="13">
        <v>511.6</v>
      </c>
      <c r="T235" s="13">
        <v>0</v>
      </c>
      <c r="U235" s="11" t="s">
        <v>54</v>
      </c>
      <c r="V235" s="13">
        <v>0</v>
      </c>
      <c r="W235" s="13">
        <v>0</v>
      </c>
      <c r="X235" s="11" t="s">
        <v>54</v>
      </c>
      <c r="Y235" s="13">
        <v>0</v>
      </c>
      <c r="Z235" s="13">
        <v>0</v>
      </c>
      <c r="AA235" s="11" t="s">
        <v>54</v>
      </c>
      <c r="AB235" s="13">
        <v>0</v>
      </c>
      <c r="AC235" s="13">
        <v>0</v>
      </c>
      <c r="AD235" s="11" t="s">
        <v>54</v>
      </c>
      <c r="AE235" s="13">
        <v>0</v>
      </c>
      <c r="AF235" s="11">
        <v>0</v>
      </c>
      <c r="AG235" s="11" t="s">
        <v>54</v>
      </c>
      <c r="AH235" s="13">
        <v>0</v>
      </c>
      <c r="AI235" s="13">
        <v>0</v>
      </c>
      <c r="AJ235" s="11" t="s">
        <v>54</v>
      </c>
      <c r="AK235" s="13">
        <v>0</v>
      </c>
      <c r="AL235" s="13">
        <v>0</v>
      </c>
      <c r="AM235" s="12" t="s">
        <v>50</v>
      </c>
      <c r="AN235" s="11" t="s">
        <v>50</v>
      </c>
      <c r="AO235" s="12" t="s">
        <v>50</v>
      </c>
      <c r="AP235" s="11" t="s">
        <v>50</v>
      </c>
    </row>
    <row r="236" spans="1:42" x14ac:dyDescent="0.25">
      <c r="A236" s="11" t="s">
        <v>704</v>
      </c>
      <c r="B236" s="12" t="s">
        <v>692</v>
      </c>
      <c r="C236" s="11" t="s">
        <v>47</v>
      </c>
      <c r="D236" s="11" t="s">
        <v>48</v>
      </c>
      <c r="E236" s="11" t="s">
        <v>49</v>
      </c>
      <c r="F236" s="11" t="s">
        <v>1206</v>
      </c>
      <c r="G236" s="11" t="s">
        <v>51</v>
      </c>
      <c r="H236" s="11" t="s">
        <v>705</v>
      </c>
      <c r="I236" s="13" t="s">
        <v>50</v>
      </c>
      <c r="J236" s="13" t="s">
        <v>50</v>
      </c>
      <c r="K236" s="13" t="s">
        <v>50</v>
      </c>
      <c r="L236" s="12" t="s">
        <v>50</v>
      </c>
      <c r="M236" s="13">
        <v>0</v>
      </c>
      <c r="N236" s="11" t="s">
        <v>50</v>
      </c>
      <c r="O236" s="11" t="s">
        <v>53</v>
      </c>
      <c r="P236" s="11" t="s">
        <v>50</v>
      </c>
      <c r="Q236" s="13">
        <v>329.84</v>
      </c>
      <c r="R236" s="13">
        <v>0</v>
      </c>
      <c r="S236" s="13">
        <v>329.84</v>
      </c>
      <c r="T236" s="13">
        <v>0</v>
      </c>
      <c r="U236" s="11" t="s">
        <v>54</v>
      </c>
      <c r="V236" s="13">
        <v>0</v>
      </c>
      <c r="W236" s="13">
        <v>0</v>
      </c>
      <c r="X236" s="11" t="s">
        <v>54</v>
      </c>
      <c r="Y236" s="13">
        <v>0</v>
      </c>
      <c r="Z236" s="13">
        <v>0</v>
      </c>
      <c r="AA236" s="11" t="s">
        <v>54</v>
      </c>
      <c r="AB236" s="13">
        <v>0</v>
      </c>
      <c r="AC236" s="13">
        <v>0</v>
      </c>
      <c r="AD236" s="11" t="s">
        <v>54</v>
      </c>
      <c r="AE236" s="13">
        <v>0</v>
      </c>
      <c r="AF236" s="11">
        <v>0</v>
      </c>
      <c r="AG236" s="11" t="s">
        <v>54</v>
      </c>
      <c r="AH236" s="13">
        <v>0</v>
      </c>
      <c r="AI236" s="13">
        <v>0</v>
      </c>
      <c r="AJ236" s="11" t="s">
        <v>54</v>
      </c>
      <c r="AK236" s="13">
        <v>0</v>
      </c>
      <c r="AL236" s="13">
        <v>0</v>
      </c>
      <c r="AM236" s="12" t="s">
        <v>50</v>
      </c>
      <c r="AN236" s="11" t="s">
        <v>50</v>
      </c>
      <c r="AO236" s="12" t="s">
        <v>50</v>
      </c>
      <c r="AP236" s="11" t="s">
        <v>50</v>
      </c>
    </row>
    <row r="237" spans="1:42" x14ac:dyDescent="0.25">
      <c r="A237" s="11" t="s">
        <v>706</v>
      </c>
      <c r="B237" s="12" t="s">
        <v>692</v>
      </c>
      <c r="C237" s="11" t="s">
        <v>47</v>
      </c>
      <c r="D237" s="11" t="s">
        <v>48</v>
      </c>
      <c r="E237" s="11" t="s">
        <v>49</v>
      </c>
      <c r="F237" s="11" t="s">
        <v>1206</v>
      </c>
      <c r="G237" s="11" t="s">
        <v>51</v>
      </c>
      <c r="H237" s="11" t="s">
        <v>707</v>
      </c>
      <c r="I237" s="13" t="s">
        <v>50</v>
      </c>
      <c r="J237" s="13" t="s">
        <v>50</v>
      </c>
      <c r="K237" s="13" t="s">
        <v>50</v>
      </c>
      <c r="L237" s="12" t="s">
        <v>50</v>
      </c>
      <c r="M237" s="13">
        <v>0</v>
      </c>
      <c r="N237" s="11" t="s">
        <v>50</v>
      </c>
      <c r="O237" s="11" t="s">
        <v>708</v>
      </c>
      <c r="P237" s="11" t="s">
        <v>709</v>
      </c>
      <c r="Q237" s="13">
        <v>164.92</v>
      </c>
      <c r="R237" s="13">
        <v>0</v>
      </c>
      <c r="S237" s="13">
        <v>164.92</v>
      </c>
      <c r="T237" s="13">
        <v>0</v>
      </c>
      <c r="U237" s="11" t="s">
        <v>54</v>
      </c>
      <c r="V237" s="13">
        <v>0</v>
      </c>
      <c r="W237" s="13">
        <v>0</v>
      </c>
      <c r="X237" s="11" t="s">
        <v>54</v>
      </c>
      <c r="Y237" s="13">
        <v>0</v>
      </c>
      <c r="Z237" s="13">
        <v>0</v>
      </c>
      <c r="AA237" s="11" t="s">
        <v>54</v>
      </c>
      <c r="AB237" s="13">
        <v>0</v>
      </c>
      <c r="AC237" s="13">
        <v>0</v>
      </c>
      <c r="AD237" s="11" t="s">
        <v>54</v>
      </c>
      <c r="AE237" s="13">
        <v>0</v>
      </c>
      <c r="AF237" s="11">
        <v>0</v>
      </c>
      <c r="AG237" s="11" t="s">
        <v>54</v>
      </c>
      <c r="AH237" s="13">
        <v>0</v>
      </c>
      <c r="AI237" s="13">
        <v>0</v>
      </c>
      <c r="AJ237" s="11" t="s">
        <v>54</v>
      </c>
      <c r="AK237" s="13">
        <v>0</v>
      </c>
      <c r="AL237" s="13">
        <v>0</v>
      </c>
      <c r="AM237" s="12" t="s">
        <v>50</v>
      </c>
      <c r="AN237" s="11" t="s">
        <v>50</v>
      </c>
      <c r="AO237" s="12" t="s">
        <v>50</v>
      </c>
      <c r="AP237" s="11" t="s">
        <v>50</v>
      </c>
    </row>
    <row r="238" spans="1:42" x14ac:dyDescent="0.25">
      <c r="A238" s="11" t="s">
        <v>710</v>
      </c>
      <c r="B238" s="12" t="s">
        <v>692</v>
      </c>
      <c r="C238" s="11" t="s">
        <v>47</v>
      </c>
      <c r="D238" s="11" t="s">
        <v>48</v>
      </c>
      <c r="E238" s="11" t="s">
        <v>49</v>
      </c>
      <c r="F238" s="11" t="s">
        <v>1206</v>
      </c>
      <c r="G238" s="11" t="s">
        <v>51</v>
      </c>
      <c r="H238" s="11" t="s">
        <v>711</v>
      </c>
      <c r="I238" s="13" t="s">
        <v>50</v>
      </c>
      <c r="J238" s="13" t="s">
        <v>50</v>
      </c>
      <c r="K238" s="13" t="s">
        <v>50</v>
      </c>
      <c r="L238" s="12" t="s">
        <v>50</v>
      </c>
      <c r="M238" s="13">
        <v>0</v>
      </c>
      <c r="N238" s="11" t="s">
        <v>50</v>
      </c>
      <c r="O238" s="11" t="s">
        <v>53</v>
      </c>
      <c r="P238" s="11" t="s">
        <v>50</v>
      </c>
      <c r="Q238" s="13">
        <v>2352.4159999999997</v>
      </c>
      <c r="R238" s="13">
        <v>0</v>
      </c>
      <c r="S238" s="13">
        <v>1901.36</v>
      </c>
      <c r="T238" s="13">
        <v>0</v>
      </c>
      <c r="U238" s="11" t="s">
        <v>54</v>
      </c>
      <c r="V238" s="13">
        <v>0</v>
      </c>
      <c r="W238" s="13">
        <v>388.85</v>
      </c>
      <c r="X238" s="11" t="s">
        <v>54</v>
      </c>
      <c r="Y238" s="13">
        <v>62.22</v>
      </c>
      <c r="Z238" s="13">
        <v>0</v>
      </c>
      <c r="AA238" s="11" t="s">
        <v>54</v>
      </c>
      <c r="AB238" s="13">
        <v>0</v>
      </c>
      <c r="AC238" s="13">
        <v>0</v>
      </c>
      <c r="AD238" s="11" t="s">
        <v>54</v>
      </c>
      <c r="AE238" s="13">
        <v>0</v>
      </c>
      <c r="AF238" s="11">
        <v>0</v>
      </c>
      <c r="AG238" s="11" t="s">
        <v>54</v>
      </c>
      <c r="AH238" s="13">
        <v>0</v>
      </c>
      <c r="AI238" s="13">
        <v>0</v>
      </c>
      <c r="AJ238" s="11" t="s">
        <v>54</v>
      </c>
      <c r="AK238" s="13">
        <v>0</v>
      </c>
      <c r="AL238" s="13">
        <v>0</v>
      </c>
      <c r="AM238" s="12" t="s">
        <v>50</v>
      </c>
      <c r="AN238" s="11" t="s">
        <v>50</v>
      </c>
      <c r="AO238" s="12" t="s">
        <v>50</v>
      </c>
      <c r="AP238" s="11" t="s">
        <v>50</v>
      </c>
    </row>
    <row r="239" spans="1:42" x14ac:dyDescent="0.25">
      <c r="A239" s="11" t="s">
        <v>712</v>
      </c>
      <c r="B239" s="12" t="s">
        <v>692</v>
      </c>
      <c r="C239" s="11" t="s">
        <v>47</v>
      </c>
      <c r="D239" s="11" t="s">
        <v>48</v>
      </c>
      <c r="E239" s="11" t="s">
        <v>49</v>
      </c>
      <c r="F239" s="11" t="s">
        <v>1206</v>
      </c>
      <c r="G239" s="11" t="s">
        <v>51</v>
      </c>
      <c r="H239" s="11" t="s">
        <v>713</v>
      </c>
      <c r="I239" s="13" t="s">
        <v>50</v>
      </c>
      <c r="J239" s="13" t="s">
        <v>50</v>
      </c>
      <c r="K239" s="13" t="s">
        <v>50</v>
      </c>
      <c r="L239" s="12" t="s">
        <v>50</v>
      </c>
      <c r="M239" s="13">
        <v>0</v>
      </c>
      <c r="N239" s="11" t="s">
        <v>50</v>
      </c>
      <c r="O239" s="11" t="s">
        <v>248</v>
      </c>
      <c r="P239" s="11" t="s">
        <v>249</v>
      </c>
      <c r="Q239" s="13">
        <v>81.074999999999989</v>
      </c>
      <c r="R239" s="13">
        <v>0</v>
      </c>
      <c r="S239" s="13">
        <v>81.08</v>
      </c>
      <c r="T239" s="13">
        <v>0</v>
      </c>
      <c r="U239" s="11" t="s">
        <v>54</v>
      </c>
      <c r="V239" s="13">
        <v>0</v>
      </c>
      <c r="W239" s="13">
        <v>0</v>
      </c>
      <c r="X239" s="11" t="s">
        <v>54</v>
      </c>
      <c r="Y239" s="13">
        <v>0</v>
      </c>
      <c r="Z239" s="13">
        <v>0</v>
      </c>
      <c r="AA239" s="11" t="s">
        <v>54</v>
      </c>
      <c r="AB239" s="13">
        <v>0</v>
      </c>
      <c r="AC239" s="13">
        <v>0</v>
      </c>
      <c r="AD239" s="11" t="s">
        <v>54</v>
      </c>
      <c r="AE239" s="13">
        <v>0</v>
      </c>
      <c r="AF239" s="11">
        <v>0</v>
      </c>
      <c r="AG239" s="11" t="s">
        <v>54</v>
      </c>
      <c r="AH239" s="13">
        <v>0</v>
      </c>
      <c r="AI239" s="13">
        <v>0</v>
      </c>
      <c r="AJ239" s="11" t="s">
        <v>54</v>
      </c>
      <c r="AK239" s="13">
        <v>0</v>
      </c>
      <c r="AL239" s="13">
        <v>0</v>
      </c>
      <c r="AM239" s="12" t="s">
        <v>50</v>
      </c>
      <c r="AN239" s="11" t="s">
        <v>50</v>
      </c>
      <c r="AO239" s="12" t="s">
        <v>50</v>
      </c>
      <c r="AP239" s="11" t="s">
        <v>50</v>
      </c>
    </row>
    <row r="240" spans="1:42" x14ac:dyDescent="0.25">
      <c r="A240" s="11" t="s">
        <v>714</v>
      </c>
      <c r="B240" s="12" t="s">
        <v>692</v>
      </c>
      <c r="C240" s="11" t="s">
        <v>47</v>
      </c>
      <c r="D240" s="11" t="s">
        <v>48</v>
      </c>
      <c r="E240" s="11" t="s">
        <v>49</v>
      </c>
      <c r="F240" s="11" t="s">
        <v>1206</v>
      </c>
      <c r="G240" s="11" t="s">
        <v>51</v>
      </c>
      <c r="H240" s="11" t="s">
        <v>715</v>
      </c>
      <c r="I240" s="13" t="s">
        <v>50</v>
      </c>
      <c r="J240" s="13" t="s">
        <v>50</v>
      </c>
      <c r="K240" s="13" t="s">
        <v>50</v>
      </c>
      <c r="L240" s="12" t="s">
        <v>50</v>
      </c>
      <c r="M240" s="13">
        <v>0</v>
      </c>
      <c r="N240" s="11" t="s">
        <v>50</v>
      </c>
      <c r="O240" s="11" t="s">
        <v>53</v>
      </c>
      <c r="P240" s="11" t="s">
        <v>50</v>
      </c>
      <c r="Q240" s="13">
        <v>240.92500000000001</v>
      </c>
      <c r="R240" s="13">
        <v>0</v>
      </c>
      <c r="S240" s="13">
        <v>240.93</v>
      </c>
      <c r="T240" s="13">
        <v>0</v>
      </c>
      <c r="U240" s="11" t="s">
        <v>54</v>
      </c>
      <c r="V240" s="13">
        <v>0</v>
      </c>
      <c r="W240" s="13">
        <v>0</v>
      </c>
      <c r="X240" s="11" t="s">
        <v>54</v>
      </c>
      <c r="Y240" s="13">
        <v>0</v>
      </c>
      <c r="Z240" s="13">
        <v>0</v>
      </c>
      <c r="AA240" s="11" t="s">
        <v>54</v>
      </c>
      <c r="AB240" s="13">
        <v>0</v>
      </c>
      <c r="AC240" s="13">
        <v>0</v>
      </c>
      <c r="AD240" s="11" t="s">
        <v>54</v>
      </c>
      <c r="AE240" s="13">
        <v>0</v>
      </c>
      <c r="AF240" s="11">
        <v>0</v>
      </c>
      <c r="AG240" s="11" t="s">
        <v>54</v>
      </c>
      <c r="AH240" s="13">
        <v>0</v>
      </c>
      <c r="AI240" s="13">
        <v>0</v>
      </c>
      <c r="AJ240" s="11" t="s">
        <v>54</v>
      </c>
      <c r="AK240" s="13">
        <v>0</v>
      </c>
      <c r="AL240" s="13">
        <v>0</v>
      </c>
      <c r="AM240" s="12" t="s">
        <v>50</v>
      </c>
      <c r="AN240" s="11" t="s">
        <v>50</v>
      </c>
      <c r="AO240" s="12" t="s">
        <v>50</v>
      </c>
      <c r="AP240" s="11" t="s">
        <v>50</v>
      </c>
    </row>
    <row r="241" spans="1:42" x14ac:dyDescent="0.25">
      <c r="A241" s="11" t="s">
        <v>716</v>
      </c>
      <c r="B241" s="12" t="s">
        <v>692</v>
      </c>
      <c r="C241" s="11" t="s">
        <v>47</v>
      </c>
      <c r="D241" s="11" t="s">
        <v>48</v>
      </c>
      <c r="E241" s="11" t="s">
        <v>49</v>
      </c>
      <c r="F241" s="11" t="s">
        <v>1206</v>
      </c>
      <c r="G241" s="11" t="s">
        <v>51</v>
      </c>
      <c r="H241" s="11" t="s">
        <v>717</v>
      </c>
      <c r="I241" s="13" t="s">
        <v>50</v>
      </c>
      <c r="J241" s="13" t="s">
        <v>50</v>
      </c>
      <c r="K241" s="13" t="s">
        <v>50</v>
      </c>
      <c r="L241" s="12" t="s">
        <v>50</v>
      </c>
      <c r="M241" s="13">
        <v>0</v>
      </c>
      <c r="N241" s="11" t="s">
        <v>50</v>
      </c>
      <c r="O241" s="11" t="s">
        <v>248</v>
      </c>
      <c r="P241" s="11" t="s">
        <v>249</v>
      </c>
      <c r="Q241" s="13">
        <v>86.25</v>
      </c>
      <c r="R241" s="13">
        <v>0</v>
      </c>
      <c r="S241" s="13">
        <v>86.25</v>
      </c>
      <c r="T241" s="13">
        <v>0</v>
      </c>
      <c r="U241" s="11" t="s">
        <v>54</v>
      </c>
      <c r="V241" s="13">
        <v>0</v>
      </c>
      <c r="W241" s="13">
        <v>0</v>
      </c>
      <c r="X241" s="11" t="s">
        <v>54</v>
      </c>
      <c r="Y241" s="13">
        <v>0</v>
      </c>
      <c r="Z241" s="13">
        <v>0</v>
      </c>
      <c r="AA241" s="11" t="s">
        <v>54</v>
      </c>
      <c r="AB241" s="13">
        <v>0</v>
      </c>
      <c r="AC241" s="13">
        <v>0</v>
      </c>
      <c r="AD241" s="11" t="s">
        <v>54</v>
      </c>
      <c r="AE241" s="13">
        <v>0</v>
      </c>
      <c r="AF241" s="11">
        <v>0</v>
      </c>
      <c r="AG241" s="11" t="s">
        <v>54</v>
      </c>
      <c r="AH241" s="13">
        <v>0</v>
      </c>
      <c r="AI241" s="13">
        <v>0</v>
      </c>
      <c r="AJ241" s="11" t="s">
        <v>54</v>
      </c>
      <c r="AK241" s="13">
        <v>0</v>
      </c>
      <c r="AL241" s="13">
        <v>0</v>
      </c>
      <c r="AM241" s="12" t="s">
        <v>50</v>
      </c>
      <c r="AN241" s="11" t="s">
        <v>50</v>
      </c>
      <c r="AO241" s="12" t="s">
        <v>50</v>
      </c>
      <c r="AP241" s="11" t="s">
        <v>50</v>
      </c>
    </row>
    <row r="242" spans="1:42" x14ac:dyDescent="0.25">
      <c r="A242" s="11" t="s">
        <v>718</v>
      </c>
      <c r="B242" s="12" t="s">
        <v>692</v>
      </c>
      <c r="C242" s="11" t="s">
        <v>47</v>
      </c>
      <c r="D242" s="11" t="s">
        <v>48</v>
      </c>
      <c r="E242" s="11" t="s">
        <v>49</v>
      </c>
      <c r="F242" s="11" t="s">
        <v>1206</v>
      </c>
      <c r="G242" s="11" t="s">
        <v>51</v>
      </c>
      <c r="H242" s="11" t="s">
        <v>719</v>
      </c>
      <c r="I242" s="13" t="s">
        <v>50</v>
      </c>
      <c r="J242" s="13" t="s">
        <v>50</v>
      </c>
      <c r="K242" s="13" t="s">
        <v>50</v>
      </c>
      <c r="L242" s="12" t="s">
        <v>50</v>
      </c>
      <c r="M242" s="13">
        <v>0</v>
      </c>
      <c r="N242" s="11" t="s">
        <v>50</v>
      </c>
      <c r="O242" s="11" t="s">
        <v>53</v>
      </c>
      <c r="P242" s="11" t="s">
        <v>50</v>
      </c>
      <c r="Q242" s="13">
        <v>59720.127949999995</v>
      </c>
      <c r="R242" s="13">
        <v>0</v>
      </c>
      <c r="S242" s="13">
        <v>48798.879999999997</v>
      </c>
      <c r="T242" s="13">
        <v>0</v>
      </c>
      <c r="U242" s="11" t="s">
        <v>54</v>
      </c>
      <c r="V242" s="13">
        <v>0</v>
      </c>
      <c r="W242" s="13">
        <v>9415.07</v>
      </c>
      <c r="X242" s="11" t="s">
        <v>54</v>
      </c>
      <c r="Y242" s="13">
        <v>1506.41</v>
      </c>
      <c r="Z242" s="13">
        <v>0</v>
      </c>
      <c r="AA242" s="11" t="s">
        <v>54</v>
      </c>
      <c r="AB242" s="13">
        <v>0</v>
      </c>
      <c r="AC242" s="13">
        <v>0</v>
      </c>
      <c r="AD242" s="11" t="s">
        <v>54</v>
      </c>
      <c r="AE242" s="13">
        <v>0</v>
      </c>
      <c r="AF242" s="11">
        <v>0</v>
      </c>
      <c r="AG242" s="11" t="s">
        <v>54</v>
      </c>
      <c r="AH242" s="13">
        <v>0</v>
      </c>
      <c r="AI242" s="13">
        <v>0</v>
      </c>
      <c r="AJ242" s="11" t="s">
        <v>54</v>
      </c>
      <c r="AK242" s="13">
        <v>0</v>
      </c>
      <c r="AL242" s="13">
        <v>0</v>
      </c>
      <c r="AM242" s="12" t="s">
        <v>50</v>
      </c>
      <c r="AN242" s="11" t="s">
        <v>50</v>
      </c>
      <c r="AO242" s="12" t="s">
        <v>50</v>
      </c>
      <c r="AP242" s="11" t="s">
        <v>50</v>
      </c>
    </row>
    <row r="243" spans="1:42" x14ac:dyDescent="0.25">
      <c r="A243" s="11" t="s">
        <v>720</v>
      </c>
      <c r="B243" s="12" t="s">
        <v>692</v>
      </c>
      <c r="C243" s="11" t="s">
        <v>47</v>
      </c>
      <c r="D243" s="11" t="s">
        <v>73</v>
      </c>
      <c r="E243" s="11" t="s">
        <v>74</v>
      </c>
      <c r="F243" s="11" t="s">
        <v>1204</v>
      </c>
      <c r="G243" s="11" t="s">
        <v>51</v>
      </c>
      <c r="H243" s="11" t="s">
        <v>721</v>
      </c>
      <c r="I243" s="13" t="s">
        <v>50</v>
      </c>
      <c r="J243" s="13" t="s">
        <v>50</v>
      </c>
      <c r="K243" s="13" t="s">
        <v>50</v>
      </c>
      <c r="L243" s="12" t="s">
        <v>50</v>
      </c>
      <c r="M243" s="13">
        <v>0</v>
      </c>
      <c r="N243" s="11" t="s">
        <v>50</v>
      </c>
      <c r="O243" s="11" t="s">
        <v>53</v>
      </c>
      <c r="P243" s="11" t="s">
        <v>50</v>
      </c>
      <c r="Q243" s="13">
        <f>S243+T243+V243+W243+Y243</f>
        <v>4508.46</v>
      </c>
      <c r="R243" s="13">
        <v>0</v>
      </c>
      <c r="S243" s="13">
        <v>2871.82</v>
      </c>
      <c r="T243" s="13">
        <v>0</v>
      </c>
      <c r="U243" s="11" t="s">
        <v>54</v>
      </c>
      <c r="V243" s="13">
        <v>0</v>
      </c>
      <c r="W243" s="13">
        <v>1410.9</v>
      </c>
      <c r="X243" s="11" t="s">
        <v>54</v>
      </c>
      <c r="Y243" s="13">
        <v>225.74</v>
      </c>
      <c r="Z243" s="13">
        <v>0</v>
      </c>
      <c r="AA243" s="11" t="s">
        <v>54</v>
      </c>
      <c r="AB243" s="13">
        <v>0</v>
      </c>
      <c r="AC243" s="13">
        <v>0</v>
      </c>
      <c r="AD243" s="11" t="s">
        <v>54</v>
      </c>
      <c r="AE243" s="13">
        <v>0</v>
      </c>
      <c r="AF243" s="11">
        <v>0</v>
      </c>
      <c r="AG243" s="11" t="s">
        <v>54</v>
      </c>
      <c r="AH243" s="13">
        <v>0</v>
      </c>
      <c r="AI243" s="13">
        <v>0</v>
      </c>
      <c r="AJ243" s="11" t="s">
        <v>54</v>
      </c>
      <c r="AK243" s="13">
        <v>0</v>
      </c>
      <c r="AL243" s="13">
        <v>0</v>
      </c>
      <c r="AM243" s="12" t="s">
        <v>50</v>
      </c>
      <c r="AN243" s="11" t="s">
        <v>50</v>
      </c>
      <c r="AO243" s="12" t="s">
        <v>50</v>
      </c>
      <c r="AP243" s="11" t="s">
        <v>50</v>
      </c>
    </row>
    <row r="244" spans="1:42" x14ac:dyDescent="0.25">
      <c r="A244" s="11" t="s">
        <v>722</v>
      </c>
      <c r="B244" s="12" t="s">
        <v>692</v>
      </c>
      <c r="C244" s="11" t="s">
        <v>47</v>
      </c>
      <c r="D244" s="11" t="s">
        <v>73</v>
      </c>
      <c r="E244" s="11" t="s">
        <v>74</v>
      </c>
      <c r="F244" s="11" t="s">
        <v>1204</v>
      </c>
      <c r="G244" s="11" t="s">
        <v>51</v>
      </c>
      <c r="H244" s="11" t="s">
        <v>723</v>
      </c>
      <c r="I244" s="13" t="s">
        <v>50</v>
      </c>
      <c r="J244" s="13" t="s">
        <v>50</v>
      </c>
      <c r="K244" s="13" t="s">
        <v>50</v>
      </c>
      <c r="L244" s="12" t="s">
        <v>50</v>
      </c>
      <c r="M244" s="13">
        <v>0</v>
      </c>
      <c r="N244" s="11" t="s">
        <v>50</v>
      </c>
      <c r="O244" s="11" t="s">
        <v>99</v>
      </c>
      <c r="P244" s="11" t="s">
        <v>100</v>
      </c>
      <c r="Q244" s="13">
        <f>S244+T244+V244+W244+Y244</f>
        <v>759.38</v>
      </c>
      <c r="R244" s="13">
        <v>0</v>
      </c>
      <c r="S244" s="13">
        <v>759.38</v>
      </c>
      <c r="T244" s="13">
        <v>0</v>
      </c>
      <c r="U244" s="11" t="s">
        <v>54</v>
      </c>
      <c r="V244" s="13">
        <v>0</v>
      </c>
      <c r="W244" s="13">
        <v>0</v>
      </c>
      <c r="X244" s="11" t="s">
        <v>54</v>
      </c>
      <c r="Y244" s="13">
        <v>0</v>
      </c>
      <c r="Z244" s="13">
        <v>0</v>
      </c>
      <c r="AA244" s="11" t="s">
        <v>54</v>
      </c>
      <c r="AB244" s="13">
        <v>0</v>
      </c>
      <c r="AC244" s="13">
        <v>0</v>
      </c>
      <c r="AD244" s="11" t="s">
        <v>54</v>
      </c>
      <c r="AE244" s="13">
        <v>0</v>
      </c>
      <c r="AF244" s="11">
        <v>0</v>
      </c>
      <c r="AG244" s="11" t="s">
        <v>54</v>
      </c>
      <c r="AH244" s="13">
        <v>0</v>
      </c>
      <c r="AI244" s="13">
        <v>0</v>
      </c>
      <c r="AJ244" s="11" t="s">
        <v>54</v>
      </c>
      <c r="AK244" s="13">
        <v>0</v>
      </c>
      <c r="AL244" s="13">
        <v>0</v>
      </c>
      <c r="AM244" s="12" t="s">
        <v>50</v>
      </c>
      <c r="AN244" s="11" t="s">
        <v>50</v>
      </c>
      <c r="AO244" s="12" t="s">
        <v>50</v>
      </c>
      <c r="AP244" s="11" t="s">
        <v>50</v>
      </c>
    </row>
    <row r="245" spans="1:42" x14ac:dyDescent="0.25">
      <c r="A245" s="11" t="s">
        <v>724</v>
      </c>
      <c r="B245" s="12" t="s">
        <v>692</v>
      </c>
      <c r="C245" s="11" t="s">
        <v>47</v>
      </c>
      <c r="D245" s="11" t="s">
        <v>73</v>
      </c>
      <c r="E245" s="11" t="s">
        <v>74</v>
      </c>
      <c r="F245" s="11" t="s">
        <v>1204</v>
      </c>
      <c r="G245" s="11" t="s">
        <v>51</v>
      </c>
      <c r="H245" s="11" t="s">
        <v>725</v>
      </c>
      <c r="I245" s="13" t="s">
        <v>50</v>
      </c>
      <c r="J245" s="13" t="s">
        <v>50</v>
      </c>
      <c r="K245" s="13" t="s">
        <v>50</v>
      </c>
      <c r="L245" s="12" t="s">
        <v>50</v>
      </c>
      <c r="M245" s="13">
        <v>0</v>
      </c>
      <c r="N245" s="11" t="s">
        <v>50</v>
      </c>
      <c r="O245" s="11" t="s">
        <v>53</v>
      </c>
      <c r="P245" s="11" t="s">
        <v>50</v>
      </c>
      <c r="Q245" s="13">
        <f>S245+T245+V245+W245+Y245</f>
        <v>8198.7000000000007</v>
      </c>
      <c r="R245" s="13">
        <v>0</v>
      </c>
      <c r="S245" s="13">
        <v>6920.93</v>
      </c>
      <c r="T245" s="13">
        <v>0</v>
      </c>
      <c r="U245" s="11" t="s">
        <v>54</v>
      </c>
      <c r="V245" s="13">
        <v>0</v>
      </c>
      <c r="W245" s="13">
        <v>1101.53</v>
      </c>
      <c r="X245" s="11" t="s">
        <v>54</v>
      </c>
      <c r="Y245" s="13">
        <v>176.24</v>
      </c>
      <c r="Z245" s="13">
        <v>0</v>
      </c>
      <c r="AA245" s="11" t="s">
        <v>54</v>
      </c>
      <c r="AB245" s="13">
        <v>0</v>
      </c>
      <c r="AC245" s="13">
        <v>0</v>
      </c>
      <c r="AD245" s="11" t="s">
        <v>54</v>
      </c>
      <c r="AE245" s="13">
        <v>0</v>
      </c>
      <c r="AF245" s="11">
        <v>0</v>
      </c>
      <c r="AG245" s="11" t="s">
        <v>54</v>
      </c>
      <c r="AH245" s="13">
        <v>0</v>
      </c>
      <c r="AI245" s="13">
        <v>0</v>
      </c>
      <c r="AJ245" s="11" t="s">
        <v>54</v>
      </c>
      <c r="AK245" s="13">
        <v>0</v>
      </c>
      <c r="AL245" s="13">
        <v>0</v>
      </c>
      <c r="AM245" s="12" t="s">
        <v>50</v>
      </c>
      <c r="AN245" s="11" t="s">
        <v>50</v>
      </c>
      <c r="AO245" s="12" t="s">
        <v>50</v>
      </c>
      <c r="AP245" s="11" t="s">
        <v>50</v>
      </c>
    </row>
    <row r="246" spans="1:42" x14ac:dyDescent="0.25">
      <c r="A246" s="11" t="s">
        <v>726</v>
      </c>
      <c r="B246" s="12" t="s">
        <v>692</v>
      </c>
      <c r="C246" s="11" t="s">
        <v>47</v>
      </c>
      <c r="D246" s="11" t="s">
        <v>73</v>
      </c>
      <c r="E246" s="11" t="s">
        <v>74</v>
      </c>
      <c r="F246" s="11" t="s">
        <v>1204</v>
      </c>
      <c r="G246" s="11" t="s">
        <v>51</v>
      </c>
      <c r="H246" s="11" t="s">
        <v>727</v>
      </c>
      <c r="I246" s="13" t="s">
        <v>50</v>
      </c>
      <c r="J246" s="13" t="s">
        <v>50</v>
      </c>
      <c r="K246" s="13" t="s">
        <v>50</v>
      </c>
      <c r="L246" s="12" t="s">
        <v>50</v>
      </c>
      <c r="M246" s="13">
        <v>0</v>
      </c>
      <c r="N246" s="11" t="s">
        <v>50</v>
      </c>
      <c r="O246" s="11" t="s">
        <v>78</v>
      </c>
      <c r="P246" s="11" t="s">
        <v>79</v>
      </c>
      <c r="Q246" s="13">
        <f>S246+T246+V246+W246+Y246</f>
        <v>1249.9100000000001</v>
      </c>
      <c r="R246" s="13">
        <v>0</v>
      </c>
      <c r="S246" s="13">
        <v>0</v>
      </c>
      <c r="T246" s="13">
        <v>1077.51</v>
      </c>
      <c r="U246" s="11" t="s">
        <v>59</v>
      </c>
      <c r="V246" s="13">
        <v>172.4</v>
      </c>
      <c r="W246" s="13">
        <v>0</v>
      </c>
      <c r="X246" s="11" t="s">
        <v>54</v>
      </c>
      <c r="Y246" s="13">
        <v>0</v>
      </c>
      <c r="Z246" s="13">
        <v>0</v>
      </c>
      <c r="AA246" s="11" t="s">
        <v>54</v>
      </c>
      <c r="AB246" s="13">
        <v>0</v>
      </c>
      <c r="AC246" s="13">
        <v>0</v>
      </c>
      <c r="AD246" s="11" t="s">
        <v>54</v>
      </c>
      <c r="AE246" s="13">
        <v>0</v>
      </c>
      <c r="AF246" s="11">
        <v>0</v>
      </c>
      <c r="AG246" s="11" t="s">
        <v>54</v>
      </c>
      <c r="AH246" s="13">
        <v>0</v>
      </c>
      <c r="AI246" s="13">
        <v>0</v>
      </c>
      <c r="AJ246" s="11" t="s">
        <v>54</v>
      </c>
      <c r="AK246" s="13">
        <v>0</v>
      </c>
      <c r="AL246" s="13">
        <v>0</v>
      </c>
      <c r="AM246" s="12" t="s">
        <v>50</v>
      </c>
      <c r="AN246" s="11" t="s">
        <v>50</v>
      </c>
      <c r="AO246" s="12" t="s">
        <v>50</v>
      </c>
      <c r="AP246" s="11" t="s">
        <v>50</v>
      </c>
    </row>
    <row r="247" spans="1:42" x14ac:dyDescent="0.25">
      <c r="A247" s="11" t="s">
        <v>728</v>
      </c>
      <c r="B247" s="12" t="s">
        <v>692</v>
      </c>
      <c r="C247" s="11" t="s">
        <v>47</v>
      </c>
      <c r="D247" s="11" t="s">
        <v>73</v>
      </c>
      <c r="E247" s="11" t="s">
        <v>74</v>
      </c>
      <c r="F247" s="11" t="s">
        <v>1204</v>
      </c>
      <c r="G247" s="11" t="s">
        <v>51</v>
      </c>
      <c r="H247" s="11" t="s">
        <v>729</v>
      </c>
      <c r="I247" s="13" t="s">
        <v>50</v>
      </c>
      <c r="J247" s="13" t="s">
        <v>50</v>
      </c>
      <c r="K247" s="13" t="s">
        <v>50</v>
      </c>
      <c r="L247" s="12" t="s">
        <v>50</v>
      </c>
      <c r="M247" s="13">
        <v>0</v>
      </c>
      <c r="N247" s="11" t="s">
        <v>50</v>
      </c>
      <c r="O247" s="11" t="s">
        <v>53</v>
      </c>
      <c r="P247" s="11" t="s">
        <v>50</v>
      </c>
      <c r="Q247" s="13">
        <f>S247+T247+V247+W247+Y247</f>
        <v>6343.37</v>
      </c>
      <c r="R247" s="13">
        <v>0</v>
      </c>
      <c r="S247" s="13">
        <v>5116.54</v>
      </c>
      <c r="T247" s="13">
        <v>0</v>
      </c>
      <c r="U247" s="11" t="s">
        <v>54</v>
      </c>
      <c r="V247" s="13">
        <v>0</v>
      </c>
      <c r="W247" s="13">
        <v>1057.6099999999999</v>
      </c>
      <c r="X247" s="11" t="s">
        <v>54</v>
      </c>
      <c r="Y247" s="13">
        <v>169.22</v>
      </c>
      <c r="Z247" s="13">
        <v>0</v>
      </c>
      <c r="AA247" s="11" t="s">
        <v>54</v>
      </c>
      <c r="AB247" s="13">
        <v>0</v>
      </c>
      <c r="AC247" s="13">
        <v>0</v>
      </c>
      <c r="AD247" s="11" t="s">
        <v>54</v>
      </c>
      <c r="AE247" s="13">
        <v>0</v>
      </c>
      <c r="AF247" s="11">
        <v>0</v>
      </c>
      <c r="AG247" s="11" t="s">
        <v>54</v>
      </c>
      <c r="AH247" s="13">
        <v>0</v>
      </c>
      <c r="AI247" s="13">
        <v>0</v>
      </c>
      <c r="AJ247" s="11" t="s">
        <v>54</v>
      </c>
      <c r="AK247" s="13">
        <v>0</v>
      </c>
      <c r="AL247" s="13">
        <v>0</v>
      </c>
      <c r="AM247" s="12" t="s">
        <v>50</v>
      </c>
      <c r="AN247" s="11" t="s">
        <v>50</v>
      </c>
      <c r="AO247" s="12" t="s">
        <v>50</v>
      </c>
      <c r="AP247" s="11" t="s">
        <v>50</v>
      </c>
    </row>
    <row r="248" spans="1:42" x14ac:dyDescent="0.25">
      <c r="A248" s="11" t="s">
        <v>730</v>
      </c>
      <c r="B248" s="12" t="s">
        <v>692</v>
      </c>
      <c r="C248" s="11" t="s">
        <v>47</v>
      </c>
      <c r="D248" s="11" t="s">
        <v>73</v>
      </c>
      <c r="E248" s="11" t="s">
        <v>74</v>
      </c>
      <c r="F248" s="11" t="s">
        <v>1204</v>
      </c>
      <c r="G248" s="11" t="s">
        <v>51</v>
      </c>
      <c r="H248" s="11" t="s">
        <v>731</v>
      </c>
      <c r="I248" s="13" t="s">
        <v>50</v>
      </c>
      <c r="J248" s="13" t="s">
        <v>50</v>
      </c>
      <c r="K248" s="13" t="s">
        <v>50</v>
      </c>
      <c r="L248" s="12" t="s">
        <v>50</v>
      </c>
      <c r="M248" s="13">
        <v>0</v>
      </c>
      <c r="N248" s="11" t="s">
        <v>50</v>
      </c>
      <c r="O248" s="11" t="s">
        <v>508</v>
      </c>
      <c r="P248" s="11" t="s">
        <v>509</v>
      </c>
      <c r="Q248" s="13">
        <f>S248+T248+V248+W248+Y248</f>
        <v>323.53000000000003</v>
      </c>
      <c r="R248" s="13">
        <v>0</v>
      </c>
      <c r="S248" s="13">
        <v>74.400000000000006</v>
      </c>
      <c r="T248" s="13">
        <v>214.77</v>
      </c>
      <c r="U248" s="11" t="s">
        <v>59</v>
      </c>
      <c r="V248" s="13">
        <v>34.36</v>
      </c>
      <c r="W248" s="13">
        <v>0</v>
      </c>
      <c r="X248" s="11" t="s">
        <v>54</v>
      </c>
      <c r="Y248" s="13">
        <v>0</v>
      </c>
      <c r="Z248" s="13">
        <v>0</v>
      </c>
      <c r="AA248" s="11" t="s">
        <v>54</v>
      </c>
      <c r="AB248" s="13">
        <v>0</v>
      </c>
      <c r="AC248" s="13">
        <v>0</v>
      </c>
      <c r="AD248" s="11" t="s">
        <v>54</v>
      </c>
      <c r="AE248" s="13">
        <v>0</v>
      </c>
      <c r="AF248" s="11">
        <v>0</v>
      </c>
      <c r="AG248" s="11" t="s">
        <v>54</v>
      </c>
      <c r="AH248" s="13">
        <v>0</v>
      </c>
      <c r="AI248" s="13">
        <v>0</v>
      </c>
      <c r="AJ248" s="11" t="s">
        <v>54</v>
      </c>
      <c r="AK248" s="13">
        <v>0</v>
      </c>
      <c r="AL248" s="13">
        <v>0</v>
      </c>
      <c r="AM248" s="12" t="s">
        <v>50</v>
      </c>
      <c r="AN248" s="11" t="s">
        <v>50</v>
      </c>
      <c r="AO248" s="12" t="s">
        <v>50</v>
      </c>
      <c r="AP248" s="11" t="s">
        <v>50</v>
      </c>
    </row>
    <row r="249" spans="1:42" x14ac:dyDescent="0.25">
      <c r="A249" s="11" t="s">
        <v>732</v>
      </c>
      <c r="B249" s="12" t="s">
        <v>692</v>
      </c>
      <c r="C249" s="11" t="s">
        <v>47</v>
      </c>
      <c r="D249" s="11" t="s">
        <v>73</v>
      </c>
      <c r="E249" s="11" t="s">
        <v>74</v>
      </c>
      <c r="F249" s="11" t="s">
        <v>1204</v>
      </c>
      <c r="G249" s="11" t="s">
        <v>51</v>
      </c>
      <c r="H249" s="11" t="s">
        <v>733</v>
      </c>
      <c r="I249" s="13" t="s">
        <v>50</v>
      </c>
      <c r="J249" s="13" t="s">
        <v>50</v>
      </c>
      <c r="K249" s="13" t="s">
        <v>50</v>
      </c>
      <c r="L249" s="12" t="s">
        <v>50</v>
      </c>
      <c r="M249" s="13">
        <v>0</v>
      </c>
      <c r="N249" s="11" t="s">
        <v>50</v>
      </c>
      <c r="O249" s="11" t="s">
        <v>99</v>
      </c>
      <c r="P249" s="11" t="s">
        <v>100</v>
      </c>
      <c r="Q249" s="13">
        <f>S249+T249+V249+W249+Y249</f>
        <v>164.92</v>
      </c>
      <c r="R249" s="13">
        <v>0</v>
      </c>
      <c r="S249" s="13">
        <v>164.92</v>
      </c>
      <c r="T249" s="13">
        <v>0</v>
      </c>
      <c r="U249" s="11" t="s">
        <v>54</v>
      </c>
      <c r="V249" s="13">
        <v>0</v>
      </c>
      <c r="W249" s="13">
        <v>0</v>
      </c>
      <c r="X249" s="11" t="s">
        <v>54</v>
      </c>
      <c r="Y249" s="13">
        <v>0</v>
      </c>
      <c r="Z249" s="13">
        <v>0</v>
      </c>
      <c r="AA249" s="11" t="s">
        <v>54</v>
      </c>
      <c r="AB249" s="13">
        <v>0</v>
      </c>
      <c r="AC249" s="13">
        <v>0</v>
      </c>
      <c r="AD249" s="11" t="s">
        <v>54</v>
      </c>
      <c r="AE249" s="13">
        <v>0</v>
      </c>
      <c r="AF249" s="11">
        <v>0</v>
      </c>
      <c r="AG249" s="11" t="s">
        <v>54</v>
      </c>
      <c r="AH249" s="13">
        <v>0</v>
      </c>
      <c r="AI249" s="13">
        <v>0</v>
      </c>
      <c r="AJ249" s="11" t="s">
        <v>54</v>
      </c>
      <c r="AK249" s="13">
        <v>0</v>
      </c>
      <c r="AL249" s="13">
        <v>0</v>
      </c>
      <c r="AM249" s="12" t="s">
        <v>50</v>
      </c>
      <c r="AN249" s="11" t="s">
        <v>50</v>
      </c>
      <c r="AO249" s="12" t="s">
        <v>50</v>
      </c>
      <c r="AP249" s="11" t="s">
        <v>50</v>
      </c>
    </row>
    <row r="250" spans="1:42" x14ac:dyDescent="0.25">
      <c r="A250" s="11" t="s">
        <v>734</v>
      </c>
      <c r="B250" s="12" t="s">
        <v>692</v>
      </c>
      <c r="C250" s="11" t="s">
        <v>47</v>
      </c>
      <c r="D250" s="11" t="s">
        <v>73</v>
      </c>
      <c r="E250" s="11" t="s">
        <v>74</v>
      </c>
      <c r="F250" s="11" t="s">
        <v>1204</v>
      </c>
      <c r="G250" s="11" t="s">
        <v>51</v>
      </c>
      <c r="H250" s="11" t="s">
        <v>735</v>
      </c>
      <c r="I250" s="13" t="s">
        <v>50</v>
      </c>
      <c r="J250" s="13" t="s">
        <v>50</v>
      </c>
      <c r="K250" s="13" t="s">
        <v>50</v>
      </c>
      <c r="L250" s="12" t="s">
        <v>50</v>
      </c>
      <c r="M250" s="13">
        <v>0</v>
      </c>
      <c r="N250" s="11" t="s">
        <v>50</v>
      </c>
      <c r="O250" s="11" t="s">
        <v>158</v>
      </c>
      <c r="P250" s="11" t="s">
        <v>159</v>
      </c>
      <c r="Q250" s="13">
        <f>S250+T250+V250+W250+Y250</f>
        <v>30</v>
      </c>
      <c r="R250" s="13">
        <v>0</v>
      </c>
      <c r="S250" s="13">
        <v>30</v>
      </c>
      <c r="T250" s="13">
        <v>0</v>
      </c>
      <c r="U250" s="11" t="s">
        <v>54</v>
      </c>
      <c r="V250" s="13">
        <v>0</v>
      </c>
      <c r="W250" s="13">
        <v>0</v>
      </c>
      <c r="X250" s="11" t="s">
        <v>54</v>
      </c>
      <c r="Y250" s="13">
        <v>0</v>
      </c>
      <c r="Z250" s="13">
        <v>0</v>
      </c>
      <c r="AA250" s="11" t="s">
        <v>54</v>
      </c>
      <c r="AB250" s="13">
        <v>0</v>
      </c>
      <c r="AC250" s="13">
        <v>0</v>
      </c>
      <c r="AD250" s="11" t="s">
        <v>54</v>
      </c>
      <c r="AE250" s="13">
        <v>0</v>
      </c>
      <c r="AF250" s="11">
        <v>0</v>
      </c>
      <c r="AG250" s="11" t="s">
        <v>54</v>
      </c>
      <c r="AH250" s="13">
        <v>0</v>
      </c>
      <c r="AI250" s="13">
        <v>0</v>
      </c>
      <c r="AJ250" s="11" t="s">
        <v>54</v>
      </c>
      <c r="AK250" s="13">
        <v>0</v>
      </c>
      <c r="AL250" s="13">
        <v>0</v>
      </c>
      <c r="AM250" s="12" t="s">
        <v>50</v>
      </c>
      <c r="AN250" s="11" t="s">
        <v>50</v>
      </c>
      <c r="AO250" s="12" t="s">
        <v>50</v>
      </c>
      <c r="AP250" s="11" t="s">
        <v>50</v>
      </c>
    </row>
    <row r="251" spans="1:42" x14ac:dyDescent="0.25">
      <c r="A251" s="11" t="s">
        <v>736</v>
      </c>
      <c r="B251" s="12" t="s">
        <v>692</v>
      </c>
      <c r="C251" s="11" t="s">
        <v>47</v>
      </c>
      <c r="D251" s="11" t="s">
        <v>73</v>
      </c>
      <c r="E251" s="11" t="s">
        <v>74</v>
      </c>
      <c r="F251" s="11" t="s">
        <v>1204</v>
      </c>
      <c r="G251" s="11" t="s">
        <v>51</v>
      </c>
      <c r="H251" s="11" t="s">
        <v>737</v>
      </c>
      <c r="I251" s="13" t="s">
        <v>50</v>
      </c>
      <c r="J251" s="13" t="s">
        <v>50</v>
      </c>
      <c r="K251" s="13" t="s">
        <v>50</v>
      </c>
      <c r="L251" s="12" t="s">
        <v>50</v>
      </c>
      <c r="M251" s="13">
        <v>0</v>
      </c>
      <c r="N251" s="11" t="s">
        <v>50</v>
      </c>
      <c r="O251" s="11" t="s">
        <v>53</v>
      </c>
      <c r="P251" s="11" t="s">
        <v>50</v>
      </c>
      <c r="Q251" s="13">
        <f>S251+T251+V251+W251+Y251</f>
        <v>44543.23</v>
      </c>
      <c r="R251" s="13">
        <v>0</v>
      </c>
      <c r="S251" s="13">
        <v>33888.239999999998</v>
      </c>
      <c r="T251" s="13">
        <v>0</v>
      </c>
      <c r="U251" s="11" t="s">
        <v>54</v>
      </c>
      <c r="V251" s="13">
        <v>0</v>
      </c>
      <c r="W251" s="13">
        <v>9185.34</v>
      </c>
      <c r="X251" s="11" t="s">
        <v>54</v>
      </c>
      <c r="Y251" s="13">
        <v>1469.65</v>
      </c>
      <c r="Z251" s="13">
        <v>0</v>
      </c>
      <c r="AA251" s="11" t="s">
        <v>54</v>
      </c>
      <c r="AB251" s="13">
        <v>0</v>
      </c>
      <c r="AC251" s="13">
        <v>0</v>
      </c>
      <c r="AD251" s="11" t="s">
        <v>54</v>
      </c>
      <c r="AE251" s="13">
        <v>0</v>
      </c>
      <c r="AF251" s="11">
        <v>0</v>
      </c>
      <c r="AG251" s="11" t="s">
        <v>54</v>
      </c>
      <c r="AH251" s="13">
        <v>0</v>
      </c>
      <c r="AI251" s="13">
        <v>0</v>
      </c>
      <c r="AJ251" s="11" t="s">
        <v>54</v>
      </c>
      <c r="AK251" s="13">
        <v>0</v>
      </c>
      <c r="AL251" s="13">
        <v>0</v>
      </c>
      <c r="AM251" s="12" t="s">
        <v>50</v>
      </c>
      <c r="AN251" s="11" t="s">
        <v>50</v>
      </c>
      <c r="AO251" s="12" t="s">
        <v>50</v>
      </c>
      <c r="AP251" s="11" t="s">
        <v>50</v>
      </c>
    </row>
    <row r="252" spans="1:42" x14ac:dyDescent="0.25">
      <c r="A252" s="11" t="s">
        <v>738</v>
      </c>
      <c r="B252" s="12" t="s">
        <v>692</v>
      </c>
      <c r="C252" s="11" t="s">
        <v>47</v>
      </c>
      <c r="D252" s="11" t="s">
        <v>73</v>
      </c>
      <c r="E252" s="11" t="s">
        <v>74</v>
      </c>
      <c r="F252" s="11" t="s">
        <v>1204</v>
      </c>
      <c r="G252" s="11" t="s">
        <v>51</v>
      </c>
      <c r="H252" s="11" t="s">
        <v>739</v>
      </c>
      <c r="I252" s="13" t="s">
        <v>50</v>
      </c>
      <c r="J252" s="13" t="s">
        <v>50</v>
      </c>
      <c r="K252" s="13" t="s">
        <v>50</v>
      </c>
      <c r="L252" s="12" t="s">
        <v>50</v>
      </c>
      <c r="M252" s="13">
        <v>0</v>
      </c>
      <c r="N252" s="11" t="s">
        <v>50</v>
      </c>
      <c r="O252" s="11" t="s">
        <v>740</v>
      </c>
      <c r="P252" s="11" t="s">
        <v>741</v>
      </c>
      <c r="Q252" s="13">
        <f>S252+T252+V252+W252+Y252</f>
        <v>821.88</v>
      </c>
      <c r="R252" s="13">
        <v>0</v>
      </c>
      <c r="S252" s="13">
        <v>821.88</v>
      </c>
      <c r="T252" s="13">
        <v>0</v>
      </c>
      <c r="U252" s="11" t="s">
        <v>54</v>
      </c>
      <c r="V252" s="13">
        <v>0</v>
      </c>
      <c r="W252" s="13">
        <v>0</v>
      </c>
      <c r="X252" s="11" t="s">
        <v>54</v>
      </c>
      <c r="Y252" s="13">
        <v>0</v>
      </c>
      <c r="Z252" s="13">
        <v>0</v>
      </c>
      <c r="AA252" s="11" t="s">
        <v>54</v>
      </c>
      <c r="AB252" s="13">
        <v>0</v>
      </c>
      <c r="AC252" s="13">
        <v>0</v>
      </c>
      <c r="AD252" s="11" t="s">
        <v>54</v>
      </c>
      <c r="AE252" s="13">
        <v>0</v>
      </c>
      <c r="AF252" s="11">
        <v>0</v>
      </c>
      <c r="AG252" s="11" t="s">
        <v>54</v>
      </c>
      <c r="AH252" s="13">
        <v>0</v>
      </c>
      <c r="AI252" s="13">
        <v>0</v>
      </c>
      <c r="AJ252" s="11" t="s">
        <v>54</v>
      </c>
      <c r="AK252" s="13">
        <v>0</v>
      </c>
      <c r="AL252" s="13">
        <v>0</v>
      </c>
      <c r="AM252" s="12" t="s">
        <v>50</v>
      </c>
      <c r="AN252" s="11" t="s">
        <v>50</v>
      </c>
      <c r="AO252" s="12" t="s">
        <v>50</v>
      </c>
      <c r="AP252" s="11" t="s">
        <v>50</v>
      </c>
    </row>
    <row r="253" spans="1:42" x14ac:dyDescent="0.25">
      <c r="A253" s="11" t="s">
        <v>742</v>
      </c>
      <c r="B253" s="12" t="s">
        <v>692</v>
      </c>
      <c r="C253" s="11" t="s">
        <v>47</v>
      </c>
      <c r="D253" s="11" t="s">
        <v>73</v>
      </c>
      <c r="E253" s="11" t="s">
        <v>74</v>
      </c>
      <c r="F253" s="11" t="s">
        <v>1204</v>
      </c>
      <c r="G253" s="11" t="s">
        <v>51</v>
      </c>
      <c r="H253" s="11" t="s">
        <v>743</v>
      </c>
      <c r="I253" s="13" t="s">
        <v>50</v>
      </c>
      <c r="J253" s="13" t="s">
        <v>50</v>
      </c>
      <c r="K253" s="13" t="s">
        <v>50</v>
      </c>
      <c r="L253" s="12" t="s">
        <v>50</v>
      </c>
      <c r="M253" s="13">
        <v>0</v>
      </c>
      <c r="N253" s="11" t="s">
        <v>50</v>
      </c>
      <c r="O253" s="11" t="s">
        <v>53</v>
      </c>
      <c r="P253" s="11" t="s">
        <v>50</v>
      </c>
      <c r="Q253" s="13">
        <f>S253+T253+V253+W253+Y253</f>
        <v>52106.43</v>
      </c>
      <c r="R253" s="13">
        <v>0</v>
      </c>
      <c r="S253" s="13">
        <v>31861.23</v>
      </c>
      <c r="T253" s="13">
        <v>0</v>
      </c>
      <c r="U253" s="11" t="s">
        <v>54</v>
      </c>
      <c r="V253" s="13">
        <v>0</v>
      </c>
      <c r="W253" s="13">
        <v>17452.740000000002</v>
      </c>
      <c r="X253" s="11" t="s">
        <v>59</v>
      </c>
      <c r="Y253" s="13">
        <v>2792.46</v>
      </c>
      <c r="Z253" s="13">
        <v>0</v>
      </c>
      <c r="AA253" s="11" t="s">
        <v>54</v>
      </c>
      <c r="AB253" s="13">
        <v>0</v>
      </c>
      <c r="AC253" s="13">
        <v>0</v>
      </c>
      <c r="AD253" s="11" t="s">
        <v>54</v>
      </c>
      <c r="AE253" s="13">
        <v>0</v>
      </c>
      <c r="AF253" s="11">
        <v>0</v>
      </c>
      <c r="AG253" s="11" t="s">
        <v>54</v>
      </c>
      <c r="AH253" s="13">
        <v>0</v>
      </c>
      <c r="AI253" s="13">
        <v>0</v>
      </c>
      <c r="AJ253" s="11" t="s">
        <v>54</v>
      </c>
      <c r="AK253" s="13">
        <v>0</v>
      </c>
      <c r="AL253" s="13">
        <v>0</v>
      </c>
      <c r="AM253" s="12" t="s">
        <v>50</v>
      </c>
      <c r="AN253" s="11" t="s">
        <v>50</v>
      </c>
      <c r="AO253" s="12" t="s">
        <v>50</v>
      </c>
      <c r="AP253" s="11" t="s">
        <v>50</v>
      </c>
    </row>
    <row r="254" spans="1:42" x14ac:dyDescent="0.25">
      <c r="A254" s="11" t="s">
        <v>744</v>
      </c>
      <c r="B254" s="12" t="s">
        <v>692</v>
      </c>
      <c r="C254" s="11" t="s">
        <v>47</v>
      </c>
      <c r="D254" s="11" t="s">
        <v>73</v>
      </c>
      <c r="E254" s="11" t="s">
        <v>74</v>
      </c>
      <c r="F254" s="11" t="s">
        <v>1204</v>
      </c>
      <c r="G254" s="11" t="s">
        <v>51</v>
      </c>
      <c r="H254" s="11" t="s">
        <v>745</v>
      </c>
      <c r="I254" s="13" t="s">
        <v>50</v>
      </c>
      <c r="J254" s="13" t="s">
        <v>50</v>
      </c>
      <c r="K254" s="13" t="s">
        <v>50</v>
      </c>
      <c r="L254" s="12" t="s">
        <v>50</v>
      </c>
      <c r="M254" s="13">
        <v>0</v>
      </c>
      <c r="N254" s="11" t="s">
        <v>50</v>
      </c>
      <c r="O254" s="11" t="s">
        <v>746</v>
      </c>
      <c r="P254" s="11" t="s">
        <v>747</v>
      </c>
      <c r="Q254" s="13">
        <f>S254+T254+V254+W254+Y254</f>
        <v>761.76</v>
      </c>
      <c r="R254" s="13">
        <v>0</v>
      </c>
      <c r="S254" s="13">
        <v>446.29</v>
      </c>
      <c r="T254" s="13">
        <v>271.95999999999998</v>
      </c>
      <c r="U254" s="11" t="s">
        <v>59</v>
      </c>
      <c r="V254" s="13">
        <v>43.51</v>
      </c>
      <c r="W254" s="13">
        <v>0</v>
      </c>
      <c r="X254" s="11" t="s">
        <v>54</v>
      </c>
      <c r="Y254" s="13">
        <v>0</v>
      </c>
      <c r="Z254" s="13">
        <v>0</v>
      </c>
      <c r="AA254" s="11" t="s">
        <v>54</v>
      </c>
      <c r="AB254" s="13">
        <v>0</v>
      </c>
      <c r="AC254" s="13">
        <v>0</v>
      </c>
      <c r="AD254" s="11" t="s">
        <v>54</v>
      </c>
      <c r="AE254" s="13">
        <v>0</v>
      </c>
      <c r="AF254" s="11">
        <v>0</v>
      </c>
      <c r="AG254" s="11" t="s">
        <v>54</v>
      </c>
      <c r="AH254" s="13">
        <v>0</v>
      </c>
      <c r="AI254" s="13">
        <v>0</v>
      </c>
      <c r="AJ254" s="11" t="s">
        <v>54</v>
      </c>
      <c r="AK254" s="13">
        <v>0</v>
      </c>
      <c r="AL254" s="13">
        <v>0</v>
      </c>
      <c r="AM254" s="12" t="s">
        <v>50</v>
      </c>
      <c r="AN254" s="11" t="s">
        <v>50</v>
      </c>
      <c r="AO254" s="12" t="s">
        <v>50</v>
      </c>
      <c r="AP254" s="11" t="s">
        <v>50</v>
      </c>
    </row>
    <row r="255" spans="1:42" x14ac:dyDescent="0.25">
      <c r="A255" s="11" t="s">
        <v>748</v>
      </c>
      <c r="B255" s="12" t="s">
        <v>692</v>
      </c>
      <c r="C255" s="11" t="s">
        <v>47</v>
      </c>
      <c r="D255" s="11" t="s">
        <v>73</v>
      </c>
      <c r="E255" s="11" t="s">
        <v>74</v>
      </c>
      <c r="F255" s="11" t="s">
        <v>1204</v>
      </c>
      <c r="G255" s="11" t="s">
        <v>51</v>
      </c>
      <c r="H255" s="11" t="s">
        <v>749</v>
      </c>
      <c r="I255" s="13" t="s">
        <v>50</v>
      </c>
      <c r="J255" s="13" t="s">
        <v>50</v>
      </c>
      <c r="K255" s="13" t="s">
        <v>50</v>
      </c>
      <c r="L255" s="12" t="s">
        <v>50</v>
      </c>
      <c r="M255" s="13">
        <v>0</v>
      </c>
      <c r="N255" s="11" t="s">
        <v>50</v>
      </c>
      <c r="O255" s="11" t="s">
        <v>53</v>
      </c>
      <c r="P255" s="11" t="s">
        <v>50</v>
      </c>
      <c r="Q255" s="13">
        <f>S255+T255+V255+W255+Y255</f>
        <v>5477.64</v>
      </c>
      <c r="R255" s="13">
        <v>0</v>
      </c>
      <c r="S255" s="13">
        <v>3580.3</v>
      </c>
      <c r="T255" s="13">
        <v>0</v>
      </c>
      <c r="U255" s="11" t="s">
        <v>54</v>
      </c>
      <c r="V255" s="13">
        <v>0</v>
      </c>
      <c r="W255" s="13">
        <v>1635.64</v>
      </c>
      <c r="X255" s="11" t="s">
        <v>54</v>
      </c>
      <c r="Y255" s="13">
        <v>261.7</v>
      </c>
      <c r="Z255" s="13">
        <v>0</v>
      </c>
      <c r="AA255" s="11" t="s">
        <v>54</v>
      </c>
      <c r="AB255" s="13">
        <v>0</v>
      </c>
      <c r="AC255" s="13">
        <v>0</v>
      </c>
      <c r="AD255" s="11" t="s">
        <v>54</v>
      </c>
      <c r="AE255" s="13">
        <v>0</v>
      </c>
      <c r="AF255" s="11">
        <v>0</v>
      </c>
      <c r="AG255" s="11" t="s">
        <v>54</v>
      </c>
      <c r="AH255" s="13">
        <v>0</v>
      </c>
      <c r="AI255" s="13">
        <v>0</v>
      </c>
      <c r="AJ255" s="11" t="s">
        <v>54</v>
      </c>
      <c r="AK255" s="13">
        <v>0</v>
      </c>
      <c r="AL255" s="13">
        <v>0</v>
      </c>
      <c r="AM255" s="12" t="s">
        <v>50</v>
      </c>
      <c r="AN255" s="11" t="s">
        <v>50</v>
      </c>
      <c r="AO255" s="12" t="s">
        <v>50</v>
      </c>
      <c r="AP255" s="11" t="s">
        <v>50</v>
      </c>
    </row>
    <row r="256" spans="1:42" x14ac:dyDescent="0.25">
      <c r="A256" s="11" t="s">
        <v>750</v>
      </c>
      <c r="B256" s="12" t="s">
        <v>692</v>
      </c>
      <c r="C256" s="11" t="s">
        <v>47</v>
      </c>
      <c r="D256" s="11" t="s">
        <v>73</v>
      </c>
      <c r="E256" s="11" t="s">
        <v>74</v>
      </c>
      <c r="F256" s="11" t="s">
        <v>1204</v>
      </c>
      <c r="G256" s="11" t="s">
        <v>51</v>
      </c>
      <c r="H256" s="11" t="s">
        <v>751</v>
      </c>
      <c r="I256" s="13" t="s">
        <v>50</v>
      </c>
      <c r="J256" s="13" t="s">
        <v>50</v>
      </c>
      <c r="K256" s="13" t="s">
        <v>50</v>
      </c>
      <c r="L256" s="12" t="s">
        <v>50</v>
      </c>
      <c r="M256" s="13">
        <v>0</v>
      </c>
      <c r="N256" s="11" t="s">
        <v>50</v>
      </c>
      <c r="O256" s="11" t="s">
        <v>752</v>
      </c>
      <c r="P256" s="11" t="s">
        <v>753</v>
      </c>
      <c r="Q256" s="13">
        <f>S256+T256+V256+W256+Y256</f>
        <v>250</v>
      </c>
      <c r="R256" s="13">
        <v>0</v>
      </c>
      <c r="S256" s="13">
        <v>250</v>
      </c>
      <c r="T256" s="13">
        <v>0</v>
      </c>
      <c r="U256" s="11" t="s">
        <v>54</v>
      </c>
      <c r="V256" s="13">
        <v>0</v>
      </c>
      <c r="W256" s="13">
        <v>0</v>
      </c>
      <c r="X256" s="11" t="s">
        <v>54</v>
      </c>
      <c r="Y256" s="13">
        <v>0</v>
      </c>
      <c r="Z256" s="13">
        <v>0</v>
      </c>
      <c r="AA256" s="11" t="s">
        <v>54</v>
      </c>
      <c r="AB256" s="13">
        <v>0</v>
      </c>
      <c r="AC256" s="13">
        <v>0</v>
      </c>
      <c r="AD256" s="11" t="s">
        <v>54</v>
      </c>
      <c r="AE256" s="13">
        <v>0</v>
      </c>
      <c r="AF256" s="11">
        <v>0</v>
      </c>
      <c r="AG256" s="11" t="s">
        <v>54</v>
      </c>
      <c r="AH256" s="13">
        <v>0</v>
      </c>
      <c r="AI256" s="13">
        <v>0</v>
      </c>
      <c r="AJ256" s="11" t="s">
        <v>54</v>
      </c>
      <c r="AK256" s="13">
        <v>0</v>
      </c>
      <c r="AL256" s="13">
        <v>0</v>
      </c>
      <c r="AM256" s="12" t="s">
        <v>50</v>
      </c>
      <c r="AN256" s="11" t="s">
        <v>50</v>
      </c>
      <c r="AO256" s="12" t="s">
        <v>50</v>
      </c>
      <c r="AP256" s="11" t="s">
        <v>50</v>
      </c>
    </row>
    <row r="257" spans="1:42" x14ac:dyDescent="0.25">
      <c r="A257" s="11" t="s">
        <v>754</v>
      </c>
      <c r="B257" s="12" t="s">
        <v>692</v>
      </c>
      <c r="C257" s="11" t="s">
        <v>47</v>
      </c>
      <c r="D257" s="11" t="s">
        <v>73</v>
      </c>
      <c r="E257" s="11" t="s">
        <v>74</v>
      </c>
      <c r="F257" s="11" t="s">
        <v>1204</v>
      </c>
      <c r="G257" s="11" t="s">
        <v>51</v>
      </c>
      <c r="H257" s="11" t="s">
        <v>755</v>
      </c>
      <c r="I257" s="13" t="s">
        <v>50</v>
      </c>
      <c r="J257" s="13" t="s">
        <v>50</v>
      </c>
      <c r="K257" s="13" t="s">
        <v>50</v>
      </c>
      <c r="L257" s="12" t="s">
        <v>50</v>
      </c>
      <c r="M257" s="13">
        <v>0</v>
      </c>
      <c r="N257" s="11" t="s">
        <v>50</v>
      </c>
      <c r="O257" s="11" t="s">
        <v>53</v>
      </c>
      <c r="P257" s="11" t="s">
        <v>50</v>
      </c>
      <c r="Q257" s="13">
        <f>S257+T257+V257+W257+Y257</f>
        <v>3493.52</v>
      </c>
      <c r="R257" s="13">
        <v>0</v>
      </c>
      <c r="S257" s="13">
        <v>1903.65</v>
      </c>
      <c r="T257" s="13">
        <v>0</v>
      </c>
      <c r="U257" s="11" t="s">
        <v>54</v>
      </c>
      <c r="V257" s="13">
        <v>0</v>
      </c>
      <c r="W257" s="13">
        <v>1370.58</v>
      </c>
      <c r="X257" s="11" t="s">
        <v>59</v>
      </c>
      <c r="Y257" s="13">
        <v>219.29</v>
      </c>
      <c r="Z257" s="13">
        <v>0</v>
      </c>
      <c r="AA257" s="11" t="s">
        <v>54</v>
      </c>
      <c r="AB257" s="13">
        <v>0</v>
      </c>
      <c r="AC257" s="13">
        <v>0</v>
      </c>
      <c r="AD257" s="11" t="s">
        <v>54</v>
      </c>
      <c r="AE257" s="13">
        <v>0</v>
      </c>
      <c r="AF257" s="11">
        <v>0</v>
      </c>
      <c r="AG257" s="11" t="s">
        <v>54</v>
      </c>
      <c r="AH257" s="13">
        <v>0</v>
      </c>
      <c r="AI257" s="13">
        <v>0</v>
      </c>
      <c r="AJ257" s="11" t="s">
        <v>54</v>
      </c>
      <c r="AK257" s="13">
        <v>0</v>
      </c>
      <c r="AL257" s="13">
        <v>0</v>
      </c>
      <c r="AM257" s="12" t="s">
        <v>50</v>
      </c>
      <c r="AN257" s="11" t="s">
        <v>50</v>
      </c>
      <c r="AO257" s="12" t="s">
        <v>50</v>
      </c>
      <c r="AP257" s="11" t="s">
        <v>50</v>
      </c>
    </row>
    <row r="258" spans="1:42" x14ac:dyDescent="0.25">
      <c r="A258" s="11" t="s">
        <v>756</v>
      </c>
      <c r="B258" s="12" t="s">
        <v>692</v>
      </c>
      <c r="C258" s="11" t="s">
        <v>47</v>
      </c>
      <c r="D258" s="11" t="s">
        <v>89</v>
      </c>
      <c r="E258" s="11" t="s">
        <v>90</v>
      </c>
      <c r="F258" s="11" t="s">
        <v>1202</v>
      </c>
      <c r="G258" s="11" t="s">
        <v>51</v>
      </c>
      <c r="H258" s="11" t="s">
        <v>757</v>
      </c>
      <c r="I258" s="13" t="s">
        <v>50</v>
      </c>
      <c r="J258" s="13" t="s">
        <v>50</v>
      </c>
      <c r="K258" s="13" t="s">
        <v>50</v>
      </c>
      <c r="L258" s="12" t="s">
        <v>50</v>
      </c>
      <c r="M258" s="13">
        <v>0</v>
      </c>
      <c r="N258" s="11" t="s">
        <v>50</v>
      </c>
      <c r="O258" s="11" t="s">
        <v>53</v>
      </c>
      <c r="P258" s="11" t="s">
        <v>50</v>
      </c>
      <c r="Q258" s="13">
        <v>20919.511150000002</v>
      </c>
      <c r="R258" s="13">
        <v>0</v>
      </c>
      <c r="S258" s="13">
        <v>10116.879999999999</v>
      </c>
      <c r="T258" s="13">
        <v>0</v>
      </c>
      <c r="U258" s="11" t="s">
        <v>54</v>
      </c>
      <c r="V258" s="13">
        <v>0</v>
      </c>
      <c r="W258" s="13">
        <v>9312.64</v>
      </c>
      <c r="X258" s="11" t="s">
        <v>59</v>
      </c>
      <c r="Y258" s="13">
        <v>1490.02</v>
      </c>
      <c r="Z258" s="13">
        <v>0</v>
      </c>
      <c r="AA258" s="11" t="s">
        <v>54</v>
      </c>
      <c r="AB258" s="13">
        <v>0</v>
      </c>
      <c r="AC258" s="13">
        <v>0</v>
      </c>
      <c r="AD258" s="11" t="s">
        <v>54</v>
      </c>
      <c r="AE258" s="13">
        <v>0</v>
      </c>
      <c r="AF258" s="11">
        <v>0</v>
      </c>
      <c r="AG258" s="11" t="s">
        <v>54</v>
      </c>
      <c r="AH258" s="13">
        <v>0</v>
      </c>
      <c r="AI258" s="13">
        <v>0</v>
      </c>
      <c r="AJ258" s="11" t="s">
        <v>54</v>
      </c>
      <c r="AK258" s="13">
        <v>0</v>
      </c>
      <c r="AL258" s="13">
        <v>0</v>
      </c>
      <c r="AM258" s="12" t="s">
        <v>50</v>
      </c>
      <c r="AN258" s="11" t="s">
        <v>50</v>
      </c>
      <c r="AO258" s="12" t="s">
        <v>50</v>
      </c>
      <c r="AP258" s="11" t="s">
        <v>50</v>
      </c>
    </row>
    <row r="259" spans="1:42" x14ac:dyDescent="0.25">
      <c r="A259" s="11" t="s">
        <v>758</v>
      </c>
      <c r="B259" s="12" t="s">
        <v>692</v>
      </c>
      <c r="C259" s="11" t="s">
        <v>47</v>
      </c>
      <c r="D259" s="11" t="s">
        <v>89</v>
      </c>
      <c r="E259" s="11" t="s">
        <v>90</v>
      </c>
      <c r="F259" s="11" t="s">
        <v>1202</v>
      </c>
      <c r="G259" s="11" t="s">
        <v>51</v>
      </c>
      <c r="H259" s="11" t="s">
        <v>759</v>
      </c>
      <c r="I259" s="13" t="s">
        <v>50</v>
      </c>
      <c r="J259" s="13" t="s">
        <v>50</v>
      </c>
      <c r="K259" s="13" t="s">
        <v>50</v>
      </c>
      <c r="L259" s="12" t="s">
        <v>50</v>
      </c>
      <c r="M259" s="13">
        <v>0</v>
      </c>
      <c r="N259" s="11" t="s">
        <v>50</v>
      </c>
      <c r="O259" s="11" t="s">
        <v>636</v>
      </c>
      <c r="P259" s="11" t="s">
        <v>637</v>
      </c>
      <c r="Q259" s="13">
        <v>576.89120000000003</v>
      </c>
      <c r="R259" s="13">
        <v>0</v>
      </c>
      <c r="S259" s="13">
        <v>0</v>
      </c>
      <c r="T259" s="13">
        <v>497.32</v>
      </c>
      <c r="U259" s="11" t="s">
        <v>59</v>
      </c>
      <c r="V259" s="13">
        <v>79.569999999999993</v>
      </c>
      <c r="W259" s="13">
        <v>0</v>
      </c>
      <c r="X259" s="11" t="s">
        <v>54</v>
      </c>
      <c r="Y259" s="13">
        <v>0</v>
      </c>
      <c r="Z259" s="13">
        <v>0</v>
      </c>
      <c r="AA259" s="11" t="s">
        <v>54</v>
      </c>
      <c r="AB259" s="13">
        <v>0</v>
      </c>
      <c r="AC259" s="13">
        <v>0</v>
      </c>
      <c r="AD259" s="11" t="s">
        <v>54</v>
      </c>
      <c r="AE259" s="13">
        <v>0</v>
      </c>
      <c r="AF259" s="11">
        <v>0</v>
      </c>
      <c r="AG259" s="11" t="s">
        <v>54</v>
      </c>
      <c r="AH259" s="13">
        <v>0</v>
      </c>
      <c r="AI259" s="13">
        <v>0</v>
      </c>
      <c r="AJ259" s="11" t="s">
        <v>54</v>
      </c>
      <c r="AK259" s="13">
        <v>0</v>
      </c>
      <c r="AL259" s="13">
        <v>0</v>
      </c>
      <c r="AM259" s="12" t="s">
        <v>50</v>
      </c>
      <c r="AN259" s="11" t="s">
        <v>50</v>
      </c>
      <c r="AO259" s="12" t="s">
        <v>50</v>
      </c>
      <c r="AP259" s="11" t="s">
        <v>50</v>
      </c>
    </row>
    <row r="260" spans="1:42" x14ac:dyDescent="0.25">
      <c r="A260" s="11" t="s">
        <v>760</v>
      </c>
      <c r="B260" s="12" t="s">
        <v>692</v>
      </c>
      <c r="C260" s="11" t="s">
        <v>47</v>
      </c>
      <c r="D260" s="11" t="s">
        <v>89</v>
      </c>
      <c r="E260" s="11" t="s">
        <v>90</v>
      </c>
      <c r="F260" s="11" t="s">
        <v>1202</v>
      </c>
      <c r="G260" s="11" t="s">
        <v>51</v>
      </c>
      <c r="H260" s="11" t="s">
        <v>761</v>
      </c>
      <c r="I260" s="13" t="s">
        <v>50</v>
      </c>
      <c r="J260" s="13" t="s">
        <v>50</v>
      </c>
      <c r="K260" s="13" t="s">
        <v>50</v>
      </c>
      <c r="L260" s="12" t="s">
        <v>50</v>
      </c>
      <c r="M260" s="13">
        <v>0</v>
      </c>
      <c r="N260" s="11" t="s">
        <v>50</v>
      </c>
      <c r="O260" s="11" t="s">
        <v>53</v>
      </c>
      <c r="P260" s="11" t="s">
        <v>50</v>
      </c>
      <c r="Q260" s="13">
        <v>33714.185799999985</v>
      </c>
      <c r="R260" s="13">
        <v>0</v>
      </c>
      <c r="S260" s="13">
        <v>21122.95</v>
      </c>
      <c r="T260" s="13">
        <v>0</v>
      </c>
      <c r="U260" s="11" t="s">
        <v>54</v>
      </c>
      <c r="V260" s="13">
        <v>0</v>
      </c>
      <c r="W260" s="13">
        <v>10854.6</v>
      </c>
      <c r="X260" s="11" t="s">
        <v>59</v>
      </c>
      <c r="Y260" s="13">
        <v>1736.74</v>
      </c>
      <c r="Z260" s="13">
        <v>0</v>
      </c>
      <c r="AA260" s="11" t="s">
        <v>54</v>
      </c>
      <c r="AB260" s="13">
        <v>0</v>
      </c>
      <c r="AC260" s="13">
        <v>0</v>
      </c>
      <c r="AD260" s="11" t="s">
        <v>54</v>
      </c>
      <c r="AE260" s="13">
        <v>0</v>
      </c>
      <c r="AF260" s="11">
        <v>0</v>
      </c>
      <c r="AG260" s="11" t="s">
        <v>54</v>
      </c>
      <c r="AH260" s="13">
        <v>0</v>
      </c>
      <c r="AI260" s="13">
        <v>0</v>
      </c>
      <c r="AJ260" s="11" t="s">
        <v>54</v>
      </c>
      <c r="AK260" s="13">
        <v>0</v>
      </c>
      <c r="AL260" s="13">
        <v>0</v>
      </c>
      <c r="AM260" s="12" t="s">
        <v>50</v>
      </c>
      <c r="AN260" s="11" t="s">
        <v>50</v>
      </c>
      <c r="AO260" s="12" t="s">
        <v>50</v>
      </c>
      <c r="AP260" s="11" t="s">
        <v>50</v>
      </c>
    </row>
    <row r="261" spans="1:42" x14ac:dyDescent="0.25">
      <c r="A261" s="11" t="s">
        <v>762</v>
      </c>
      <c r="B261" s="12" t="s">
        <v>692</v>
      </c>
      <c r="C261" s="11" t="s">
        <v>47</v>
      </c>
      <c r="D261" s="11" t="s">
        <v>89</v>
      </c>
      <c r="E261" s="11" t="s">
        <v>90</v>
      </c>
      <c r="F261" s="11" t="s">
        <v>1202</v>
      </c>
      <c r="G261" s="11" t="s">
        <v>51</v>
      </c>
      <c r="H261" s="11" t="s">
        <v>763</v>
      </c>
      <c r="I261" s="13" t="s">
        <v>50</v>
      </c>
      <c r="J261" s="13" t="s">
        <v>50</v>
      </c>
      <c r="K261" s="13" t="s">
        <v>50</v>
      </c>
      <c r="L261" s="12" t="s">
        <v>50</v>
      </c>
      <c r="M261" s="13">
        <v>0</v>
      </c>
      <c r="N261" s="11" t="s">
        <v>50</v>
      </c>
      <c r="O261" s="11" t="s">
        <v>764</v>
      </c>
      <c r="P261" s="11" t="s">
        <v>765</v>
      </c>
      <c r="Q261" s="13">
        <v>300</v>
      </c>
      <c r="R261" s="13">
        <v>0</v>
      </c>
      <c r="S261" s="13">
        <v>300</v>
      </c>
      <c r="T261" s="13">
        <v>0</v>
      </c>
      <c r="U261" s="11" t="s">
        <v>54</v>
      </c>
      <c r="V261" s="13">
        <v>0</v>
      </c>
      <c r="W261" s="13">
        <v>0</v>
      </c>
      <c r="X261" s="11" t="s">
        <v>54</v>
      </c>
      <c r="Y261" s="13">
        <v>0</v>
      </c>
      <c r="Z261" s="13">
        <v>0</v>
      </c>
      <c r="AA261" s="11" t="s">
        <v>54</v>
      </c>
      <c r="AB261" s="13">
        <v>0</v>
      </c>
      <c r="AC261" s="13">
        <v>0</v>
      </c>
      <c r="AD261" s="11" t="s">
        <v>54</v>
      </c>
      <c r="AE261" s="13">
        <v>0</v>
      </c>
      <c r="AF261" s="11">
        <v>0</v>
      </c>
      <c r="AG261" s="11" t="s">
        <v>54</v>
      </c>
      <c r="AH261" s="13">
        <v>0</v>
      </c>
      <c r="AI261" s="13">
        <v>0</v>
      </c>
      <c r="AJ261" s="11" t="s">
        <v>54</v>
      </c>
      <c r="AK261" s="13">
        <v>0</v>
      </c>
      <c r="AL261" s="13">
        <v>0</v>
      </c>
      <c r="AM261" s="12" t="s">
        <v>50</v>
      </c>
      <c r="AN261" s="11" t="s">
        <v>50</v>
      </c>
      <c r="AO261" s="12" t="s">
        <v>50</v>
      </c>
      <c r="AP261" s="11" t="s">
        <v>50</v>
      </c>
    </row>
    <row r="262" spans="1:42" x14ac:dyDescent="0.25">
      <c r="A262" s="11" t="s">
        <v>766</v>
      </c>
      <c r="B262" s="12" t="s">
        <v>692</v>
      </c>
      <c r="C262" s="11" t="s">
        <v>47</v>
      </c>
      <c r="D262" s="11" t="s">
        <v>89</v>
      </c>
      <c r="E262" s="11" t="s">
        <v>90</v>
      </c>
      <c r="F262" s="11" t="s">
        <v>1202</v>
      </c>
      <c r="G262" s="11" t="s">
        <v>51</v>
      </c>
      <c r="H262" s="11" t="s">
        <v>767</v>
      </c>
      <c r="I262" s="13" t="s">
        <v>50</v>
      </c>
      <c r="J262" s="13" t="s">
        <v>50</v>
      </c>
      <c r="K262" s="13" t="s">
        <v>50</v>
      </c>
      <c r="L262" s="12" t="s">
        <v>50</v>
      </c>
      <c r="M262" s="13">
        <v>0</v>
      </c>
      <c r="N262" s="11" t="s">
        <v>50</v>
      </c>
      <c r="O262" s="11" t="s">
        <v>53</v>
      </c>
      <c r="P262" s="11" t="s">
        <v>50</v>
      </c>
      <c r="Q262" s="13">
        <v>16821.838500000002</v>
      </c>
      <c r="R262" s="13">
        <v>0</v>
      </c>
      <c r="S262" s="13">
        <v>9313.01</v>
      </c>
      <c r="T262" s="13">
        <v>0</v>
      </c>
      <c r="U262" s="11" t="s">
        <v>54</v>
      </c>
      <c r="V262" s="13">
        <v>0</v>
      </c>
      <c r="W262" s="13">
        <v>6473.17</v>
      </c>
      <c r="X262" s="11" t="s">
        <v>54</v>
      </c>
      <c r="Y262" s="13">
        <v>1035.71</v>
      </c>
      <c r="Z262" s="13">
        <v>0</v>
      </c>
      <c r="AA262" s="11" t="s">
        <v>54</v>
      </c>
      <c r="AB262" s="13">
        <v>0</v>
      </c>
      <c r="AC262" s="13">
        <v>0</v>
      </c>
      <c r="AD262" s="11" t="s">
        <v>54</v>
      </c>
      <c r="AE262" s="13">
        <v>0</v>
      </c>
      <c r="AF262" s="11">
        <v>0</v>
      </c>
      <c r="AG262" s="11" t="s">
        <v>54</v>
      </c>
      <c r="AH262" s="13">
        <v>0</v>
      </c>
      <c r="AI262" s="13">
        <v>0</v>
      </c>
      <c r="AJ262" s="11" t="s">
        <v>54</v>
      </c>
      <c r="AK262" s="13">
        <v>0</v>
      </c>
      <c r="AL262" s="13">
        <v>0</v>
      </c>
      <c r="AM262" s="12" t="s">
        <v>50</v>
      </c>
      <c r="AN262" s="11" t="s">
        <v>50</v>
      </c>
      <c r="AO262" s="12" t="s">
        <v>50</v>
      </c>
      <c r="AP262" s="11" t="s">
        <v>50</v>
      </c>
    </row>
    <row r="263" spans="1:42" x14ac:dyDescent="0.25">
      <c r="A263" s="11" t="s">
        <v>768</v>
      </c>
      <c r="B263" s="12" t="s">
        <v>692</v>
      </c>
      <c r="C263" s="11" t="s">
        <v>47</v>
      </c>
      <c r="D263" s="11" t="s">
        <v>89</v>
      </c>
      <c r="E263" s="11" t="s">
        <v>90</v>
      </c>
      <c r="F263" s="11" t="s">
        <v>1202</v>
      </c>
      <c r="G263" s="11" t="s">
        <v>51</v>
      </c>
      <c r="H263" s="11" t="s">
        <v>769</v>
      </c>
      <c r="I263" s="13" t="s">
        <v>50</v>
      </c>
      <c r="J263" s="13" t="s">
        <v>50</v>
      </c>
      <c r="K263" s="13" t="s">
        <v>50</v>
      </c>
      <c r="L263" s="12" t="s">
        <v>50</v>
      </c>
      <c r="M263" s="13">
        <v>0</v>
      </c>
      <c r="N263" s="11" t="s">
        <v>50</v>
      </c>
      <c r="O263" s="11" t="s">
        <v>770</v>
      </c>
      <c r="P263" s="11" t="s">
        <v>771</v>
      </c>
      <c r="Q263" s="13">
        <v>2180.3249999999998</v>
      </c>
      <c r="R263" s="13">
        <v>0</v>
      </c>
      <c r="S263" s="13">
        <v>2180.33</v>
      </c>
      <c r="T263" s="13">
        <v>0</v>
      </c>
      <c r="U263" s="11" t="s">
        <v>54</v>
      </c>
      <c r="V263" s="13">
        <v>0</v>
      </c>
      <c r="W263" s="13">
        <v>0</v>
      </c>
      <c r="X263" s="11" t="s">
        <v>54</v>
      </c>
      <c r="Y263" s="13">
        <v>0</v>
      </c>
      <c r="Z263" s="13">
        <v>0</v>
      </c>
      <c r="AA263" s="11" t="s">
        <v>54</v>
      </c>
      <c r="AB263" s="13">
        <v>0</v>
      </c>
      <c r="AC263" s="13">
        <v>0</v>
      </c>
      <c r="AD263" s="11" t="s">
        <v>54</v>
      </c>
      <c r="AE263" s="13">
        <v>0</v>
      </c>
      <c r="AF263" s="11">
        <v>0</v>
      </c>
      <c r="AG263" s="11" t="s">
        <v>54</v>
      </c>
      <c r="AH263" s="13">
        <v>0</v>
      </c>
      <c r="AI263" s="13">
        <v>0</v>
      </c>
      <c r="AJ263" s="11" t="s">
        <v>54</v>
      </c>
      <c r="AK263" s="13">
        <v>0</v>
      </c>
      <c r="AL263" s="13">
        <v>0</v>
      </c>
      <c r="AM263" s="12" t="s">
        <v>50</v>
      </c>
      <c r="AN263" s="11" t="s">
        <v>50</v>
      </c>
      <c r="AO263" s="12" t="s">
        <v>50</v>
      </c>
      <c r="AP263" s="11" t="s">
        <v>50</v>
      </c>
    </row>
    <row r="264" spans="1:42" x14ac:dyDescent="0.25">
      <c r="A264" s="11" t="s">
        <v>772</v>
      </c>
      <c r="B264" s="12" t="s">
        <v>692</v>
      </c>
      <c r="C264" s="11" t="s">
        <v>47</v>
      </c>
      <c r="D264" s="11" t="s">
        <v>89</v>
      </c>
      <c r="E264" s="11" t="s">
        <v>90</v>
      </c>
      <c r="F264" s="11" t="s">
        <v>1202</v>
      </c>
      <c r="G264" s="11" t="s">
        <v>51</v>
      </c>
      <c r="H264" s="11" t="s">
        <v>773</v>
      </c>
      <c r="I264" s="13" t="s">
        <v>50</v>
      </c>
      <c r="J264" s="13" t="s">
        <v>50</v>
      </c>
      <c r="K264" s="13" t="s">
        <v>50</v>
      </c>
      <c r="L264" s="12" t="s">
        <v>50</v>
      </c>
      <c r="M264" s="13">
        <v>0</v>
      </c>
      <c r="N264" s="11" t="s">
        <v>50</v>
      </c>
      <c r="O264" s="11" t="s">
        <v>774</v>
      </c>
      <c r="P264" s="11" t="s">
        <v>775</v>
      </c>
      <c r="Q264" s="13">
        <v>293.64240000000001</v>
      </c>
      <c r="R264" s="13">
        <v>0</v>
      </c>
      <c r="S264" s="13">
        <v>0</v>
      </c>
      <c r="T264" s="13">
        <v>0</v>
      </c>
      <c r="U264" s="11" t="s">
        <v>54</v>
      </c>
      <c r="V264" s="13">
        <v>0</v>
      </c>
      <c r="W264" s="13">
        <v>253.14</v>
      </c>
      <c r="X264" s="11" t="s">
        <v>59</v>
      </c>
      <c r="Y264" s="13">
        <v>40.5</v>
      </c>
      <c r="Z264" s="13">
        <v>0</v>
      </c>
      <c r="AA264" s="11" t="s">
        <v>54</v>
      </c>
      <c r="AB264" s="13">
        <v>0</v>
      </c>
      <c r="AC264" s="13">
        <v>0</v>
      </c>
      <c r="AD264" s="11" t="s">
        <v>54</v>
      </c>
      <c r="AE264" s="13">
        <v>0</v>
      </c>
      <c r="AF264" s="11">
        <v>0</v>
      </c>
      <c r="AG264" s="11" t="s">
        <v>54</v>
      </c>
      <c r="AH264" s="13">
        <v>0</v>
      </c>
      <c r="AI264" s="13">
        <v>0</v>
      </c>
      <c r="AJ264" s="11" t="s">
        <v>54</v>
      </c>
      <c r="AK264" s="13">
        <v>0</v>
      </c>
      <c r="AL264" s="13">
        <v>0</v>
      </c>
      <c r="AM264" s="12" t="s">
        <v>50</v>
      </c>
      <c r="AN264" s="11" t="s">
        <v>50</v>
      </c>
      <c r="AO264" s="12" t="s">
        <v>50</v>
      </c>
      <c r="AP264" s="11" t="s">
        <v>50</v>
      </c>
    </row>
    <row r="265" spans="1:42" x14ac:dyDescent="0.25">
      <c r="A265" s="11" t="s">
        <v>776</v>
      </c>
      <c r="B265" s="12" t="s">
        <v>692</v>
      </c>
      <c r="C265" s="11" t="s">
        <v>47</v>
      </c>
      <c r="D265" s="11" t="s">
        <v>89</v>
      </c>
      <c r="E265" s="11" t="s">
        <v>90</v>
      </c>
      <c r="F265" s="11" t="s">
        <v>1202</v>
      </c>
      <c r="G265" s="11" t="s">
        <v>51</v>
      </c>
      <c r="H265" s="11" t="s">
        <v>777</v>
      </c>
      <c r="I265" s="13" t="s">
        <v>50</v>
      </c>
      <c r="J265" s="13" t="s">
        <v>50</v>
      </c>
      <c r="K265" s="13" t="s">
        <v>50</v>
      </c>
      <c r="L265" s="12" t="s">
        <v>50</v>
      </c>
      <c r="M265" s="13">
        <v>0</v>
      </c>
      <c r="N265" s="11" t="s">
        <v>50</v>
      </c>
      <c r="O265" s="11" t="s">
        <v>778</v>
      </c>
      <c r="P265" s="11" t="s">
        <v>779</v>
      </c>
      <c r="Q265" s="13">
        <v>425.88239999999996</v>
      </c>
      <c r="R265" s="13">
        <v>0</v>
      </c>
      <c r="S265" s="13">
        <v>0</v>
      </c>
      <c r="T265" s="13">
        <v>367.14</v>
      </c>
      <c r="U265" s="11" t="s">
        <v>59</v>
      </c>
      <c r="V265" s="13">
        <v>58.74</v>
      </c>
      <c r="W265" s="13">
        <v>0</v>
      </c>
      <c r="X265" s="11" t="s">
        <v>54</v>
      </c>
      <c r="Y265" s="13">
        <v>0</v>
      </c>
      <c r="Z265" s="13">
        <v>0</v>
      </c>
      <c r="AA265" s="11" t="s">
        <v>54</v>
      </c>
      <c r="AB265" s="13">
        <v>0</v>
      </c>
      <c r="AC265" s="13">
        <v>0</v>
      </c>
      <c r="AD265" s="11" t="s">
        <v>54</v>
      </c>
      <c r="AE265" s="13">
        <v>0</v>
      </c>
      <c r="AF265" s="11">
        <v>0</v>
      </c>
      <c r="AG265" s="11" t="s">
        <v>54</v>
      </c>
      <c r="AH265" s="13">
        <v>0</v>
      </c>
      <c r="AI265" s="13">
        <v>0</v>
      </c>
      <c r="AJ265" s="11" t="s">
        <v>54</v>
      </c>
      <c r="AK265" s="13">
        <v>0</v>
      </c>
      <c r="AL265" s="13">
        <v>0</v>
      </c>
      <c r="AM265" s="12" t="s">
        <v>50</v>
      </c>
      <c r="AN265" s="11" t="s">
        <v>50</v>
      </c>
      <c r="AO265" s="12" t="s">
        <v>50</v>
      </c>
      <c r="AP265" s="11" t="s">
        <v>50</v>
      </c>
    </row>
    <row r="266" spans="1:42" x14ac:dyDescent="0.25">
      <c r="A266" s="11" t="s">
        <v>780</v>
      </c>
      <c r="B266" s="12" t="s">
        <v>692</v>
      </c>
      <c r="C266" s="11" t="s">
        <v>47</v>
      </c>
      <c r="D266" s="11" t="s">
        <v>89</v>
      </c>
      <c r="E266" s="11" t="s">
        <v>90</v>
      </c>
      <c r="F266" s="11" t="s">
        <v>1202</v>
      </c>
      <c r="G266" s="11" t="s">
        <v>51</v>
      </c>
      <c r="H266" s="11" t="s">
        <v>781</v>
      </c>
      <c r="I266" s="13" t="s">
        <v>50</v>
      </c>
      <c r="J266" s="13" t="s">
        <v>50</v>
      </c>
      <c r="K266" s="13" t="s">
        <v>50</v>
      </c>
      <c r="L266" s="12" t="s">
        <v>50</v>
      </c>
      <c r="M266" s="13">
        <v>0</v>
      </c>
      <c r="N266" s="11" t="s">
        <v>50</v>
      </c>
      <c r="O266" s="11" t="s">
        <v>53</v>
      </c>
      <c r="P266" s="11" t="s">
        <v>50</v>
      </c>
      <c r="Q266" s="13">
        <v>72114.058500000014</v>
      </c>
      <c r="R266" s="13">
        <v>0</v>
      </c>
      <c r="S266" s="13">
        <v>48038.43</v>
      </c>
      <c r="T266" s="13">
        <v>0</v>
      </c>
      <c r="U266" s="11" t="s">
        <v>54</v>
      </c>
      <c r="V266" s="13">
        <v>0</v>
      </c>
      <c r="W266" s="13">
        <v>20754.900000000001</v>
      </c>
      <c r="X266" s="11" t="s">
        <v>59</v>
      </c>
      <c r="Y266" s="13">
        <v>3320.78</v>
      </c>
      <c r="Z266" s="13">
        <v>0</v>
      </c>
      <c r="AA266" s="11" t="s">
        <v>54</v>
      </c>
      <c r="AB266" s="13">
        <v>0</v>
      </c>
      <c r="AC266" s="13">
        <v>0</v>
      </c>
      <c r="AD266" s="11" t="s">
        <v>54</v>
      </c>
      <c r="AE266" s="13">
        <v>0</v>
      </c>
      <c r="AF266" s="11">
        <v>0</v>
      </c>
      <c r="AG266" s="11" t="s">
        <v>54</v>
      </c>
      <c r="AH266" s="13">
        <v>0</v>
      </c>
      <c r="AI266" s="13">
        <v>0</v>
      </c>
      <c r="AJ266" s="11" t="s">
        <v>54</v>
      </c>
      <c r="AK266" s="13">
        <v>0</v>
      </c>
      <c r="AL266" s="13">
        <v>0</v>
      </c>
      <c r="AM266" s="12" t="s">
        <v>50</v>
      </c>
      <c r="AN266" s="11" t="s">
        <v>50</v>
      </c>
      <c r="AO266" s="12" t="s">
        <v>50</v>
      </c>
      <c r="AP266" s="11" t="s">
        <v>50</v>
      </c>
    </row>
    <row r="267" spans="1:42" x14ac:dyDescent="0.25">
      <c r="A267" s="11" t="s">
        <v>782</v>
      </c>
      <c r="B267" s="12" t="s">
        <v>692</v>
      </c>
      <c r="C267" s="11" t="s">
        <v>47</v>
      </c>
      <c r="D267" s="11" t="s">
        <v>116</v>
      </c>
      <c r="E267" s="11" t="s">
        <v>117</v>
      </c>
      <c r="F267" s="11" t="s">
        <v>1228</v>
      </c>
      <c r="G267" s="11" t="s">
        <v>51</v>
      </c>
      <c r="H267" s="11" t="s">
        <v>783</v>
      </c>
      <c r="I267" s="13" t="s">
        <v>50</v>
      </c>
      <c r="J267" s="13" t="s">
        <v>50</v>
      </c>
      <c r="K267" s="13" t="s">
        <v>50</v>
      </c>
      <c r="L267" s="12" t="s">
        <v>50</v>
      </c>
      <c r="M267" s="13">
        <v>0</v>
      </c>
      <c r="N267" s="11" t="s">
        <v>50</v>
      </c>
      <c r="O267" s="11" t="s">
        <v>784</v>
      </c>
      <c r="P267" s="11" t="s">
        <v>785</v>
      </c>
      <c r="Q267" s="13">
        <v>293.64240000000001</v>
      </c>
      <c r="R267" s="13">
        <v>0</v>
      </c>
      <c r="S267" s="13">
        <v>0</v>
      </c>
      <c r="T267" s="13">
        <v>0</v>
      </c>
      <c r="U267" s="11" t="s">
        <v>54</v>
      </c>
      <c r="V267" s="13">
        <v>0</v>
      </c>
      <c r="W267" s="13">
        <v>253.14</v>
      </c>
      <c r="X267" s="11" t="s">
        <v>59</v>
      </c>
      <c r="Y267" s="13">
        <v>40.5</v>
      </c>
      <c r="Z267" s="13">
        <v>0</v>
      </c>
      <c r="AA267" s="11" t="s">
        <v>54</v>
      </c>
      <c r="AB267" s="13">
        <v>0</v>
      </c>
      <c r="AC267" s="13">
        <v>0</v>
      </c>
      <c r="AD267" s="11" t="s">
        <v>54</v>
      </c>
      <c r="AE267" s="13">
        <v>0</v>
      </c>
      <c r="AF267" s="11">
        <v>0</v>
      </c>
      <c r="AG267" s="11" t="s">
        <v>54</v>
      </c>
      <c r="AH267" s="13">
        <v>0</v>
      </c>
      <c r="AI267" s="13">
        <v>0</v>
      </c>
      <c r="AJ267" s="11" t="s">
        <v>54</v>
      </c>
      <c r="AK267" s="13">
        <v>0</v>
      </c>
      <c r="AL267" s="13">
        <v>0</v>
      </c>
      <c r="AM267" s="12" t="s">
        <v>50</v>
      </c>
      <c r="AN267" s="11" t="s">
        <v>50</v>
      </c>
      <c r="AO267" s="12" t="s">
        <v>50</v>
      </c>
      <c r="AP267" s="11" t="s">
        <v>50</v>
      </c>
    </row>
    <row r="268" spans="1:42" x14ac:dyDescent="0.25">
      <c r="A268" s="11" t="s">
        <v>786</v>
      </c>
      <c r="B268" s="12" t="s">
        <v>692</v>
      </c>
      <c r="C268" s="11" t="s">
        <v>47</v>
      </c>
      <c r="D268" s="11" t="s">
        <v>116</v>
      </c>
      <c r="E268" s="11" t="s">
        <v>117</v>
      </c>
      <c r="F268" s="11" t="s">
        <v>1228</v>
      </c>
      <c r="G268" s="11" t="s">
        <v>51</v>
      </c>
      <c r="H268" s="11" t="s">
        <v>787</v>
      </c>
      <c r="I268" s="13" t="s">
        <v>50</v>
      </c>
      <c r="J268" s="13" t="s">
        <v>50</v>
      </c>
      <c r="K268" s="13" t="s">
        <v>50</v>
      </c>
      <c r="L268" s="12" t="s">
        <v>50</v>
      </c>
      <c r="M268" s="13">
        <v>0</v>
      </c>
      <c r="N268" s="11" t="s">
        <v>50</v>
      </c>
      <c r="O268" s="11" t="s">
        <v>143</v>
      </c>
      <c r="P268" s="11" t="s">
        <v>144</v>
      </c>
      <c r="Q268" s="13">
        <v>37547.597149999994</v>
      </c>
      <c r="R268" s="13">
        <v>0</v>
      </c>
      <c r="S268" s="13">
        <v>8222</v>
      </c>
      <c r="T268" s="13">
        <v>25280.69</v>
      </c>
      <c r="U268" s="11" t="s">
        <v>59</v>
      </c>
      <c r="V268" s="13">
        <v>4044.91</v>
      </c>
      <c r="W268" s="13">
        <v>0</v>
      </c>
      <c r="X268" s="11" t="s">
        <v>54</v>
      </c>
      <c r="Y268" s="13">
        <v>0</v>
      </c>
      <c r="Z268" s="13">
        <v>0</v>
      </c>
      <c r="AA268" s="11" t="s">
        <v>54</v>
      </c>
      <c r="AB268" s="13">
        <v>0</v>
      </c>
      <c r="AC268" s="13">
        <v>0</v>
      </c>
      <c r="AD268" s="11" t="s">
        <v>54</v>
      </c>
      <c r="AE268" s="13">
        <v>0</v>
      </c>
      <c r="AF268" s="11">
        <v>0</v>
      </c>
      <c r="AG268" s="11" t="s">
        <v>54</v>
      </c>
      <c r="AH268" s="13">
        <v>0</v>
      </c>
      <c r="AI268" s="13">
        <v>0</v>
      </c>
      <c r="AJ268" s="11" t="s">
        <v>54</v>
      </c>
      <c r="AK268" s="13">
        <v>0</v>
      </c>
      <c r="AL268" s="13">
        <v>0</v>
      </c>
      <c r="AM268" s="12" t="s">
        <v>50</v>
      </c>
      <c r="AN268" s="11" t="s">
        <v>50</v>
      </c>
      <c r="AO268" s="12" t="s">
        <v>50</v>
      </c>
      <c r="AP268" s="11" t="s">
        <v>50</v>
      </c>
    </row>
    <row r="269" spans="1:42" x14ac:dyDescent="0.25">
      <c r="A269" s="11" t="s">
        <v>788</v>
      </c>
      <c r="B269" s="12" t="s">
        <v>692</v>
      </c>
      <c r="C269" s="11" t="s">
        <v>47</v>
      </c>
      <c r="D269" s="11" t="s">
        <v>116</v>
      </c>
      <c r="E269" s="11" t="s">
        <v>117</v>
      </c>
      <c r="F269" s="11" t="s">
        <v>1228</v>
      </c>
      <c r="G269" s="11" t="s">
        <v>51</v>
      </c>
      <c r="H269" s="11" t="s">
        <v>789</v>
      </c>
      <c r="I269" s="13" t="s">
        <v>50</v>
      </c>
      <c r="J269" s="13" t="s">
        <v>50</v>
      </c>
      <c r="K269" s="13" t="s">
        <v>50</v>
      </c>
      <c r="L269" s="12" t="s">
        <v>50</v>
      </c>
      <c r="M269" s="13">
        <v>0</v>
      </c>
      <c r="N269" s="11" t="s">
        <v>50</v>
      </c>
      <c r="O269" s="11" t="s">
        <v>784</v>
      </c>
      <c r="P269" s="11" t="s">
        <v>785</v>
      </c>
      <c r="Q269" s="13">
        <v>494.26440000000002</v>
      </c>
      <c r="R269" s="13">
        <v>0</v>
      </c>
      <c r="S269" s="13">
        <v>0</v>
      </c>
      <c r="T269" s="13">
        <v>0</v>
      </c>
      <c r="U269" s="11" t="s">
        <v>54</v>
      </c>
      <c r="V269" s="13">
        <v>0</v>
      </c>
      <c r="W269" s="13">
        <v>426.09</v>
      </c>
      <c r="X269" s="11" t="s">
        <v>59</v>
      </c>
      <c r="Y269" s="13">
        <v>68.17</v>
      </c>
      <c r="Z269" s="13">
        <v>0</v>
      </c>
      <c r="AA269" s="11" t="s">
        <v>54</v>
      </c>
      <c r="AB269" s="13">
        <v>0</v>
      </c>
      <c r="AC269" s="13">
        <v>0</v>
      </c>
      <c r="AD269" s="11" t="s">
        <v>54</v>
      </c>
      <c r="AE269" s="13">
        <v>0</v>
      </c>
      <c r="AF269" s="11">
        <v>0</v>
      </c>
      <c r="AG269" s="11" t="s">
        <v>54</v>
      </c>
      <c r="AH269" s="13">
        <v>0</v>
      </c>
      <c r="AI269" s="13">
        <v>0</v>
      </c>
      <c r="AJ269" s="11" t="s">
        <v>54</v>
      </c>
      <c r="AK269" s="13">
        <v>0</v>
      </c>
      <c r="AL269" s="13">
        <v>0</v>
      </c>
      <c r="AM269" s="12" t="s">
        <v>50</v>
      </c>
      <c r="AN269" s="11" t="s">
        <v>50</v>
      </c>
      <c r="AO269" s="12" t="s">
        <v>50</v>
      </c>
      <c r="AP269" s="11" t="s">
        <v>50</v>
      </c>
    </row>
    <row r="270" spans="1:42" x14ac:dyDescent="0.25">
      <c r="A270" s="11" t="s">
        <v>790</v>
      </c>
      <c r="B270" s="12" t="s">
        <v>692</v>
      </c>
      <c r="C270" s="11" t="s">
        <v>47</v>
      </c>
      <c r="D270" s="11" t="s">
        <v>116</v>
      </c>
      <c r="E270" s="11" t="s">
        <v>117</v>
      </c>
      <c r="F270" s="11" t="s">
        <v>1228</v>
      </c>
      <c r="G270" s="11" t="s">
        <v>51</v>
      </c>
      <c r="H270" s="11" t="s">
        <v>791</v>
      </c>
      <c r="I270" s="13" t="s">
        <v>50</v>
      </c>
      <c r="J270" s="13" t="s">
        <v>50</v>
      </c>
      <c r="K270" s="13" t="s">
        <v>50</v>
      </c>
      <c r="L270" s="12" t="s">
        <v>50</v>
      </c>
      <c r="M270" s="13">
        <v>0</v>
      </c>
      <c r="N270" s="11" t="s">
        <v>50</v>
      </c>
      <c r="O270" s="11" t="s">
        <v>143</v>
      </c>
      <c r="P270" s="11" t="s">
        <v>144</v>
      </c>
      <c r="Q270" s="13">
        <v>14859.315600000004</v>
      </c>
      <c r="R270" s="13">
        <v>0</v>
      </c>
      <c r="S270" s="13">
        <v>9495</v>
      </c>
      <c r="T270" s="13">
        <v>4624.41</v>
      </c>
      <c r="U270" s="11" t="s">
        <v>59</v>
      </c>
      <c r="V270" s="13">
        <v>739.91</v>
      </c>
      <c r="W270" s="13">
        <v>0</v>
      </c>
      <c r="X270" s="11" t="s">
        <v>54</v>
      </c>
      <c r="Y270" s="13">
        <v>0</v>
      </c>
      <c r="Z270" s="13">
        <v>0</v>
      </c>
      <c r="AA270" s="11" t="s">
        <v>54</v>
      </c>
      <c r="AB270" s="13">
        <v>0</v>
      </c>
      <c r="AC270" s="13">
        <v>0</v>
      </c>
      <c r="AD270" s="11" t="s">
        <v>54</v>
      </c>
      <c r="AE270" s="13">
        <v>0</v>
      </c>
      <c r="AF270" s="11">
        <v>0</v>
      </c>
      <c r="AG270" s="11" t="s">
        <v>54</v>
      </c>
      <c r="AH270" s="13">
        <v>0</v>
      </c>
      <c r="AI270" s="13">
        <v>0</v>
      </c>
      <c r="AJ270" s="11" t="s">
        <v>54</v>
      </c>
      <c r="AK270" s="13">
        <v>0</v>
      </c>
      <c r="AL270" s="13">
        <v>0</v>
      </c>
      <c r="AM270" s="12" t="s">
        <v>50</v>
      </c>
      <c r="AN270" s="11" t="s">
        <v>50</v>
      </c>
      <c r="AO270" s="12" t="s">
        <v>50</v>
      </c>
      <c r="AP270" s="11" t="s">
        <v>50</v>
      </c>
    </row>
    <row r="271" spans="1:42" x14ac:dyDescent="0.25">
      <c r="A271" s="11" t="s">
        <v>792</v>
      </c>
      <c r="B271" s="12" t="s">
        <v>692</v>
      </c>
      <c r="C271" s="11" t="s">
        <v>47</v>
      </c>
      <c r="D271" s="11" t="s">
        <v>116</v>
      </c>
      <c r="E271" s="11" t="s">
        <v>117</v>
      </c>
      <c r="F271" s="11" t="s">
        <v>1228</v>
      </c>
      <c r="G271" s="11" t="s">
        <v>51</v>
      </c>
      <c r="H271" s="11" t="s">
        <v>793</v>
      </c>
      <c r="I271" s="13" t="s">
        <v>50</v>
      </c>
      <c r="J271" s="13" t="s">
        <v>50</v>
      </c>
      <c r="K271" s="13" t="s">
        <v>50</v>
      </c>
      <c r="L271" s="12" t="s">
        <v>50</v>
      </c>
      <c r="M271" s="13">
        <v>0</v>
      </c>
      <c r="N271" s="11" t="s">
        <v>50</v>
      </c>
      <c r="O271" s="11" t="s">
        <v>143</v>
      </c>
      <c r="P271" s="11" t="s">
        <v>144</v>
      </c>
      <c r="Q271" s="13">
        <v>2684.5648000000001</v>
      </c>
      <c r="R271" s="13">
        <v>0</v>
      </c>
      <c r="S271" s="13">
        <v>0</v>
      </c>
      <c r="T271" s="13">
        <v>2314.2800000000002</v>
      </c>
      <c r="U271" s="11" t="s">
        <v>59</v>
      </c>
      <c r="V271" s="13">
        <v>370.28</v>
      </c>
      <c r="W271" s="13">
        <v>0</v>
      </c>
      <c r="X271" s="11" t="s">
        <v>54</v>
      </c>
      <c r="Y271" s="13">
        <v>0</v>
      </c>
      <c r="Z271" s="13">
        <v>0</v>
      </c>
      <c r="AA271" s="11" t="s">
        <v>54</v>
      </c>
      <c r="AB271" s="13">
        <v>0</v>
      </c>
      <c r="AC271" s="13">
        <v>0</v>
      </c>
      <c r="AD271" s="11" t="s">
        <v>54</v>
      </c>
      <c r="AE271" s="13">
        <v>0</v>
      </c>
      <c r="AF271" s="11">
        <v>0</v>
      </c>
      <c r="AG271" s="11" t="s">
        <v>54</v>
      </c>
      <c r="AH271" s="13">
        <v>0</v>
      </c>
      <c r="AI271" s="13">
        <v>0</v>
      </c>
      <c r="AJ271" s="11" t="s">
        <v>54</v>
      </c>
      <c r="AK271" s="13">
        <v>0</v>
      </c>
      <c r="AL271" s="13">
        <v>0</v>
      </c>
      <c r="AM271" s="12" t="s">
        <v>50</v>
      </c>
      <c r="AN271" s="11" t="s">
        <v>50</v>
      </c>
      <c r="AO271" s="12" t="s">
        <v>50</v>
      </c>
      <c r="AP271" s="11" t="s">
        <v>50</v>
      </c>
    </row>
    <row r="272" spans="1:42" x14ac:dyDescent="0.25">
      <c r="A272" s="11" t="s">
        <v>794</v>
      </c>
      <c r="B272" s="12" t="s">
        <v>692</v>
      </c>
      <c r="C272" s="11" t="s">
        <v>47</v>
      </c>
      <c r="D272" s="11" t="s">
        <v>116</v>
      </c>
      <c r="E272" s="11" t="s">
        <v>117</v>
      </c>
      <c r="F272" s="11" t="s">
        <v>1228</v>
      </c>
      <c r="G272" s="11" t="s">
        <v>51</v>
      </c>
      <c r="H272" s="11" t="s">
        <v>795</v>
      </c>
      <c r="I272" s="13" t="s">
        <v>50</v>
      </c>
      <c r="J272" s="13" t="s">
        <v>50</v>
      </c>
      <c r="K272" s="13" t="s">
        <v>50</v>
      </c>
      <c r="L272" s="12" t="s">
        <v>50</v>
      </c>
      <c r="M272" s="13">
        <v>0</v>
      </c>
      <c r="N272" s="11" t="s">
        <v>50</v>
      </c>
      <c r="O272" s="11" t="s">
        <v>143</v>
      </c>
      <c r="P272" s="11" t="s">
        <v>144</v>
      </c>
      <c r="Q272" s="13">
        <v>1809.7159999999999</v>
      </c>
      <c r="R272" s="13">
        <v>0</v>
      </c>
      <c r="S272" s="13">
        <v>0</v>
      </c>
      <c r="T272" s="13">
        <v>1560.1</v>
      </c>
      <c r="U272" s="11" t="s">
        <v>59</v>
      </c>
      <c r="V272" s="13">
        <v>249.62</v>
      </c>
      <c r="W272" s="13">
        <v>0</v>
      </c>
      <c r="X272" s="11" t="s">
        <v>54</v>
      </c>
      <c r="Y272" s="13">
        <v>0</v>
      </c>
      <c r="Z272" s="13">
        <v>0</v>
      </c>
      <c r="AA272" s="11" t="s">
        <v>54</v>
      </c>
      <c r="AB272" s="13">
        <v>0</v>
      </c>
      <c r="AC272" s="13">
        <v>0</v>
      </c>
      <c r="AD272" s="11" t="s">
        <v>54</v>
      </c>
      <c r="AE272" s="13">
        <v>0</v>
      </c>
      <c r="AF272" s="11">
        <v>0</v>
      </c>
      <c r="AG272" s="11" t="s">
        <v>54</v>
      </c>
      <c r="AH272" s="13">
        <v>0</v>
      </c>
      <c r="AI272" s="13">
        <v>0</v>
      </c>
      <c r="AJ272" s="11" t="s">
        <v>54</v>
      </c>
      <c r="AK272" s="13">
        <v>0</v>
      </c>
      <c r="AL272" s="13">
        <v>0</v>
      </c>
      <c r="AM272" s="12" t="s">
        <v>50</v>
      </c>
      <c r="AN272" s="11" t="s">
        <v>50</v>
      </c>
      <c r="AO272" s="12" t="s">
        <v>50</v>
      </c>
      <c r="AP272" s="11" t="s">
        <v>50</v>
      </c>
    </row>
    <row r="273" spans="1:42" x14ac:dyDescent="0.25">
      <c r="A273" s="11" t="s">
        <v>796</v>
      </c>
      <c r="B273" s="12" t="s">
        <v>692</v>
      </c>
      <c r="C273" s="11" t="s">
        <v>47</v>
      </c>
      <c r="D273" s="11" t="s">
        <v>116</v>
      </c>
      <c r="E273" s="11" t="s">
        <v>117</v>
      </c>
      <c r="F273" s="11" t="s">
        <v>1228</v>
      </c>
      <c r="G273" s="11" t="s">
        <v>51</v>
      </c>
      <c r="H273" s="11" t="s">
        <v>797</v>
      </c>
      <c r="I273" s="13" t="s">
        <v>50</v>
      </c>
      <c r="J273" s="13" t="s">
        <v>50</v>
      </c>
      <c r="K273" s="13" t="s">
        <v>50</v>
      </c>
      <c r="L273" s="12" t="s">
        <v>50</v>
      </c>
      <c r="M273" s="13">
        <v>0</v>
      </c>
      <c r="N273" s="11" t="s">
        <v>50</v>
      </c>
      <c r="O273" s="11" t="s">
        <v>53</v>
      </c>
      <c r="P273" s="11" t="s">
        <v>50</v>
      </c>
      <c r="Q273" s="13">
        <v>12186.705249999997</v>
      </c>
      <c r="R273" s="13">
        <v>0</v>
      </c>
      <c r="S273" s="13">
        <v>6881.77</v>
      </c>
      <c r="T273" s="13">
        <v>0</v>
      </c>
      <c r="U273" s="11" t="s">
        <v>54</v>
      </c>
      <c r="V273" s="13">
        <v>0</v>
      </c>
      <c r="W273" s="13">
        <v>4573.28</v>
      </c>
      <c r="X273" s="11" t="s">
        <v>59</v>
      </c>
      <c r="Y273" s="13">
        <v>731.72</v>
      </c>
      <c r="Z273" s="13">
        <v>0</v>
      </c>
      <c r="AA273" s="11" t="s">
        <v>54</v>
      </c>
      <c r="AB273" s="13">
        <v>0</v>
      </c>
      <c r="AC273" s="13">
        <v>0</v>
      </c>
      <c r="AD273" s="11" t="s">
        <v>54</v>
      </c>
      <c r="AE273" s="13">
        <v>0</v>
      </c>
      <c r="AF273" s="11">
        <v>0</v>
      </c>
      <c r="AG273" s="11" t="s">
        <v>54</v>
      </c>
      <c r="AH273" s="13">
        <v>0</v>
      </c>
      <c r="AI273" s="13">
        <v>0</v>
      </c>
      <c r="AJ273" s="11" t="s">
        <v>54</v>
      </c>
      <c r="AK273" s="13">
        <v>0</v>
      </c>
      <c r="AL273" s="13">
        <v>0</v>
      </c>
      <c r="AM273" s="12" t="s">
        <v>50</v>
      </c>
      <c r="AN273" s="11" t="s">
        <v>50</v>
      </c>
      <c r="AO273" s="12" t="s">
        <v>50</v>
      </c>
      <c r="AP273" s="11" t="s">
        <v>50</v>
      </c>
    </row>
    <row r="274" spans="1:42" x14ac:dyDescent="0.25">
      <c r="A274" s="11" t="s">
        <v>798</v>
      </c>
      <c r="B274" s="12" t="s">
        <v>692</v>
      </c>
      <c r="C274" s="11" t="s">
        <v>47</v>
      </c>
      <c r="D274" s="11" t="s">
        <v>120</v>
      </c>
      <c r="E274" s="11" t="s">
        <v>121</v>
      </c>
      <c r="F274" s="11" t="s">
        <v>1234</v>
      </c>
      <c r="G274" s="11" t="s">
        <v>51</v>
      </c>
      <c r="H274" s="11" t="s">
        <v>799</v>
      </c>
      <c r="I274" s="13" t="s">
        <v>50</v>
      </c>
      <c r="J274" s="13" t="s">
        <v>50</v>
      </c>
      <c r="K274" s="13" t="s">
        <v>50</v>
      </c>
      <c r="L274" s="12" t="s">
        <v>50</v>
      </c>
      <c r="M274" s="13">
        <v>0</v>
      </c>
      <c r="N274" s="11" t="s">
        <v>50</v>
      </c>
      <c r="O274" s="11" t="s">
        <v>57</v>
      </c>
      <c r="P274" s="11" t="s">
        <v>58</v>
      </c>
      <c r="Q274" s="13">
        <v>1518.5718000000004</v>
      </c>
      <c r="R274" s="13">
        <v>0</v>
      </c>
      <c r="S274" s="13">
        <v>680.18</v>
      </c>
      <c r="T274" s="13">
        <v>722.75</v>
      </c>
      <c r="U274" s="11" t="s">
        <v>59</v>
      </c>
      <c r="V274" s="13">
        <v>115.64</v>
      </c>
      <c r="W274" s="13">
        <v>0</v>
      </c>
      <c r="X274" s="11" t="s">
        <v>54</v>
      </c>
      <c r="Y274" s="13">
        <v>0</v>
      </c>
      <c r="Z274" s="13">
        <v>0</v>
      </c>
      <c r="AA274" s="11" t="s">
        <v>54</v>
      </c>
      <c r="AB274" s="13">
        <v>0</v>
      </c>
      <c r="AC274" s="13">
        <v>0</v>
      </c>
      <c r="AD274" s="11" t="s">
        <v>54</v>
      </c>
      <c r="AE274" s="13">
        <v>0</v>
      </c>
      <c r="AF274" s="11">
        <v>0</v>
      </c>
      <c r="AG274" s="11" t="s">
        <v>54</v>
      </c>
      <c r="AH274" s="13">
        <v>0</v>
      </c>
      <c r="AI274" s="13">
        <v>0</v>
      </c>
      <c r="AJ274" s="11" t="s">
        <v>54</v>
      </c>
      <c r="AK274" s="13">
        <v>0</v>
      </c>
      <c r="AL274" s="13">
        <v>0</v>
      </c>
      <c r="AM274" s="12" t="s">
        <v>50</v>
      </c>
      <c r="AN274" s="11" t="s">
        <v>50</v>
      </c>
      <c r="AO274" s="12" t="s">
        <v>50</v>
      </c>
      <c r="AP274" s="11" t="s">
        <v>50</v>
      </c>
    </row>
    <row r="275" spans="1:42" x14ac:dyDescent="0.25">
      <c r="A275" s="11" t="s">
        <v>800</v>
      </c>
      <c r="B275" s="12" t="s">
        <v>692</v>
      </c>
      <c r="C275" s="11" t="s">
        <v>47</v>
      </c>
      <c r="D275" s="11" t="s">
        <v>120</v>
      </c>
      <c r="E275" s="11" t="s">
        <v>121</v>
      </c>
      <c r="F275" s="11" t="s">
        <v>1234</v>
      </c>
      <c r="G275" s="11" t="s">
        <v>51</v>
      </c>
      <c r="H275" s="11" t="s">
        <v>801</v>
      </c>
      <c r="I275" s="13" t="s">
        <v>50</v>
      </c>
      <c r="J275" s="13" t="s">
        <v>50</v>
      </c>
      <c r="K275" s="13" t="s">
        <v>50</v>
      </c>
      <c r="L275" s="12" t="s">
        <v>50</v>
      </c>
      <c r="M275" s="13">
        <v>0</v>
      </c>
      <c r="N275" s="11" t="s">
        <v>50</v>
      </c>
      <c r="O275" s="11" t="s">
        <v>53</v>
      </c>
      <c r="P275" s="11" t="s">
        <v>50</v>
      </c>
      <c r="Q275" s="13">
        <v>3935.4202</v>
      </c>
      <c r="R275" s="13">
        <v>0</v>
      </c>
      <c r="S275" s="13">
        <v>2330.9</v>
      </c>
      <c r="T275" s="13">
        <v>0</v>
      </c>
      <c r="U275" s="11" t="s">
        <v>54</v>
      </c>
      <c r="V275" s="13">
        <v>0</v>
      </c>
      <c r="W275" s="13">
        <v>1383.06</v>
      </c>
      <c r="X275" s="11" t="s">
        <v>59</v>
      </c>
      <c r="Y275" s="13">
        <v>221.29</v>
      </c>
      <c r="Z275" s="13">
        <v>0</v>
      </c>
      <c r="AA275" s="11" t="s">
        <v>54</v>
      </c>
      <c r="AB275" s="13">
        <v>0</v>
      </c>
      <c r="AC275" s="13">
        <v>0</v>
      </c>
      <c r="AD275" s="11" t="s">
        <v>54</v>
      </c>
      <c r="AE275" s="13">
        <v>0</v>
      </c>
      <c r="AF275" s="11">
        <v>0</v>
      </c>
      <c r="AG275" s="11" t="s">
        <v>54</v>
      </c>
      <c r="AH275" s="13">
        <v>0</v>
      </c>
      <c r="AI275" s="13">
        <v>0</v>
      </c>
      <c r="AJ275" s="11" t="s">
        <v>54</v>
      </c>
      <c r="AK275" s="13">
        <v>0</v>
      </c>
      <c r="AL275" s="13">
        <v>0</v>
      </c>
      <c r="AM275" s="12" t="s">
        <v>50</v>
      </c>
      <c r="AN275" s="11" t="s">
        <v>50</v>
      </c>
      <c r="AO275" s="12" t="s">
        <v>50</v>
      </c>
      <c r="AP275" s="11" t="s">
        <v>50</v>
      </c>
    </row>
    <row r="276" spans="1:42" x14ac:dyDescent="0.25">
      <c r="A276" s="11" t="s">
        <v>802</v>
      </c>
      <c r="B276" s="12" t="s">
        <v>692</v>
      </c>
      <c r="C276" s="11" t="s">
        <v>47</v>
      </c>
      <c r="D276" s="11" t="s">
        <v>120</v>
      </c>
      <c r="E276" s="11" t="s">
        <v>121</v>
      </c>
      <c r="F276" s="11" t="s">
        <v>1234</v>
      </c>
      <c r="G276" s="11" t="s">
        <v>51</v>
      </c>
      <c r="H276" s="11" t="s">
        <v>803</v>
      </c>
      <c r="I276" s="13" t="s">
        <v>50</v>
      </c>
      <c r="J276" s="13" t="s">
        <v>50</v>
      </c>
      <c r="K276" s="13" t="s">
        <v>50</v>
      </c>
      <c r="L276" s="12" t="s">
        <v>50</v>
      </c>
      <c r="M276" s="13">
        <v>0</v>
      </c>
      <c r="N276" s="11" t="s">
        <v>50</v>
      </c>
      <c r="O276" s="11" t="s">
        <v>57</v>
      </c>
      <c r="P276" s="11" t="s">
        <v>58</v>
      </c>
      <c r="Q276" s="13">
        <v>904.23159999999996</v>
      </c>
      <c r="R276" s="13">
        <v>0</v>
      </c>
      <c r="S276" s="13">
        <v>0</v>
      </c>
      <c r="T276" s="13">
        <v>779.51</v>
      </c>
      <c r="U276" s="11" t="s">
        <v>59</v>
      </c>
      <c r="V276" s="13">
        <v>124.72</v>
      </c>
      <c r="W276" s="13">
        <v>0</v>
      </c>
      <c r="X276" s="11" t="s">
        <v>54</v>
      </c>
      <c r="Y276" s="13">
        <v>0</v>
      </c>
      <c r="Z276" s="13">
        <v>0</v>
      </c>
      <c r="AA276" s="11" t="s">
        <v>54</v>
      </c>
      <c r="AB276" s="13">
        <v>0</v>
      </c>
      <c r="AC276" s="13">
        <v>0</v>
      </c>
      <c r="AD276" s="11" t="s">
        <v>54</v>
      </c>
      <c r="AE276" s="13">
        <v>0</v>
      </c>
      <c r="AF276" s="11">
        <v>0</v>
      </c>
      <c r="AG276" s="11" t="s">
        <v>54</v>
      </c>
      <c r="AH276" s="13">
        <v>0</v>
      </c>
      <c r="AI276" s="13">
        <v>0</v>
      </c>
      <c r="AJ276" s="11" t="s">
        <v>54</v>
      </c>
      <c r="AK276" s="13">
        <v>0</v>
      </c>
      <c r="AL276" s="13">
        <v>0</v>
      </c>
      <c r="AM276" s="12" t="s">
        <v>50</v>
      </c>
      <c r="AN276" s="11" t="s">
        <v>50</v>
      </c>
      <c r="AO276" s="12" t="s">
        <v>50</v>
      </c>
      <c r="AP276" s="11" t="s">
        <v>50</v>
      </c>
    </row>
    <row r="277" spans="1:42" x14ac:dyDescent="0.25">
      <c r="A277" s="11" t="s">
        <v>804</v>
      </c>
      <c r="B277" s="12" t="s">
        <v>692</v>
      </c>
      <c r="C277" s="11" t="s">
        <v>47</v>
      </c>
      <c r="D277" s="11" t="s">
        <v>120</v>
      </c>
      <c r="E277" s="11" t="s">
        <v>121</v>
      </c>
      <c r="F277" s="11" t="s">
        <v>1234</v>
      </c>
      <c r="G277" s="11" t="s">
        <v>51</v>
      </c>
      <c r="H277" s="11" t="s">
        <v>805</v>
      </c>
      <c r="I277" s="13" t="s">
        <v>50</v>
      </c>
      <c r="J277" s="13" t="s">
        <v>50</v>
      </c>
      <c r="K277" s="13" t="s">
        <v>50</v>
      </c>
      <c r="L277" s="12" t="s">
        <v>50</v>
      </c>
      <c r="M277" s="13">
        <v>0</v>
      </c>
      <c r="N277" s="11" t="s">
        <v>50</v>
      </c>
      <c r="O277" s="11" t="s">
        <v>53</v>
      </c>
      <c r="P277" s="11" t="s">
        <v>50</v>
      </c>
      <c r="Q277" s="13">
        <v>125667.20154999995</v>
      </c>
      <c r="R277" s="13">
        <v>0</v>
      </c>
      <c r="S277" s="13">
        <v>63120.95</v>
      </c>
      <c r="T277" s="13">
        <v>0</v>
      </c>
      <c r="U277" s="11" t="s">
        <v>54</v>
      </c>
      <c r="V277" s="13">
        <v>0</v>
      </c>
      <c r="W277" s="13">
        <v>53919.41</v>
      </c>
      <c r="X277" s="11" t="s">
        <v>59</v>
      </c>
      <c r="Y277" s="13">
        <v>8627.11</v>
      </c>
      <c r="Z277" s="13">
        <v>0</v>
      </c>
      <c r="AA277" s="11" t="s">
        <v>54</v>
      </c>
      <c r="AB277" s="13">
        <v>0</v>
      </c>
      <c r="AC277" s="13">
        <v>0</v>
      </c>
      <c r="AD277" s="11" t="s">
        <v>54</v>
      </c>
      <c r="AE277" s="13">
        <v>0</v>
      </c>
      <c r="AF277" s="11">
        <v>0</v>
      </c>
      <c r="AG277" s="11" t="s">
        <v>54</v>
      </c>
      <c r="AH277" s="13">
        <v>0</v>
      </c>
      <c r="AI277" s="13">
        <v>0</v>
      </c>
      <c r="AJ277" s="11" t="s">
        <v>54</v>
      </c>
      <c r="AK277" s="13">
        <v>0</v>
      </c>
      <c r="AL277" s="13">
        <v>0</v>
      </c>
      <c r="AM277" s="12" t="s">
        <v>50</v>
      </c>
      <c r="AN277" s="11" t="s">
        <v>50</v>
      </c>
      <c r="AO277" s="12" t="s">
        <v>50</v>
      </c>
      <c r="AP277" s="11" t="s">
        <v>50</v>
      </c>
    </row>
    <row r="278" spans="1:42" x14ac:dyDescent="0.25">
      <c r="A278" s="11" t="s">
        <v>806</v>
      </c>
      <c r="B278" s="12" t="s">
        <v>692</v>
      </c>
      <c r="C278" s="11" t="s">
        <v>47</v>
      </c>
      <c r="D278" s="11" t="s">
        <v>120</v>
      </c>
      <c r="E278" s="11" t="s">
        <v>121</v>
      </c>
      <c r="F278" s="11" t="s">
        <v>1234</v>
      </c>
      <c r="G278" s="11" t="s">
        <v>148</v>
      </c>
      <c r="H278" s="11" t="s">
        <v>50</v>
      </c>
      <c r="I278" s="13" t="s">
        <v>212</v>
      </c>
      <c r="J278" s="13" t="s">
        <v>50</v>
      </c>
      <c r="K278" s="13" t="s">
        <v>807</v>
      </c>
      <c r="L278" s="12" t="s">
        <v>558</v>
      </c>
      <c r="M278" s="13">
        <v>626.08000000000004</v>
      </c>
      <c r="N278" s="11" t="s">
        <v>151</v>
      </c>
      <c r="O278" s="11" t="s">
        <v>808</v>
      </c>
      <c r="P278" s="11" t="s">
        <v>809</v>
      </c>
      <c r="Q278" s="13">
        <v>-215.2869</v>
      </c>
      <c r="R278" s="13">
        <v>0</v>
      </c>
      <c r="S278" s="13">
        <v>-215.29</v>
      </c>
      <c r="T278" s="13">
        <v>0</v>
      </c>
      <c r="U278" s="11" t="s">
        <v>54</v>
      </c>
      <c r="V278" s="13">
        <v>0</v>
      </c>
      <c r="W278" s="13">
        <v>0</v>
      </c>
      <c r="X278" s="11" t="s">
        <v>54</v>
      </c>
      <c r="Y278" s="13">
        <v>0</v>
      </c>
      <c r="Z278" s="13">
        <v>0</v>
      </c>
      <c r="AA278" s="11" t="s">
        <v>54</v>
      </c>
      <c r="AB278" s="13">
        <v>0</v>
      </c>
      <c r="AC278" s="13">
        <v>0</v>
      </c>
      <c r="AD278" s="11" t="s">
        <v>54</v>
      </c>
      <c r="AE278" s="13">
        <v>0</v>
      </c>
      <c r="AF278" s="11">
        <v>0</v>
      </c>
      <c r="AG278" s="11" t="s">
        <v>54</v>
      </c>
      <c r="AH278" s="13">
        <v>0</v>
      </c>
      <c r="AI278" s="13">
        <v>0</v>
      </c>
      <c r="AJ278" s="11" t="s">
        <v>54</v>
      </c>
      <c r="AK278" s="13">
        <v>0</v>
      </c>
      <c r="AL278" s="13">
        <v>0</v>
      </c>
      <c r="AM278" s="12" t="s">
        <v>50</v>
      </c>
      <c r="AN278" s="11" t="s">
        <v>50</v>
      </c>
      <c r="AO278" s="12" t="s">
        <v>50</v>
      </c>
      <c r="AP278" s="11" t="s">
        <v>50</v>
      </c>
    </row>
    <row r="279" spans="1:42" x14ac:dyDescent="0.25">
      <c r="A279" s="11" t="s">
        <v>810</v>
      </c>
      <c r="B279" s="12" t="s">
        <v>692</v>
      </c>
      <c r="C279" s="11" t="s">
        <v>47</v>
      </c>
      <c r="D279" s="11" t="s">
        <v>334</v>
      </c>
      <c r="E279" s="11" t="s">
        <v>335</v>
      </c>
      <c r="F279" s="11" t="s">
        <v>1221</v>
      </c>
      <c r="G279" s="11" t="s">
        <v>51</v>
      </c>
      <c r="H279" s="11" t="s">
        <v>811</v>
      </c>
      <c r="I279" s="13" t="s">
        <v>50</v>
      </c>
      <c r="J279" s="13" t="s">
        <v>50</v>
      </c>
      <c r="K279" s="13" t="s">
        <v>50</v>
      </c>
      <c r="L279" s="12" t="s">
        <v>50</v>
      </c>
      <c r="M279" s="13">
        <v>0</v>
      </c>
      <c r="N279" s="11" t="s">
        <v>50</v>
      </c>
      <c r="O279" s="11" t="s">
        <v>53</v>
      </c>
      <c r="P279" s="11" t="s">
        <v>50</v>
      </c>
      <c r="Q279" s="13">
        <v>13632.069050000002</v>
      </c>
      <c r="R279" s="13">
        <v>0</v>
      </c>
      <c r="S279" s="13">
        <v>10246.379999999999</v>
      </c>
      <c r="T279" s="13">
        <v>0</v>
      </c>
      <c r="U279" s="11" t="s">
        <v>54</v>
      </c>
      <c r="V279" s="13">
        <v>0</v>
      </c>
      <c r="W279" s="13">
        <v>2918.71</v>
      </c>
      <c r="X279" s="11" t="s">
        <v>59</v>
      </c>
      <c r="Y279" s="13">
        <v>466.99</v>
      </c>
      <c r="Z279" s="13">
        <v>0</v>
      </c>
      <c r="AA279" s="11" t="s">
        <v>54</v>
      </c>
      <c r="AB279" s="13">
        <v>0</v>
      </c>
      <c r="AC279" s="13">
        <v>0</v>
      </c>
      <c r="AD279" s="11" t="s">
        <v>54</v>
      </c>
      <c r="AE279" s="13">
        <v>0</v>
      </c>
      <c r="AF279" s="11">
        <v>0</v>
      </c>
      <c r="AG279" s="11" t="s">
        <v>54</v>
      </c>
      <c r="AH279" s="13">
        <v>0</v>
      </c>
      <c r="AI279" s="13">
        <v>0</v>
      </c>
      <c r="AJ279" s="11" t="s">
        <v>54</v>
      </c>
      <c r="AK279" s="13">
        <v>0</v>
      </c>
      <c r="AL279" s="13">
        <v>0</v>
      </c>
      <c r="AM279" s="12" t="s">
        <v>50</v>
      </c>
      <c r="AN279" s="11" t="s">
        <v>50</v>
      </c>
      <c r="AO279" s="12" t="s">
        <v>50</v>
      </c>
      <c r="AP279" s="11" t="s">
        <v>50</v>
      </c>
    </row>
    <row r="280" spans="1:42" x14ac:dyDescent="0.25">
      <c r="A280" s="11" t="s">
        <v>812</v>
      </c>
      <c r="B280" s="12" t="s">
        <v>692</v>
      </c>
      <c r="C280" s="11" t="s">
        <v>47</v>
      </c>
      <c r="D280" s="11" t="s">
        <v>334</v>
      </c>
      <c r="E280" s="11" t="s">
        <v>335</v>
      </c>
      <c r="F280" s="11" t="s">
        <v>1221</v>
      </c>
      <c r="G280" s="11" t="s">
        <v>51</v>
      </c>
      <c r="H280" s="11" t="s">
        <v>813</v>
      </c>
      <c r="I280" s="13" t="s">
        <v>50</v>
      </c>
      <c r="J280" s="13" t="s">
        <v>50</v>
      </c>
      <c r="K280" s="13" t="s">
        <v>50</v>
      </c>
      <c r="L280" s="12" t="s">
        <v>50</v>
      </c>
      <c r="M280" s="13">
        <v>0</v>
      </c>
      <c r="N280" s="11" t="s">
        <v>50</v>
      </c>
      <c r="O280" s="11" t="s">
        <v>708</v>
      </c>
      <c r="P280" s="11" t="s">
        <v>709</v>
      </c>
      <c r="Q280" s="13">
        <v>829.11320000000001</v>
      </c>
      <c r="R280" s="13">
        <v>0</v>
      </c>
      <c r="S280" s="13">
        <v>344.5</v>
      </c>
      <c r="T280" s="13">
        <v>417.77</v>
      </c>
      <c r="U280" s="11" t="s">
        <v>59</v>
      </c>
      <c r="V280" s="13">
        <v>66.84</v>
      </c>
      <c r="W280" s="13">
        <v>0</v>
      </c>
      <c r="X280" s="11" t="s">
        <v>54</v>
      </c>
      <c r="Y280" s="13">
        <v>0</v>
      </c>
      <c r="Z280" s="13">
        <v>0</v>
      </c>
      <c r="AA280" s="11" t="s">
        <v>54</v>
      </c>
      <c r="AB280" s="13">
        <v>0</v>
      </c>
      <c r="AC280" s="13">
        <v>0</v>
      </c>
      <c r="AD280" s="11" t="s">
        <v>54</v>
      </c>
      <c r="AE280" s="13">
        <v>0</v>
      </c>
      <c r="AF280" s="11">
        <v>0</v>
      </c>
      <c r="AG280" s="11" t="s">
        <v>54</v>
      </c>
      <c r="AH280" s="13">
        <v>0</v>
      </c>
      <c r="AI280" s="13">
        <v>0</v>
      </c>
      <c r="AJ280" s="11" t="s">
        <v>54</v>
      </c>
      <c r="AK280" s="13">
        <v>0</v>
      </c>
      <c r="AL280" s="13">
        <v>0</v>
      </c>
      <c r="AM280" s="12" t="s">
        <v>50</v>
      </c>
      <c r="AN280" s="11" t="s">
        <v>50</v>
      </c>
      <c r="AO280" s="12" t="s">
        <v>50</v>
      </c>
      <c r="AP280" s="11" t="s">
        <v>50</v>
      </c>
    </row>
    <row r="281" spans="1:42" x14ac:dyDescent="0.25">
      <c r="A281" s="11" t="s">
        <v>814</v>
      </c>
      <c r="B281" s="12" t="s">
        <v>692</v>
      </c>
      <c r="C281" s="11" t="s">
        <v>47</v>
      </c>
      <c r="D281" s="11" t="s">
        <v>334</v>
      </c>
      <c r="E281" s="11" t="s">
        <v>335</v>
      </c>
      <c r="F281" s="11" t="s">
        <v>1221</v>
      </c>
      <c r="G281" s="11" t="s">
        <v>51</v>
      </c>
      <c r="H281" s="11" t="s">
        <v>815</v>
      </c>
      <c r="I281" s="13" t="s">
        <v>50</v>
      </c>
      <c r="J281" s="13" t="s">
        <v>50</v>
      </c>
      <c r="K281" s="13" t="s">
        <v>50</v>
      </c>
      <c r="L281" s="12" t="s">
        <v>50</v>
      </c>
      <c r="M281" s="13">
        <v>0</v>
      </c>
      <c r="N281" s="11" t="s">
        <v>50</v>
      </c>
      <c r="O281" s="11" t="s">
        <v>53</v>
      </c>
      <c r="P281" s="11" t="s">
        <v>50</v>
      </c>
      <c r="Q281" s="13">
        <v>54848.218000000001</v>
      </c>
      <c r="R281" s="13">
        <v>0</v>
      </c>
      <c r="S281" s="13">
        <v>43122.21</v>
      </c>
      <c r="T281" s="13">
        <v>0</v>
      </c>
      <c r="U281" s="11" t="s">
        <v>54</v>
      </c>
      <c r="V281" s="13">
        <v>0</v>
      </c>
      <c r="W281" s="13">
        <v>10108.74</v>
      </c>
      <c r="X281" s="11" t="s">
        <v>54</v>
      </c>
      <c r="Y281" s="13">
        <v>1617.4</v>
      </c>
      <c r="Z281" s="13">
        <v>0</v>
      </c>
      <c r="AA281" s="11" t="s">
        <v>54</v>
      </c>
      <c r="AB281" s="13">
        <v>0</v>
      </c>
      <c r="AC281" s="13">
        <v>0</v>
      </c>
      <c r="AD281" s="11" t="s">
        <v>54</v>
      </c>
      <c r="AE281" s="13">
        <v>0</v>
      </c>
      <c r="AF281" s="11">
        <v>0</v>
      </c>
      <c r="AG281" s="11" t="s">
        <v>54</v>
      </c>
      <c r="AH281" s="13">
        <v>0</v>
      </c>
      <c r="AI281" s="13">
        <v>0</v>
      </c>
      <c r="AJ281" s="11" t="s">
        <v>54</v>
      </c>
      <c r="AK281" s="13">
        <v>0</v>
      </c>
      <c r="AL281" s="13">
        <v>0</v>
      </c>
      <c r="AM281" s="12" t="s">
        <v>50</v>
      </c>
      <c r="AN281" s="11" t="s">
        <v>50</v>
      </c>
      <c r="AO281" s="12" t="s">
        <v>50</v>
      </c>
      <c r="AP281" s="11" t="s">
        <v>50</v>
      </c>
    </row>
    <row r="282" spans="1:42" x14ac:dyDescent="0.25">
      <c r="A282" s="11" t="s">
        <v>816</v>
      </c>
      <c r="B282" s="12" t="s">
        <v>692</v>
      </c>
      <c r="C282" s="11" t="s">
        <v>47</v>
      </c>
      <c r="D282" s="11" t="s">
        <v>153</v>
      </c>
      <c r="E282" s="11" t="s">
        <v>154</v>
      </c>
      <c r="F282" s="11" t="s">
        <v>1212</v>
      </c>
      <c r="G282" s="11" t="s">
        <v>51</v>
      </c>
      <c r="H282" s="11" t="s">
        <v>817</v>
      </c>
      <c r="I282" s="13" t="s">
        <v>50</v>
      </c>
      <c r="J282" s="13" t="s">
        <v>50</v>
      </c>
      <c r="K282" s="13" t="s">
        <v>50</v>
      </c>
      <c r="L282" s="12" t="s">
        <v>50</v>
      </c>
      <c r="M282" s="13">
        <v>0</v>
      </c>
      <c r="N282" s="11" t="s">
        <v>50</v>
      </c>
      <c r="O282" s="11" t="s">
        <v>53</v>
      </c>
      <c r="P282" s="11" t="s">
        <v>50</v>
      </c>
      <c r="Q282" s="13">
        <f>S282+T282+V282+W282+Y282</f>
        <v>9051.14</v>
      </c>
      <c r="R282" s="13">
        <v>0</v>
      </c>
      <c r="S282" s="13">
        <v>6162.18</v>
      </c>
      <c r="T282" s="13">
        <v>0</v>
      </c>
      <c r="U282" s="11" t="s">
        <v>54</v>
      </c>
      <c r="V282" s="13">
        <v>0</v>
      </c>
      <c r="W282" s="13">
        <v>2490.48</v>
      </c>
      <c r="X282" s="11" t="s">
        <v>59</v>
      </c>
      <c r="Y282" s="13">
        <v>398.48</v>
      </c>
      <c r="Z282" s="13">
        <v>0</v>
      </c>
      <c r="AA282" s="11" t="s">
        <v>54</v>
      </c>
      <c r="AB282" s="13">
        <v>0</v>
      </c>
      <c r="AC282" s="13">
        <v>0</v>
      </c>
      <c r="AD282" s="11" t="s">
        <v>54</v>
      </c>
      <c r="AE282" s="13">
        <v>0</v>
      </c>
      <c r="AF282" s="11">
        <v>0</v>
      </c>
      <c r="AG282" s="11" t="s">
        <v>54</v>
      </c>
      <c r="AH282" s="13">
        <v>0</v>
      </c>
      <c r="AI282" s="13">
        <v>0</v>
      </c>
      <c r="AJ282" s="11" t="s">
        <v>54</v>
      </c>
      <c r="AK282" s="13">
        <v>0</v>
      </c>
      <c r="AL282" s="13">
        <v>0</v>
      </c>
      <c r="AM282" s="12" t="s">
        <v>50</v>
      </c>
      <c r="AN282" s="11" t="s">
        <v>50</v>
      </c>
      <c r="AO282" s="12" t="s">
        <v>50</v>
      </c>
      <c r="AP282" s="11" t="s">
        <v>50</v>
      </c>
    </row>
    <row r="283" spans="1:42" x14ac:dyDescent="0.25">
      <c r="A283" s="11" t="s">
        <v>818</v>
      </c>
      <c r="B283" s="12" t="s">
        <v>692</v>
      </c>
      <c r="C283" s="11" t="s">
        <v>47</v>
      </c>
      <c r="D283" s="11" t="s">
        <v>153</v>
      </c>
      <c r="E283" s="11" t="s">
        <v>154</v>
      </c>
      <c r="F283" s="11" t="s">
        <v>1212</v>
      </c>
      <c r="G283" s="11" t="s">
        <v>51</v>
      </c>
      <c r="H283" s="11" t="s">
        <v>819</v>
      </c>
      <c r="I283" s="13" t="s">
        <v>50</v>
      </c>
      <c r="J283" s="13" t="s">
        <v>50</v>
      </c>
      <c r="K283" s="13" t="s">
        <v>50</v>
      </c>
      <c r="L283" s="12" t="s">
        <v>50</v>
      </c>
      <c r="M283" s="13">
        <v>0</v>
      </c>
      <c r="N283" s="11" t="s">
        <v>50</v>
      </c>
      <c r="O283" s="11" t="s">
        <v>343</v>
      </c>
      <c r="P283" s="11" t="s">
        <v>344</v>
      </c>
      <c r="Q283" s="13">
        <f>S283+T283+V283+W283+Y283</f>
        <v>543.14</v>
      </c>
      <c r="R283" s="13">
        <v>0</v>
      </c>
      <c r="S283" s="13">
        <v>406</v>
      </c>
      <c r="T283" s="13">
        <v>118.22</v>
      </c>
      <c r="U283" s="11" t="s">
        <v>59</v>
      </c>
      <c r="V283" s="13">
        <v>18.920000000000002</v>
      </c>
      <c r="W283" s="13">
        <v>0</v>
      </c>
      <c r="X283" s="11" t="s">
        <v>54</v>
      </c>
      <c r="Y283" s="13">
        <v>0</v>
      </c>
      <c r="Z283" s="13">
        <v>0</v>
      </c>
      <c r="AA283" s="11" t="s">
        <v>54</v>
      </c>
      <c r="AB283" s="13">
        <v>0</v>
      </c>
      <c r="AC283" s="13">
        <v>0</v>
      </c>
      <c r="AD283" s="11" t="s">
        <v>54</v>
      </c>
      <c r="AE283" s="13">
        <v>0</v>
      </c>
      <c r="AF283" s="11">
        <v>0</v>
      </c>
      <c r="AG283" s="11" t="s">
        <v>54</v>
      </c>
      <c r="AH283" s="13">
        <v>0</v>
      </c>
      <c r="AI283" s="13">
        <v>0</v>
      </c>
      <c r="AJ283" s="11" t="s">
        <v>54</v>
      </c>
      <c r="AK283" s="13">
        <v>0</v>
      </c>
      <c r="AL283" s="13">
        <v>0</v>
      </c>
      <c r="AM283" s="12" t="s">
        <v>50</v>
      </c>
      <c r="AN283" s="11" t="s">
        <v>50</v>
      </c>
      <c r="AO283" s="12" t="s">
        <v>50</v>
      </c>
      <c r="AP283" s="11" t="s">
        <v>50</v>
      </c>
    </row>
    <row r="284" spans="1:42" x14ac:dyDescent="0.25">
      <c r="A284" s="11" t="s">
        <v>820</v>
      </c>
      <c r="B284" s="12" t="s">
        <v>692</v>
      </c>
      <c r="C284" s="11" t="s">
        <v>47</v>
      </c>
      <c r="D284" s="11" t="s">
        <v>153</v>
      </c>
      <c r="E284" s="11" t="s">
        <v>154</v>
      </c>
      <c r="F284" s="11" t="s">
        <v>1212</v>
      </c>
      <c r="G284" s="11" t="s">
        <v>51</v>
      </c>
      <c r="H284" s="11" t="s">
        <v>821</v>
      </c>
      <c r="I284" s="13" t="s">
        <v>50</v>
      </c>
      <c r="J284" s="13" t="s">
        <v>50</v>
      </c>
      <c r="K284" s="13" t="s">
        <v>50</v>
      </c>
      <c r="L284" s="12" t="s">
        <v>50</v>
      </c>
      <c r="M284" s="13">
        <v>0</v>
      </c>
      <c r="N284" s="11" t="s">
        <v>50</v>
      </c>
      <c r="O284" s="11" t="s">
        <v>53</v>
      </c>
      <c r="P284" s="11" t="s">
        <v>50</v>
      </c>
      <c r="Q284" s="13">
        <f>S284+T284+V284+W284+Y284</f>
        <v>50115.12</v>
      </c>
      <c r="R284" s="13">
        <v>0</v>
      </c>
      <c r="S284" s="13">
        <v>39855.21</v>
      </c>
      <c r="T284" s="13">
        <v>0</v>
      </c>
      <c r="U284" s="11" t="s">
        <v>54</v>
      </c>
      <c r="V284" s="13">
        <v>0</v>
      </c>
      <c r="W284" s="13">
        <v>8821.4699999999993</v>
      </c>
      <c r="X284" s="11" t="s">
        <v>54</v>
      </c>
      <c r="Y284" s="13">
        <f>1411.44+27</f>
        <v>1438.44</v>
      </c>
      <c r="Z284" s="13">
        <v>0</v>
      </c>
      <c r="AA284" s="11" t="s">
        <v>54</v>
      </c>
      <c r="AB284" s="13">
        <v>0</v>
      </c>
      <c r="AC284" s="13">
        <v>0</v>
      </c>
      <c r="AD284" s="11" t="s">
        <v>54</v>
      </c>
      <c r="AE284" s="13">
        <v>0</v>
      </c>
      <c r="AF284" s="11">
        <v>0</v>
      </c>
      <c r="AG284" s="11" t="s">
        <v>54</v>
      </c>
      <c r="AH284" s="13">
        <v>0</v>
      </c>
      <c r="AI284" s="13">
        <v>0</v>
      </c>
      <c r="AJ284" s="11" t="s">
        <v>54</v>
      </c>
      <c r="AK284" s="13">
        <v>0</v>
      </c>
      <c r="AL284" s="13">
        <v>0</v>
      </c>
      <c r="AM284" s="12" t="s">
        <v>50</v>
      </c>
      <c r="AN284" s="11" t="s">
        <v>50</v>
      </c>
      <c r="AO284" s="12" t="s">
        <v>50</v>
      </c>
      <c r="AP284" s="11" t="s">
        <v>50</v>
      </c>
    </row>
    <row r="285" spans="1:42" x14ac:dyDescent="0.25">
      <c r="A285" s="11" t="s">
        <v>822</v>
      </c>
      <c r="B285" s="12" t="s">
        <v>692</v>
      </c>
      <c r="C285" s="11" t="s">
        <v>47</v>
      </c>
      <c r="D285" s="11" t="s">
        <v>153</v>
      </c>
      <c r="E285" s="11" t="s">
        <v>154</v>
      </c>
      <c r="F285" s="11" t="s">
        <v>1212</v>
      </c>
      <c r="G285" s="11" t="s">
        <v>51</v>
      </c>
      <c r="H285" s="11" t="s">
        <v>823</v>
      </c>
      <c r="I285" s="13" t="s">
        <v>50</v>
      </c>
      <c r="J285" s="13" t="s">
        <v>50</v>
      </c>
      <c r="K285" s="13" t="s">
        <v>50</v>
      </c>
      <c r="L285" s="12" t="s">
        <v>50</v>
      </c>
      <c r="M285" s="13">
        <v>0</v>
      </c>
      <c r="N285" s="11" t="s">
        <v>50</v>
      </c>
      <c r="O285" s="11" t="s">
        <v>824</v>
      </c>
      <c r="P285" s="11" t="s">
        <v>825</v>
      </c>
      <c r="Q285" s="13">
        <f>S285+T285+V285+W285+Y285</f>
        <v>300</v>
      </c>
      <c r="R285" s="13">
        <v>0</v>
      </c>
      <c r="S285" s="13">
        <v>300</v>
      </c>
      <c r="T285" s="13">
        <v>0</v>
      </c>
      <c r="U285" s="11" t="s">
        <v>54</v>
      </c>
      <c r="V285" s="13">
        <v>0</v>
      </c>
      <c r="W285" s="13">
        <v>0</v>
      </c>
      <c r="X285" s="11" t="s">
        <v>54</v>
      </c>
      <c r="Y285" s="13">
        <v>0</v>
      </c>
      <c r="Z285" s="13">
        <v>0</v>
      </c>
      <c r="AA285" s="11" t="s">
        <v>54</v>
      </c>
      <c r="AB285" s="13">
        <v>0</v>
      </c>
      <c r="AC285" s="13">
        <v>0</v>
      </c>
      <c r="AD285" s="11" t="s">
        <v>54</v>
      </c>
      <c r="AE285" s="13">
        <v>0</v>
      </c>
      <c r="AF285" s="11">
        <v>0</v>
      </c>
      <c r="AG285" s="11" t="s">
        <v>54</v>
      </c>
      <c r="AH285" s="13">
        <v>0</v>
      </c>
      <c r="AI285" s="13">
        <v>0</v>
      </c>
      <c r="AJ285" s="11" t="s">
        <v>54</v>
      </c>
      <c r="AK285" s="13">
        <v>0</v>
      </c>
      <c r="AL285" s="13">
        <v>0</v>
      </c>
      <c r="AM285" s="12" t="s">
        <v>50</v>
      </c>
      <c r="AN285" s="11" t="s">
        <v>50</v>
      </c>
      <c r="AO285" s="12" t="s">
        <v>50</v>
      </c>
      <c r="AP285" s="11" t="s">
        <v>50</v>
      </c>
    </row>
    <row r="286" spans="1:42" x14ac:dyDescent="0.25">
      <c r="A286" s="11" t="s">
        <v>826</v>
      </c>
      <c r="B286" s="12" t="s">
        <v>692</v>
      </c>
      <c r="C286" s="11" t="s">
        <v>47</v>
      </c>
      <c r="D286" s="11" t="s">
        <v>153</v>
      </c>
      <c r="E286" s="11" t="s">
        <v>154</v>
      </c>
      <c r="F286" s="11" t="s">
        <v>1212</v>
      </c>
      <c r="G286" s="11" t="s">
        <v>51</v>
      </c>
      <c r="H286" s="11" t="s">
        <v>827</v>
      </c>
      <c r="I286" s="13" t="s">
        <v>50</v>
      </c>
      <c r="J286" s="13" t="s">
        <v>50</v>
      </c>
      <c r="K286" s="13" t="s">
        <v>50</v>
      </c>
      <c r="L286" s="12" t="s">
        <v>50</v>
      </c>
      <c r="M286" s="13">
        <v>0</v>
      </c>
      <c r="N286" s="11" t="s">
        <v>50</v>
      </c>
      <c r="O286" s="11" t="s">
        <v>53</v>
      </c>
      <c r="P286" s="11" t="s">
        <v>50</v>
      </c>
      <c r="Q286" s="13">
        <f>S286+T286+V286+W286+Y286</f>
        <v>27646.459999999995</v>
      </c>
      <c r="R286" s="13">
        <v>0</v>
      </c>
      <c r="S286" s="13">
        <v>21071.439999999999</v>
      </c>
      <c r="T286" s="13">
        <v>0</v>
      </c>
      <c r="U286" s="11" t="s">
        <v>54</v>
      </c>
      <c r="V286" s="13">
        <v>0</v>
      </c>
      <c r="W286" s="13">
        <v>5691.51</v>
      </c>
      <c r="X286" s="11" t="s">
        <v>54</v>
      </c>
      <c r="Y286" s="13">
        <v>883.51</v>
      </c>
      <c r="Z286" s="13">
        <v>0</v>
      </c>
      <c r="AA286" s="11" t="s">
        <v>54</v>
      </c>
      <c r="AB286" s="13">
        <v>0</v>
      </c>
      <c r="AC286" s="13">
        <v>0</v>
      </c>
      <c r="AD286" s="11" t="s">
        <v>54</v>
      </c>
      <c r="AE286" s="13">
        <v>0</v>
      </c>
      <c r="AF286" s="11">
        <v>0</v>
      </c>
      <c r="AG286" s="11" t="s">
        <v>54</v>
      </c>
      <c r="AH286" s="13">
        <v>0</v>
      </c>
      <c r="AI286" s="13">
        <v>0</v>
      </c>
      <c r="AJ286" s="11" t="s">
        <v>54</v>
      </c>
      <c r="AK286" s="13">
        <v>0</v>
      </c>
      <c r="AL286" s="13">
        <v>0</v>
      </c>
      <c r="AM286" s="12" t="s">
        <v>50</v>
      </c>
      <c r="AN286" s="11" t="s">
        <v>50</v>
      </c>
      <c r="AO286" s="12" t="s">
        <v>50</v>
      </c>
      <c r="AP286" s="11" t="s">
        <v>50</v>
      </c>
    </row>
    <row r="287" spans="1:42" x14ac:dyDescent="0.25">
      <c r="A287" s="11" t="s">
        <v>828</v>
      </c>
      <c r="B287" s="12" t="s">
        <v>829</v>
      </c>
      <c r="C287" s="11" t="s">
        <v>47</v>
      </c>
      <c r="D287" s="11" t="s">
        <v>48</v>
      </c>
      <c r="E287" s="11" t="s">
        <v>49</v>
      </c>
      <c r="F287" s="11" t="s">
        <v>1207</v>
      </c>
      <c r="G287" s="11" t="s">
        <v>51</v>
      </c>
      <c r="H287" s="11" t="s">
        <v>830</v>
      </c>
      <c r="I287" s="13" t="s">
        <v>50</v>
      </c>
      <c r="J287" s="13" t="s">
        <v>50</v>
      </c>
      <c r="K287" s="13" t="s">
        <v>50</v>
      </c>
      <c r="L287" s="12" t="s">
        <v>50</v>
      </c>
      <c r="M287" s="13">
        <v>0</v>
      </c>
      <c r="N287" s="11" t="s">
        <v>50</v>
      </c>
      <c r="O287" s="11" t="s">
        <v>53</v>
      </c>
      <c r="P287" s="11" t="s">
        <v>50</v>
      </c>
      <c r="Q287" s="13">
        <v>495.57499999999999</v>
      </c>
      <c r="R287" s="13">
        <v>0</v>
      </c>
      <c r="S287" s="13">
        <v>495.58</v>
      </c>
      <c r="T287" s="13">
        <v>0</v>
      </c>
      <c r="U287" s="11" t="s">
        <v>54</v>
      </c>
      <c r="V287" s="13">
        <v>0</v>
      </c>
      <c r="W287" s="13">
        <v>0</v>
      </c>
      <c r="X287" s="11" t="s">
        <v>54</v>
      </c>
      <c r="Y287" s="13">
        <v>0</v>
      </c>
      <c r="Z287" s="13">
        <v>0</v>
      </c>
      <c r="AA287" s="11" t="s">
        <v>54</v>
      </c>
      <c r="AB287" s="13">
        <v>0</v>
      </c>
      <c r="AC287" s="13">
        <v>0</v>
      </c>
      <c r="AD287" s="11" t="s">
        <v>54</v>
      </c>
      <c r="AE287" s="13">
        <v>0</v>
      </c>
      <c r="AF287" s="11">
        <v>0</v>
      </c>
      <c r="AG287" s="11" t="s">
        <v>54</v>
      </c>
      <c r="AH287" s="13">
        <v>0</v>
      </c>
      <c r="AI287" s="13">
        <v>0</v>
      </c>
      <c r="AJ287" s="11" t="s">
        <v>54</v>
      </c>
      <c r="AK287" s="13">
        <v>0</v>
      </c>
      <c r="AL287" s="13">
        <v>0</v>
      </c>
      <c r="AM287" s="12" t="s">
        <v>50</v>
      </c>
      <c r="AN287" s="11" t="s">
        <v>50</v>
      </c>
      <c r="AO287" s="12" t="s">
        <v>50</v>
      </c>
      <c r="AP287" s="11" t="s">
        <v>50</v>
      </c>
    </row>
    <row r="288" spans="1:42" x14ac:dyDescent="0.25">
      <c r="A288" s="11" t="s">
        <v>831</v>
      </c>
      <c r="B288" s="12" t="s">
        <v>829</v>
      </c>
      <c r="C288" s="11" t="s">
        <v>47</v>
      </c>
      <c r="D288" s="11" t="s">
        <v>48</v>
      </c>
      <c r="E288" s="11" t="s">
        <v>49</v>
      </c>
      <c r="F288" s="11" t="s">
        <v>1207</v>
      </c>
      <c r="G288" s="11" t="s">
        <v>51</v>
      </c>
      <c r="H288" s="11" t="s">
        <v>832</v>
      </c>
      <c r="I288" s="13" t="s">
        <v>50</v>
      </c>
      <c r="J288" s="13" t="s">
        <v>50</v>
      </c>
      <c r="K288" s="13" t="s">
        <v>50</v>
      </c>
      <c r="L288" s="12" t="s">
        <v>50</v>
      </c>
      <c r="M288" s="13">
        <v>0</v>
      </c>
      <c r="N288" s="11" t="s">
        <v>50</v>
      </c>
      <c r="O288" s="11" t="s">
        <v>57</v>
      </c>
      <c r="P288" s="11" t="s">
        <v>58</v>
      </c>
      <c r="Q288" s="13">
        <v>686.42200000000003</v>
      </c>
      <c r="R288" s="13">
        <v>0</v>
      </c>
      <c r="S288" s="13">
        <v>686.42</v>
      </c>
      <c r="T288" s="13">
        <v>0</v>
      </c>
      <c r="U288" s="11" t="s">
        <v>54</v>
      </c>
      <c r="V288" s="13">
        <v>0</v>
      </c>
      <c r="W288" s="13">
        <v>0</v>
      </c>
      <c r="X288" s="11" t="s">
        <v>54</v>
      </c>
      <c r="Y288" s="13">
        <v>0</v>
      </c>
      <c r="Z288" s="13">
        <v>0</v>
      </c>
      <c r="AA288" s="11" t="s">
        <v>54</v>
      </c>
      <c r="AB288" s="13">
        <v>0</v>
      </c>
      <c r="AC288" s="13">
        <v>0</v>
      </c>
      <c r="AD288" s="11" t="s">
        <v>54</v>
      </c>
      <c r="AE288" s="13">
        <v>0</v>
      </c>
      <c r="AF288" s="11">
        <v>0</v>
      </c>
      <c r="AG288" s="11" t="s">
        <v>54</v>
      </c>
      <c r="AH288" s="13">
        <v>0</v>
      </c>
      <c r="AI288" s="13">
        <v>0</v>
      </c>
      <c r="AJ288" s="11" t="s">
        <v>54</v>
      </c>
      <c r="AK288" s="13">
        <v>0</v>
      </c>
      <c r="AL288" s="13">
        <v>0</v>
      </c>
      <c r="AM288" s="12" t="s">
        <v>50</v>
      </c>
      <c r="AN288" s="11" t="s">
        <v>50</v>
      </c>
      <c r="AO288" s="12" t="s">
        <v>50</v>
      </c>
      <c r="AP288" s="11" t="s">
        <v>50</v>
      </c>
    </row>
    <row r="289" spans="1:42" x14ac:dyDescent="0.25">
      <c r="A289" s="11" t="s">
        <v>833</v>
      </c>
      <c r="B289" s="12" t="s">
        <v>829</v>
      </c>
      <c r="C289" s="11" t="s">
        <v>47</v>
      </c>
      <c r="D289" s="11" t="s">
        <v>48</v>
      </c>
      <c r="E289" s="11" t="s">
        <v>49</v>
      </c>
      <c r="F289" s="11" t="s">
        <v>1207</v>
      </c>
      <c r="G289" s="11" t="s">
        <v>51</v>
      </c>
      <c r="H289" s="11" t="s">
        <v>834</v>
      </c>
      <c r="I289" s="13" t="s">
        <v>50</v>
      </c>
      <c r="J289" s="13" t="s">
        <v>50</v>
      </c>
      <c r="K289" s="13" t="s">
        <v>50</v>
      </c>
      <c r="L289" s="12" t="s">
        <v>50</v>
      </c>
      <c r="M289" s="13">
        <v>0</v>
      </c>
      <c r="N289" s="11" t="s">
        <v>50</v>
      </c>
      <c r="O289" s="11" t="s">
        <v>53</v>
      </c>
      <c r="P289" s="11" t="s">
        <v>50</v>
      </c>
      <c r="Q289" s="13">
        <v>14180.15885</v>
      </c>
      <c r="R289" s="13">
        <v>0</v>
      </c>
      <c r="S289" s="13">
        <v>11823.41</v>
      </c>
      <c r="T289" s="13">
        <v>0</v>
      </c>
      <c r="U289" s="11" t="s">
        <v>54</v>
      </c>
      <c r="V289" s="13">
        <v>0</v>
      </c>
      <c r="W289" s="13">
        <v>2031.72</v>
      </c>
      <c r="X289" s="11" t="s">
        <v>54</v>
      </c>
      <c r="Y289" s="13">
        <v>325.08</v>
      </c>
      <c r="Z289" s="13">
        <v>0</v>
      </c>
      <c r="AA289" s="11" t="s">
        <v>54</v>
      </c>
      <c r="AB289" s="13">
        <v>0</v>
      </c>
      <c r="AC289" s="13">
        <v>0</v>
      </c>
      <c r="AD289" s="11" t="s">
        <v>54</v>
      </c>
      <c r="AE289" s="13">
        <v>0</v>
      </c>
      <c r="AF289" s="11">
        <v>0</v>
      </c>
      <c r="AG289" s="11" t="s">
        <v>54</v>
      </c>
      <c r="AH289" s="13">
        <v>0</v>
      </c>
      <c r="AI289" s="13">
        <v>0</v>
      </c>
      <c r="AJ289" s="11" t="s">
        <v>54</v>
      </c>
      <c r="AK289" s="13">
        <v>0</v>
      </c>
      <c r="AL289" s="13">
        <v>0</v>
      </c>
      <c r="AM289" s="12" t="s">
        <v>50</v>
      </c>
      <c r="AN289" s="11" t="s">
        <v>50</v>
      </c>
      <c r="AO289" s="12" t="s">
        <v>50</v>
      </c>
      <c r="AP289" s="11" t="s">
        <v>50</v>
      </c>
    </row>
    <row r="290" spans="1:42" x14ac:dyDescent="0.25">
      <c r="A290" s="11" t="s">
        <v>835</v>
      </c>
      <c r="B290" s="12" t="s">
        <v>829</v>
      </c>
      <c r="C290" s="11" t="s">
        <v>47</v>
      </c>
      <c r="D290" s="11" t="s">
        <v>48</v>
      </c>
      <c r="E290" s="11" t="s">
        <v>49</v>
      </c>
      <c r="F290" s="11" t="s">
        <v>1207</v>
      </c>
      <c r="G290" s="11" t="s">
        <v>51</v>
      </c>
      <c r="H290" s="11" t="s">
        <v>836</v>
      </c>
      <c r="I290" s="13" t="s">
        <v>50</v>
      </c>
      <c r="J290" s="13" t="s">
        <v>50</v>
      </c>
      <c r="K290" s="13" t="s">
        <v>50</v>
      </c>
      <c r="L290" s="12" t="s">
        <v>50</v>
      </c>
      <c r="M290" s="13">
        <v>0</v>
      </c>
      <c r="N290" s="11" t="s">
        <v>50</v>
      </c>
      <c r="O290" s="11" t="s">
        <v>837</v>
      </c>
      <c r="P290" s="11" t="s">
        <v>838</v>
      </c>
      <c r="Q290" s="13">
        <v>35</v>
      </c>
      <c r="R290" s="13">
        <v>0</v>
      </c>
      <c r="S290" s="13">
        <v>35</v>
      </c>
      <c r="T290" s="13">
        <v>0</v>
      </c>
      <c r="U290" s="11" t="s">
        <v>54</v>
      </c>
      <c r="V290" s="13">
        <v>0</v>
      </c>
      <c r="W290" s="13">
        <v>0</v>
      </c>
      <c r="X290" s="11" t="s">
        <v>54</v>
      </c>
      <c r="Y290" s="13">
        <v>0</v>
      </c>
      <c r="Z290" s="13">
        <v>0</v>
      </c>
      <c r="AA290" s="11" t="s">
        <v>54</v>
      </c>
      <c r="AB290" s="13">
        <v>0</v>
      </c>
      <c r="AC290" s="13">
        <v>0</v>
      </c>
      <c r="AD290" s="11" t="s">
        <v>54</v>
      </c>
      <c r="AE290" s="13">
        <v>0</v>
      </c>
      <c r="AF290" s="11">
        <v>0</v>
      </c>
      <c r="AG290" s="11" t="s">
        <v>54</v>
      </c>
      <c r="AH290" s="13">
        <v>0</v>
      </c>
      <c r="AI290" s="13">
        <v>0</v>
      </c>
      <c r="AJ290" s="11" t="s">
        <v>54</v>
      </c>
      <c r="AK290" s="13">
        <v>0</v>
      </c>
      <c r="AL290" s="13">
        <v>0</v>
      </c>
      <c r="AM290" s="12" t="s">
        <v>50</v>
      </c>
      <c r="AN290" s="11" t="s">
        <v>50</v>
      </c>
      <c r="AO290" s="12" t="s">
        <v>50</v>
      </c>
      <c r="AP290" s="11" t="s">
        <v>50</v>
      </c>
    </row>
    <row r="291" spans="1:42" x14ac:dyDescent="0.25">
      <c r="A291" s="11" t="s">
        <v>839</v>
      </c>
      <c r="B291" s="12" t="s">
        <v>829</v>
      </c>
      <c r="C291" s="11" t="s">
        <v>47</v>
      </c>
      <c r="D291" s="11" t="s">
        <v>48</v>
      </c>
      <c r="E291" s="11" t="s">
        <v>49</v>
      </c>
      <c r="F291" s="11" t="s">
        <v>1207</v>
      </c>
      <c r="G291" s="11" t="s">
        <v>51</v>
      </c>
      <c r="H291" s="11" t="s">
        <v>840</v>
      </c>
      <c r="I291" s="13" t="s">
        <v>50</v>
      </c>
      <c r="J291" s="13" t="s">
        <v>50</v>
      </c>
      <c r="K291" s="13" t="s">
        <v>50</v>
      </c>
      <c r="L291" s="12" t="s">
        <v>50</v>
      </c>
      <c r="M291" s="13">
        <v>0</v>
      </c>
      <c r="N291" s="11" t="s">
        <v>50</v>
      </c>
      <c r="O291" s="11" t="s">
        <v>53</v>
      </c>
      <c r="P291" s="11" t="s">
        <v>50</v>
      </c>
      <c r="Q291" s="13">
        <v>8177.2068999999983</v>
      </c>
      <c r="R291" s="13">
        <v>0</v>
      </c>
      <c r="S291" s="13">
        <v>6495.68</v>
      </c>
      <c r="T291" s="13">
        <v>0</v>
      </c>
      <c r="U291" s="11" t="s">
        <v>54</v>
      </c>
      <c r="V291" s="13">
        <v>0</v>
      </c>
      <c r="W291" s="13">
        <v>1449.78</v>
      </c>
      <c r="X291" s="11" t="s">
        <v>54</v>
      </c>
      <c r="Y291" s="13">
        <v>231.96</v>
      </c>
      <c r="Z291" s="13">
        <v>0</v>
      </c>
      <c r="AA291" s="11" t="s">
        <v>54</v>
      </c>
      <c r="AB291" s="13">
        <v>0</v>
      </c>
      <c r="AC291" s="13">
        <v>0</v>
      </c>
      <c r="AD291" s="11" t="s">
        <v>54</v>
      </c>
      <c r="AE291" s="13">
        <v>0</v>
      </c>
      <c r="AF291" s="11">
        <v>0</v>
      </c>
      <c r="AG291" s="11" t="s">
        <v>54</v>
      </c>
      <c r="AH291" s="13">
        <v>0</v>
      </c>
      <c r="AI291" s="13">
        <v>0</v>
      </c>
      <c r="AJ291" s="11" t="s">
        <v>54</v>
      </c>
      <c r="AK291" s="13">
        <v>0</v>
      </c>
      <c r="AL291" s="13">
        <v>0</v>
      </c>
      <c r="AM291" s="12" t="s">
        <v>50</v>
      </c>
      <c r="AN291" s="11" t="s">
        <v>50</v>
      </c>
      <c r="AO291" s="12" t="s">
        <v>50</v>
      </c>
      <c r="AP291" s="11" t="s">
        <v>50</v>
      </c>
    </row>
    <row r="292" spans="1:42" x14ac:dyDescent="0.25">
      <c r="A292" s="11" t="s">
        <v>841</v>
      </c>
      <c r="B292" s="12" t="s">
        <v>829</v>
      </c>
      <c r="C292" s="11" t="s">
        <v>47</v>
      </c>
      <c r="D292" s="11" t="s">
        <v>48</v>
      </c>
      <c r="E292" s="11" t="s">
        <v>49</v>
      </c>
      <c r="F292" s="11" t="s">
        <v>1207</v>
      </c>
      <c r="G292" s="11" t="s">
        <v>51</v>
      </c>
      <c r="H292" s="11" t="s">
        <v>842</v>
      </c>
      <c r="I292" s="13" t="s">
        <v>50</v>
      </c>
      <c r="J292" s="13" t="s">
        <v>50</v>
      </c>
      <c r="K292" s="13" t="s">
        <v>50</v>
      </c>
      <c r="L292" s="12" t="s">
        <v>50</v>
      </c>
      <c r="M292" s="13">
        <v>0</v>
      </c>
      <c r="N292" s="11" t="s">
        <v>50</v>
      </c>
      <c r="O292" s="11" t="s">
        <v>636</v>
      </c>
      <c r="P292" s="11" t="s">
        <v>637</v>
      </c>
      <c r="Q292" s="13">
        <v>1967</v>
      </c>
      <c r="R292" s="13">
        <v>0</v>
      </c>
      <c r="S292" s="13">
        <v>1967</v>
      </c>
      <c r="T292" s="13">
        <v>0</v>
      </c>
      <c r="U292" s="11" t="s">
        <v>54</v>
      </c>
      <c r="V292" s="13">
        <v>0</v>
      </c>
      <c r="W292" s="13">
        <v>0</v>
      </c>
      <c r="X292" s="11" t="s">
        <v>54</v>
      </c>
      <c r="Y292" s="13">
        <v>0</v>
      </c>
      <c r="Z292" s="13">
        <v>0</v>
      </c>
      <c r="AA292" s="11" t="s">
        <v>54</v>
      </c>
      <c r="AB292" s="13">
        <v>0</v>
      </c>
      <c r="AC292" s="13">
        <v>0</v>
      </c>
      <c r="AD292" s="11" t="s">
        <v>54</v>
      </c>
      <c r="AE292" s="13">
        <v>0</v>
      </c>
      <c r="AF292" s="11">
        <v>0</v>
      </c>
      <c r="AG292" s="11" t="s">
        <v>54</v>
      </c>
      <c r="AH292" s="13">
        <v>0</v>
      </c>
      <c r="AI292" s="13">
        <v>0</v>
      </c>
      <c r="AJ292" s="11" t="s">
        <v>54</v>
      </c>
      <c r="AK292" s="13">
        <v>0</v>
      </c>
      <c r="AL292" s="13">
        <v>0</v>
      </c>
      <c r="AM292" s="12" t="s">
        <v>50</v>
      </c>
      <c r="AN292" s="11" t="s">
        <v>50</v>
      </c>
      <c r="AO292" s="12" t="s">
        <v>50</v>
      </c>
      <c r="AP292" s="11" t="s">
        <v>50</v>
      </c>
    </row>
    <row r="293" spans="1:42" x14ac:dyDescent="0.25">
      <c r="A293" s="11" t="s">
        <v>843</v>
      </c>
      <c r="B293" s="12" t="s">
        <v>829</v>
      </c>
      <c r="C293" s="11" t="s">
        <v>47</v>
      </c>
      <c r="D293" s="11" t="s">
        <v>48</v>
      </c>
      <c r="E293" s="11" t="s">
        <v>49</v>
      </c>
      <c r="F293" s="11" t="s">
        <v>1207</v>
      </c>
      <c r="G293" s="11" t="s">
        <v>51</v>
      </c>
      <c r="H293" s="11" t="s">
        <v>844</v>
      </c>
      <c r="I293" s="13" t="s">
        <v>50</v>
      </c>
      <c r="J293" s="13" t="s">
        <v>50</v>
      </c>
      <c r="K293" s="13" t="s">
        <v>50</v>
      </c>
      <c r="L293" s="12" t="s">
        <v>50</v>
      </c>
      <c r="M293" s="13">
        <v>0</v>
      </c>
      <c r="N293" s="11" t="s">
        <v>50</v>
      </c>
      <c r="O293" s="11" t="s">
        <v>53</v>
      </c>
      <c r="P293" s="11" t="s">
        <v>50</v>
      </c>
      <c r="Q293" s="13">
        <v>39412.375099999997</v>
      </c>
      <c r="R293" s="13">
        <v>0</v>
      </c>
      <c r="S293" s="13">
        <v>30171.22</v>
      </c>
      <c r="T293" s="13">
        <v>0</v>
      </c>
      <c r="U293" s="11" t="s">
        <v>54</v>
      </c>
      <c r="V293" s="13">
        <v>0</v>
      </c>
      <c r="W293" s="13">
        <v>7966.61</v>
      </c>
      <c r="X293" s="11" t="s">
        <v>54</v>
      </c>
      <c r="Y293" s="13">
        <v>1274.6600000000001</v>
      </c>
      <c r="Z293" s="13">
        <v>0</v>
      </c>
      <c r="AA293" s="11" t="s">
        <v>54</v>
      </c>
      <c r="AB293" s="13">
        <v>0</v>
      </c>
      <c r="AC293" s="13">
        <v>0</v>
      </c>
      <c r="AD293" s="11" t="s">
        <v>54</v>
      </c>
      <c r="AE293" s="13">
        <v>0</v>
      </c>
      <c r="AF293" s="11">
        <v>0</v>
      </c>
      <c r="AG293" s="11" t="s">
        <v>54</v>
      </c>
      <c r="AH293" s="13">
        <v>0</v>
      </c>
      <c r="AI293" s="13">
        <v>0</v>
      </c>
      <c r="AJ293" s="11" t="s">
        <v>54</v>
      </c>
      <c r="AK293" s="13">
        <v>0</v>
      </c>
      <c r="AL293" s="13">
        <v>0</v>
      </c>
      <c r="AM293" s="12" t="s">
        <v>50</v>
      </c>
      <c r="AN293" s="11" t="s">
        <v>50</v>
      </c>
      <c r="AO293" s="12" t="s">
        <v>50</v>
      </c>
      <c r="AP293" s="11" t="s">
        <v>50</v>
      </c>
    </row>
    <row r="294" spans="1:42" x14ac:dyDescent="0.25">
      <c r="A294" s="11" t="s">
        <v>845</v>
      </c>
      <c r="B294" s="12" t="s">
        <v>829</v>
      </c>
      <c r="C294" s="11" t="s">
        <v>47</v>
      </c>
      <c r="D294" s="11" t="s">
        <v>48</v>
      </c>
      <c r="E294" s="11" t="s">
        <v>49</v>
      </c>
      <c r="F294" s="11" t="s">
        <v>1207</v>
      </c>
      <c r="G294" s="11" t="s">
        <v>51</v>
      </c>
      <c r="H294" s="11" t="s">
        <v>846</v>
      </c>
      <c r="I294" s="13" t="s">
        <v>50</v>
      </c>
      <c r="J294" s="13" t="s">
        <v>50</v>
      </c>
      <c r="K294" s="13" t="s">
        <v>50</v>
      </c>
      <c r="L294" s="12" t="s">
        <v>50</v>
      </c>
      <c r="M294" s="13">
        <v>0</v>
      </c>
      <c r="N294" s="11" t="s">
        <v>50</v>
      </c>
      <c r="O294" s="11" t="s">
        <v>847</v>
      </c>
      <c r="P294" s="11" t="s">
        <v>848</v>
      </c>
      <c r="Q294" s="13">
        <v>280.25</v>
      </c>
      <c r="R294" s="13">
        <v>0</v>
      </c>
      <c r="S294" s="13">
        <v>280.25</v>
      </c>
      <c r="T294" s="13">
        <v>0</v>
      </c>
      <c r="U294" s="11" t="s">
        <v>54</v>
      </c>
      <c r="V294" s="13">
        <v>0</v>
      </c>
      <c r="W294" s="13">
        <v>0</v>
      </c>
      <c r="X294" s="11" t="s">
        <v>54</v>
      </c>
      <c r="Y294" s="13">
        <v>0</v>
      </c>
      <c r="Z294" s="13">
        <v>0</v>
      </c>
      <c r="AA294" s="11" t="s">
        <v>54</v>
      </c>
      <c r="AB294" s="13">
        <v>0</v>
      </c>
      <c r="AC294" s="13">
        <v>0</v>
      </c>
      <c r="AD294" s="11" t="s">
        <v>54</v>
      </c>
      <c r="AE294" s="13">
        <v>0</v>
      </c>
      <c r="AF294" s="11">
        <v>0</v>
      </c>
      <c r="AG294" s="11" t="s">
        <v>54</v>
      </c>
      <c r="AH294" s="13">
        <v>0</v>
      </c>
      <c r="AI294" s="13">
        <v>0</v>
      </c>
      <c r="AJ294" s="11" t="s">
        <v>54</v>
      </c>
      <c r="AK294" s="13">
        <v>0</v>
      </c>
      <c r="AL294" s="13">
        <v>0</v>
      </c>
      <c r="AM294" s="12" t="s">
        <v>50</v>
      </c>
      <c r="AN294" s="11" t="s">
        <v>50</v>
      </c>
      <c r="AO294" s="12" t="s">
        <v>50</v>
      </c>
      <c r="AP294" s="11" t="s">
        <v>50</v>
      </c>
    </row>
    <row r="295" spans="1:42" x14ac:dyDescent="0.25">
      <c r="A295" s="11" t="s">
        <v>849</v>
      </c>
      <c r="B295" s="12" t="s">
        <v>829</v>
      </c>
      <c r="C295" s="11" t="s">
        <v>47</v>
      </c>
      <c r="D295" s="11" t="s">
        <v>48</v>
      </c>
      <c r="E295" s="11" t="s">
        <v>49</v>
      </c>
      <c r="F295" s="11" t="s">
        <v>1207</v>
      </c>
      <c r="G295" s="11" t="s">
        <v>51</v>
      </c>
      <c r="H295" s="11" t="s">
        <v>850</v>
      </c>
      <c r="I295" s="13" t="s">
        <v>50</v>
      </c>
      <c r="J295" s="13" t="s">
        <v>50</v>
      </c>
      <c r="K295" s="13" t="s">
        <v>50</v>
      </c>
      <c r="L295" s="12" t="s">
        <v>50</v>
      </c>
      <c r="M295" s="13">
        <v>0</v>
      </c>
      <c r="N295" s="11" t="s">
        <v>50</v>
      </c>
      <c r="O295" s="11" t="s">
        <v>53</v>
      </c>
      <c r="P295" s="11" t="s">
        <v>50</v>
      </c>
      <c r="Q295" s="13">
        <v>19226.833750000002</v>
      </c>
      <c r="R295" s="13">
        <v>0</v>
      </c>
      <c r="S295" s="13">
        <v>12446.74</v>
      </c>
      <c r="T295" s="13">
        <v>0</v>
      </c>
      <c r="U295" s="11" t="s">
        <v>54</v>
      </c>
      <c r="V295" s="13">
        <v>0</v>
      </c>
      <c r="W295" s="13">
        <v>5844.59</v>
      </c>
      <c r="X295" s="11" t="s">
        <v>54</v>
      </c>
      <c r="Y295" s="13">
        <v>935.13</v>
      </c>
      <c r="Z295" s="13">
        <v>0</v>
      </c>
      <c r="AA295" s="11" t="s">
        <v>54</v>
      </c>
      <c r="AB295" s="13">
        <v>0</v>
      </c>
      <c r="AC295" s="13">
        <v>0</v>
      </c>
      <c r="AD295" s="11" t="s">
        <v>54</v>
      </c>
      <c r="AE295" s="13">
        <v>0</v>
      </c>
      <c r="AF295" s="11">
        <v>0</v>
      </c>
      <c r="AG295" s="11" t="s">
        <v>54</v>
      </c>
      <c r="AH295" s="13">
        <v>0</v>
      </c>
      <c r="AI295" s="13">
        <v>0</v>
      </c>
      <c r="AJ295" s="11" t="s">
        <v>54</v>
      </c>
      <c r="AK295" s="13">
        <v>0</v>
      </c>
      <c r="AL295" s="13">
        <v>0</v>
      </c>
      <c r="AM295" s="12" t="s">
        <v>50</v>
      </c>
      <c r="AN295" s="11" t="s">
        <v>50</v>
      </c>
      <c r="AO295" s="12" t="s">
        <v>50</v>
      </c>
      <c r="AP295" s="11" t="s">
        <v>50</v>
      </c>
    </row>
    <row r="296" spans="1:42" x14ac:dyDescent="0.25">
      <c r="A296" s="11" t="s">
        <v>851</v>
      </c>
      <c r="B296" s="12" t="s">
        <v>829</v>
      </c>
      <c r="C296" s="11" t="s">
        <v>47</v>
      </c>
      <c r="D296" s="11" t="s">
        <v>48</v>
      </c>
      <c r="E296" s="11" t="s">
        <v>49</v>
      </c>
      <c r="F296" s="11" t="s">
        <v>1207</v>
      </c>
      <c r="G296" s="11" t="s">
        <v>51</v>
      </c>
      <c r="H296" s="11" t="s">
        <v>852</v>
      </c>
      <c r="I296" s="13" t="s">
        <v>50</v>
      </c>
      <c r="J296" s="13" t="s">
        <v>50</v>
      </c>
      <c r="K296" s="13" t="s">
        <v>50</v>
      </c>
      <c r="L296" s="12" t="s">
        <v>50</v>
      </c>
      <c r="M296" s="13">
        <v>0</v>
      </c>
      <c r="N296" s="11" t="s">
        <v>50</v>
      </c>
      <c r="O296" s="11" t="s">
        <v>752</v>
      </c>
      <c r="P296" s="11" t="s">
        <v>753</v>
      </c>
      <c r="Q296" s="13">
        <v>125</v>
      </c>
      <c r="R296" s="13">
        <v>0</v>
      </c>
      <c r="S296" s="13">
        <v>125</v>
      </c>
      <c r="T296" s="13">
        <v>0</v>
      </c>
      <c r="U296" s="11" t="s">
        <v>54</v>
      </c>
      <c r="V296" s="13">
        <v>0</v>
      </c>
      <c r="W296" s="13">
        <v>0</v>
      </c>
      <c r="X296" s="11" t="s">
        <v>54</v>
      </c>
      <c r="Y296" s="13">
        <v>0</v>
      </c>
      <c r="Z296" s="13">
        <v>0</v>
      </c>
      <c r="AA296" s="11" t="s">
        <v>54</v>
      </c>
      <c r="AB296" s="13">
        <v>0</v>
      </c>
      <c r="AC296" s="13">
        <v>0</v>
      </c>
      <c r="AD296" s="11" t="s">
        <v>54</v>
      </c>
      <c r="AE296" s="13">
        <v>0</v>
      </c>
      <c r="AF296" s="11">
        <v>0</v>
      </c>
      <c r="AG296" s="11" t="s">
        <v>54</v>
      </c>
      <c r="AH296" s="13">
        <v>0</v>
      </c>
      <c r="AI296" s="13">
        <v>0</v>
      </c>
      <c r="AJ296" s="11" t="s">
        <v>54</v>
      </c>
      <c r="AK296" s="13">
        <v>0</v>
      </c>
      <c r="AL296" s="13">
        <v>0</v>
      </c>
      <c r="AM296" s="12" t="s">
        <v>50</v>
      </c>
      <c r="AN296" s="11" t="s">
        <v>50</v>
      </c>
      <c r="AO296" s="12" t="s">
        <v>50</v>
      </c>
      <c r="AP296" s="11" t="s">
        <v>50</v>
      </c>
    </row>
    <row r="297" spans="1:42" x14ac:dyDescent="0.25">
      <c r="A297" s="11" t="s">
        <v>853</v>
      </c>
      <c r="B297" s="12" t="s">
        <v>829</v>
      </c>
      <c r="C297" s="11" t="s">
        <v>47</v>
      </c>
      <c r="D297" s="11" t="s">
        <v>48</v>
      </c>
      <c r="E297" s="11" t="s">
        <v>49</v>
      </c>
      <c r="F297" s="11" t="s">
        <v>1207</v>
      </c>
      <c r="G297" s="11" t="s">
        <v>51</v>
      </c>
      <c r="H297" s="11" t="s">
        <v>854</v>
      </c>
      <c r="I297" s="13" t="s">
        <v>50</v>
      </c>
      <c r="J297" s="13" t="s">
        <v>50</v>
      </c>
      <c r="K297" s="13" t="s">
        <v>50</v>
      </c>
      <c r="L297" s="12" t="s">
        <v>50</v>
      </c>
      <c r="M297" s="13">
        <v>0</v>
      </c>
      <c r="N297" s="11" t="s">
        <v>50</v>
      </c>
      <c r="O297" s="11" t="s">
        <v>53</v>
      </c>
      <c r="P297" s="11" t="s">
        <v>50</v>
      </c>
      <c r="Q297" s="13">
        <v>24051.655599999995</v>
      </c>
      <c r="R297" s="13">
        <v>0</v>
      </c>
      <c r="S297" s="13">
        <v>18964.3</v>
      </c>
      <c r="T297" s="13">
        <v>0</v>
      </c>
      <c r="U297" s="11" t="s">
        <v>54</v>
      </c>
      <c r="V297" s="13">
        <v>0</v>
      </c>
      <c r="W297" s="13">
        <v>4385.72</v>
      </c>
      <c r="X297" s="11" t="s">
        <v>54</v>
      </c>
      <c r="Y297" s="13">
        <v>701.72</v>
      </c>
      <c r="Z297" s="13">
        <v>0</v>
      </c>
      <c r="AA297" s="11" t="s">
        <v>54</v>
      </c>
      <c r="AB297" s="13">
        <v>0</v>
      </c>
      <c r="AC297" s="13">
        <v>0</v>
      </c>
      <c r="AD297" s="11" t="s">
        <v>54</v>
      </c>
      <c r="AE297" s="13">
        <v>0</v>
      </c>
      <c r="AF297" s="11">
        <v>0</v>
      </c>
      <c r="AG297" s="11" t="s">
        <v>54</v>
      </c>
      <c r="AH297" s="13">
        <v>0</v>
      </c>
      <c r="AI297" s="13">
        <v>0</v>
      </c>
      <c r="AJ297" s="11" t="s">
        <v>54</v>
      </c>
      <c r="AK297" s="13">
        <v>0</v>
      </c>
      <c r="AL297" s="13">
        <v>0</v>
      </c>
      <c r="AM297" s="12" t="s">
        <v>50</v>
      </c>
      <c r="AN297" s="11" t="s">
        <v>50</v>
      </c>
      <c r="AO297" s="12" t="s">
        <v>50</v>
      </c>
      <c r="AP297" s="11" t="s">
        <v>50</v>
      </c>
    </row>
    <row r="298" spans="1:42" x14ac:dyDescent="0.25">
      <c r="A298" s="11" t="s">
        <v>855</v>
      </c>
      <c r="B298" s="12" t="s">
        <v>829</v>
      </c>
      <c r="C298" s="11" t="s">
        <v>47</v>
      </c>
      <c r="D298" s="11" t="s">
        <v>48</v>
      </c>
      <c r="E298" s="11" t="s">
        <v>49</v>
      </c>
      <c r="F298" s="11" t="s">
        <v>1207</v>
      </c>
      <c r="G298" s="11" t="s">
        <v>51</v>
      </c>
      <c r="H298" s="11" t="s">
        <v>856</v>
      </c>
      <c r="I298" s="13" t="s">
        <v>50</v>
      </c>
      <c r="J298" s="13" t="s">
        <v>50</v>
      </c>
      <c r="K298" s="13" t="s">
        <v>50</v>
      </c>
      <c r="L298" s="12" t="s">
        <v>50</v>
      </c>
      <c r="M298" s="13">
        <v>0</v>
      </c>
      <c r="N298" s="11" t="s">
        <v>50</v>
      </c>
      <c r="O298" s="11" t="s">
        <v>857</v>
      </c>
      <c r="P298" s="11" t="s">
        <v>858</v>
      </c>
      <c r="Q298" s="13">
        <v>681.7</v>
      </c>
      <c r="R298" s="13">
        <v>0</v>
      </c>
      <c r="S298" s="13">
        <v>681.7</v>
      </c>
      <c r="T298" s="13">
        <v>0</v>
      </c>
      <c r="U298" s="11" t="s">
        <v>54</v>
      </c>
      <c r="V298" s="13">
        <v>0</v>
      </c>
      <c r="W298" s="13">
        <v>0</v>
      </c>
      <c r="X298" s="11" t="s">
        <v>54</v>
      </c>
      <c r="Y298" s="13">
        <v>0</v>
      </c>
      <c r="Z298" s="13">
        <v>0</v>
      </c>
      <c r="AA298" s="11" t="s">
        <v>54</v>
      </c>
      <c r="AB298" s="13">
        <v>0</v>
      </c>
      <c r="AC298" s="13">
        <v>0</v>
      </c>
      <c r="AD298" s="11" t="s">
        <v>54</v>
      </c>
      <c r="AE298" s="13">
        <v>0</v>
      </c>
      <c r="AF298" s="11">
        <v>0</v>
      </c>
      <c r="AG298" s="11" t="s">
        <v>54</v>
      </c>
      <c r="AH298" s="13">
        <v>0</v>
      </c>
      <c r="AI298" s="13">
        <v>0</v>
      </c>
      <c r="AJ298" s="11" t="s">
        <v>54</v>
      </c>
      <c r="AK298" s="13">
        <v>0</v>
      </c>
      <c r="AL298" s="13">
        <v>0</v>
      </c>
      <c r="AM298" s="12" t="s">
        <v>50</v>
      </c>
      <c r="AN298" s="11" t="s">
        <v>50</v>
      </c>
      <c r="AO298" s="12" t="s">
        <v>50</v>
      </c>
      <c r="AP298" s="11" t="s">
        <v>50</v>
      </c>
    </row>
    <row r="299" spans="1:42" x14ac:dyDescent="0.25">
      <c r="A299" s="11" t="s">
        <v>859</v>
      </c>
      <c r="B299" s="12" t="s">
        <v>829</v>
      </c>
      <c r="C299" s="11" t="s">
        <v>47</v>
      </c>
      <c r="D299" s="11" t="s">
        <v>48</v>
      </c>
      <c r="E299" s="11" t="s">
        <v>49</v>
      </c>
      <c r="F299" s="11" t="s">
        <v>1207</v>
      </c>
      <c r="G299" s="11" t="s">
        <v>51</v>
      </c>
      <c r="H299" s="11" t="s">
        <v>860</v>
      </c>
      <c r="I299" s="13" t="s">
        <v>50</v>
      </c>
      <c r="J299" s="13" t="s">
        <v>50</v>
      </c>
      <c r="K299" s="13" t="s">
        <v>50</v>
      </c>
      <c r="L299" s="12" t="s">
        <v>50</v>
      </c>
      <c r="M299" s="13">
        <v>0</v>
      </c>
      <c r="N299" s="11" t="s">
        <v>50</v>
      </c>
      <c r="O299" s="11" t="s">
        <v>53</v>
      </c>
      <c r="P299" s="11" t="s">
        <v>50</v>
      </c>
      <c r="Q299" s="13">
        <v>11382.154499999999</v>
      </c>
      <c r="R299" s="13">
        <v>0</v>
      </c>
      <c r="S299" s="13">
        <v>8677.41</v>
      </c>
      <c r="T299" s="13">
        <v>0</v>
      </c>
      <c r="U299" s="11" t="s">
        <v>54</v>
      </c>
      <c r="V299" s="13">
        <v>0</v>
      </c>
      <c r="W299" s="13">
        <v>2331.6999999999998</v>
      </c>
      <c r="X299" s="11" t="s">
        <v>54</v>
      </c>
      <c r="Y299" s="13">
        <v>373.07</v>
      </c>
      <c r="Z299" s="13">
        <v>0</v>
      </c>
      <c r="AA299" s="11" t="s">
        <v>54</v>
      </c>
      <c r="AB299" s="13">
        <v>0</v>
      </c>
      <c r="AC299" s="13">
        <v>0</v>
      </c>
      <c r="AD299" s="11" t="s">
        <v>54</v>
      </c>
      <c r="AE299" s="13">
        <v>0</v>
      </c>
      <c r="AF299" s="11">
        <v>0</v>
      </c>
      <c r="AG299" s="11" t="s">
        <v>54</v>
      </c>
      <c r="AH299" s="13">
        <v>0</v>
      </c>
      <c r="AI299" s="13">
        <v>0</v>
      </c>
      <c r="AJ299" s="11" t="s">
        <v>54</v>
      </c>
      <c r="AK299" s="13">
        <v>0</v>
      </c>
      <c r="AL299" s="13">
        <v>0</v>
      </c>
      <c r="AM299" s="12" t="s">
        <v>50</v>
      </c>
      <c r="AN299" s="11" t="s">
        <v>50</v>
      </c>
      <c r="AO299" s="12" t="s">
        <v>50</v>
      </c>
      <c r="AP299" s="11" t="s">
        <v>50</v>
      </c>
    </row>
    <row r="300" spans="1:42" x14ac:dyDescent="0.25">
      <c r="A300" s="11" t="s">
        <v>861</v>
      </c>
      <c r="B300" s="12" t="s">
        <v>829</v>
      </c>
      <c r="C300" s="11" t="s">
        <v>47</v>
      </c>
      <c r="D300" s="11" t="s">
        <v>48</v>
      </c>
      <c r="E300" s="11" t="s">
        <v>49</v>
      </c>
      <c r="F300" s="11" t="s">
        <v>1207</v>
      </c>
      <c r="G300" s="11" t="s">
        <v>51</v>
      </c>
      <c r="H300" s="11" t="s">
        <v>862</v>
      </c>
      <c r="I300" s="13" t="s">
        <v>50</v>
      </c>
      <c r="J300" s="13" t="s">
        <v>50</v>
      </c>
      <c r="K300" s="13" t="s">
        <v>50</v>
      </c>
      <c r="L300" s="12" t="s">
        <v>50</v>
      </c>
      <c r="M300" s="13">
        <v>0</v>
      </c>
      <c r="N300" s="11" t="s">
        <v>50</v>
      </c>
      <c r="O300" s="11" t="s">
        <v>105</v>
      </c>
      <c r="P300" s="11" t="s">
        <v>106</v>
      </c>
      <c r="Q300" s="13">
        <v>444.52499999999998</v>
      </c>
      <c r="R300" s="13">
        <v>0</v>
      </c>
      <c r="S300" s="13">
        <v>444.53</v>
      </c>
      <c r="T300" s="13">
        <v>0</v>
      </c>
      <c r="U300" s="11" t="s">
        <v>54</v>
      </c>
      <c r="V300" s="13">
        <v>0</v>
      </c>
      <c r="W300" s="13">
        <v>0</v>
      </c>
      <c r="X300" s="11" t="s">
        <v>54</v>
      </c>
      <c r="Y300" s="13">
        <v>0</v>
      </c>
      <c r="Z300" s="13">
        <v>0</v>
      </c>
      <c r="AA300" s="11" t="s">
        <v>54</v>
      </c>
      <c r="AB300" s="13">
        <v>0</v>
      </c>
      <c r="AC300" s="13">
        <v>0</v>
      </c>
      <c r="AD300" s="11" t="s">
        <v>54</v>
      </c>
      <c r="AE300" s="13">
        <v>0</v>
      </c>
      <c r="AF300" s="11">
        <v>0</v>
      </c>
      <c r="AG300" s="11" t="s">
        <v>54</v>
      </c>
      <c r="AH300" s="13">
        <v>0</v>
      </c>
      <c r="AI300" s="13">
        <v>0</v>
      </c>
      <c r="AJ300" s="11" t="s">
        <v>54</v>
      </c>
      <c r="AK300" s="13">
        <v>0</v>
      </c>
      <c r="AL300" s="13">
        <v>0</v>
      </c>
      <c r="AM300" s="12" t="s">
        <v>50</v>
      </c>
      <c r="AN300" s="11" t="s">
        <v>50</v>
      </c>
      <c r="AO300" s="12" t="s">
        <v>50</v>
      </c>
      <c r="AP300" s="11" t="s">
        <v>50</v>
      </c>
    </row>
    <row r="301" spans="1:42" x14ac:dyDescent="0.25">
      <c r="A301" s="11" t="s">
        <v>863</v>
      </c>
      <c r="B301" s="12" t="s">
        <v>829</v>
      </c>
      <c r="C301" s="11" t="s">
        <v>47</v>
      </c>
      <c r="D301" s="11" t="s">
        <v>48</v>
      </c>
      <c r="E301" s="11" t="s">
        <v>49</v>
      </c>
      <c r="F301" s="11" t="s">
        <v>1207</v>
      </c>
      <c r="G301" s="11" t="s">
        <v>51</v>
      </c>
      <c r="H301" s="11" t="s">
        <v>864</v>
      </c>
      <c r="I301" s="13" t="s">
        <v>50</v>
      </c>
      <c r="J301" s="13" t="s">
        <v>50</v>
      </c>
      <c r="K301" s="13" t="s">
        <v>50</v>
      </c>
      <c r="L301" s="12" t="s">
        <v>50</v>
      </c>
      <c r="M301" s="13">
        <v>0</v>
      </c>
      <c r="N301" s="11" t="s">
        <v>50</v>
      </c>
      <c r="O301" s="11" t="s">
        <v>53</v>
      </c>
      <c r="P301" s="11" t="s">
        <v>50</v>
      </c>
      <c r="Q301" s="13">
        <v>13716.171299999996</v>
      </c>
      <c r="R301" s="13">
        <v>0</v>
      </c>
      <c r="S301" s="13">
        <v>8677.93</v>
      </c>
      <c r="T301" s="13">
        <v>0</v>
      </c>
      <c r="U301" s="11" t="s">
        <v>54</v>
      </c>
      <c r="V301" s="13">
        <v>0</v>
      </c>
      <c r="W301" s="13">
        <v>4343.32</v>
      </c>
      <c r="X301" s="11" t="s">
        <v>54</v>
      </c>
      <c r="Y301" s="13">
        <v>694.93</v>
      </c>
      <c r="Z301" s="13">
        <v>0</v>
      </c>
      <c r="AA301" s="11" t="s">
        <v>54</v>
      </c>
      <c r="AB301" s="13">
        <v>0</v>
      </c>
      <c r="AC301" s="13">
        <v>0</v>
      </c>
      <c r="AD301" s="11" t="s">
        <v>54</v>
      </c>
      <c r="AE301" s="13">
        <v>0</v>
      </c>
      <c r="AF301" s="11">
        <v>0</v>
      </c>
      <c r="AG301" s="11" t="s">
        <v>54</v>
      </c>
      <c r="AH301" s="13">
        <v>0</v>
      </c>
      <c r="AI301" s="13">
        <v>0</v>
      </c>
      <c r="AJ301" s="11" t="s">
        <v>54</v>
      </c>
      <c r="AK301" s="13">
        <v>0</v>
      </c>
      <c r="AL301" s="13">
        <v>0</v>
      </c>
      <c r="AM301" s="12" t="s">
        <v>50</v>
      </c>
      <c r="AN301" s="11" t="s">
        <v>50</v>
      </c>
      <c r="AO301" s="12" t="s">
        <v>50</v>
      </c>
      <c r="AP301" s="11" t="s">
        <v>50</v>
      </c>
    </row>
    <row r="302" spans="1:42" x14ac:dyDescent="0.25">
      <c r="A302" s="11" t="s">
        <v>865</v>
      </c>
      <c r="B302" s="12" t="s">
        <v>829</v>
      </c>
      <c r="C302" s="11" t="s">
        <v>47</v>
      </c>
      <c r="D302" s="11" t="s">
        <v>73</v>
      </c>
      <c r="E302" s="11" t="s">
        <v>74</v>
      </c>
      <c r="F302" s="11" t="s">
        <v>1205</v>
      </c>
      <c r="G302" s="11" t="s">
        <v>51</v>
      </c>
      <c r="H302" s="11" t="s">
        <v>866</v>
      </c>
      <c r="I302" s="13" t="s">
        <v>50</v>
      </c>
      <c r="J302" s="13" t="s">
        <v>50</v>
      </c>
      <c r="K302" s="13" t="s">
        <v>50</v>
      </c>
      <c r="L302" s="12" t="s">
        <v>50</v>
      </c>
      <c r="M302" s="13">
        <v>0</v>
      </c>
      <c r="N302" s="11" t="s">
        <v>50</v>
      </c>
      <c r="O302" s="11" t="s">
        <v>53</v>
      </c>
      <c r="P302" s="11" t="s">
        <v>50</v>
      </c>
      <c r="Q302" s="13">
        <v>4451.3649000000005</v>
      </c>
      <c r="R302" s="13">
        <v>0</v>
      </c>
      <c r="S302" s="13">
        <v>3989.27</v>
      </c>
      <c r="T302" s="13">
        <v>0</v>
      </c>
      <c r="U302" s="11" t="s">
        <v>54</v>
      </c>
      <c r="V302" s="13">
        <v>0</v>
      </c>
      <c r="W302" s="13">
        <v>398.39</v>
      </c>
      <c r="X302" s="11" t="s">
        <v>54</v>
      </c>
      <c r="Y302" s="13">
        <v>63.74</v>
      </c>
      <c r="Z302" s="13">
        <v>0</v>
      </c>
      <c r="AA302" s="11" t="s">
        <v>54</v>
      </c>
      <c r="AB302" s="13">
        <v>0</v>
      </c>
      <c r="AC302" s="13">
        <v>0</v>
      </c>
      <c r="AD302" s="11" t="s">
        <v>54</v>
      </c>
      <c r="AE302" s="13">
        <v>0</v>
      </c>
      <c r="AF302" s="11">
        <v>0</v>
      </c>
      <c r="AG302" s="11" t="s">
        <v>54</v>
      </c>
      <c r="AH302" s="13">
        <v>0</v>
      </c>
      <c r="AI302" s="13">
        <v>0</v>
      </c>
      <c r="AJ302" s="11" t="s">
        <v>54</v>
      </c>
      <c r="AK302" s="13">
        <v>0</v>
      </c>
      <c r="AL302" s="13">
        <v>0</v>
      </c>
      <c r="AM302" s="12" t="s">
        <v>50</v>
      </c>
      <c r="AN302" s="11" t="s">
        <v>50</v>
      </c>
      <c r="AO302" s="12" t="s">
        <v>50</v>
      </c>
      <c r="AP302" s="11" t="s">
        <v>50</v>
      </c>
    </row>
    <row r="303" spans="1:42" x14ac:dyDescent="0.25">
      <c r="A303" s="11" t="s">
        <v>867</v>
      </c>
      <c r="B303" s="12" t="s">
        <v>829</v>
      </c>
      <c r="C303" s="11" t="s">
        <v>47</v>
      </c>
      <c r="D303" s="11" t="s">
        <v>73</v>
      </c>
      <c r="E303" s="11" t="s">
        <v>74</v>
      </c>
      <c r="F303" s="11" t="s">
        <v>1205</v>
      </c>
      <c r="G303" s="11" t="s">
        <v>51</v>
      </c>
      <c r="H303" s="11" t="s">
        <v>868</v>
      </c>
      <c r="I303" s="13" t="s">
        <v>50</v>
      </c>
      <c r="J303" s="13" t="s">
        <v>50</v>
      </c>
      <c r="K303" s="13" t="s">
        <v>50</v>
      </c>
      <c r="L303" s="12" t="s">
        <v>50</v>
      </c>
      <c r="M303" s="13">
        <v>0</v>
      </c>
      <c r="N303" s="11" t="s">
        <v>50</v>
      </c>
      <c r="O303" s="11" t="s">
        <v>57</v>
      </c>
      <c r="P303" s="11" t="s">
        <v>58</v>
      </c>
      <c r="Q303" s="13">
        <v>212.44</v>
      </c>
      <c r="R303" s="13">
        <v>0</v>
      </c>
      <c r="S303" s="13">
        <v>212.44</v>
      </c>
      <c r="T303" s="13">
        <v>0</v>
      </c>
      <c r="U303" s="11" t="s">
        <v>54</v>
      </c>
      <c r="V303" s="13">
        <v>0</v>
      </c>
      <c r="W303" s="13">
        <v>0</v>
      </c>
      <c r="X303" s="11" t="s">
        <v>54</v>
      </c>
      <c r="Y303" s="13">
        <v>0</v>
      </c>
      <c r="Z303" s="13">
        <v>0</v>
      </c>
      <c r="AA303" s="11" t="s">
        <v>54</v>
      </c>
      <c r="AB303" s="13">
        <v>0</v>
      </c>
      <c r="AC303" s="13">
        <v>0</v>
      </c>
      <c r="AD303" s="11" t="s">
        <v>54</v>
      </c>
      <c r="AE303" s="13">
        <v>0</v>
      </c>
      <c r="AF303" s="11">
        <v>0</v>
      </c>
      <c r="AG303" s="11" t="s">
        <v>54</v>
      </c>
      <c r="AH303" s="13">
        <v>0</v>
      </c>
      <c r="AI303" s="13">
        <v>0</v>
      </c>
      <c r="AJ303" s="11" t="s">
        <v>54</v>
      </c>
      <c r="AK303" s="13">
        <v>0</v>
      </c>
      <c r="AL303" s="13">
        <v>0</v>
      </c>
      <c r="AM303" s="12" t="s">
        <v>50</v>
      </c>
      <c r="AN303" s="11" t="s">
        <v>50</v>
      </c>
      <c r="AO303" s="12" t="s">
        <v>50</v>
      </c>
      <c r="AP303" s="11" t="s">
        <v>50</v>
      </c>
    </row>
    <row r="304" spans="1:42" x14ac:dyDescent="0.25">
      <c r="A304" s="11" t="s">
        <v>869</v>
      </c>
      <c r="B304" s="12" t="s">
        <v>829</v>
      </c>
      <c r="C304" s="11" t="s">
        <v>47</v>
      </c>
      <c r="D304" s="11" t="s">
        <v>73</v>
      </c>
      <c r="E304" s="11" t="s">
        <v>74</v>
      </c>
      <c r="F304" s="11" t="s">
        <v>1205</v>
      </c>
      <c r="G304" s="11" t="s">
        <v>51</v>
      </c>
      <c r="H304" s="11" t="s">
        <v>870</v>
      </c>
      <c r="I304" s="13" t="s">
        <v>50</v>
      </c>
      <c r="J304" s="13" t="s">
        <v>50</v>
      </c>
      <c r="K304" s="13" t="s">
        <v>50</v>
      </c>
      <c r="L304" s="12" t="s">
        <v>50</v>
      </c>
      <c r="M304" s="13">
        <v>0</v>
      </c>
      <c r="N304" s="11" t="s">
        <v>50</v>
      </c>
      <c r="O304" s="11" t="s">
        <v>53</v>
      </c>
      <c r="P304" s="11" t="s">
        <v>50</v>
      </c>
      <c r="Q304" s="13">
        <v>28581.31274999999</v>
      </c>
      <c r="R304" s="13">
        <v>0</v>
      </c>
      <c r="S304" s="13">
        <v>19881.93</v>
      </c>
      <c r="T304" s="13">
        <v>0</v>
      </c>
      <c r="U304" s="11" t="s">
        <v>54</v>
      </c>
      <c r="V304" s="13">
        <v>0</v>
      </c>
      <c r="W304" s="13">
        <v>7499.53</v>
      </c>
      <c r="X304" s="11" t="s">
        <v>54</v>
      </c>
      <c r="Y304" s="13">
        <v>1199.92</v>
      </c>
      <c r="Z304" s="13">
        <v>0</v>
      </c>
      <c r="AA304" s="11" t="s">
        <v>54</v>
      </c>
      <c r="AB304" s="13">
        <v>0</v>
      </c>
      <c r="AC304" s="13">
        <v>0</v>
      </c>
      <c r="AD304" s="11" t="s">
        <v>54</v>
      </c>
      <c r="AE304" s="13">
        <v>0</v>
      </c>
      <c r="AF304" s="11">
        <v>0</v>
      </c>
      <c r="AG304" s="11" t="s">
        <v>54</v>
      </c>
      <c r="AH304" s="13">
        <v>0</v>
      </c>
      <c r="AI304" s="13">
        <v>0</v>
      </c>
      <c r="AJ304" s="11" t="s">
        <v>54</v>
      </c>
      <c r="AK304" s="13">
        <v>0</v>
      </c>
      <c r="AL304" s="13">
        <v>0</v>
      </c>
      <c r="AM304" s="12" t="s">
        <v>50</v>
      </c>
      <c r="AN304" s="11" t="s">
        <v>50</v>
      </c>
      <c r="AO304" s="12" t="s">
        <v>50</v>
      </c>
      <c r="AP304" s="11" t="s">
        <v>50</v>
      </c>
    </row>
    <row r="305" spans="1:42" x14ac:dyDescent="0.25">
      <c r="A305" s="11" t="s">
        <v>871</v>
      </c>
      <c r="B305" s="12" t="s">
        <v>829</v>
      </c>
      <c r="C305" s="11" t="s">
        <v>47</v>
      </c>
      <c r="D305" s="11" t="s">
        <v>73</v>
      </c>
      <c r="E305" s="11" t="s">
        <v>74</v>
      </c>
      <c r="F305" s="11" t="s">
        <v>1205</v>
      </c>
      <c r="G305" s="11" t="s">
        <v>51</v>
      </c>
      <c r="H305" s="11" t="s">
        <v>872</v>
      </c>
      <c r="I305" s="13" t="s">
        <v>50</v>
      </c>
      <c r="J305" s="13" t="s">
        <v>50</v>
      </c>
      <c r="K305" s="13" t="s">
        <v>50</v>
      </c>
      <c r="L305" s="12" t="s">
        <v>50</v>
      </c>
      <c r="M305" s="13">
        <v>0</v>
      </c>
      <c r="N305" s="11" t="s">
        <v>50</v>
      </c>
      <c r="O305" s="11" t="s">
        <v>488</v>
      </c>
      <c r="P305" s="11" t="s">
        <v>489</v>
      </c>
      <c r="Q305" s="13">
        <v>2497.9</v>
      </c>
      <c r="R305" s="13">
        <v>0</v>
      </c>
      <c r="S305" s="13">
        <v>2497.9</v>
      </c>
      <c r="T305" s="13">
        <v>0</v>
      </c>
      <c r="U305" s="11" t="s">
        <v>54</v>
      </c>
      <c r="V305" s="13">
        <v>0</v>
      </c>
      <c r="W305" s="13">
        <v>0</v>
      </c>
      <c r="X305" s="11" t="s">
        <v>54</v>
      </c>
      <c r="Y305" s="13">
        <v>0</v>
      </c>
      <c r="Z305" s="13">
        <v>0</v>
      </c>
      <c r="AA305" s="11" t="s">
        <v>54</v>
      </c>
      <c r="AB305" s="13">
        <v>0</v>
      </c>
      <c r="AC305" s="13">
        <v>0</v>
      </c>
      <c r="AD305" s="11" t="s">
        <v>54</v>
      </c>
      <c r="AE305" s="13">
        <v>0</v>
      </c>
      <c r="AF305" s="11">
        <v>0</v>
      </c>
      <c r="AG305" s="11" t="s">
        <v>54</v>
      </c>
      <c r="AH305" s="13">
        <v>0</v>
      </c>
      <c r="AI305" s="13">
        <v>0</v>
      </c>
      <c r="AJ305" s="11" t="s">
        <v>54</v>
      </c>
      <c r="AK305" s="13">
        <v>0</v>
      </c>
      <c r="AL305" s="13">
        <v>0</v>
      </c>
      <c r="AM305" s="12" t="s">
        <v>50</v>
      </c>
      <c r="AN305" s="11" t="s">
        <v>50</v>
      </c>
      <c r="AO305" s="12" t="s">
        <v>50</v>
      </c>
      <c r="AP305" s="11" t="s">
        <v>50</v>
      </c>
    </row>
    <row r="306" spans="1:42" x14ac:dyDescent="0.25">
      <c r="A306" s="11" t="s">
        <v>873</v>
      </c>
      <c r="B306" s="12" t="s">
        <v>829</v>
      </c>
      <c r="C306" s="11" t="s">
        <v>47</v>
      </c>
      <c r="D306" s="11" t="s">
        <v>73</v>
      </c>
      <c r="E306" s="11" t="s">
        <v>74</v>
      </c>
      <c r="F306" s="11" t="s">
        <v>1205</v>
      </c>
      <c r="G306" s="11" t="s">
        <v>51</v>
      </c>
      <c r="H306" s="11" t="s">
        <v>874</v>
      </c>
      <c r="I306" s="13" t="s">
        <v>50</v>
      </c>
      <c r="J306" s="13" t="s">
        <v>50</v>
      </c>
      <c r="K306" s="13" t="s">
        <v>50</v>
      </c>
      <c r="L306" s="12" t="s">
        <v>50</v>
      </c>
      <c r="M306" s="13">
        <v>0</v>
      </c>
      <c r="N306" s="11" t="s">
        <v>50</v>
      </c>
      <c r="O306" s="11" t="s">
        <v>53</v>
      </c>
      <c r="P306" s="11" t="s">
        <v>50</v>
      </c>
      <c r="Q306" s="13">
        <v>6911.3623500000003</v>
      </c>
      <c r="R306" s="13">
        <v>0</v>
      </c>
      <c r="S306" s="13">
        <v>2897.32</v>
      </c>
      <c r="T306" s="13">
        <v>0</v>
      </c>
      <c r="U306" s="11" t="s">
        <v>54</v>
      </c>
      <c r="V306" s="13">
        <v>0</v>
      </c>
      <c r="W306" s="13">
        <v>3460.41</v>
      </c>
      <c r="X306" s="11" t="s">
        <v>59</v>
      </c>
      <c r="Y306" s="13">
        <v>553.66999999999996</v>
      </c>
      <c r="Z306" s="13">
        <v>0</v>
      </c>
      <c r="AA306" s="11" t="s">
        <v>54</v>
      </c>
      <c r="AB306" s="13">
        <v>0</v>
      </c>
      <c r="AC306" s="13">
        <v>0</v>
      </c>
      <c r="AD306" s="11" t="s">
        <v>54</v>
      </c>
      <c r="AE306" s="13">
        <v>0</v>
      </c>
      <c r="AF306" s="11">
        <v>0</v>
      </c>
      <c r="AG306" s="11" t="s">
        <v>54</v>
      </c>
      <c r="AH306" s="13">
        <v>0</v>
      </c>
      <c r="AI306" s="13">
        <v>0</v>
      </c>
      <c r="AJ306" s="11" t="s">
        <v>54</v>
      </c>
      <c r="AK306" s="13">
        <v>0</v>
      </c>
      <c r="AL306" s="13">
        <v>0</v>
      </c>
      <c r="AM306" s="12" t="s">
        <v>50</v>
      </c>
      <c r="AN306" s="11" t="s">
        <v>50</v>
      </c>
      <c r="AO306" s="12" t="s">
        <v>50</v>
      </c>
      <c r="AP306" s="11" t="s">
        <v>50</v>
      </c>
    </row>
    <row r="307" spans="1:42" x14ac:dyDescent="0.25">
      <c r="A307" s="11" t="s">
        <v>875</v>
      </c>
      <c r="B307" s="12" t="s">
        <v>829</v>
      </c>
      <c r="C307" s="11" t="s">
        <v>47</v>
      </c>
      <c r="D307" s="11" t="s">
        <v>73</v>
      </c>
      <c r="E307" s="11" t="s">
        <v>74</v>
      </c>
      <c r="F307" s="11" t="s">
        <v>1205</v>
      </c>
      <c r="G307" s="11" t="s">
        <v>51</v>
      </c>
      <c r="H307" s="11" t="s">
        <v>876</v>
      </c>
      <c r="I307" s="13" t="s">
        <v>50</v>
      </c>
      <c r="J307" s="13" t="s">
        <v>50</v>
      </c>
      <c r="K307" s="13" t="s">
        <v>50</v>
      </c>
      <c r="L307" s="12" t="s">
        <v>50</v>
      </c>
      <c r="M307" s="13">
        <v>0</v>
      </c>
      <c r="N307" s="11" t="s">
        <v>50</v>
      </c>
      <c r="O307" s="11" t="s">
        <v>877</v>
      </c>
      <c r="P307" s="11" t="s">
        <v>878</v>
      </c>
      <c r="Q307" s="13">
        <v>945.25319999999999</v>
      </c>
      <c r="R307" s="13">
        <v>0</v>
      </c>
      <c r="S307" s="13">
        <v>571.41999999999996</v>
      </c>
      <c r="T307" s="13">
        <v>322.27</v>
      </c>
      <c r="U307" s="11" t="s">
        <v>59</v>
      </c>
      <c r="V307" s="13">
        <v>51.56</v>
      </c>
      <c r="W307" s="13">
        <v>0</v>
      </c>
      <c r="X307" s="11" t="s">
        <v>54</v>
      </c>
      <c r="Y307" s="13">
        <v>0</v>
      </c>
      <c r="Z307" s="13">
        <v>0</v>
      </c>
      <c r="AA307" s="11" t="s">
        <v>54</v>
      </c>
      <c r="AB307" s="13">
        <v>0</v>
      </c>
      <c r="AC307" s="13">
        <v>0</v>
      </c>
      <c r="AD307" s="11" t="s">
        <v>54</v>
      </c>
      <c r="AE307" s="13">
        <v>0</v>
      </c>
      <c r="AF307" s="11">
        <v>0</v>
      </c>
      <c r="AG307" s="11" t="s">
        <v>54</v>
      </c>
      <c r="AH307" s="13">
        <v>0</v>
      </c>
      <c r="AI307" s="13">
        <v>0</v>
      </c>
      <c r="AJ307" s="11" t="s">
        <v>54</v>
      </c>
      <c r="AK307" s="13">
        <v>0</v>
      </c>
      <c r="AL307" s="13">
        <v>0</v>
      </c>
      <c r="AM307" s="12" t="s">
        <v>50</v>
      </c>
      <c r="AN307" s="11" t="s">
        <v>50</v>
      </c>
      <c r="AO307" s="12" t="s">
        <v>50</v>
      </c>
      <c r="AP307" s="11" t="s">
        <v>50</v>
      </c>
    </row>
    <row r="308" spans="1:42" x14ac:dyDescent="0.25">
      <c r="A308" s="11" t="s">
        <v>879</v>
      </c>
      <c r="B308" s="12" t="s">
        <v>829</v>
      </c>
      <c r="C308" s="11" t="s">
        <v>47</v>
      </c>
      <c r="D308" s="11" t="s">
        <v>73</v>
      </c>
      <c r="E308" s="11" t="s">
        <v>74</v>
      </c>
      <c r="F308" s="11" t="s">
        <v>1205</v>
      </c>
      <c r="G308" s="11" t="s">
        <v>51</v>
      </c>
      <c r="H308" s="11" t="s">
        <v>880</v>
      </c>
      <c r="I308" s="13" t="s">
        <v>50</v>
      </c>
      <c r="J308" s="13" t="s">
        <v>50</v>
      </c>
      <c r="K308" s="13" t="s">
        <v>50</v>
      </c>
      <c r="L308" s="12" t="s">
        <v>50</v>
      </c>
      <c r="M308" s="13">
        <v>0</v>
      </c>
      <c r="N308" s="11" t="s">
        <v>50</v>
      </c>
      <c r="O308" s="11" t="s">
        <v>53</v>
      </c>
      <c r="P308" s="11" t="s">
        <v>50</v>
      </c>
      <c r="Q308" s="13">
        <v>27992.493649999993</v>
      </c>
      <c r="R308" s="13">
        <v>0</v>
      </c>
      <c r="S308" s="13">
        <v>20713.38</v>
      </c>
      <c r="T308" s="13">
        <v>0</v>
      </c>
      <c r="U308" s="11" t="s">
        <v>54</v>
      </c>
      <c r="V308" s="13">
        <v>0</v>
      </c>
      <c r="W308" s="13">
        <v>6275.14</v>
      </c>
      <c r="X308" s="11" t="s">
        <v>54</v>
      </c>
      <c r="Y308" s="13">
        <v>1004.02</v>
      </c>
      <c r="Z308" s="13">
        <v>0</v>
      </c>
      <c r="AA308" s="11" t="s">
        <v>54</v>
      </c>
      <c r="AB308" s="13">
        <v>0</v>
      </c>
      <c r="AC308" s="13">
        <v>0</v>
      </c>
      <c r="AD308" s="11" t="s">
        <v>54</v>
      </c>
      <c r="AE308" s="13">
        <v>0</v>
      </c>
      <c r="AF308" s="11">
        <v>0</v>
      </c>
      <c r="AG308" s="11" t="s">
        <v>54</v>
      </c>
      <c r="AH308" s="13">
        <v>0</v>
      </c>
      <c r="AI308" s="13">
        <v>0</v>
      </c>
      <c r="AJ308" s="11" t="s">
        <v>54</v>
      </c>
      <c r="AK308" s="13">
        <v>0</v>
      </c>
      <c r="AL308" s="13">
        <v>0</v>
      </c>
      <c r="AM308" s="12" t="s">
        <v>50</v>
      </c>
      <c r="AN308" s="11" t="s">
        <v>50</v>
      </c>
      <c r="AO308" s="12" t="s">
        <v>50</v>
      </c>
      <c r="AP308" s="11" t="s">
        <v>50</v>
      </c>
    </row>
    <row r="309" spans="1:42" x14ac:dyDescent="0.25">
      <c r="A309" s="11" t="s">
        <v>881</v>
      </c>
      <c r="B309" s="12" t="s">
        <v>829</v>
      </c>
      <c r="C309" s="11" t="s">
        <v>47</v>
      </c>
      <c r="D309" s="11" t="s">
        <v>73</v>
      </c>
      <c r="E309" s="11" t="s">
        <v>74</v>
      </c>
      <c r="F309" s="11" t="s">
        <v>1205</v>
      </c>
      <c r="G309" s="11" t="s">
        <v>51</v>
      </c>
      <c r="H309" s="11" t="s">
        <v>882</v>
      </c>
      <c r="I309" s="13" t="s">
        <v>50</v>
      </c>
      <c r="J309" s="13" t="s">
        <v>50</v>
      </c>
      <c r="K309" s="13" t="s">
        <v>50</v>
      </c>
      <c r="L309" s="12" t="s">
        <v>50</v>
      </c>
      <c r="M309" s="13">
        <v>0</v>
      </c>
      <c r="N309" s="11" t="s">
        <v>50</v>
      </c>
      <c r="O309" s="11" t="s">
        <v>883</v>
      </c>
      <c r="P309" s="11" t="s">
        <v>884</v>
      </c>
      <c r="Q309" s="13">
        <v>250</v>
      </c>
      <c r="R309" s="13">
        <v>0</v>
      </c>
      <c r="S309" s="13">
        <v>250</v>
      </c>
      <c r="T309" s="13">
        <v>0</v>
      </c>
      <c r="U309" s="11" t="s">
        <v>54</v>
      </c>
      <c r="V309" s="13">
        <v>0</v>
      </c>
      <c r="W309" s="13">
        <v>0</v>
      </c>
      <c r="X309" s="11" t="s">
        <v>54</v>
      </c>
      <c r="Y309" s="13">
        <v>0</v>
      </c>
      <c r="Z309" s="13">
        <v>0</v>
      </c>
      <c r="AA309" s="11" t="s">
        <v>54</v>
      </c>
      <c r="AB309" s="13">
        <v>0</v>
      </c>
      <c r="AC309" s="13">
        <v>0</v>
      </c>
      <c r="AD309" s="11" t="s">
        <v>54</v>
      </c>
      <c r="AE309" s="13">
        <v>0</v>
      </c>
      <c r="AF309" s="11">
        <v>0</v>
      </c>
      <c r="AG309" s="11" t="s">
        <v>54</v>
      </c>
      <c r="AH309" s="13">
        <v>0</v>
      </c>
      <c r="AI309" s="13">
        <v>0</v>
      </c>
      <c r="AJ309" s="11" t="s">
        <v>54</v>
      </c>
      <c r="AK309" s="13">
        <v>0</v>
      </c>
      <c r="AL309" s="13">
        <v>0</v>
      </c>
      <c r="AM309" s="12" t="s">
        <v>50</v>
      </c>
      <c r="AN309" s="11" t="s">
        <v>50</v>
      </c>
      <c r="AO309" s="12" t="s">
        <v>50</v>
      </c>
      <c r="AP309" s="11" t="s">
        <v>50</v>
      </c>
    </row>
    <row r="310" spans="1:42" x14ac:dyDescent="0.25">
      <c r="A310" s="11" t="s">
        <v>885</v>
      </c>
      <c r="B310" s="12" t="s">
        <v>829</v>
      </c>
      <c r="C310" s="11" t="s">
        <v>47</v>
      </c>
      <c r="D310" s="11" t="s">
        <v>73</v>
      </c>
      <c r="E310" s="11" t="s">
        <v>74</v>
      </c>
      <c r="F310" s="11" t="s">
        <v>1205</v>
      </c>
      <c r="G310" s="11" t="s">
        <v>51</v>
      </c>
      <c r="H310" s="11" t="s">
        <v>886</v>
      </c>
      <c r="I310" s="13" t="s">
        <v>50</v>
      </c>
      <c r="J310" s="13" t="s">
        <v>50</v>
      </c>
      <c r="K310" s="13" t="s">
        <v>50</v>
      </c>
      <c r="L310" s="12" t="s">
        <v>50</v>
      </c>
      <c r="M310" s="13">
        <v>0</v>
      </c>
      <c r="N310" s="11" t="s">
        <v>50</v>
      </c>
      <c r="O310" s="11" t="s">
        <v>53</v>
      </c>
      <c r="P310" s="11" t="s">
        <v>50</v>
      </c>
      <c r="Q310" s="13">
        <v>9066.6530999999995</v>
      </c>
      <c r="R310" s="13">
        <v>0</v>
      </c>
      <c r="S310" s="13">
        <v>6333.95</v>
      </c>
      <c r="T310" s="13">
        <v>0</v>
      </c>
      <c r="U310" s="11" t="s">
        <v>54</v>
      </c>
      <c r="V310" s="13">
        <v>0</v>
      </c>
      <c r="W310" s="13">
        <v>2355.46</v>
      </c>
      <c r="X310" s="11" t="s">
        <v>54</v>
      </c>
      <c r="Y310" s="13">
        <v>376.87</v>
      </c>
      <c r="Z310" s="13">
        <v>0</v>
      </c>
      <c r="AA310" s="11" t="s">
        <v>54</v>
      </c>
      <c r="AB310" s="13">
        <v>0</v>
      </c>
      <c r="AC310" s="13">
        <v>0</v>
      </c>
      <c r="AD310" s="11" t="s">
        <v>54</v>
      </c>
      <c r="AE310" s="13">
        <v>0</v>
      </c>
      <c r="AF310" s="11">
        <v>0</v>
      </c>
      <c r="AG310" s="11" t="s">
        <v>54</v>
      </c>
      <c r="AH310" s="13">
        <v>0</v>
      </c>
      <c r="AI310" s="13">
        <v>0</v>
      </c>
      <c r="AJ310" s="11" t="s">
        <v>54</v>
      </c>
      <c r="AK310" s="13">
        <v>0</v>
      </c>
      <c r="AL310" s="13">
        <v>0</v>
      </c>
      <c r="AM310" s="12" t="s">
        <v>50</v>
      </c>
      <c r="AN310" s="11" t="s">
        <v>50</v>
      </c>
      <c r="AO310" s="12" t="s">
        <v>50</v>
      </c>
      <c r="AP310" s="11" t="s">
        <v>50</v>
      </c>
    </row>
    <row r="311" spans="1:42" x14ac:dyDescent="0.25">
      <c r="A311" s="11" t="s">
        <v>887</v>
      </c>
      <c r="B311" s="12" t="s">
        <v>829</v>
      </c>
      <c r="C311" s="11" t="s">
        <v>47</v>
      </c>
      <c r="D311" s="11" t="s">
        <v>73</v>
      </c>
      <c r="E311" s="11" t="s">
        <v>74</v>
      </c>
      <c r="F311" s="11" t="s">
        <v>1205</v>
      </c>
      <c r="G311" s="11" t="s">
        <v>51</v>
      </c>
      <c r="H311" s="11" t="s">
        <v>888</v>
      </c>
      <c r="I311" s="13" t="s">
        <v>50</v>
      </c>
      <c r="J311" s="13" t="s">
        <v>50</v>
      </c>
      <c r="K311" s="13" t="s">
        <v>50</v>
      </c>
      <c r="L311" s="12" t="s">
        <v>50</v>
      </c>
      <c r="M311" s="13">
        <v>0</v>
      </c>
      <c r="N311" s="11" t="s">
        <v>50</v>
      </c>
      <c r="O311" s="11" t="s">
        <v>280</v>
      </c>
      <c r="P311" s="11" t="s">
        <v>281</v>
      </c>
      <c r="Q311" s="13">
        <v>425.68410000000006</v>
      </c>
      <c r="R311" s="13">
        <v>0</v>
      </c>
      <c r="S311" s="13">
        <v>425.68</v>
      </c>
      <c r="T311" s="13">
        <v>0</v>
      </c>
      <c r="U311" s="11" t="s">
        <v>54</v>
      </c>
      <c r="V311" s="13">
        <v>0</v>
      </c>
      <c r="W311" s="13">
        <v>0</v>
      </c>
      <c r="X311" s="11" t="s">
        <v>54</v>
      </c>
      <c r="Y311" s="13">
        <v>0</v>
      </c>
      <c r="Z311" s="13">
        <v>0</v>
      </c>
      <c r="AA311" s="11" t="s">
        <v>54</v>
      </c>
      <c r="AB311" s="13">
        <v>0</v>
      </c>
      <c r="AC311" s="13">
        <v>0</v>
      </c>
      <c r="AD311" s="11" t="s">
        <v>54</v>
      </c>
      <c r="AE311" s="13">
        <v>0</v>
      </c>
      <c r="AF311" s="11">
        <v>0</v>
      </c>
      <c r="AG311" s="11" t="s">
        <v>54</v>
      </c>
      <c r="AH311" s="13">
        <v>0</v>
      </c>
      <c r="AI311" s="13">
        <v>0</v>
      </c>
      <c r="AJ311" s="11" t="s">
        <v>54</v>
      </c>
      <c r="AK311" s="13">
        <v>0</v>
      </c>
      <c r="AL311" s="13">
        <v>0</v>
      </c>
      <c r="AM311" s="12" t="s">
        <v>50</v>
      </c>
      <c r="AN311" s="11" t="s">
        <v>50</v>
      </c>
      <c r="AO311" s="12" t="s">
        <v>50</v>
      </c>
      <c r="AP311" s="11" t="s">
        <v>50</v>
      </c>
    </row>
    <row r="312" spans="1:42" x14ac:dyDescent="0.25">
      <c r="A312" s="11" t="s">
        <v>889</v>
      </c>
      <c r="B312" s="12" t="s">
        <v>829</v>
      </c>
      <c r="C312" s="11" t="s">
        <v>47</v>
      </c>
      <c r="D312" s="11" t="s">
        <v>73</v>
      </c>
      <c r="E312" s="11" t="s">
        <v>74</v>
      </c>
      <c r="F312" s="11" t="s">
        <v>1205</v>
      </c>
      <c r="G312" s="11" t="s">
        <v>51</v>
      </c>
      <c r="H312" s="11" t="s">
        <v>890</v>
      </c>
      <c r="I312" s="13" t="s">
        <v>50</v>
      </c>
      <c r="J312" s="13" t="s">
        <v>50</v>
      </c>
      <c r="K312" s="13" t="s">
        <v>50</v>
      </c>
      <c r="L312" s="12" t="s">
        <v>50</v>
      </c>
      <c r="M312" s="13">
        <v>0</v>
      </c>
      <c r="N312" s="11" t="s">
        <v>50</v>
      </c>
      <c r="O312" s="11" t="s">
        <v>53</v>
      </c>
      <c r="P312" s="11" t="s">
        <v>50</v>
      </c>
      <c r="Q312" s="13">
        <v>949.20500000000015</v>
      </c>
      <c r="R312" s="13">
        <v>0</v>
      </c>
      <c r="S312" s="13">
        <v>659.22</v>
      </c>
      <c r="T312" s="13">
        <v>0</v>
      </c>
      <c r="U312" s="11" t="s">
        <v>54</v>
      </c>
      <c r="V312" s="13">
        <v>0</v>
      </c>
      <c r="W312" s="13">
        <v>250</v>
      </c>
      <c r="X312" s="11" t="s">
        <v>54</v>
      </c>
      <c r="Y312" s="13">
        <v>40</v>
      </c>
      <c r="Z312" s="13">
        <v>0</v>
      </c>
      <c r="AA312" s="11" t="s">
        <v>54</v>
      </c>
      <c r="AB312" s="13">
        <v>0</v>
      </c>
      <c r="AC312" s="13">
        <v>0</v>
      </c>
      <c r="AD312" s="11" t="s">
        <v>54</v>
      </c>
      <c r="AE312" s="13">
        <v>0</v>
      </c>
      <c r="AF312" s="11">
        <v>0</v>
      </c>
      <c r="AG312" s="11" t="s">
        <v>54</v>
      </c>
      <c r="AH312" s="13">
        <v>0</v>
      </c>
      <c r="AI312" s="13">
        <v>0</v>
      </c>
      <c r="AJ312" s="11" t="s">
        <v>54</v>
      </c>
      <c r="AK312" s="13">
        <v>0</v>
      </c>
      <c r="AL312" s="13">
        <v>0</v>
      </c>
      <c r="AM312" s="12" t="s">
        <v>50</v>
      </c>
      <c r="AN312" s="11" t="s">
        <v>50</v>
      </c>
      <c r="AO312" s="12" t="s">
        <v>50</v>
      </c>
      <c r="AP312" s="11" t="s">
        <v>50</v>
      </c>
    </row>
    <row r="313" spans="1:42" x14ac:dyDescent="0.25">
      <c r="A313" s="11" t="s">
        <v>891</v>
      </c>
      <c r="B313" s="12" t="s">
        <v>829</v>
      </c>
      <c r="C313" s="11" t="s">
        <v>47</v>
      </c>
      <c r="D313" s="11" t="s">
        <v>73</v>
      </c>
      <c r="E313" s="11" t="s">
        <v>74</v>
      </c>
      <c r="F313" s="11" t="s">
        <v>1205</v>
      </c>
      <c r="G313" s="11" t="s">
        <v>51</v>
      </c>
      <c r="H313" s="11" t="s">
        <v>892</v>
      </c>
      <c r="I313" s="13" t="s">
        <v>50</v>
      </c>
      <c r="J313" s="13" t="s">
        <v>50</v>
      </c>
      <c r="K313" s="13" t="s">
        <v>50</v>
      </c>
      <c r="L313" s="12" t="s">
        <v>50</v>
      </c>
      <c r="M313" s="13">
        <v>0</v>
      </c>
      <c r="N313" s="11" t="s">
        <v>50</v>
      </c>
      <c r="O313" s="11" t="s">
        <v>893</v>
      </c>
      <c r="P313" s="11" t="s">
        <v>894</v>
      </c>
      <c r="Q313" s="13">
        <v>218.40000000000003</v>
      </c>
      <c r="R313" s="13">
        <v>0</v>
      </c>
      <c r="S313" s="13">
        <v>218.4</v>
      </c>
      <c r="T313" s="13">
        <v>0</v>
      </c>
      <c r="U313" s="11" t="s">
        <v>54</v>
      </c>
      <c r="V313" s="13">
        <v>0</v>
      </c>
      <c r="W313" s="13">
        <v>0</v>
      </c>
      <c r="X313" s="11" t="s">
        <v>54</v>
      </c>
      <c r="Y313" s="13">
        <v>0</v>
      </c>
      <c r="Z313" s="13">
        <v>0</v>
      </c>
      <c r="AA313" s="11" t="s">
        <v>54</v>
      </c>
      <c r="AB313" s="13">
        <v>0</v>
      </c>
      <c r="AC313" s="13">
        <v>0</v>
      </c>
      <c r="AD313" s="11" t="s">
        <v>54</v>
      </c>
      <c r="AE313" s="13">
        <v>0</v>
      </c>
      <c r="AF313" s="11">
        <v>0</v>
      </c>
      <c r="AG313" s="11" t="s">
        <v>54</v>
      </c>
      <c r="AH313" s="13">
        <v>0</v>
      </c>
      <c r="AI313" s="13">
        <v>0</v>
      </c>
      <c r="AJ313" s="11" t="s">
        <v>54</v>
      </c>
      <c r="AK313" s="13">
        <v>0</v>
      </c>
      <c r="AL313" s="13">
        <v>0</v>
      </c>
      <c r="AM313" s="12" t="s">
        <v>50</v>
      </c>
      <c r="AN313" s="11" t="s">
        <v>50</v>
      </c>
      <c r="AO313" s="12" t="s">
        <v>50</v>
      </c>
      <c r="AP313" s="11" t="s">
        <v>50</v>
      </c>
    </row>
    <row r="314" spans="1:42" x14ac:dyDescent="0.25">
      <c r="A314" s="11" t="s">
        <v>895</v>
      </c>
      <c r="B314" s="12" t="s">
        <v>829</v>
      </c>
      <c r="C314" s="11" t="s">
        <v>47</v>
      </c>
      <c r="D314" s="11" t="s">
        <v>73</v>
      </c>
      <c r="E314" s="11" t="s">
        <v>74</v>
      </c>
      <c r="F314" s="11" t="s">
        <v>1205</v>
      </c>
      <c r="G314" s="11" t="s">
        <v>51</v>
      </c>
      <c r="H314" s="11" t="s">
        <v>896</v>
      </c>
      <c r="I314" s="13" t="s">
        <v>50</v>
      </c>
      <c r="J314" s="13" t="s">
        <v>50</v>
      </c>
      <c r="K314" s="13" t="s">
        <v>50</v>
      </c>
      <c r="L314" s="12" t="s">
        <v>50</v>
      </c>
      <c r="M314" s="13">
        <v>0</v>
      </c>
      <c r="N314" s="11" t="s">
        <v>50</v>
      </c>
      <c r="O314" s="11" t="s">
        <v>893</v>
      </c>
      <c r="P314" s="11" t="s">
        <v>894</v>
      </c>
      <c r="Q314" s="13">
        <v>424.77499999999998</v>
      </c>
      <c r="R314" s="13">
        <v>0</v>
      </c>
      <c r="S314" s="13">
        <v>424.78</v>
      </c>
      <c r="T314" s="13">
        <v>0</v>
      </c>
      <c r="U314" s="11" t="s">
        <v>54</v>
      </c>
      <c r="V314" s="13">
        <v>0</v>
      </c>
      <c r="W314" s="13">
        <v>0</v>
      </c>
      <c r="X314" s="11" t="s">
        <v>54</v>
      </c>
      <c r="Y314" s="13">
        <v>0</v>
      </c>
      <c r="Z314" s="13">
        <v>0</v>
      </c>
      <c r="AA314" s="11" t="s">
        <v>54</v>
      </c>
      <c r="AB314" s="13">
        <v>0</v>
      </c>
      <c r="AC314" s="13">
        <v>0</v>
      </c>
      <c r="AD314" s="11" t="s">
        <v>54</v>
      </c>
      <c r="AE314" s="13">
        <v>0</v>
      </c>
      <c r="AF314" s="11">
        <v>0</v>
      </c>
      <c r="AG314" s="11" t="s">
        <v>54</v>
      </c>
      <c r="AH314" s="13">
        <v>0</v>
      </c>
      <c r="AI314" s="13">
        <v>0</v>
      </c>
      <c r="AJ314" s="11" t="s">
        <v>54</v>
      </c>
      <c r="AK314" s="13">
        <v>0</v>
      </c>
      <c r="AL314" s="13">
        <v>0</v>
      </c>
      <c r="AM314" s="12" t="s">
        <v>50</v>
      </c>
      <c r="AN314" s="11" t="s">
        <v>50</v>
      </c>
      <c r="AO314" s="12" t="s">
        <v>50</v>
      </c>
      <c r="AP314" s="11" t="s">
        <v>50</v>
      </c>
    </row>
    <row r="315" spans="1:42" x14ac:dyDescent="0.25">
      <c r="A315" s="11" t="s">
        <v>897</v>
      </c>
      <c r="B315" s="12" t="s">
        <v>829</v>
      </c>
      <c r="C315" s="11" t="s">
        <v>47</v>
      </c>
      <c r="D315" s="11" t="s">
        <v>73</v>
      </c>
      <c r="E315" s="11" t="s">
        <v>74</v>
      </c>
      <c r="F315" s="11" t="s">
        <v>1205</v>
      </c>
      <c r="G315" s="11" t="s">
        <v>51</v>
      </c>
      <c r="H315" s="11" t="s">
        <v>898</v>
      </c>
      <c r="I315" s="13" t="s">
        <v>50</v>
      </c>
      <c r="J315" s="13" t="s">
        <v>50</v>
      </c>
      <c r="K315" s="13" t="s">
        <v>50</v>
      </c>
      <c r="L315" s="12" t="s">
        <v>50</v>
      </c>
      <c r="M315" s="13">
        <v>0</v>
      </c>
      <c r="N315" s="11" t="s">
        <v>50</v>
      </c>
      <c r="O315" s="11" t="s">
        <v>53</v>
      </c>
      <c r="P315" s="11" t="s">
        <v>50</v>
      </c>
      <c r="Q315" s="13">
        <v>3952.4537999999998</v>
      </c>
      <c r="R315" s="13">
        <v>0</v>
      </c>
      <c r="S315" s="13">
        <v>638.13</v>
      </c>
      <c r="T315" s="13">
        <v>0</v>
      </c>
      <c r="U315" s="11" t="s">
        <v>54</v>
      </c>
      <c r="V315" s="13">
        <v>0</v>
      </c>
      <c r="W315" s="13">
        <v>2857.18</v>
      </c>
      <c r="X315" s="11" t="s">
        <v>59</v>
      </c>
      <c r="Y315" s="13">
        <v>457.15</v>
      </c>
      <c r="Z315" s="13">
        <v>0</v>
      </c>
      <c r="AA315" s="11" t="s">
        <v>54</v>
      </c>
      <c r="AB315" s="13">
        <v>0</v>
      </c>
      <c r="AC315" s="13">
        <v>0</v>
      </c>
      <c r="AD315" s="11" t="s">
        <v>54</v>
      </c>
      <c r="AE315" s="13">
        <v>0</v>
      </c>
      <c r="AF315" s="11">
        <v>0</v>
      </c>
      <c r="AG315" s="11" t="s">
        <v>54</v>
      </c>
      <c r="AH315" s="13">
        <v>0</v>
      </c>
      <c r="AI315" s="13">
        <v>0</v>
      </c>
      <c r="AJ315" s="11" t="s">
        <v>54</v>
      </c>
      <c r="AK315" s="13">
        <v>0</v>
      </c>
      <c r="AL315" s="13">
        <v>0</v>
      </c>
      <c r="AM315" s="12" t="s">
        <v>50</v>
      </c>
      <c r="AN315" s="11" t="s">
        <v>50</v>
      </c>
      <c r="AO315" s="12" t="s">
        <v>50</v>
      </c>
      <c r="AP315" s="11" t="s">
        <v>50</v>
      </c>
    </row>
    <row r="316" spans="1:42" x14ac:dyDescent="0.25">
      <c r="A316" s="11" t="s">
        <v>899</v>
      </c>
      <c r="B316" s="12" t="s">
        <v>829</v>
      </c>
      <c r="C316" s="11" t="s">
        <v>47</v>
      </c>
      <c r="D316" s="11" t="s">
        <v>73</v>
      </c>
      <c r="E316" s="11" t="s">
        <v>74</v>
      </c>
      <c r="F316" s="11" t="s">
        <v>1205</v>
      </c>
      <c r="G316" s="11" t="s">
        <v>51</v>
      </c>
      <c r="H316" s="11" t="s">
        <v>900</v>
      </c>
      <c r="I316" s="13" t="s">
        <v>50</v>
      </c>
      <c r="J316" s="13" t="s">
        <v>50</v>
      </c>
      <c r="K316" s="13" t="s">
        <v>50</v>
      </c>
      <c r="L316" s="12" t="s">
        <v>50</v>
      </c>
      <c r="M316" s="13">
        <v>0</v>
      </c>
      <c r="N316" s="11" t="s">
        <v>50</v>
      </c>
      <c r="O316" s="11" t="s">
        <v>901</v>
      </c>
      <c r="P316" s="11" t="s">
        <v>902</v>
      </c>
      <c r="Q316" s="13">
        <v>669.81439999999986</v>
      </c>
      <c r="R316" s="13">
        <v>0</v>
      </c>
      <c r="S316" s="13">
        <v>599.82000000000005</v>
      </c>
      <c r="T316" s="13">
        <v>60.34</v>
      </c>
      <c r="U316" s="11" t="s">
        <v>59</v>
      </c>
      <c r="V316" s="13">
        <v>9.65</v>
      </c>
      <c r="W316" s="13">
        <v>0</v>
      </c>
      <c r="X316" s="11" t="s">
        <v>54</v>
      </c>
      <c r="Y316" s="13">
        <v>0</v>
      </c>
      <c r="Z316" s="13">
        <v>0</v>
      </c>
      <c r="AA316" s="11" t="s">
        <v>54</v>
      </c>
      <c r="AB316" s="13">
        <v>0</v>
      </c>
      <c r="AC316" s="13">
        <v>0</v>
      </c>
      <c r="AD316" s="11" t="s">
        <v>54</v>
      </c>
      <c r="AE316" s="13">
        <v>0</v>
      </c>
      <c r="AF316" s="11">
        <v>0</v>
      </c>
      <c r="AG316" s="11" t="s">
        <v>54</v>
      </c>
      <c r="AH316" s="13">
        <v>0</v>
      </c>
      <c r="AI316" s="13">
        <v>0</v>
      </c>
      <c r="AJ316" s="11" t="s">
        <v>54</v>
      </c>
      <c r="AK316" s="13">
        <v>0</v>
      </c>
      <c r="AL316" s="13">
        <v>0</v>
      </c>
      <c r="AM316" s="12" t="s">
        <v>50</v>
      </c>
      <c r="AN316" s="11" t="s">
        <v>50</v>
      </c>
      <c r="AO316" s="12" t="s">
        <v>50</v>
      </c>
      <c r="AP316" s="11" t="s">
        <v>50</v>
      </c>
    </row>
    <row r="317" spans="1:42" x14ac:dyDescent="0.25">
      <c r="A317" s="11" t="s">
        <v>903</v>
      </c>
      <c r="B317" s="12" t="s">
        <v>829</v>
      </c>
      <c r="C317" s="11" t="s">
        <v>47</v>
      </c>
      <c r="D317" s="11" t="s">
        <v>73</v>
      </c>
      <c r="E317" s="11" t="s">
        <v>74</v>
      </c>
      <c r="F317" s="11" t="s">
        <v>1205</v>
      </c>
      <c r="G317" s="11" t="s">
        <v>51</v>
      </c>
      <c r="H317" s="11" t="s">
        <v>904</v>
      </c>
      <c r="I317" s="13" t="s">
        <v>50</v>
      </c>
      <c r="J317" s="13" t="s">
        <v>50</v>
      </c>
      <c r="K317" s="13" t="s">
        <v>50</v>
      </c>
      <c r="L317" s="12" t="s">
        <v>50</v>
      </c>
      <c r="M317" s="13">
        <v>0</v>
      </c>
      <c r="N317" s="11" t="s">
        <v>50</v>
      </c>
      <c r="O317" s="11" t="s">
        <v>53</v>
      </c>
      <c r="P317" s="11" t="s">
        <v>50</v>
      </c>
      <c r="Q317" s="13">
        <v>803.47500000000002</v>
      </c>
      <c r="R317" s="13">
        <v>0</v>
      </c>
      <c r="S317" s="13">
        <v>803.48</v>
      </c>
      <c r="T317" s="13">
        <v>0</v>
      </c>
      <c r="U317" s="11" t="s">
        <v>54</v>
      </c>
      <c r="V317" s="13">
        <v>0</v>
      </c>
      <c r="W317" s="13">
        <v>0</v>
      </c>
      <c r="X317" s="11" t="s">
        <v>54</v>
      </c>
      <c r="Y317" s="13">
        <v>0</v>
      </c>
      <c r="Z317" s="13">
        <v>0</v>
      </c>
      <c r="AA317" s="11" t="s">
        <v>54</v>
      </c>
      <c r="AB317" s="13">
        <v>0</v>
      </c>
      <c r="AC317" s="13">
        <v>0</v>
      </c>
      <c r="AD317" s="11" t="s">
        <v>54</v>
      </c>
      <c r="AE317" s="13">
        <v>0</v>
      </c>
      <c r="AF317" s="11">
        <v>0</v>
      </c>
      <c r="AG317" s="11" t="s">
        <v>54</v>
      </c>
      <c r="AH317" s="13">
        <v>0</v>
      </c>
      <c r="AI317" s="13">
        <v>0</v>
      </c>
      <c r="AJ317" s="11" t="s">
        <v>54</v>
      </c>
      <c r="AK317" s="13">
        <v>0</v>
      </c>
      <c r="AL317" s="13">
        <v>0</v>
      </c>
      <c r="AM317" s="12" t="s">
        <v>50</v>
      </c>
      <c r="AN317" s="11" t="s">
        <v>50</v>
      </c>
      <c r="AO317" s="12" t="s">
        <v>50</v>
      </c>
      <c r="AP317" s="11" t="s">
        <v>50</v>
      </c>
    </row>
    <row r="318" spans="1:42" x14ac:dyDescent="0.25">
      <c r="A318" s="11" t="s">
        <v>905</v>
      </c>
      <c r="B318" s="12" t="s">
        <v>829</v>
      </c>
      <c r="C318" s="11" t="s">
        <v>47</v>
      </c>
      <c r="D318" s="11" t="s">
        <v>73</v>
      </c>
      <c r="E318" s="11" t="s">
        <v>74</v>
      </c>
      <c r="F318" s="11" t="s">
        <v>1205</v>
      </c>
      <c r="G318" s="11" t="s">
        <v>51</v>
      </c>
      <c r="H318" s="11" t="s">
        <v>906</v>
      </c>
      <c r="I318" s="13" t="s">
        <v>50</v>
      </c>
      <c r="J318" s="13" t="s">
        <v>50</v>
      </c>
      <c r="K318" s="13" t="s">
        <v>50</v>
      </c>
      <c r="L318" s="12" t="s">
        <v>50</v>
      </c>
      <c r="M318" s="13">
        <v>0</v>
      </c>
      <c r="N318" s="11" t="s">
        <v>50</v>
      </c>
      <c r="O318" s="11" t="s">
        <v>181</v>
      </c>
      <c r="P318" s="11" t="s">
        <v>182</v>
      </c>
      <c r="Q318" s="13">
        <v>2701.8247999999999</v>
      </c>
      <c r="R318" s="13">
        <v>0</v>
      </c>
      <c r="S318" s="13">
        <v>909.3</v>
      </c>
      <c r="T318" s="13">
        <v>1545.28</v>
      </c>
      <c r="U318" s="11" t="s">
        <v>59</v>
      </c>
      <c r="V318" s="13">
        <v>247.24</v>
      </c>
      <c r="W318" s="13">
        <v>0</v>
      </c>
      <c r="X318" s="11" t="s">
        <v>54</v>
      </c>
      <c r="Y318" s="13">
        <v>0</v>
      </c>
      <c r="Z318" s="13">
        <v>0</v>
      </c>
      <c r="AA318" s="11" t="s">
        <v>54</v>
      </c>
      <c r="AB318" s="13">
        <v>0</v>
      </c>
      <c r="AC318" s="13">
        <v>0</v>
      </c>
      <c r="AD318" s="11" t="s">
        <v>54</v>
      </c>
      <c r="AE318" s="13">
        <v>0</v>
      </c>
      <c r="AF318" s="11">
        <v>0</v>
      </c>
      <c r="AG318" s="11" t="s">
        <v>54</v>
      </c>
      <c r="AH318" s="13">
        <v>0</v>
      </c>
      <c r="AI318" s="13">
        <v>0</v>
      </c>
      <c r="AJ318" s="11" t="s">
        <v>54</v>
      </c>
      <c r="AK318" s="13">
        <v>0</v>
      </c>
      <c r="AL318" s="13">
        <v>0</v>
      </c>
      <c r="AM318" s="12" t="s">
        <v>50</v>
      </c>
      <c r="AN318" s="11" t="s">
        <v>50</v>
      </c>
      <c r="AO318" s="12" t="s">
        <v>50</v>
      </c>
      <c r="AP318" s="11" t="s">
        <v>50</v>
      </c>
    </row>
    <row r="319" spans="1:42" x14ac:dyDescent="0.25">
      <c r="A319" s="11" t="s">
        <v>907</v>
      </c>
      <c r="B319" s="12" t="s">
        <v>829</v>
      </c>
      <c r="C319" s="11" t="s">
        <v>47</v>
      </c>
      <c r="D319" s="11" t="s">
        <v>73</v>
      </c>
      <c r="E319" s="11" t="s">
        <v>74</v>
      </c>
      <c r="F319" s="11" t="s">
        <v>1205</v>
      </c>
      <c r="G319" s="11" t="s">
        <v>51</v>
      </c>
      <c r="H319" s="11" t="s">
        <v>908</v>
      </c>
      <c r="I319" s="13" t="s">
        <v>50</v>
      </c>
      <c r="J319" s="13" t="s">
        <v>50</v>
      </c>
      <c r="K319" s="13" t="s">
        <v>50</v>
      </c>
      <c r="L319" s="12" t="s">
        <v>50</v>
      </c>
      <c r="M319" s="13">
        <v>0</v>
      </c>
      <c r="N319" s="11" t="s">
        <v>50</v>
      </c>
      <c r="O319" s="11" t="s">
        <v>53</v>
      </c>
      <c r="P319" s="11" t="s">
        <v>50</v>
      </c>
      <c r="Q319" s="13">
        <v>68679.40370000001</v>
      </c>
      <c r="R319" s="13">
        <v>0</v>
      </c>
      <c r="S319" s="13">
        <v>49482.74</v>
      </c>
      <c r="T319" s="13">
        <v>0</v>
      </c>
      <c r="U319" s="11" t="s">
        <v>54</v>
      </c>
      <c r="V319" s="13">
        <v>0</v>
      </c>
      <c r="W319" s="13">
        <v>16549.05</v>
      </c>
      <c r="X319" s="11" t="s">
        <v>54</v>
      </c>
      <c r="Y319" s="13">
        <v>2647.85</v>
      </c>
      <c r="Z319" s="13">
        <v>0</v>
      </c>
      <c r="AA319" s="11" t="s">
        <v>54</v>
      </c>
      <c r="AB319" s="13">
        <v>0</v>
      </c>
      <c r="AC319" s="13">
        <v>0</v>
      </c>
      <c r="AD319" s="11" t="s">
        <v>54</v>
      </c>
      <c r="AE319" s="13">
        <v>0</v>
      </c>
      <c r="AF319" s="11">
        <v>0</v>
      </c>
      <c r="AG319" s="11" t="s">
        <v>54</v>
      </c>
      <c r="AH319" s="13">
        <v>0</v>
      </c>
      <c r="AI319" s="13">
        <v>0</v>
      </c>
      <c r="AJ319" s="11" t="s">
        <v>54</v>
      </c>
      <c r="AK319" s="13">
        <v>0</v>
      </c>
      <c r="AL319" s="13">
        <v>0</v>
      </c>
      <c r="AM319" s="12" t="s">
        <v>50</v>
      </c>
      <c r="AN319" s="11" t="s">
        <v>50</v>
      </c>
      <c r="AO319" s="12" t="s">
        <v>50</v>
      </c>
      <c r="AP319" s="11" t="s">
        <v>50</v>
      </c>
    </row>
    <row r="320" spans="1:42" x14ac:dyDescent="0.25">
      <c r="A320" s="11" t="s">
        <v>909</v>
      </c>
      <c r="B320" s="12" t="s">
        <v>829</v>
      </c>
      <c r="C320" s="11" t="s">
        <v>47</v>
      </c>
      <c r="D320" s="11" t="s">
        <v>73</v>
      </c>
      <c r="E320" s="11" t="s">
        <v>74</v>
      </c>
      <c r="F320" s="11" t="s">
        <v>1205</v>
      </c>
      <c r="G320" s="11" t="s">
        <v>51</v>
      </c>
      <c r="H320" s="11" t="s">
        <v>910</v>
      </c>
      <c r="I320" s="13" t="s">
        <v>50</v>
      </c>
      <c r="J320" s="13" t="s">
        <v>50</v>
      </c>
      <c r="K320" s="13" t="s">
        <v>50</v>
      </c>
      <c r="L320" s="12" t="s">
        <v>50</v>
      </c>
      <c r="M320" s="13">
        <v>0</v>
      </c>
      <c r="N320" s="11" t="s">
        <v>50</v>
      </c>
      <c r="O320" s="11" t="s">
        <v>911</v>
      </c>
      <c r="P320" s="11" t="s">
        <v>912</v>
      </c>
      <c r="Q320" s="13">
        <v>992.79679999999996</v>
      </c>
      <c r="R320" s="13">
        <v>0</v>
      </c>
      <c r="S320" s="13">
        <v>82.8</v>
      </c>
      <c r="T320" s="13">
        <v>784.48</v>
      </c>
      <c r="U320" s="11" t="s">
        <v>59</v>
      </c>
      <c r="V320" s="13">
        <v>125.52</v>
      </c>
      <c r="W320" s="13">
        <v>0</v>
      </c>
      <c r="X320" s="11" t="s">
        <v>54</v>
      </c>
      <c r="Y320" s="13">
        <v>0</v>
      </c>
      <c r="Z320" s="13">
        <v>0</v>
      </c>
      <c r="AA320" s="11" t="s">
        <v>54</v>
      </c>
      <c r="AB320" s="13">
        <v>0</v>
      </c>
      <c r="AC320" s="13">
        <v>0</v>
      </c>
      <c r="AD320" s="11" t="s">
        <v>54</v>
      </c>
      <c r="AE320" s="13">
        <v>0</v>
      </c>
      <c r="AF320" s="11">
        <v>0</v>
      </c>
      <c r="AG320" s="11" t="s">
        <v>54</v>
      </c>
      <c r="AH320" s="13">
        <v>0</v>
      </c>
      <c r="AI320" s="13">
        <v>0</v>
      </c>
      <c r="AJ320" s="11" t="s">
        <v>54</v>
      </c>
      <c r="AK320" s="13">
        <v>0</v>
      </c>
      <c r="AL320" s="13">
        <v>0</v>
      </c>
      <c r="AM320" s="12" t="s">
        <v>50</v>
      </c>
      <c r="AN320" s="11" t="s">
        <v>50</v>
      </c>
      <c r="AO320" s="12" t="s">
        <v>50</v>
      </c>
      <c r="AP320" s="11" t="s">
        <v>50</v>
      </c>
    </row>
    <row r="321" spans="1:42" x14ac:dyDescent="0.25">
      <c r="A321" s="11" t="s">
        <v>913</v>
      </c>
      <c r="B321" s="12" t="s">
        <v>829</v>
      </c>
      <c r="C321" s="11" t="s">
        <v>47</v>
      </c>
      <c r="D321" s="11" t="s">
        <v>73</v>
      </c>
      <c r="E321" s="11" t="s">
        <v>74</v>
      </c>
      <c r="F321" s="11" t="s">
        <v>1205</v>
      </c>
      <c r="G321" s="11" t="s">
        <v>51</v>
      </c>
      <c r="H321" s="11" t="s">
        <v>914</v>
      </c>
      <c r="I321" s="13" t="s">
        <v>50</v>
      </c>
      <c r="J321" s="13" t="s">
        <v>50</v>
      </c>
      <c r="K321" s="13" t="s">
        <v>50</v>
      </c>
      <c r="L321" s="12" t="s">
        <v>50</v>
      </c>
      <c r="M321" s="13">
        <v>0</v>
      </c>
      <c r="N321" s="11" t="s">
        <v>50</v>
      </c>
      <c r="O321" s="11" t="s">
        <v>53</v>
      </c>
      <c r="P321" s="11" t="s">
        <v>50</v>
      </c>
      <c r="Q321" s="13">
        <v>20036.838449999999</v>
      </c>
      <c r="R321" s="13">
        <v>0</v>
      </c>
      <c r="S321" s="13">
        <v>15504.72</v>
      </c>
      <c r="T321" s="13">
        <v>0</v>
      </c>
      <c r="U321" s="11" t="s">
        <v>54</v>
      </c>
      <c r="V321" s="13">
        <v>0</v>
      </c>
      <c r="W321" s="13">
        <v>3906.48</v>
      </c>
      <c r="X321" s="11" t="s">
        <v>54</v>
      </c>
      <c r="Y321" s="13">
        <v>625.04</v>
      </c>
      <c r="Z321" s="13">
        <v>0</v>
      </c>
      <c r="AA321" s="11" t="s">
        <v>54</v>
      </c>
      <c r="AB321" s="13">
        <v>0</v>
      </c>
      <c r="AC321" s="13">
        <v>0</v>
      </c>
      <c r="AD321" s="11" t="s">
        <v>54</v>
      </c>
      <c r="AE321" s="13">
        <v>0</v>
      </c>
      <c r="AF321" s="11">
        <v>0</v>
      </c>
      <c r="AG321" s="11" t="s">
        <v>54</v>
      </c>
      <c r="AH321" s="13">
        <v>0</v>
      </c>
      <c r="AI321" s="13">
        <v>0</v>
      </c>
      <c r="AJ321" s="11" t="s">
        <v>54</v>
      </c>
      <c r="AK321" s="13">
        <v>0</v>
      </c>
      <c r="AL321" s="13">
        <v>0</v>
      </c>
      <c r="AM321" s="12" t="s">
        <v>50</v>
      </c>
      <c r="AN321" s="11" t="s">
        <v>50</v>
      </c>
      <c r="AO321" s="12" t="s">
        <v>50</v>
      </c>
      <c r="AP321" s="11" t="s">
        <v>50</v>
      </c>
    </row>
    <row r="322" spans="1:42" x14ac:dyDescent="0.25">
      <c r="A322" s="11" t="s">
        <v>915</v>
      </c>
      <c r="B322" s="12" t="s">
        <v>829</v>
      </c>
      <c r="C322" s="11" t="s">
        <v>47</v>
      </c>
      <c r="D322" s="11" t="s">
        <v>73</v>
      </c>
      <c r="E322" s="11" t="s">
        <v>74</v>
      </c>
      <c r="F322" s="11" t="s">
        <v>1205</v>
      </c>
      <c r="G322" s="11" t="s">
        <v>148</v>
      </c>
      <c r="H322" s="11" t="s">
        <v>50</v>
      </c>
      <c r="I322" s="13" t="s">
        <v>212</v>
      </c>
      <c r="J322" s="13" t="s">
        <v>50</v>
      </c>
      <c r="K322" s="13" t="s">
        <v>916</v>
      </c>
      <c r="L322" s="12" t="s">
        <v>829</v>
      </c>
      <c r="M322" s="13">
        <v>400</v>
      </c>
      <c r="N322" s="11" t="s">
        <v>151</v>
      </c>
      <c r="O322" s="11" t="s">
        <v>917</v>
      </c>
      <c r="P322" s="11" t="s">
        <v>918</v>
      </c>
      <c r="Q322" s="13">
        <v>-400</v>
      </c>
      <c r="R322" s="13">
        <v>0</v>
      </c>
      <c r="S322" s="13">
        <v>-400</v>
      </c>
      <c r="T322" s="13">
        <v>0</v>
      </c>
      <c r="U322" s="11" t="s">
        <v>54</v>
      </c>
      <c r="V322" s="13">
        <v>0</v>
      </c>
      <c r="W322" s="13">
        <v>0</v>
      </c>
      <c r="X322" s="11" t="s">
        <v>54</v>
      </c>
      <c r="Y322" s="13">
        <v>0</v>
      </c>
      <c r="Z322" s="13">
        <v>0</v>
      </c>
      <c r="AA322" s="11" t="s">
        <v>54</v>
      </c>
      <c r="AB322" s="13">
        <v>0</v>
      </c>
      <c r="AC322" s="13">
        <v>0</v>
      </c>
      <c r="AD322" s="11" t="s">
        <v>54</v>
      </c>
      <c r="AE322" s="13">
        <v>0</v>
      </c>
      <c r="AF322" s="11">
        <v>0</v>
      </c>
      <c r="AG322" s="11" t="s">
        <v>54</v>
      </c>
      <c r="AH322" s="13">
        <v>0</v>
      </c>
      <c r="AI322" s="13">
        <v>0</v>
      </c>
      <c r="AJ322" s="11" t="s">
        <v>54</v>
      </c>
      <c r="AK322" s="13">
        <v>0</v>
      </c>
      <c r="AL322" s="13">
        <v>0</v>
      </c>
      <c r="AM322" s="12" t="s">
        <v>50</v>
      </c>
      <c r="AN322" s="11" t="s">
        <v>50</v>
      </c>
      <c r="AO322" s="12" t="s">
        <v>50</v>
      </c>
      <c r="AP322" s="11" t="s">
        <v>50</v>
      </c>
    </row>
    <row r="323" spans="1:42" x14ac:dyDescent="0.25">
      <c r="A323" s="11" t="s">
        <v>919</v>
      </c>
      <c r="B323" s="12" t="s">
        <v>829</v>
      </c>
      <c r="C323" s="11" t="s">
        <v>47</v>
      </c>
      <c r="D323" s="11" t="s">
        <v>89</v>
      </c>
      <c r="E323" s="11" t="s">
        <v>90</v>
      </c>
      <c r="F323" s="11" t="s">
        <v>1203</v>
      </c>
      <c r="G323" s="11" t="s">
        <v>51</v>
      </c>
      <c r="H323" s="11" t="s">
        <v>920</v>
      </c>
      <c r="I323" s="13" t="s">
        <v>50</v>
      </c>
      <c r="J323" s="13" t="s">
        <v>50</v>
      </c>
      <c r="K323" s="13" t="s">
        <v>50</v>
      </c>
      <c r="L323" s="12" t="s">
        <v>50</v>
      </c>
      <c r="M323" s="13">
        <v>0</v>
      </c>
      <c r="N323" s="11" t="s">
        <v>50</v>
      </c>
      <c r="O323" s="11" t="s">
        <v>53</v>
      </c>
      <c r="P323" s="11" t="s">
        <v>50</v>
      </c>
      <c r="Q323" s="13">
        <v>18835.800149999995</v>
      </c>
      <c r="R323" s="13">
        <v>0</v>
      </c>
      <c r="S323" s="13">
        <v>13257.88</v>
      </c>
      <c r="T323" s="13">
        <v>0</v>
      </c>
      <c r="U323" s="11" t="s">
        <v>54</v>
      </c>
      <c r="V323" s="13">
        <v>0</v>
      </c>
      <c r="W323" s="13">
        <v>4808.59</v>
      </c>
      <c r="X323" s="11" t="s">
        <v>54</v>
      </c>
      <c r="Y323" s="13">
        <v>769.37</v>
      </c>
      <c r="Z323" s="13">
        <v>0</v>
      </c>
      <c r="AA323" s="11" t="s">
        <v>54</v>
      </c>
      <c r="AB323" s="13">
        <v>0</v>
      </c>
      <c r="AC323" s="13">
        <v>0</v>
      </c>
      <c r="AD323" s="11" t="s">
        <v>54</v>
      </c>
      <c r="AE323" s="13">
        <v>0</v>
      </c>
      <c r="AF323" s="11">
        <v>0</v>
      </c>
      <c r="AG323" s="11" t="s">
        <v>54</v>
      </c>
      <c r="AH323" s="13">
        <v>0</v>
      </c>
      <c r="AI323" s="13">
        <v>0</v>
      </c>
      <c r="AJ323" s="11" t="s">
        <v>54</v>
      </c>
      <c r="AK323" s="13">
        <v>0</v>
      </c>
      <c r="AL323" s="13">
        <v>0</v>
      </c>
      <c r="AM323" s="12" t="s">
        <v>50</v>
      </c>
      <c r="AN323" s="11" t="s">
        <v>50</v>
      </c>
      <c r="AO323" s="12" t="s">
        <v>50</v>
      </c>
      <c r="AP323" s="11" t="s">
        <v>50</v>
      </c>
    </row>
    <row r="324" spans="1:42" x14ac:dyDescent="0.25">
      <c r="A324" s="11" t="s">
        <v>921</v>
      </c>
      <c r="B324" s="12" t="s">
        <v>829</v>
      </c>
      <c r="C324" s="11" t="s">
        <v>47</v>
      </c>
      <c r="D324" s="11" t="s">
        <v>89</v>
      </c>
      <c r="E324" s="11" t="s">
        <v>90</v>
      </c>
      <c r="F324" s="11" t="s">
        <v>1203</v>
      </c>
      <c r="G324" s="11" t="s">
        <v>51</v>
      </c>
      <c r="H324" s="11" t="s">
        <v>922</v>
      </c>
      <c r="I324" s="13" t="s">
        <v>50</v>
      </c>
      <c r="J324" s="13" t="s">
        <v>50</v>
      </c>
      <c r="K324" s="13" t="s">
        <v>50</v>
      </c>
      <c r="L324" s="12" t="s">
        <v>50</v>
      </c>
      <c r="M324" s="13">
        <v>0</v>
      </c>
      <c r="N324" s="11" t="s">
        <v>50</v>
      </c>
      <c r="O324" s="11" t="s">
        <v>923</v>
      </c>
      <c r="P324" s="11" t="s">
        <v>924</v>
      </c>
      <c r="Q324" s="13">
        <v>70</v>
      </c>
      <c r="R324" s="13">
        <v>0</v>
      </c>
      <c r="S324" s="13">
        <v>70</v>
      </c>
      <c r="T324" s="13">
        <v>0</v>
      </c>
      <c r="U324" s="11" t="s">
        <v>54</v>
      </c>
      <c r="V324" s="13">
        <v>0</v>
      </c>
      <c r="W324" s="13">
        <v>0</v>
      </c>
      <c r="X324" s="11" t="s">
        <v>54</v>
      </c>
      <c r="Y324" s="13">
        <v>0</v>
      </c>
      <c r="Z324" s="13">
        <v>0</v>
      </c>
      <c r="AA324" s="11" t="s">
        <v>54</v>
      </c>
      <c r="AB324" s="13">
        <v>0</v>
      </c>
      <c r="AC324" s="13">
        <v>0</v>
      </c>
      <c r="AD324" s="11" t="s">
        <v>54</v>
      </c>
      <c r="AE324" s="13">
        <v>0</v>
      </c>
      <c r="AF324" s="11">
        <v>0</v>
      </c>
      <c r="AG324" s="11" t="s">
        <v>54</v>
      </c>
      <c r="AH324" s="13">
        <v>0</v>
      </c>
      <c r="AI324" s="13">
        <v>0</v>
      </c>
      <c r="AJ324" s="11" t="s">
        <v>54</v>
      </c>
      <c r="AK324" s="13">
        <v>0</v>
      </c>
      <c r="AL324" s="13">
        <v>0</v>
      </c>
      <c r="AM324" s="12" t="s">
        <v>50</v>
      </c>
      <c r="AN324" s="11" t="s">
        <v>50</v>
      </c>
      <c r="AO324" s="12" t="s">
        <v>50</v>
      </c>
      <c r="AP324" s="11" t="s">
        <v>50</v>
      </c>
    </row>
    <row r="325" spans="1:42" x14ac:dyDescent="0.25">
      <c r="A325" s="11" t="s">
        <v>925</v>
      </c>
      <c r="B325" s="12" t="s">
        <v>829</v>
      </c>
      <c r="C325" s="11" t="s">
        <v>47</v>
      </c>
      <c r="D325" s="11" t="s">
        <v>89</v>
      </c>
      <c r="E325" s="11" t="s">
        <v>90</v>
      </c>
      <c r="F325" s="11" t="s">
        <v>1203</v>
      </c>
      <c r="G325" s="11" t="s">
        <v>51</v>
      </c>
      <c r="H325" s="11" t="s">
        <v>926</v>
      </c>
      <c r="I325" s="13" t="s">
        <v>50</v>
      </c>
      <c r="J325" s="13" t="s">
        <v>50</v>
      </c>
      <c r="K325" s="13" t="s">
        <v>50</v>
      </c>
      <c r="L325" s="12" t="s">
        <v>50</v>
      </c>
      <c r="M325" s="13">
        <v>0</v>
      </c>
      <c r="N325" s="11" t="s">
        <v>50</v>
      </c>
      <c r="O325" s="11" t="s">
        <v>53</v>
      </c>
      <c r="P325" s="11" t="s">
        <v>50</v>
      </c>
      <c r="Q325" s="13">
        <v>15647.134500000002</v>
      </c>
      <c r="R325" s="13">
        <v>0</v>
      </c>
      <c r="S325" s="13">
        <v>9709.52</v>
      </c>
      <c r="T325" s="13">
        <v>0</v>
      </c>
      <c r="U325" s="11" t="s">
        <v>54</v>
      </c>
      <c r="V325" s="13">
        <v>0</v>
      </c>
      <c r="W325" s="13">
        <v>5118.67</v>
      </c>
      <c r="X325" s="11" t="s">
        <v>59</v>
      </c>
      <c r="Y325" s="13">
        <v>818.99</v>
      </c>
      <c r="Z325" s="13">
        <v>0</v>
      </c>
      <c r="AA325" s="11" t="s">
        <v>54</v>
      </c>
      <c r="AB325" s="13">
        <v>0</v>
      </c>
      <c r="AC325" s="13">
        <v>0</v>
      </c>
      <c r="AD325" s="11" t="s">
        <v>54</v>
      </c>
      <c r="AE325" s="13">
        <v>0</v>
      </c>
      <c r="AF325" s="11">
        <v>0</v>
      </c>
      <c r="AG325" s="11" t="s">
        <v>54</v>
      </c>
      <c r="AH325" s="13">
        <v>0</v>
      </c>
      <c r="AI325" s="13">
        <v>0</v>
      </c>
      <c r="AJ325" s="11" t="s">
        <v>54</v>
      </c>
      <c r="AK325" s="13">
        <v>0</v>
      </c>
      <c r="AL325" s="13">
        <v>0</v>
      </c>
      <c r="AM325" s="12" t="s">
        <v>50</v>
      </c>
      <c r="AN325" s="11" t="s">
        <v>50</v>
      </c>
      <c r="AO325" s="12" t="s">
        <v>50</v>
      </c>
      <c r="AP325" s="11" t="s">
        <v>50</v>
      </c>
    </row>
    <row r="326" spans="1:42" x14ac:dyDescent="0.25">
      <c r="A326" s="11" t="s">
        <v>927</v>
      </c>
      <c r="B326" s="12" t="s">
        <v>829</v>
      </c>
      <c r="C326" s="11" t="s">
        <v>47</v>
      </c>
      <c r="D326" s="11" t="s">
        <v>89</v>
      </c>
      <c r="E326" s="11" t="s">
        <v>90</v>
      </c>
      <c r="F326" s="11" t="s">
        <v>1203</v>
      </c>
      <c r="G326" s="11" t="s">
        <v>51</v>
      </c>
      <c r="H326" s="11" t="s">
        <v>928</v>
      </c>
      <c r="I326" s="13" t="s">
        <v>50</v>
      </c>
      <c r="J326" s="13" t="s">
        <v>50</v>
      </c>
      <c r="K326" s="13" t="s">
        <v>50</v>
      </c>
      <c r="L326" s="12" t="s">
        <v>50</v>
      </c>
      <c r="M326" s="13">
        <v>0</v>
      </c>
      <c r="N326" s="11" t="s">
        <v>50</v>
      </c>
      <c r="O326" s="11" t="s">
        <v>143</v>
      </c>
      <c r="P326" s="11" t="s">
        <v>144</v>
      </c>
      <c r="Q326" s="13">
        <v>1342.2824000000001</v>
      </c>
      <c r="R326" s="13">
        <v>0</v>
      </c>
      <c r="S326" s="13">
        <v>0</v>
      </c>
      <c r="T326" s="13">
        <v>1157.1400000000001</v>
      </c>
      <c r="U326" s="11" t="s">
        <v>59</v>
      </c>
      <c r="V326" s="13">
        <v>185.14</v>
      </c>
      <c r="W326" s="13">
        <v>0</v>
      </c>
      <c r="X326" s="11" t="s">
        <v>54</v>
      </c>
      <c r="Y326" s="13">
        <v>0</v>
      </c>
      <c r="Z326" s="13">
        <v>0</v>
      </c>
      <c r="AA326" s="11" t="s">
        <v>54</v>
      </c>
      <c r="AB326" s="13">
        <v>0</v>
      </c>
      <c r="AC326" s="13">
        <v>0</v>
      </c>
      <c r="AD326" s="11" t="s">
        <v>54</v>
      </c>
      <c r="AE326" s="13">
        <v>0</v>
      </c>
      <c r="AF326" s="11">
        <v>0</v>
      </c>
      <c r="AG326" s="11" t="s">
        <v>54</v>
      </c>
      <c r="AH326" s="13">
        <v>0</v>
      </c>
      <c r="AI326" s="13">
        <v>0</v>
      </c>
      <c r="AJ326" s="11" t="s">
        <v>54</v>
      </c>
      <c r="AK326" s="13">
        <v>0</v>
      </c>
      <c r="AL326" s="13">
        <v>0</v>
      </c>
      <c r="AM326" s="12" t="s">
        <v>50</v>
      </c>
      <c r="AN326" s="11" t="s">
        <v>50</v>
      </c>
      <c r="AO326" s="12" t="s">
        <v>50</v>
      </c>
      <c r="AP326" s="11" t="s">
        <v>50</v>
      </c>
    </row>
    <row r="327" spans="1:42" x14ac:dyDescent="0.25">
      <c r="A327" s="11" t="s">
        <v>929</v>
      </c>
      <c r="B327" s="12" t="s">
        <v>829</v>
      </c>
      <c r="C327" s="11" t="s">
        <v>47</v>
      </c>
      <c r="D327" s="11" t="s">
        <v>89</v>
      </c>
      <c r="E327" s="11" t="s">
        <v>90</v>
      </c>
      <c r="F327" s="11" t="s">
        <v>1203</v>
      </c>
      <c r="G327" s="11" t="s">
        <v>51</v>
      </c>
      <c r="H327" s="11" t="s">
        <v>930</v>
      </c>
      <c r="I327" s="13" t="s">
        <v>50</v>
      </c>
      <c r="J327" s="13" t="s">
        <v>50</v>
      </c>
      <c r="K327" s="13" t="s">
        <v>50</v>
      </c>
      <c r="L327" s="12" t="s">
        <v>50</v>
      </c>
      <c r="M327" s="13">
        <v>0</v>
      </c>
      <c r="N327" s="11" t="s">
        <v>50</v>
      </c>
      <c r="O327" s="11" t="s">
        <v>53</v>
      </c>
      <c r="P327" s="11" t="s">
        <v>50</v>
      </c>
      <c r="Q327" s="13">
        <v>19387.858399999994</v>
      </c>
      <c r="R327" s="13">
        <v>0</v>
      </c>
      <c r="S327" s="13">
        <v>10039.18</v>
      </c>
      <c r="T327" s="13">
        <v>0</v>
      </c>
      <c r="U327" s="11" t="s">
        <v>54</v>
      </c>
      <c r="V327" s="13">
        <v>0</v>
      </c>
      <c r="W327" s="13">
        <v>8059.22</v>
      </c>
      <c r="X327" s="11" t="s">
        <v>59</v>
      </c>
      <c r="Y327" s="13">
        <v>1289.48</v>
      </c>
      <c r="Z327" s="13">
        <v>0</v>
      </c>
      <c r="AA327" s="11" t="s">
        <v>54</v>
      </c>
      <c r="AB327" s="13">
        <v>0</v>
      </c>
      <c r="AC327" s="13">
        <v>0</v>
      </c>
      <c r="AD327" s="11" t="s">
        <v>54</v>
      </c>
      <c r="AE327" s="13">
        <v>0</v>
      </c>
      <c r="AF327" s="11">
        <v>0</v>
      </c>
      <c r="AG327" s="11" t="s">
        <v>54</v>
      </c>
      <c r="AH327" s="13">
        <v>0</v>
      </c>
      <c r="AI327" s="13">
        <v>0</v>
      </c>
      <c r="AJ327" s="11" t="s">
        <v>54</v>
      </c>
      <c r="AK327" s="13">
        <v>0</v>
      </c>
      <c r="AL327" s="13">
        <v>0</v>
      </c>
      <c r="AM327" s="12" t="s">
        <v>50</v>
      </c>
      <c r="AN327" s="11" t="s">
        <v>50</v>
      </c>
      <c r="AO327" s="12" t="s">
        <v>50</v>
      </c>
      <c r="AP327" s="11" t="s">
        <v>50</v>
      </c>
    </row>
    <row r="328" spans="1:42" x14ac:dyDescent="0.25">
      <c r="A328" s="11" t="s">
        <v>931</v>
      </c>
      <c r="B328" s="12" t="s">
        <v>829</v>
      </c>
      <c r="C328" s="11" t="s">
        <v>47</v>
      </c>
      <c r="D328" s="11" t="s">
        <v>89</v>
      </c>
      <c r="E328" s="11" t="s">
        <v>90</v>
      </c>
      <c r="F328" s="11" t="s">
        <v>1203</v>
      </c>
      <c r="G328" s="11" t="s">
        <v>51</v>
      </c>
      <c r="H328" s="11" t="s">
        <v>932</v>
      </c>
      <c r="I328" s="13" t="s">
        <v>50</v>
      </c>
      <c r="J328" s="13" t="s">
        <v>50</v>
      </c>
      <c r="K328" s="13" t="s">
        <v>50</v>
      </c>
      <c r="L328" s="12" t="s">
        <v>50</v>
      </c>
      <c r="M328" s="13">
        <v>0</v>
      </c>
      <c r="N328" s="11" t="s">
        <v>50</v>
      </c>
      <c r="O328" s="11" t="s">
        <v>933</v>
      </c>
      <c r="P328" s="11" t="s">
        <v>934</v>
      </c>
      <c r="Q328" s="13">
        <v>264.48</v>
      </c>
      <c r="R328" s="13">
        <v>0</v>
      </c>
      <c r="S328" s="13">
        <v>0</v>
      </c>
      <c r="T328" s="13">
        <v>228</v>
      </c>
      <c r="U328" s="11" t="s">
        <v>59</v>
      </c>
      <c r="V328" s="13">
        <v>36.479999999999997</v>
      </c>
      <c r="W328" s="13">
        <v>0</v>
      </c>
      <c r="X328" s="11" t="s">
        <v>54</v>
      </c>
      <c r="Y328" s="13">
        <v>0</v>
      </c>
      <c r="Z328" s="13">
        <v>0</v>
      </c>
      <c r="AA328" s="11" t="s">
        <v>54</v>
      </c>
      <c r="AB328" s="13">
        <v>0</v>
      </c>
      <c r="AC328" s="13">
        <v>0</v>
      </c>
      <c r="AD328" s="11" t="s">
        <v>54</v>
      </c>
      <c r="AE328" s="13">
        <v>0</v>
      </c>
      <c r="AF328" s="11">
        <v>0</v>
      </c>
      <c r="AG328" s="11" t="s">
        <v>54</v>
      </c>
      <c r="AH328" s="13">
        <v>0</v>
      </c>
      <c r="AI328" s="13">
        <v>0</v>
      </c>
      <c r="AJ328" s="11" t="s">
        <v>54</v>
      </c>
      <c r="AK328" s="13">
        <v>0</v>
      </c>
      <c r="AL328" s="13">
        <v>0</v>
      </c>
      <c r="AM328" s="12" t="s">
        <v>50</v>
      </c>
      <c r="AN328" s="11" t="s">
        <v>50</v>
      </c>
      <c r="AO328" s="12" t="s">
        <v>50</v>
      </c>
      <c r="AP328" s="11" t="s">
        <v>50</v>
      </c>
    </row>
    <row r="329" spans="1:42" x14ac:dyDescent="0.25">
      <c r="A329" s="11" t="s">
        <v>935</v>
      </c>
      <c r="B329" s="12" t="s">
        <v>829</v>
      </c>
      <c r="C329" s="11" t="s">
        <v>47</v>
      </c>
      <c r="D329" s="11" t="s">
        <v>89</v>
      </c>
      <c r="E329" s="11" t="s">
        <v>90</v>
      </c>
      <c r="F329" s="11" t="s">
        <v>1203</v>
      </c>
      <c r="G329" s="11" t="s">
        <v>51</v>
      </c>
      <c r="H329" s="11" t="s">
        <v>936</v>
      </c>
      <c r="I329" s="13" t="s">
        <v>50</v>
      </c>
      <c r="J329" s="13" t="s">
        <v>50</v>
      </c>
      <c r="K329" s="13" t="s">
        <v>50</v>
      </c>
      <c r="L329" s="12" t="s">
        <v>50</v>
      </c>
      <c r="M329" s="13">
        <v>0</v>
      </c>
      <c r="N329" s="11" t="s">
        <v>50</v>
      </c>
      <c r="O329" s="11" t="s">
        <v>53</v>
      </c>
      <c r="P329" s="11" t="s">
        <v>50</v>
      </c>
      <c r="Q329" s="13">
        <v>3181.3407499999994</v>
      </c>
      <c r="R329" s="13">
        <v>0</v>
      </c>
      <c r="S329" s="13">
        <v>2365.2800000000002</v>
      </c>
      <c r="T329" s="13">
        <v>0</v>
      </c>
      <c r="U329" s="11" t="s">
        <v>54</v>
      </c>
      <c r="V329" s="13">
        <v>0</v>
      </c>
      <c r="W329" s="13">
        <v>703.51</v>
      </c>
      <c r="X329" s="11" t="s">
        <v>54</v>
      </c>
      <c r="Y329" s="13">
        <v>112.56</v>
      </c>
      <c r="Z329" s="13">
        <v>0</v>
      </c>
      <c r="AA329" s="11" t="s">
        <v>54</v>
      </c>
      <c r="AB329" s="13">
        <v>0</v>
      </c>
      <c r="AC329" s="13">
        <v>0</v>
      </c>
      <c r="AD329" s="11" t="s">
        <v>54</v>
      </c>
      <c r="AE329" s="13">
        <v>0</v>
      </c>
      <c r="AF329" s="11">
        <v>0</v>
      </c>
      <c r="AG329" s="11" t="s">
        <v>54</v>
      </c>
      <c r="AH329" s="13">
        <v>0</v>
      </c>
      <c r="AI329" s="13">
        <v>0</v>
      </c>
      <c r="AJ329" s="11" t="s">
        <v>54</v>
      </c>
      <c r="AK329" s="13">
        <v>0</v>
      </c>
      <c r="AL329" s="13">
        <v>0</v>
      </c>
      <c r="AM329" s="12" t="s">
        <v>50</v>
      </c>
      <c r="AN329" s="11" t="s">
        <v>50</v>
      </c>
      <c r="AO329" s="12" t="s">
        <v>50</v>
      </c>
      <c r="AP329" s="11" t="s">
        <v>50</v>
      </c>
    </row>
    <row r="330" spans="1:42" x14ac:dyDescent="0.25">
      <c r="A330" s="11" t="s">
        <v>937</v>
      </c>
      <c r="B330" s="12" t="s">
        <v>829</v>
      </c>
      <c r="C330" s="11" t="s">
        <v>47</v>
      </c>
      <c r="D330" s="11" t="s">
        <v>89</v>
      </c>
      <c r="E330" s="11" t="s">
        <v>90</v>
      </c>
      <c r="F330" s="11" t="s">
        <v>1203</v>
      </c>
      <c r="G330" s="11" t="s">
        <v>51</v>
      </c>
      <c r="H330" s="11" t="s">
        <v>938</v>
      </c>
      <c r="I330" s="13" t="s">
        <v>50</v>
      </c>
      <c r="J330" s="13" t="s">
        <v>50</v>
      </c>
      <c r="K330" s="13" t="s">
        <v>50</v>
      </c>
      <c r="L330" s="12" t="s">
        <v>50</v>
      </c>
      <c r="M330" s="13">
        <v>0</v>
      </c>
      <c r="N330" s="11" t="s">
        <v>50</v>
      </c>
      <c r="O330" s="11" t="s">
        <v>939</v>
      </c>
      <c r="P330" s="11" t="s">
        <v>940</v>
      </c>
      <c r="Q330" s="13">
        <v>369.00640000000004</v>
      </c>
      <c r="R330" s="13">
        <v>0</v>
      </c>
      <c r="S330" s="13">
        <v>333</v>
      </c>
      <c r="T330" s="13">
        <v>31.04</v>
      </c>
      <c r="U330" s="11" t="s">
        <v>59</v>
      </c>
      <c r="V330" s="13">
        <v>4.97</v>
      </c>
      <c r="W330" s="13">
        <v>0</v>
      </c>
      <c r="X330" s="11" t="s">
        <v>54</v>
      </c>
      <c r="Y330" s="13">
        <v>0</v>
      </c>
      <c r="Z330" s="13">
        <v>0</v>
      </c>
      <c r="AA330" s="11" t="s">
        <v>54</v>
      </c>
      <c r="AB330" s="13">
        <v>0</v>
      </c>
      <c r="AC330" s="13">
        <v>0</v>
      </c>
      <c r="AD330" s="11" t="s">
        <v>54</v>
      </c>
      <c r="AE330" s="13">
        <v>0</v>
      </c>
      <c r="AF330" s="11">
        <v>0</v>
      </c>
      <c r="AG330" s="11" t="s">
        <v>54</v>
      </c>
      <c r="AH330" s="13">
        <v>0</v>
      </c>
      <c r="AI330" s="13">
        <v>0</v>
      </c>
      <c r="AJ330" s="11" t="s">
        <v>54</v>
      </c>
      <c r="AK330" s="13">
        <v>0</v>
      </c>
      <c r="AL330" s="13">
        <v>0</v>
      </c>
      <c r="AM330" s="12" t="s">
        <v>50</v>
      </c>
      <c r="AN330" s="11" t="s">
        <v>50</v>
      </c>
      <c r="AO330" s="12" t="s">
        <v>50</v>
      </c>
      <c r="AP330" s="11" t="s">
        <v>50</v>
      </c>
    </row>
    <row r="331" spans="1:42" x14ac:dyDescent="0.25">
      <c r="A331" s="11" t="s">
        <v>941</v>
      </c>
      <c r="B331" s="12" t="s">
        <v>829</v>
      </c>
      <c r="C331" s="11" t="s">
        <v>47</v>
      </c>
      <c r="D331" s="11" t="s">
        <v>89</v>
      </c>
      <c r="E331" s="11" t="s">
        <v>90</v>
      </c>
      <c r="F331" s="11" t="s">
        <v>1203</v>
      </c>
      <c r="G331" s="11" t="s">
        <v>51</v>
      </c>
      <c r="H331" s="11" t="s">
        <v>942</v>
      </c>
      <c r="I331" s="13" t="s">
        <v>50</v>
      </c>
      <c r="J331" s="13" t="s">
        <v>50</v>
      </c>
      <c r="K331" s="13" t="s">
        <v>50</v>
      </c>
      <c r="L331" s="12" t="s">
        <v>50</v>
      </c>
      <c r="M331" s="13">
        <v>0</v>
      </c>
      <c r="N331" s="11" t="s">
        <v>50</v>
      </c>
      <c r="O331" s="11" t="s">
        <v>53</v>
      </c>
      <c r="P331" s="11" t="s">
        <v>50</v>
      </c>
      <c r="Q331" s="13">
        <v>67756.58140000001</v>
      </c>
      <c r="R331" s="13">
        <v>0</v>
      </c>
      <c r="S331" s="13">
        <v>43265.9</v>
      </c>
      <c r="T331" s="13">
        <v>0</v>
      </c>
      <c r="U331" s="11" t="s">
        <v>54</v>
      </c>
      <c r="V331" s="13">
        <v>0</v>
      </c>
      <c r="W331" s="13">
        <v>21112.78</v>
      </c>
      <c r="X331" s="11" t="s">
        <v>59</v>
      </c>
      <c r="Y331" s="13">
        <v>3378.04</v>
      </c>
      <c r="Z331" s="13">
        <v>0</v>
      </c>
      <c r="AA331" s="11" t="s">
        <v>54</v>
      </c>
      <c r="AB331" s="13">
        <v>0</v>
      </c>
      <c r="AC331" s="13">
        <v>0</v>
      </c>
      <c r="AD331" s="11" t="s">
        <v>54</v>
      </c>
      <c r="AE331" s="13">
        <v>0</v>
      </c>
      <c r="AF331" s="11">
        <v>0</v>
      </c>
      <c r="AG331" s="11" t="s">
        <v>54</v>
      </c>
      <c r="AH331" s="13">
        <v>0</v>
      </c>
      <c r="AI331" s="13">
        <v>0</v>
      </c>
      <c r="AJ331" s="11" t="s">
        <v>54</v>
      </c>
      <c r="AK331" s="13">
        <v>0</v>
      </c>
      <c r="AL331" s="13">
        <v>0</v>
      </c>
      <c r="AM331" s="12" t="s">
        <v>50</v>
      </c>
      <c r="AN331" s="11" t="s">
        <v>50</v>
      </c>
      <c r="AO331" s="12" t="s">
        <v>50</v>
      </c>
      <c r="AP331" s="11" t="s">
        <v>50</v>
      </c>
    </row>
    <row r="332" spans="1:42" x14ac:dyDescent="0.25">
      <c r="A332" s="11" t="s">
        <v>943</v>
      </c>
      <c r="B332" s="12" t="s">
        <v>829</v>
      </c>
      <c r="C332" s="11" t="s">
        <v>47</v>
      </c>
      <c r="D332" s="11" t="s">
        <v>89</v>
      </c>
      <c r="E332" s="11" t="s">
        <v>90</v>
      </c>
      <c r="F332" s="11" t="s">
        <v>1203</v>
      </c>
      <c r="G332" s="11" t="s">
        <v>51</v>
      </c>
      <c r="H332" s="11" t="s">
        <v>944</v>
      </c>
      <c r="I332" s="13" t="s">
        <v>50</v>
      </c>
      <c r="J332" s="13" t="s">
        <v>50</v>
      </c>
      <c r="K332" s="13" t="s">
        <v>50</v>
      </c>
      <c r="L332" s="12" t="s">
        <v>50</v>
      </c>
      <c r="M332" s="13">
        <v>0</v>
      </c>
      <c r="N332" s="11" t="s">
        <v>50</v>
      </c>
      <c r="O332" s="11" t="s">
        <v>416</v>
      </c>
      <c r="P332" s="11" t="s">
        <v>417</v>
      </c>
      <c r="Q332" s="13">
        <v>2587.8816000000002</v>
      </c>
      <c r="R332" s="13">
        <v>0</v>
      </c>
      <c r="S332" s="13">
        <v>963</v>
      </c>
      <c r="T332" s="13">
        <v>1400.76</v>
      </c>
      <c r="U332" s="11" t="s">
        <v>59</v>
      </c>
      <c r="V332" s="13">
        <v>224.12</v>
      </c>
      <c r="W332" s="13">
        <v>0</v>
      </c>
      <c r="X332" s="11" t="s">
        <v>54</v>
      </c>
      <c r="Y332" s="13">
        <v>0</v>
      </c>
      <c r="Z332" s="13">
        <v>0</v>
      </c>
      <c r="AA332" s="11" t="s">
        <v>54</v>
      </c>
      <c r="AB332" s="13">
        <v>0</v>
      </c>
      <c r="AC332" s="13">
        <v>0</v>
      </c>
      <c r="AD332" s="11" t="s">
        <v>54</v>
      </c>
      <c r="AE332" s="13">
        <v>0</v>
      </c>
      <c r="AF332" s="11">
        <v>0</v>
      </c>
      <c r="AG332" s="11" t="s">
        <v>54</v>
      </c>
      <c r="AH332" s="13">
        <v>0</v>
      </c>
      <c r="AI332" s="13">
        <v>0</v>
      </c>
      <c r="AJ332" s="11" t="s">
        <v>54</v>
      </c>
      <c r="AK332" s="13">
        <v>0</v>
      </c>
      <c r="AL332" s="13">
        <v>0</v>
      </c>
      <c r="AM332" s="12" t="s">
        <v>50</v>
      </c>
      <c r="AN332" s="11" t="s">
        <v>50</v>
      </c>
      <c r="AO332" s="12" t="s">
        <v>50</v>
      </c>
      <c r="AP332" s="11" t="s">
        <v>50</v>
      </c>
    </row>
    <row r="333" spans="1:42" x14ac:dyDescent="0.25">
      <c r="A333" s="11" t="s">
        <v>945</v>
      </c>
      <c r="B333" s="12" t="s">
        <v>829</v>
      </c>
      <c r="C333" s="11" t="s">
        <v>47</v>
      </c>
      <c r="D333" s="11" t="s">
        <v>89</v>
      </c>
      <c r="E333" s="11" t="s">
        <v>90</v>
      </c>
      <c r="F333" s="11" t="s">
        <v>1203</v>
      </c>
      <c r="G333" s="11" t="s">
        <v>51</v>
      </c>
      <c r="H333" s="11" t="s">
        <v>946</v>
      </c>
      <c r="I333" s="13" t="s">
        <v>50</v>
      </c>
      <c r="J333" s="13" t="s">
        <v>50</v>
      </c>
      <c r="K333" s="13" t="s">
        <v>50</v>
      </c>
      <c r="L333" s="12" t="s">
        <v>50</v>
      </c>
      <c r="M333" s="13">
        <v>0</v>
      </c>
      <c r="N333" s="11" t="s">
        <v>50</v>
      </c>
      <c r="O333" s="11" t="s">
        <v>53</v>
      </c>
      <c r="P333" s="11" t="s">
        <v>50</v>
      </c>
      <c r="Q333" s="13">
        <v>3241.8136499999996</v>
      </c>
      <c r="R333" s="13">
        <v>0</v>
      </c>
      <c r="S333" s="13">
        <v>2400.9</v>
      </c>
      <c r="T333" s="13">
        <v>0</v>
      </c>
      <c r="U333" s="11" t="s">
        <v>54</v>
      </c>
      <c r="V333" s="13">
        <v>0</v>
      </c>
      <c r="W333" s="13">
        <v>724.93</v>
      </c>
      <c r="X333" s="11" t="s">
        <v>59</v>
      </c>
      <c r="Y333" s="13">
        <v>115.99</v>
      </c>
      <c r="Z333" s="13">
        <v>0</v>
      </c>
      <c r="AA333" s="11" t="s">
        <v>54</v>
      </c>
      <c r="AB333" s="13">
        <v>0</v>
      </c>
      <c r="AC333" s="13">
        <v>0</v>
      </c>
      <c r="AD333" s="11" t="s">
        <v>54</v>
      </c>
      <c r="AE333" s="13">
        <v>0</v>
      </c>
      <c r="AF333" s="11">
        <v>0</v>
      </c>
      <c r="AG333" s="11" t="s">
        <v>54</v>
      </c>
      <c r="AH333" s="13">
        <v>0</v>
      </c>
      <c r="AI333" s="13">
        <v>0</v>
      </c>
      <c r="AJ333" s="11" t="s">
        <v>54</v>
      </c>
      <c r="AK333" s="13">
        <v>0</v>
      </c>
      <c r="AL333" s="13">
        <v>0</v>
      </c>
      <c r="AM333" s="12" t="s">
        <v>50</v>
      </c>
      <c r="AN333" s="11" t="s">
        <v>50</v>
      </c>
      <c r="AO333" s="12" t="s">
        <v>50</v>
      </c>
      <c r="AP333" s="11" t="s">
        <v>50</v>
      </c>
    </row>
    <row r="334" spans="1:42" x14ac:dyDescent="0.25">
      <c r="A334" s="11" t="s">
        <v>947</v>
      </c>
      <c r="B334" s="12" t="s">
        <v>829</v>
      </c>
      <c r="C334" s="11" t="s">
        <v>47</v>
      </c>
      <c r="D334" s="11" t="s">
        <v>116</v>
      </c>
      <c r="E334" s="11" t="s">
        <v>117</v>
      </c>
      <c r="F334" s="11" t="s">
        <v>1229</v>
      </c>
      <c r="G334" s="11" t="s">
        <v>51</v>
      </c>
      <c r="H334" s="11" t="s">
        <v>948</v>
      </c>
      <c r="I334" s="13" t="s">
        <v>50</v>
      </c>
      <c r="J334" s="13" t="s">
        <v>50</v>
      </c>
      <c r="K334" s="13" t="s">
        <v>50</v>
      </c>
      <c r="L334" s="12" t="s">
        <v>50</v>
      </c>
      <c r="M334" s="13">
        <v>0</v>
      </c>
      <c r="N334" s="11" t="s">
        <v>50</v>
      </c>
      <c r="O334" s="11" t="s">
        <v>53</v>
      </c>
      <c r="P334" s="11" t="s">
        <v>50</v>
      </c>
      <c r="Q334" s="13">
        <v>21354.863299999997</v>
      </c>
      <c r="R334" s="13">
        <v>0</v>
      </c>
      <c r="S334" s="13">
        <v>14450.99</v>
      </c>
      <c r="T334" s="13">
        <v>0</v>
      </c>
      <c r="U334" s="11" t="s">
        <v>54</v>
      </c>
      <c r="V334" s="13">
        <v>0</v>
      </c>
      <c r="W334" s="13">
        <v>5951.64</v>
      </c>
      <c r="X334" s="11" t="s">
        <v>59</v>
      </c>
      <c r="Y334" s="13">
        <v>952.26</v>
      </c>
      <c r="Z334" s="13">
        <v>0</v>
      </c>
      <c r="AA334" s="11" t="s">
        <v>54</v>
      </c>
      <c r="AB334" s="13">
        <v>0</v>
      </c>
      <c r="AC334" s="13">
        <v>0</v>
      </c>
      <c r="AD334" s="11" t="s">
        <v>54</v>
      </c>
      <c r="AE334" s="13">
        <v>0</v>
      </c>
      <c r="AF334" s="11">
        <v>0</v>
      </c>
      <c r="AG334" s="11" t="s">
        <v>54</v>
      </c>
      <c r="AH334" s="13">
        <v>0</v>
      </c>
      <c r="AI334" s="13">
        <v>0</v>
      </c>
      <c r="AJ334" s="11" t="s">
        <v>54</v>
      </c>
      <c r="AK334" s="13">
        <v>0</v>
      </c>
      <c r="AL334" s="13">
        <v>0</v>
      </c>
      <c r="AM334" s="12" t="s">
        <v>50</v>
      </c>
      <c r="AN334" s="11" t="s">
        <v>50</v>
      </c>
      <c r="AO334" s="12" t="s">
        <v>50</v>
      </c>
      <c r="AP334" s="11" t="s">
        <v>50</v>
      </c>
    </row>
    <row r="335" spans="1:42" x14ac:dyDescent="0.25">
      <c r="A335" s="11" t="s">
        <v>949</v>
      </c>
      <c r="B335" s="12" t="s">
        <v>829</v>
      </c>
      <c r="C335" s="11" t="s">
        <v>47</v>
      </c>
      <c r="D335" s="11" t="s">
        <v>116</v>
      </c>
      <c r="E335" s="11" t="s">
        <v>117</v>
      </c>
      <c r="F335" s="11" t="s">
        <v>1229</v>
      </c>
      <c r="G335" s="11" t="s">
        <v>51</v>
      </c>
      <c r="H335" s="11" t="s">
        <v>950</v>
      </c>
      <c r="I335" s="13" t="s">
        <v>50</v>
      </c>
      <c r="J335" s="13" t="s">
        <v>50</v>
      </c>
      <c r="K335" s="13" t="s">
        <v>50</v>
      </c>
      <c r="L335" s="12" t="s">
        <v>50</v>
      </c>
      <c r="M335" s="13">
        <v>0</v>
      </c>
      <c r="N335" s="11" t="s">
        <v>50</v>
      </c>
      <c r="O335" s="11" t="s">
        <v>951</v>
      </c>
      <c r="P335" s="11" t="s">
        <v>952</v>
      </c>
      <c r="Q335" s="13">
        <v>299.25</v>
      </c>
      <c r="R335" s="13">
        <v>0</v>
      </c>
      <c r="S335" s="13">
        <v>299.25</v>
      </c>
      <c r="T335" s="13">
        <v>0</v>
      </c>
      <c r="U335" s="11" t="s">
        <v>54</v>
      </c>
      <c r="V335" s="13">
        <v>0</v>
      </c>
      <c r="W335" s="13">
        <v>0</v>
      </c>
      <c r="X335" s="11" t="s">
        <v>54</v>
      </c>
      <c r="Y335" s="13">
        <v>0</v>
      </c>
      <c r="Z335" s="13">
        <v>0</v>
      </c>
      <c r="AA335" s="11" t="s">
        <v>54</v>
      </c>
      <c r="AB335" s="13">
        <v>0</v>
      </c>
      <c r="AC335" s="13">
        <v>0</v>
      </c>
      <c r="AD335" s="11" t="s">
        <v>54</v>
      </c>
      <c r="AE335" s="13">
        <v>0</v>
      </c>
      <c r="AF335" s="11">
        <v>0</v>
      </c>
      <c r="AG335" s="11" t="s">
        <v>54</v>
      </c>
      <c r="AH335" s="13">
        <v>0</v>
      </c>
      <c r="AI335" s="13">
        <v>0</v>
      </c>
      <c r="AJ335" s="11" t="s">
        <v>54</v>
      </c>
      <c r="AK335" s="13">
        <v>0</v>
      </c>
      <c r="AL335" s="13">
        <v>0</v>
      </c>
      <c r="AM335" s="12" t="s">
        <v>50</v>
      </c>
      <c r="AN335" s="11" t="s">
        <v>50</v>
      </c>
      <c r="AO335" s="12" t="s">
        <v>50</v>
      </c>
      <c r="AP335" s="11" t="s">
        <v>50</v>
      </c>
    </row>
    <row r="336" spans="1:42" x14ac:dyDescent="0.25">
      <c r="A336" s="11" t="s">
        <v>953</v>
      </c>
      <c r="B336" s="12" t="s">
        <v>829</v>
      </c>
      <c r="C336" s="11" t="s">
        <v>47</v>
      </c>
      <c r="D336" s="11" t="s">
        <v>116</v>
      </c>
      <c r="E336" s="11" t="s">
        <v>117</v>
      </c>
      <c r="F336" s="11" t="s">
        <v>1229</v>
      </c>
      <c r="G336" s="11" t="s">
        <v>51</v>
      </c>
      <c r="H336" s="11" t="s">
        <v>954</v>
      </c>
      <c r="I336" s="13" t="s">
        <v>50</v>
      </c>
      <c r="J336" s="13" t="s">
        <v>50</v>
      </c>
      <c r="K336" s="13" t="s">
        <v>50</v>
      </c>
      <c r="L336" s="12" t="s">
        <v>50</v>
      </c>
      <c r="M336" s="13">
        <v>0</v>
      </c>
      <c r="N336" s="11" t="s">
        <v>50</v>
      </c>
      <c r="O336" s="11" t="s">
        <v>53</v>
      </c>
      <c r="P336" s="11" t="s">
        <v>50</v>
      </c>
      <c r="Q336" s="13">
        <v>30084.970900000004</v>
      </c>
      <c r="R336" s="13">
        <v>0</v>
      </c>
      <c r="S336" s="13">
        <v>16689.84</v>
      </c>
      <c r="T336" s="13">
        <v>0</v>
      </c>
      <c r="U336" s="11" t="s">
        <v>54</v>
      </c>
      <c r="V336" s="13">
        <v>0</v>
      </c>
      <c r="W336" s="13">
        <v>11547.58</v>
      </c>
      <c r="X336" s="11" t="s">
        <v>59</v>
      </c>
      <c r="Y336" s="13">
        <v>1847.61</v>
      </c>
      <c r="Z336" s="13">
        <v>0</v>
      </c>
      <c r="AA336" s="11" t="s">
        <v>54</v>
      </c>
      <c r="AB336" s="13">
        <v>0</v>
      </c>
      <c r="AC336" s="13">
        <v>0</v>
      </c>
      <c r="AD336" s="11" t="s">
        <v>54</v>
      </c>
      <c r="AE336" s="13">
        <v>0</v>
      </c>
      <c r="AF336" s="11">
        <v>0</v>
      </c>
      <c r="AG336" s="11" t="s">
        <v>54</v>
      </c>
      <c r="AH336" s="13">
        <v>0</v>
      </c>
      <c r="AI336" s="13">
        <v>0</v>
      </c>
      <c r="AJ336" s="11" t="s">
        <v>54</v>
      </c>
      <c r="AK336" s="13">
        <v>0</v>
      </c>
      <c r="AL336" s="13">
        <v>0</v>
      </c>
      <c r="AM336" s="12" t="s">
        <v>50</v>
      </c>
      <c r="AN336" s="11" t="s">
        <v>50</v>
      </c>
      <c r="AO336" s="12" t="s">
        <v>50</v>
      </c>
      <c r="AP336" s="11" t="s">
        <v>50</v>
      </c>
    </row>
    <row r="337" spans="1:42" x14ac:dyDescent="0.25">
      <c r="A337" s="11" t="s">
        <v>955</v>
      </c>
      <c r="B337" s="12" t="s">
        <v>829</v>
      </c>
      <c r="C337" s="11" t="s">
        <v>47</v>
      </c>
      <c r="D337" s="11" t="s">
        <v>120</v>
      </c>
      <c r="E337" s="11" t="s">
        <v>121</v>
      </c>
      <c r="F337" s="11" t="s">
        <v>1235</v>
      </c>
      <c r="G337" s="11" t="s">
        <v>51</v>
      </c>
      <c r="H337" s="11" t="s">
        <v>956</v>
      </c>
      <c r="I337" s="13" t="s">
        <v>50</v>
      </c>
      <c r="J337" s="13" t="s">
        <v>50</v>
      </c>
      <c r="K337" s="13" t="s">
        <v>50</v>
      </c>
      <c r="L337" s="12" t="s">
        <v>50</v>
      </c>
      <c r="M337" s="13">
        <v>0</v>
      </c>
      <c r="N337" s="11" t="s">
        <v>50</v>
      </c>
      <c r="O337" s="11" t="s">
        <v>53</v>
      </c>
      <c r="P337" s="11" t="s">
        <v>50</v>
      </c>
      <c r="Q337" s="13">
        <v>25402.066550000003</v>
      </c>
      <c r="R337" s="13">
        <v>0</v>
      </c>
      <c r="S337" s="13">
        <v>13394.5</v>
      </c>
      <c r="T337" s="13">
        <v>0</v>
      </c>
      <c r="U337" s="11" t="s">
        <v>54</v>
      </c>
      <c r="V337" s="13">
        <v>0</v>
      </c>
      <c r="W337" s="13">
        <v>10351.370000000001</v>
      </c>
      <c r="X337" s="11" t="s">
        <v>59</v>
      </c>
      <c r="Y337" s="13">
        <v>1656.22</v>
      </c>
      <c r="Z337" s="13">
        <v>0</v>
      </c>
      <c r="AA337" s="11" t="s">
        <v>54</v>
      </c>
      <c r="AB337" s="13">
        <v>0</v>
      </c>
      <c r="AC337" s="13">
        <v>0</v>
      </c>
      <c r="AD337" s="11" t="s">
        <v>54</v>
      </c>
      <c r="AE337" s="13">
        <v>0</v>
      </c>
      <c r="AF337" s="11">
        <v>0</v>
      </c>
      <c r="AG337" s="11" t="s">
        <v>54</v>
      </c>
      <c r="AH337" s="13">
        <v>0</v>
      </c>
      <c r="AI337" s="13">
        <v>0</v>
      </c>
      <c r="AJ337" s="11" t="s">
        <v>54</v>
      </c>
      <c r="AK337" s="13">
        <v>0</v>
      </c>
      <c r="AL337" s="13">
        <v>0</v>
      </c>
      <c r="AM337" s="12" t="s">
        <v>50</v>
      </c>
      <c r="AN337" s="11" t="s">
        <v>50</v>
      </c>
      <c r="AO337" s="12" t="s">
        <v>50</v>
      </c>
      <c r="AP337" s="11" t="s">
        <v>50</v>
      </c>
    </row>
    <row r="338" spans="1:42" x14ac:dyDescent="0.25">
      <c r="A338" s="11" t="s">
        <v>957</v>
      </c>
      <c r="B338" s="12" t="s">
        <v>829</v>
      </c>
      <c r="C338" s="11" t="s">
        <v>47</v>
      </c>
      <c r="D338" s="11" t="s">
        <v>120</v>
      </c>
      <c r="E338" s="11" t="s">
        <v>121</v>
      </c>
      <c r="F338" s="11" t="s">
        <v>1235</v>
      </c>
      <c r="G338" s="11" t="s">
        <v>51</v>
      </c>
      <c r="H338" s="11" t="s">
        <v>958</v>
      </c>
      <c r="I338" s="13" t="s">
        <v>50</v>
      </c>
      <c r="J338" s="13" t="s">
        <v>50</v>
      </c>
      <c r="K338" s="13" t="s">
        <v>50</v>
      </c>
      <c r="L338" s="12" t="s">
        <v>50</v>
      </c>
      <c r="M338" s="13">
        <v>0</v>
      </c>
      <c r="N338" s="11" t="s">
        <v>50</v>
      </c>
      <c r="O338" s="11" t="s">
        <v>959</v>
      </c>
      <c r="P338" s="11" t="s">
        <v>960</v>
      </c>
      <c r="Q338" s="13">
        <v>121.25</v>
      </c>
      <c r="R338" s="13">
        <v>0</v>
      </c>
      <c r="S338" s="13">
        <v>121.25</v>
      </c>
      <c r="T338" s="13">
        <v>0</v>
      </c>
      <c r="U338" s="11" t="s">
        <v>54</v>
      </c>
      <c r="V338" s="13">
        <v>0</v>
      </c>
      <c r="W338" s="13">
        <v>0</v>
      </c>
      <c r="X338" s="11" t="s">
        <v>54</v>
      </c>
      <c r="Y338" s="13">
        <v>0</v>
      </c>
      <c r="Z338" s="13">
        <v>0</v>
      </c>
      <c r="AA338" s="11" t="s">
        <v>54</v>
      </c>
      <c r="AB338" s="13">
        <v>0</v>
      </c>
      <c r="AC338" s="13">
        <v>0</v>
      </c>
      <c r="AD338" s="11" t="s">
        <v>54</v>
      </c>
      <c r="AE338" s="13">
        <v>0</v>
      </c>
      <c r="AF338" s="11">
        <v>0</v>
      </c>
      <c r="AG338" s="11" t="s">
        <v>54</v>
      </c>
      <c r="AH338" s="13">
        <v>0</v>
      </c>
      <c r="AI338" s="13">
        <v>0</v>
      </c>
      <c r="AJ338" s="11" t="s">
        <v>54</v>
      </c>
      <c r="AK338" s="13">
        <v>0</v>
      </c>
      <c r="AL338" s="13">
        <v>0</v>
      </c>
      <c r="AM338" s="12" t="s">
        <v>50</v>
      </c>
      <c r="AN338" s="11" t="s">
        <v>50</v>
      </c>
      <c r="AO338" s="12" t="s">
        <v>50</v>
      </c>
      <c r="AP338" s="11" t="s">
        <v>50</v>
      </c>
    </row>
    <row r="339" spans="1:42" x14ac:dyDescent="0.25">
      <c r="A339" s="11" t="s">
        <v>961</v>
      </c>
      <c r="B339" s="12" t="s">
        <v>829</v>
      </c>
      <c r="C339" s="11" t="s">
        <v>47</v>
      </c>
      <c r="D339" s="11" t="s">
        <v>120</v>
      </c>
      <c r="E339" s="11" t="s">
        <v>121</v>
      </c>
      <c r="F339" s="11" t="s">
        <v>1235</v>
      </c>
      <c r="G339" s="11" t="s">
        <v>51</v>
      </c>
      <c r="H339" s="11" t="s">
        <v>962</v>
      </c>
      <c r="I339" s="13" t="s">
        <v>50</v>
      </c>
      <c r="J339" s="13" t="s">
        <v>50</v>
      </c>
      <c r="K339" s="13" t="s">
        <v>50</v>
      </c>
      <c r="L339" s="12" t="s">
        <v>50</v>
      </c>
      <c r="M339" s="13">
        <v>0</v>
      </c>
      <c r="N339" s="11" t="s">
        <v>50</v>
      </c>
      <c r="O339" s="11" t="s">
        <v>53</v>
      </c>
      <c r="P339" s="11" t="s">
        <v>50</v>
      </c>
      <c r="Q339" s="13">
        <v>21404.381550000002</v>
      </c>
      <c r="R339" s="13">
        <v>0</v>
      </c>
      <c r="S339" s="13">
        <v>8623.9599999999991</v>
      </c>
      <c r="T339" s="13">
        <v>0</v>
      </c>
      <c r="U339" s="11" t="s">
        <v>54</v>
      </c>
      <c r="V339" s="13">
        <v>0</v>
      </c>
      <c r="W339" s="13">
        <v>11017.62</v>
      </c>
      <c r="X339" s="11" t="s">
        <v>59</v>
      </c>
      <c r="Y339" s="13">
        <v>1762.82</v>
      </c>
      <c r="Z339" s="13">
        <v>0</v>
      </c>
      <c r="AA339" s="11" t="s">
        <v>54</v>
      </c>
      <c r="AB339" s="13">
        <v>0</v>
      </c>
      <c r="AC339" s="13">
        <v>0</v>
      </c>
      <c r="AD339" s="11" t="s">
        <v>54</v>
      </c>
      <c r="AE339" s="13">
        <v>0</v>
      </c>
      <c r="AF339" s="11">
        <v>0</v>
      </c>
      <c r="AG339" s="11" t="s">
        <v>54</v>
      </c>
      <c r="AH339" s="13">
        <v>0</v>
      </c>
      <c r="AI339" s="13">
        <v>0</v>
      </c>
      <c r="AJ339" s="11" t="s">
        <v>54</v>
      </c>
      <c r="AK339" s="13">
        <v>0</v>
      </c>
      <c r="AL339" s="13">
        <v>0</v>
      </c>
      <c r="AM339" s="12" t="s">
        <v>50</v>
      </c>
      <c r="AN339" s="11" t="s">
        <v>50</v>
      </c>
      <c r="AO339" s="12" t="s">
        <v>50</v>
      </c>
      <c r="AP339" s="11" t="s">
        <v>50</v>
      </c>
    </row>
    <row r="340" spans="1:42" x14ac:dyDescent="0.25">
      <c r="A340" s="11" t="s">
        <v>963</v>
      </c>
      <c r="B340" s="12" t="s">
        <v>829</v>
      </c>
      <c r="C340" s="11" t="s">
        <v>47</v>
      </c>
      <c r="D340" s="11" t="s">
        <v>120</v>
      </c>
      <c r="E340" s="11" t="s">
        <v>121</v>
      </c>
      <c r="F340" s="11" t="s">
        <v>1235</v>
      </c>
      <c r="G340" s="11" t="s">
        <v>51</v>
      </c>
      <c r="H340" s="11" t="s">
        <v>964</v>
      </c>
      <c r="I340" s="13" t="s">
        <v>50</v>
      </c>
      <c r="J340" s="13" t="s">
        <v>50</v>
      </c>
      <c r="K340" s="13" t="s">
        <v>50</v>
      </c>
      <c r="L340" s="12" t="s">
        <v>50</v>
      </c>
      <c r="M340" s="13">
        <v>0</v>
      </c>
      <c r="N340" s="11" t="s">
        <v>50</v>
      </c>
      <c r="O340" s="11" t="s">
        <v>965</v>
      </c>
      <c r="P340" s="11" t="s">
        <v>966</v>
      </c>
      <c r="Q340" s="13">
        <v>1029.5477000000001</v>
      </c>
      <c r="R340" s="13">
        <v>0</v>
      </c>
      <c r="S340" s="13">
        <v>461.95</v>
      </c>
      <c r="T340" s="13">
        <v>489.31</v>
      </c>
      <c r="U340" s="11" t="s">
        <v>59</v>
      </c>
      <c r="V340" s="13">
        <v>78.290000000000006</v>
      </c>
      <c r="W340" s="13">
        <v>0</v>
      </c>
      <c r="X340" s="11" t="s">
        <v>54</v>
      </c>
      <c r="Y340" s="13">
        <v>0</v>
      </c>
      <c r="Z340" s="13">
        <v>0</v>
      </c>
      <c r="AA340" s="11" t="s">
        <v>54</v>
      </c>
      <c r="AB340" s="13">
        <v>0</v>
      </c>
      <c r="AC340" s="13">
        <v>0</v>
      </c>
      <c r="AD340" s="11" t="s">
        <v>54</v>
      </c>
      <c r="AE340" s="13">
        <v>0</v>
      </c>
      <c r="AF340" s="11">
        <v>0</v>
      </c>
      <c r="AG340" s="11" t="s">
        <v>54</v>
      </c>
      <c r="AH340" s="13">
        <v>0</v>
      </c>
      <c r="AI340" s="13">
        <v>0</v>
      </c>
      <c r="AJ340" s="11" t="s">
        <v>54</v>
      </c>
      <c r="AK340" s="13">
        <v>0</v>
      </c>
      <c r="AL340" s="13">
        <v>0</v>
      </c>
      <c r="AM340" s="12" t="s">
        <v>50</v>
      </c>
      <c r="AN340" s="11" t="s">
        <v>50</v>
      </c>
      <c r="AO340" s="12" t="s">
        <v>50</v>
      </c>
      <c r="AP340" s="11" t="s">
        <v>50</v>
      </c>
    </row>
    <row r="341" spans="1:42" x14ac:dyDescent="0.25">
      <c r="A341" s="11" t="s">
        <v>967</v>
      </c>
      <c r="B341" s="12" t="s">
        <v>829</v>
      </c>
      <c r="C341" s="11" t="s">
        <v>47</v>
      </c>
      <c r="D341" s="11" t="s">
        <v>120</v>
      </c>
      <c r="E341" s="11" t="s">
        <v>121</v>
      </c>
      <c r="F341" s="11" t="s">
        <v>1235</v>
      </c>
      <c r="G341" s="11" t="s">
        <v>51</v>
      </c>
      <c r="H341" s="11" t="s">
        <v>968</v>
      </c>
      <c r="I341" s="13" t="s">
        <v>50</v>
      </c>
      <c r="J341" s="13" t="s">
        <v>50</v>
      </c>
      <c r="K341" s="13" t="s">
        <v>50</v>
      </c>
      <c r="L341" s="12" t="s">
        <v>50</v>
      </c>
      <c r="M341" s="13">
        <v>0</v>
      </c>
      <c r="N341" s="11" t="s">
        <v>50</v>
      </c>
      <c r="O341" s="11" t="s">
        <v>53</v>
      </c>
      <c r="P341" s="11" t="s">
        <v>50</v>
      </c>
      <c r="Q341" s="13">
        <v>29160.019699999997</v>
      </c>
      <c r="R341" s="13">
        <v>0</v>
      </c>
      <c r="S341" s="13">
        <v>15272.27</v>
      </c>
      <c r="T341" s="13">
        <v>0</v>
      </c>
      <c r="U341" s="11" t="s">
        <v>54</v>
      </c>
      <c r="V341" s="13">
        <v>0</v>
      </c>
      <c r="W341" s="13">
        <v>11972.22</v>
      </c>
      <c r="X341" s="11" t="s">
        <v>54</v>
      </c>
      <c r="Y341" s="13">
        <v>1915.56</v>
      </c>
      <c r="Z341" s="13">
        <v>0</v>
      </c>
      <c r="AA341" s="11" t="s">
        <v>54</v>
      </c>
      <c r="AB341" s="13">
        <v>0</v>
      </c>
      <c r="AC341" s="13">
        <v>0</v>
      </c>
      <c r="AD341" s="11" t="s">
        <v>54</v>
      </c>
      <c r="AE341" s="13">
        <v>0</v>
      </c>
      <c r="AF341" s="11">
        <v>0</v>
      </c>
      <c r="AG341" s="11" t="s">
        <v>54</v>
      </c>
      <c r="AH341" s="13">
        <v>0</v>
      </c>
      <c r="AI341" s="13">
        <v>0</v>
      </c>
      <c r="AJ341" s="11" t="s">
        <v>54</v>
      </c>
      <c r="AK341" s="13">
        <v>0</v>
      </c>
      <c r="AL341" s="13">
        <v>0</v>
      </c>
      <c r="AM341" s="12" t="s">
        <v>50</v>
      </c>
      <c r="AN341" s="11" t="s">
        <v>50</v>
      </c>
      <c r="AO341" s="12" t="s">
        <v>50</v>
      </c>
      <c r="AP341" s="11" t="s">
        <v>50</v>
      </c>
    </row>
    <row r="342" spans="1:42" x14ac:dyDescent="0.25">
      <c r="A342" s="11" t="s">
        <v>969</v>
      </c>
      <c r="B342" s="12" t="s">
        <v>829</v>
      </c>
      <c r="C342" s="11" t="s">
        <v>47</v>
      </c>
      <c r="D342" s="11" t="s">
        <v>120</v>
      </c>
      <c r="E342" s="11" t="s">
        <v>121</v>
      </c>
      <c r="F342" s="11" t="s">
        <v>1235</v>
      </c>
      <c r="G342" s="11" t="s">
        <v>51</v>
      </c>
      <c r="H342" s="11" t="s">
        <v>970</v>
      </c>
      <c r="I342" s="13" t="s">
        <v>50</v>
      </c>
      <c r="J342" s="13" t="s">
        <v>50</v>
      </c>
      <c r="K342" s="13" t="s">
        <v>50</v>
      </c>
      <c r="L342" s="12" t="s">
        <v>50</v>
      </c>
      <c r="M342" s="13">
        <v>0</v>
      </c>
      <c r="N342" s="11" t="s">
        <v>50</v>
      </c>
      <c r="O342" s="11" t="s">
        <v>971</v>
      </c>
      <c r="P342" s="11" t="s">
        <v>972</v>
      </c>
      <c r="Q342" s="13">
        <v>485.64400000000001</v>
      </c>
      <c r="R342" s="13">
        <v>0</v>
      </c>
      <c r="S342" s="13">
        <v>171</v>
      </c>
      <c r="T342" s="13">
        <v>270.89999999999998</v>
      </c>
      <c r="U342" s="11" t="s">
        <v>59</v>
      </c>
      <c r="V342" s="13">
        <v>43.34</v>
      </c>
      <c r="W342" s="13">
        <v>0</v>
      </c>
      <c r="X342" s="11" t="s">
        <v>54</v>
      </c>
      <c r="Y342" s="13">
        <v>0</v>
      </c>
      <c r="Z342" s="13">
        <v>0</v>
      </c>
      <c r="AA342" s="11" t="s">
        <v>54</v>
      </c>
      <c r="AB342" s="13">
        <v>0</v>
      </c>
      <c r="AC342" s="13">
        <v>0</v>
      </c>
      <c r="AD342" s="11" t="s">
        <v>54</v>
      </c>
      <c r="AE342" s="13">
        <v>0</v>
      </c>
      <c r="AF342" s="11">
        <v>0</v>
      </c>
      <c r="AG342" s="11" t="s">
        <v>54</v>
      </c>
      <c r="AH342" s="13">
        <v>0</v>
      </c>
      <c r="AI342" s="13">
        <v>0</v>
      </c>
      <c r="AJ342" s="11" t="s">
        <v>54</v>
      </c>
      <c r="AK342" s="13">
        <v>0</v>
      </c>
      <c r="AL342" s="13">
        <v>0</v>
      </c>
      <c r="AM342" s="12" t="s">
        <v>50</v>
      </c>
      <c r="AN342" s="11" t="s">
        <v>50</v>
      </c>
      <c r="AO342" s="12" t="s">
        <v>50</v>
      </c>
      <c r="AP342" s="11" t="s">
        <v>50</v>
      </c>
    </row>
    <row r="343" spans="1:42" x14ac:dyDescent="0.25">
      <c r="A343" s="11" t="s">
        <v>973</v>
      </c>
      <c r="B343" s="12" t="s">
        <v>829</v>
      </c>
      <c r="C343" s="11" t="s">
        <v>47</v>
      </c>
      <c r="D343" s="11" t="s">
        <v>120</v>
      </c>
      <c r="E343" s="11" t="s">
        <v>121</v>
      </c>
      <c r="F343" s="11" t="s">
        <v>1235</v>
      </c>
      <c r="G343" s="11" t="s">
        <v>51</v>
      </c>
      <c r="H343" s="11" t="s">
        <v>974</v>
      </c>
      <c r="I343" s="13" t="s">
        <v>50</v>
      </c>
      <c r="J343" s="13" t="s">
        <v>50</v>
      </c>
      <c r="K343" s="13" t="s">
        <v>50</v>
      </c>
      <c r="L343" s="12" t="s">
        <v>50</v>
      </c>
      <c r="M343" s="13">
        <v>0</v>
      </c>
      <c r="N343" s="11" t="s">
        <v>50</v>
      </c>
      <c r="O343" s="11" t="s">
        <v>53</v>
      </c>
      <c r="P343" s="11" t="s">
        <v>50</v>
      </c>
      <c r="Q343" s="13">
        <v>101411.19310000002</v>
      </c>
      <c r="R343" s="13">
        <v>0</v>
      </c>
      <c r="S343" s="13">
        <v>60192.800000000003</v>
      </c>
      <c r="T343" s="13">
        <v>0</v>
      </c>
      <c r="U343" s="11" t="s">
        <v>54</v>
      </c>
      <c r="V343" s="13">
        <v>0</v>
      </c>
      <c r="W343" s="13">
        <v>35533.29</v>
      </c>
      <c r="X343" s="11" t="s">
        <v>59</v>
      </c>
      <c r="Y343" s="13">
        <v>5685.33</v>
      </c>
      <c r="Z343" s="13">
        <v>0</v>
      </c>
      <c r="AA343" s="11" t="s">
        <v>54</v>
      </c>
      <c r="AB343" s="13">
        <v>0</v>
      </c>
      <c r="AC343" s="13">
        <v>0</v>
      </c>
      <c r="AD343" s="11" t="s">
        <v>54</v>
      </c>
      <c r="AE343" s="13">
        <v>0</v>
      </c>
      <c r="AF343" s="11">
        <v>0</v>
      </c>
      <c r="AG343" s="11" t="s">
        <v>54</v>
      </c>
      <c r="AH343" s="13">
        <v>0</v>
      </c>
      <c r="AI343" s="13">
        <v>0</v>
      </c>
      <c r="AJ343" s="11" t="s">
        <v>54</v>
      </c>
      <c r="AK343" s="13">
        <v>0</v>
      </c>
      <c r="AL343" s="13">
        <v>0</v>
      </c>
      <c r="AM343" s="12" t="s">
        <v>50</v>
      </c>
      <c r="AN343" s="11" t="s">
        <v>50</v>
      </c>
      <c r="AO343" s="12" t="s">
        <v>50</v>
      </c>
      <c r="AP343" s="11" t="s">
        <v>50</v>
      </c>
    </row>
    <row r="344" spans="1:42" x14ac:dyDescent="0.25">
      <c r="A344" s="11" t="s">
        <v>975</v>
      </c>
      <c r="B344" s="12" t="s">
        <v>829</v>
      </c>
      <c r="C344" s="11" t="s">
        <v>47</v>
      </c>
      <c r="D344" s="11" t="s">
        <v>120</v>
      </c>
      <c r="E344" s="11" t="s">
        <v>121</v>
      </c>
      <c r="F344" s="11" t="s">
        <v>1235</v>
      </c>
      <c r="G344" s="11" t="s">
        <v>51</v>
      </c>
      <c r="H344" s="11" t="s">
        <v>976</v>
      </c>
      <c r="I344" s="13" t="s">
        <v>50</v>
      </c>
      <c r="J344" s="13" t="s">
        <v>50</v>
      </c>
      <c r="K344" s="13" t="s">
        <v>50</v>
      </c>
      <c r="L344" s="12" t="s">
        <v>50</v>
      </c>
      <c r="M344" s="13">
        <v>0</v>
      </c>
      <c r="N344" s="11" t="s">
        <v>50</v>
      </c>
      <c r="O344" s="11" t="s">
        <v>977</v>
      </c>
      <c r="P344" s="11" t="s">
        <v>978</v>
      </c>
      <c r="Q344" s="13">
        <v>3979.9482000000007</v>
      </c>
      <c r="R344" s="13">
        <v>0</v>
      </c>
      <c r="S344" s="13">
        <v>877.9</v>
      </c>
      <c r="T344" s="13">
        <v>2674.18</v>
      </c>
      <c r="U344" s="11" t="s">
        <v>59</v>
      </c>
      <c r="V344" s="13">
        <v>427.87</v>
      </c>
      <c r="W344" s="13">
        <v>0</v>
      </c>
      <c r="X344" s="11" t="s">
        <v>54</v>
      </c>
      <c r="Y344" s="13">
        <v>0</v>
      </c>
      <c r="Z344" s="13">
        <v>0</v>
      </c>
      <c r="AA344" s="11" t="s">
        <v>54</v>
      </c>
      <c r="AB344" s="13">
        <v>0</v>
      </c>
      <c r="AC344" s="13">
        <v>0</v>
      </c>
      <c r="AD344" s="11" t="s">
        <v>54</v>
      </c>
      <c r="AE344" s="13">
        <v>0</v>
      </c>
      <c r="AF344" s="11">
        <v>0</v>
      </c>
      <c r="AG344" s="11" t="s">
        <v>54</v>
      </c>
      <c r="AH344" s="13">
        <v>0</v>
      </c>
      <c r="AI344" s="13">
        <v>0</v>
      </c>
      <c r="AJ344" s="11" t="s">
        <v>54</v>
      </c>
      <c r="AK344" s="13">
        <v>0</v>
      </c>
      <c r="AL344" s="13">
        <v>0</v>
      </c>
      <c r="AM344" s="12" t="s">
        <v>50</v>
      </c>
      <c r="AN344" s="11" t="s">
        <v>50</v>
      </c>
      <c r="AO344" s="12" t="s">
        <v>50</v>
      </c>
      <c r="AP344" s="11" t="s">
        <v>50</v>
      </c>
    </row>
    <row r="345" spans="1:42" x14ac:dyDescent="0.25">
      <c r="A345" s="11" t="s">
        <v>979</v>
      </c>
      <c r="B345" s="12" t="s">
        <v>829</v>
      </c>
      <c r="C345" s="11" t="s">
        <v>47</v>
      </c>
      <c r="D345" s="11" t="s">
        <v>120</v>
      </c>
      <c r="E345" s="11" t="s">
        <v>121</v>
      </c>
      <c r="F345" s="11" t="s">
        <v>1235</v>
      </c>
      <c r="G345" s="11" t="s">
        <v>51</v>
      </c>
      <c r="H345" s="11" t="s">
        <v>980</v>
      </c>
      <c r="I345" s="13" t="s">
        <v>50</v>
      </c>
      <c r="J345" s="13" t="s">
        <v>50</v>
      </c>
      <c r="K345" s="13" t="s">
        <v>50</v>
      </c>
      <c r="L345" s="12" t="s">
        <v>50</v>
      </c>
      <c r="M345" s="13">
        <v>0</v>
      </c>
      <c r="N345" s="11" t="s">
        <v>50</v>
      </c>
      <c r="O345" s="11" t="s">
        <v>53</v>
      </c>
      <c r="P345" s="11" t="s">
        <v>50</v>
      </c>
      <c r="Q345" s="13">
        <v>5594.6302500000002</v>
      </c>
      <c r="R345" s="13">
        <v>0</v>
      </c>
      <c r="S345" s="13">
        <v>2103.9899999999998</v>
      </c>
      <c r="T345" s="13">
        <v>0</v>
      </c>
      <c r="U345" s="11" t="s">
        <v>54</v>
      </c>
      <c r="V345" s="13">
        <v>0</v>
      </c>
      <c r="W345" s="13">
        <v>3009.17</v>
      </c>
      <c r="X345" s="11" t="s">
        <v>54</v>
      </c>
      <c r="Y345" s="13">
        <v>481.47</v>
      </c>
      <c r="Z345" s="13">
        <v>0</v>
      </c>
      <c r="AA345" s="11" t="s">
        <v>54</v>
      </c>
      <c r="AB345" s="13">
        <v>0</v>
      </c>
      <c r="AC345" s="13">
        <v>0</v>
      </c>
      <c r="AD345" s="11" t="s">
        <v>54</v>
      </c>
      <c r="AE345" s="13">
        <v>0</v>
      </c>
      <c r="AF345" s="11">
        <v>0</v>
      </c>
      <c r="AG345" s="11" t="s">
        <v>54</v>
      </c>
      <c r="AH345" s="13">
        <v>0</v>
      </c>
      <c r="AI345" s="13">
        <v>0</v>
      </c>
      <c r="AJ345" s="11" t="s">
        <v>54</v>
      </c>
      <c r="AK345" s="13">
        <v>0</v>
      </c>
      <c r="AL345" s="13">
        <v>0</v>
      </c>
      <c r="AM345" s="12" t="s">
        <v>50</v>
      </c>
      <c r="AN345" s="11" t="s">
        <v>50</v>
      </c>
      <c r="AO345" s="12" t="s">
        <v>50</v>
      </c>
      <c r="AP345" s="11" t="s">
        <v>50</v>
      </c>
    </row>
    <row r="346" spans="1:42" x14ac:dyDescent="0.25">
      <c r="A346" s="11" t="s">
        <v>981</v>
      </c>
      <c r="B346" s="12" t="s">
        <v>829</v>
      </c>
      <c r="C346" s="11" t="s">
        <v>47</v>
      </c>
      <c r="D346" s="11" t="s">
        <v>120</v>
      </c>
      <c r="E346" s="11" t="s">
        <v>121</v>
      </c>
      <c r="F346" s="11" t="s">
        <v>1235</v>
      </c>
      <c r="G346" s="11" t="s">
        <v>51</v>
      </c>
      <c r="H346" s="11" t="s">
        <v>982</v>
      </c>
      <c r="I346" s="13" t="s">
        <v>50</v>
      </c>
      <c r="J346" s="13" t="s">
        <v>50</v>
      </c>
      <c r="K346" s="13" t="s">
        <v>50</v>
      </c>
      <c r="L346" s="12" t="s">
        <v>50</v>
      </c>
      <c r="M346" s="13">
        <v>0</v>
      </c>
      <c r="N346" s="11" t="s">
        <v>50</v>
      </c>
      <c r="O346" s="11" t="s">
        <v>752</v>
      </c>
      <c r="P346" s="11" t="s">
        <v>753</v>
      </c>
      <c r="Q346" s="13">
        <v>235.5</v>
      </c>
      <c r="R346" s="13">
        <v>0</v>
      </c>
      <c r="S346" s="13">
        <v>235.5</v>
      </c>
      <c r="T346" s="13">
        <v>0</v>
      </c>
      <c r="U346" s="11" t="s">
        <v>54</v>
      </c>
      <c r="V346" s="13">
        <v>0</v>
      </c>
      <c r="W346" s="13">
        <v>0</v>
      </c>
      <c r="X346" s="11" t="s">
        <v>54</v>
      </c>
      <c r="Y346" s="13">
        <v>0</v>
      </c>
      <c r="Z346" s="13">
        <v>0</v>
      </c>
      <c r="AA346" s="11" t="s">
        <v>54</v>
      </c>
      <c r="AB346" s="13">
        <v>0</v>
      </c>
      <c r="AC346" s="13">
        <v>0</v>
      </c>
      <c r="AD346" s="11" t="s">
        <v>54</v>
      </c>
      <c r="AE346" s="13">
        <v>0</v>
      </c>
      <c r="AF346" s="11">
        <v>0</v>
      </c>
      <c r="AG346" s="11" t="s">
        <v>54</v>
      </c>
      <c r="AH346" s="13">
        <v>0</v>
      </c>
      <c r="AI346" s="13">
        <v>0</v>
      </c>
      <c r="AJ346" s="11" t="s">
        <v>54</v>
      </c>
      <c r="AK346" s="13">
        <v>0</v>
      </c>
      <c r="AL346" s="13">
        <v>0</v>
      </c>
      <c r="AM346" s="12" t="s">
        <v>50</v>
      </c>
      <c r="AN346" s="11" t="s">
        <v>50</v>
      </c>
      <c r="AO346" s="12" t="s">
        <v>50</v>
      </c>
      <c r="AP346" s="11" t="s">
        <v>50</v>
      </c>
    </row>
    <row r="347" spans="1:42" x14ac:dyDescent="0.25">
      <c r="A347" s="11" t="s">
        <v>983</v>
      </c>
      <c r="B347" s="12" t="s">
        <v>829</v>
      </c>
      <c r="C347" s="11" t="s">
        <v>47</v>
      </c>
      <c r="D347" s="11" t="s">
        <v>120</v>
      </c>
      <c r="E347" s="11" t="s">
        <v>121</v>
      </c>
      <c r="F347" s="11" t="s">
        <v>1235</v>
      </c>
      <c r="G347" s="11" t="s">
        <v>51</v>
      </c>
      <c r="H347" s="11" t="s">
        <v>984</v>
      </c>
      <c r="I347" s="13" t="s">
        <v>50</v>
      </c>
      <c r="J347" s="13" t="s">
        <v>50</v>
      </c>
      <c r="K347" s="13" t="s">
        <v>50</v>
      </c>
      <c r="L347" s="12" t="s">
        <v>50</v>
      </c>
      <c r="M347" s="13">
        <v>0</v>
      </c>
      <c r="N347" s="11" t="s">
        <v>50</v>
      </c>
      <c r="O347" s="11" t="s">
        <v>53</v>
      </c>
      <c r="P347" s="11" t="s">
        <v>50</v>
      </c>
      <c r="Q347" s="13">
        <v>2383.0446999999999</v>
      </c>
      <c r="R347" s="13">
        <v>0</v>
      </c>
      <c r="S347" s="13">
        <v>1743.68</v>
      </c>
      <c r="T347" s="13">
        <v>0</v>
      </c>
      <c r="U347" s="11" t="s">
        <v>54</v>
      </c>
      <c r="V347" s="13">
        <v>0</v>
      </c>
      <c r="W347" s="13">
        <v>551.17999999999995</v>
      </c>
      <c r="X347" s="11" t="s">
        <v>59</v>
      </c>
      <c r="Y347" s="13">
        <v>88.19</v>
      </c>
      <c r="Z347" s="13">
        <v>0</v>
      </c>
      <c r="AA347" s="11" t="s">
        <v>54</v>
      </c>
      <c r="AB347" s="13">
        <v>0</v>
      </c>
      <c r="AC347" s="13">
        <v>0</v>
      </c>
      <c r="AD347" s="11" t="s">
        <v>54</v>
      </c>
      <c r="AE347" s="13">
        <v>0</v>
      </c>
      <c r="AF347" s="11">
        <v>0</v>
      </c>
      <c r="AG347" s="11" t="s">
        <v>54</v>
      </c>
      <c r="AH347" s="13">
        <v>0</v>
      </c>
      <c r="AI347" s="13">
        <v>0</v>
      </c>
      <c r="AJ347" s="11" t="s">
        <v>54</v>
      </c>
      <c r="AK347" s="13">
        <v>0</v>
      </c>
      <c r="AL347" s="13">
        <v>0</v>
      </c>
      <c r="AM347" s="12" t="s">
        <v>50</v>
      </c>
      <c r="AN347" s="11" t="s">
        <v>50</v>
      </c>
      <c r="AO347" s="12" t="s">
        <v>50</v>
      </c>
      <c r="AP347" s="11" t="s">
        <v>50</v>
      </c>
    </row>
    <row r="348" spans="1:42" x14ac:dyDescent="0.25">
      <c r="A348" s="11" t="s">
        <v>985</v>
      </c>
      <c r="B348" s="12" t="s">
        <v>829</v>
      </c>
      <c r="C348" s="11" t="s">
        <v>47</v>
      </c>
      <c r="D348" s="11" t="s">
        <v>334</v>
      </c>
      <c r="E348" s="11" t="s">
        <v>335</v>
      </c>
      <c r="F348" s="11" t="s">
        <v>1222</v>
      </c>
      <c r="G348" s="11" t="s">
        <v>51</v>
      </c>
      <c r="H348" s="11" t="s">
        <v>986</v>
      </c>
      <c r="I348" s="13" t="s">
        <v>50</v>
      </c>
      <c r="J348" s="13" t="s">
        <v>50</v>
      </c>
      <c r="K348" s="13" t="s">
        <v>50</v>
      </c>
      <c r="L348" s="12" t="s">
        <v>50</v>
      </c>
      <c r="M348" s="13">
        <v>0</v>
      </c>
      <c r="N348" s="11" t="s">
        <v>50</v>
      </c>
      <c r="O348" s="11" t="s">
        <v>53</v>
      </c>
      <c r="P348" s="11" t="s">
        <v>50</v>
      </c>
      <c r="Q348" s="13">
        <v>26678.117800000004</v>
      </c>
      <c r="R348" s="13">
        <v>0</v>
      </c>
      <c r="S348" s="13">
        <v>21766.639999999999</v>
      </c>
      <c r="T348" s="13">
        <v>0</v>
      </c>
      <c r="U348" s="11" t="s">
        <v>54</v>
      </c>
      <c r="V348" s="13">
        <v>0</v>
      </c>
      <c r="W348" s="13">
        <v>4234.0600000000004</v>
      </c>
      <c r="X348" s="11" t="s">
        <v>54</v>
      </c>
      <c r="Y348" s="13">
        <v>677.45</v>
      </c>
      <c r="Z348" s="13">
        <v>0</v>
      </c>
      <c r="AA348" s="11" t="s">
        <v>54</v>
      </c>
      <c r="AB348" s="13">
        <v>0</v>
      </c>
      <c r="AC348" s="13">
        <v>0</v>
      </c>
      <c r="AD348" s="11" t="s">
        <v>54</v>
      </c>
      <c r="AE348" s="13">
        <v>0</v>
      </c>
      <c r="AF348" s="11">
        <v>0</v>
      </c>
      <c r="AG348" s="11" t="s">
        <v>54</v>
      </c>
      <c r="AH348" s="13">
        <v>0</v>
      </c>
      <c r="AI348" s="13">
        <v>0</v>
      </c>
      <c r="AJ348" s="11" t="s">
        <v>54</v>
      </c>
      <c r="AK348" s="13">
        <v>0</v>
      </c>
      <c r="AL348" s="13">
        <v>0</v>
      </c>
      <c r="AM348" s="12" t="s">
        <v>50</v>
      </c>
      <c r="AN348" s="11" t="s">
        <v>50</v>
      </c>
      <c r="AO348" s="12" t="s">
        <v>50</v>
      </c>
      <c r="AP348" s="11" t="s">
        <v>50</v>
      </c>
    </row>
    <row r="349" spans="1:42" x14ac:dyDescent="0.25">
      <c r="A349" s="11" t="s">
        <v>987</v>
      </c>
      <c r="B349" s="12" t="s">
        <v>829</v>
      </c>
      <c r="C349" s="11" t="s">
        <v>47</v>
      </c>
      <c r="D349" s="11" t="s">
        <v>334</v>
      </c>
      <c r="E349" s="11" t="s">
        <v>335</v>
      </c>
      <c r="F349" s="11" t="s">
        <v>1222</v>
      </c>
      <c r="G349" s="11" t="s">
        <v>51</v>
      </c>
      <c r="H349" s="11" t="s">
        <v>988</v>
      </c>
      <c r="I349" s="13" t="s">
        <v>50</v>
      </c>
      <c r="J349" s="13" t="s">
        <v>50</v>
      </c>
      <c r="K349" s="13" t="s">
        <v>50</v>
      </c>
      <c r="L349" s="12" t="s">
        <v>50</v>
      </c>
      <c r="M349" s="13">
        <v>0</v>
      </c>
      <c r="N349" s="11" t="s">
        <v>50</v>
      </c>
      <c r="O349" s="11" t="s">
        <v>989</v>
      </c>
      <c r="P349" s="11" t="s">
        <v>990</v>
      </c>
      <c r="Q349" s="13">
        <v>418.56760000000003</v>
      </c>
      <c r="R349" s="13">
        <v>0</v>
      </c>
      <c r="S349" s="13">
        <v>350</v>
      </c>
      <c r="T349" s="13">
        <v>59.11</v>
      </c>
      <c r="U349" s="11" t="s">
        <v>59</v>
      </c>
      <c r="V349" s="13">
        <v>9.4600000000000009</v>
      </c>
      <c r="W349" s="13">
        <v>0</v>
      </c>
      <c r="X349" s="11" t="s">
        <v>54</v>
      </c>
      <c r="Y349" s="13">
        <v>0</v>
      </c>
      <c r="Z349" s="13">
        <v>0</v>
      </c>
      <c r="AA349" s="11" t="s">
        <v>54</v>
      </c>
      <c r="AB349" s="13">
        <v>0</v>
      </c>
      <c r="AC349" s="13">
        <v>0</v>
      </c>
      <c r="AD349" s="11" t="s">
        <v>54</v>
      </c>
      <c r="AE349" s="13">
        <v>0</v>
      </c>
      <c r="AF349" s="11">
        <v>0</v>
      </c>
      <c r="AG349" s="11" t="s">
        <v>54</v>
      </c>
      <c r="AH349" s="13">
        <v>0</v>
      </c>
      <c r="AI349" s="13">
        <v>0</v>
      </c>
      <c r="AJ349" s="11" t="s">
        <v>54</v>
      </c>
      <c r="AK349" s="13">
        <v>0</v>
      </c>
      <c r="AL349" s="13">
        <v>0</v>
      </c>
      <c r="AM349" s="12" t="s">
        <v>50</v>
      </c>
      <c r="AN349" s="11" t="s">
        <v>50</v>
      </c>
      <c r="AO349" s="12" t="s">
        <v>50</v>
      </c>
      <c r="AP349" s="11" t="s">
        <v>50</v>
      </c>
    </row>
    <row r="350" spans="1:42" x14ac:dyDescent="0.25">
      <c r="A350" s="11" t="s">
        <v>991</v>
      </c>
      <c r="B350" s="12" t="s">
        <v>829</v>
      </c>
      <c r="C350" s="11" t="s">
        <v>47</v>
      </c>
      <c r="D350" s="11" t="s">
        <v>334</v>
      </c>
      <c r="E350" s="11" t="s">
        <v>335</v>
      </c>
      <c r="F350" s="11" t="s">
        <v>1222</v>
      </c>
      <c r="G350" s="11" t="s">
        <v>51</v>
      </c>
      <c r="H350" s="11" t="s">
        <v>992</v>
      </c>
      <c r="I350" s="13" t="s">
        <v>50</v>
      </c>
      <c r="J350" s="13" t="s">
        <v>50</v>
      </c>
      <c r="K350" s="13" t="s">
        <v>50</v>
      </c>
      <c r="L350" s="12" t="s">
        <v>50</v>
      </c>
      <c r="M350" s="13">
        <v>0</v>
      </c>
      <c r="N350" s="11" t="s">
        <v>50</v>
      </c>
      <c r="O350" s="11" t="s">
        <v>993</v>
      </c>
      <c r="P350" s="11" t="s">
        <v>994</v>
      </c>
      <c r="Q350" s="13">
        <v>418.56760000000003</v>
      </c>
      <c r="R350" s="13">
        <v>0</v>
      </c>
      <c r="S350" s="13">
        <v>350</v>
      </c>
      <c r="T350" s="13">
        <v>59.11</v>
      </c>
      <c r="U350" s="11" t="s">
        <v>59</v>
      </c>
      <c r="V350" s="13">
        <v>9.4600000000000009</v>
      </c>
      <c r="W350" s="13">
        <v>0</v>
      </c>
      <c r="X350" s="11" t="s">
        <v>54</v>
      </c>
      <c r="Y350" s="13">
        <v>0</v>
      </c>
      <c r="Z350" s="13">
        <v>0</v>
      </c>
      <c r="AA350" s="11" t="s">
        <v>54</v>
      </c>
      <c r="AB350" s="13">
        <v>0</v>
      </c>
      <c r="AC350" s="13">
        <v>0</v>
      </c>
      <c r="AD350" s="11" t="s">
        <v>54</v>
      </c>
      <c r="AE350" s="13">
        <v>0</v>
      </c>
      <c r="AF350" s="11">
        <v>0</v>
      </c>
      <c r="AG350" s="11" t="s">
        <v>54</v>
      </c>
      <c r="AH350" s="13">
        <v>0</v>
      </c>
      <c r="AI350" s="13">
        <v>0</v>
      </c>
      <c r="AJ350" s="11" t="s">
        <v>54</v>
      </c>
      <c r="AK350" s="13">
        <v>0</v>
      </c>
      <c r="AL350" s="13">
        <v>0</v>
      </c>
      <c r="AM350" s="12" t="s">
        <v>50</v>
      </c>
      <c r="AN350" s="11" t="s">
        <v>50</v>
      </c>
      <c r="AO350" s="12" t="s">
        <v>50</v>
      </c>
      <c r="AP350" s="11" t="s">
        <v>50</v>
      </c>
    </row>
    <row r="351" spans="1:42" x14ac:dyDescent="0.25">
      <c r="A351" s="11" t="s">
        <v>995</v>
      </c>
      <c r="B351" s="12" t="s">
        <v>829</v>
      </c>
      <c r="C351" s="11" t="s">
        <v>47</v>
      </c>
      <c r="D351" s="11" t="s">
        <v>334</v>
      </c>
      <c r="E351" s="11" t="s">
        <v>335</v>
      </c>
      <c r="F351" s="11" t="s">
        <v>1222</v>
      </c>
      <c r="G351" s="11" t="s">
        <v>51</v>
      </c>
      <c r="H351" s="11" t="s">
        <v>996</v>
      </c>
      <c r="I351" s="13" t="s">
        <v>50</v>
      </c>
      <c r="J351" s="13" t="s">
        <v>50</v>
      </c>
      <c r="K351" s="13" t="s">
        <v>50</v>
      </c>
      <c r="L351" s="12" t="s">
        <v>50</v>
      </c>
      <c r="M351" s="13">
        <v>0</v>
      </c>
      <c r="N351" s="11" t="s">
        <v>50</v>
      </c>
      <c r="O351" s="11" t="s">
        <v>989</v>
      </c>
      <c r="P351" s="11" t="s">
        <v>990</v>
      </c>
      <c r="Q351" s="13">
        <v>418.56760000000003</v>
      </c>
      <c r="R351" s="13">
        <v>0</v>
      </c>
      <c r="S351" s="13">
        <v>350</v>
      </c>
      <c r="T351" s="13">
        <v>59.11</v>
      </c>
      <c r="U351" s="11" t="s">
        <v>59</v>
      </c>
      <c r="V351" s="13">
        <v>9.4600000000000009</v>
      </c>
      <c r="W351" s="13">
        <v>0</v>
      </c>
      <c r="X351" s="11" t="s">
        <v>54</v>
      </c>
      <c r="Y351" s="13">
        <v>0</v>
      </c>
      <c r="Z351" s="13">
        <v>0</v>
      </c>
      <c r="AA351" s="11" t="s">
        <v>54</v>
      </c>
      <c r="AB351" s="13">
        <v>0</v>
      </c>
      <c r="AC351" s="13">
        <v>0</v>
      </c>
      <c r="AD351" s="11" t="s">
        <v>54</v>
      </c>
      <c r="AE351" s="13">
        <v>0</v>
      </c>
      <c r="AF351" s="11">
        <v>0</v>
      </c>
      <c r="AG351" s="11" t="s">
        <v>54</v>
      </c>
      <c r="AH351" s="13">
        <v>0</v>
      </c>
      <c r="AI351" s="13">
        <v>0</v>
      </c>
      <c r="AJ351" s="11" t="s">
        <v>54</v>
      </c>
      <c r="AK351" s="13">
        <v>0</v>
      </c>
      <c r="AL351" s="13">
        <v>0</v>
      </c>
      <c r="AM351" s="12" t="s">
        <v>50</v>
      </c>
      <c r="AN351" s="11" t="s">
        <v>50</v>
      </c>
      <c r="AO351" s="12" t="s">
        <v>50</v>
      </c>
      <c r="AP351" s="11" t="s">
        <v>50</v>
      </c>
    </row>
    <row r="352" spans="1:42" x14ac:dyDescent="0.25">
      <c r="A352" s="11" t="s">
        <v>997</v>
      </c>
      <c r="B352" s="12" t="s">
        <v>829</v>
      </c>
      <c r="C352" s="11" t="s">
        <v>47</v>
      </c>
      <c r="D352" s="11" t="s">
        <v>334</v>
      </c>
      <c r="E352" s="11" t="s">
        <v>335</v>
      </c>
      <c r="F352" s="11" t="s">
        <v>1222</v>
      </c>
      <c r="G352" s="11" t="s">
        <v>51</v>
      </c>
      <c r="H352" s="11" t="s">
        <v>998</v>
      </c>
      <c r="I352" s="13" t="s">
        <v>50</v>
      </c>
      <c r="J352" s="13" t="s">
        <v>50</v>
      </c>
      <c r="K352" s="13" t="s">
        <v>50</v>
      </c>
      <c r="L352" s="12" t="s">
        <v>50</v>
      </c>
      <c r="M352" s="13">
        <v>0</v>
      </c>
      <c r="N352" s="11" t="s">
        <v>50</v>
      </c>
      <c r="O352" s="11" t="s">
        <v>989</v>
      </c>
      <c r="P352" s="11" t="s">
        <v>990</v>
      </c>
      <c r="Q352" s="13">
        <v>374.36760000000004</v>
      </c>
      <c r="R352" s="13">
        <v>0</v>
      </c>
      <c r="S352" s="13">
        <v>305.8</v>
      </c>
      <c r="T352" s="13">
        <v>59.11</v>
      </c>
      <c r="U352" s="11" t="s">
        <v>59</v>
      </c>
      <c r="V352" s="13">
        <v>9.4600000000000009</v>
      </c>
      <c r="W352" s="13">
        <v>0</v>
      </c>
      <c r="X352" s="11" t="s">
        <v>54</v>
      </c>
      <c r="Y352" s="13">
        <v>0</v>
      </c>
      <c r="Z352" s="13">
        <v>0</v>
      </c>
      <c r="AA352" s="11" t="s">
        <v>54</v>
      </c>
      <c r="AB352" s="13">
        <v>0</v>
      </c>
      <c r="AC352" s="13">
        <v>0</v>
      </c>
      <c r="AD352" s="11" t="s">
        <v>54</v>
      </c>
      <c r="AE352" s="13">
        <v>0</v>
      </c>
      <c r="AF352" s="11">
        <v>0</v>
      </c>
      <c r="AG352" s="11" t="s">
        <v>54</v>
      </c>
      <c r="AH352" s="13">
        <v>0</v>
      </c>
      <c r="AI352" s="13">
        <v>0</v>
      </c>
      <c r="AJ352" s="11" t="s">
        <v>54</v>
      </c>
      <c r="AK352" s="13">
        <v>0</v>
      </c>
      <c r="AL352" s="13">
        <v>0</v>
      </c>
      <c r="AM352" s="12" t="s">
        <v>50</v>
      </c>
      <c r="AN352" s="11" t="s">
        <v>50</v>
      </c>
      <c r="AO352" s="12" t="s">
        <v>50</v>
      </c>
      <c r="AP352" s="11" t="s">
        <v>50</v>
      </c>
    </row>
    <row r="353" spans="1:42" x14ac:dyDescent="0.25">
      <c r="A353" s="11" t="s">
        <v>999</v>
      </c>
      <c r="B353" s="12" t="s">
        <v>829</v>
      </c>
      <c r="C353" s="11" t="s">
        <v>47</v>
      </c>
      <c r="D353" s="11" t="s">
        <v>334</v>
      </c>
      <c r="E353" s="11" t="s">
        <v>335</v>
      </c>
      <c r="F353" s="11" t="s">
        <v>1222</v>
      </c>
      <c r="G353" s="11" t="s">
        <v>51</v>
      </c>
      <c r="H353" s="11" t="s">
        <v>1000</v>
      </c>
      <c r="I353" s="13" t="s">
        <v>50</v>
      </c>
      <c r="J353" s="13" t="s">
        <v>50</v>
      </c>
      <c r="K353" s="13" t="s">
        <v>50</v>
      </c>
      <c r="L353" s="12" t="s">
        <v>50</v>
      </c>
      <c r="M353" s="13">
        <v>0</v>
      </c>
      <c r="N353" s="11" t="s">
        <v>50</v>
      </c>
      <c r="O353" s="11" t="s">
        <v>989</v>
      </c>
      <c r="P353" s="11" t="s">
        <v>990</v>
      </c>
      <c r="Q353" s="13">
        <v>372.16760000000005</v>
      </c>
      <c r="R353" s="13">
        <v>0</v>
      </c>
      <c r="S353" s="13">
        <v>303.60000000000002</v>
      </c>
      <c r="T353" s="13">
        <v>59.11</v>
      </c>
      <c r="U353" s="11" t="s">
        <v>59</v>
      </c>
      <c r="V353" s="13">
        <v>9.4600000000000009</v>
      </c>
      <c r="W353" s="13">
        <v>0</v>
      </c>
      <c r="X353" s="11" t="s">
        <v>54</v>
      </c>
      <c r="Y353" s="13">
        <v>0</v>
      </c>
      <c r="Z353" s="13">
        <v>0</v>
      </c>
      <c r="AA353" s="11" t="s">
        <v>54</v>
      </c>
      <c r="AB353" s="13">
        <v>0</v>
      </c>
      <c r="AC353" s="13">
        <v>0</v>
      </c>
      <c r="AD353" s="11" t="s">
        <v>54</v>
      </c>
      <c r="AE353" s="13">
        <v>0</v>
      </c>
      <c r="AF353" s="11">
        <v>0</v>
      </c>
      <c r="AG353" s="11" t="s">
        <v>54</v>
      </c>
      <c r="AH353" s="13">
        <v>0</v>
      </c>
      <c r="AI353" s="13">
        <v>0</v>
      </c>
      <c r="AJ353" s="11" t="s">
        <v>54</v>
      </c>
      <c r="AK353" s="13">
        <v>0</v>
      </c>
      <c r="AL353" s="13">
        <v>0</v>
      </c>
      <c r="AM353" s="12" t="s">
        <v>50</v>
      </c>
      <c r="AN353" s="11" t="s">
        <v>50</v>
      </c>
      <c r="AO353" s="12" t="s">
        <v>50</v>
      </c>
      <c r="AP353" s="11" t="s">
        <v>50</v>
      </c>
    </row>
    <row r="354" spans="1:42" x14ac:dyDescent="0.25">
      <c r="A354" s="11" t="s">
        <v>1001</v>
      </c>
      <c r="B354" s="12" t="s">
        <v>829</v>
      </c>
      <c r="C354" s="11" t="s">
        <v>47</v>
      </c>
      <c r="D354" s="11" t="s">
        <v>334</v>
      </c>
      <c r="E354" s="11" t="s">
        <v>335</v>
      </c>
      <c r="F354" s="11" t="s">
        <v>1222</v>
      </c>
      <c r="G354" s="11" t="s">
        <v>51</v>
      </c>
      <c r="H354" s="11" t="s">
        <v>1002</v>
      </c>
      <c r="I354" s="13" t="s">
        <v>50</v>
      </c>
      <c r="J354" s="13" t="s">
        <v>50</v>
      </c>
      <c r="K354" s="13" t="s">
        <v>50</v>
      </c>
      <c r="L354" s="12" t="s">
        <v>50</v>
      </c>
      <c r="M354" s="13">
        <v>0</v>
      </c>
      <c r="N354" s="11" t="s">
        <v>50</v>
      </c>
      <c r="O354" s="11" t="s">
        <v>53</v>
      </c>
      <c r="P354" s="11" t="s">
        <v>50</v>
      </c>
      <c r="Q354" s="13">
        <v>283.06759999999997</v>
      </c>
      <c r="R354" s="13">
        <v>0</v>
      </c>
      <c r="S354" s="13">
        <v>214.5</v>
      </c>
      <c r="T354" s="13">
        <v>0</v>
      </c>
      <c r="U354" s="11" t="s">
        <v>54</v>
      </c>
      <c r="V354" s="13">
        <v>0</v>
      </c>
      <c r="W354" s="13">
        <v>59.11</v>
      </c>
      <c r="X354" s="11" t="s">
        <v>59</v>
      </c>
      <c r="Y354" s="13">
        <v>9.4600000000000009</v>
      </c>
      <c r="Z354" s="13">
        <v>0</v>
      </c>
      <c r="AA354" s="11" t="s">
        <v>54</v>
      </c>
      <c r="AB354" s="13">
        <v>0</v>
      </c>
      <c r="AC354" s="13">
        <v>0</v>
      </c>
      <c r="AD354" s="11" t="s">
        <v>54</v>
      </c>
      <c r="AE354" s="13">
        <v>0</v>
      </c>
      <c r="AF354" s="11">
        <v>0</v>
      </c>
      <c r="AG354" s="11" t="s">
        <v>54</v>
      </c>
      <c r="AH354" s="13">
        <v>0</v>
      </c>
      <c r="AI354" s="13">
        <v>0</v>
      </c>
      <c r="AJ354" s="11" t="s">
        <v>54</v>
      </c>
      <c r="AK354" s="13">
        <v>0</v>
      </c>
      <c r="AL354" s="13">
        <v>0</v>
      </c>
      <c r="AM354" s="12" t="s">
        <v>50</v>
      </c>
      <c r="AN354" s="11" t="s">
        <v>50</v>
      </c>
      <c r="AO354" s="12" t="s">
        <v>50</v>
      </c>
      <c r="AP354" s="11" t="s">
        <v>50</v>
      </c>
    </row>
    <row r="355" spans="1:42" s="18" customFormat="1" x14ac:dyDescent="0.25">
      <c r="A355" s="11" t="s">
        <v>1003</v>
      </c>
      <c r="B355" s="12" t="s">
        <v>829</v>
      </c>
      <c r="C355" s="11" t="s">
        <v>47</v>
      </c>
      <c r="D355" s="11" t="s">
        <v>334</v>
      </c>
      <c r="E355" s="11" t="s">
        <v>335</v>
      </c>
      <c r="F355" s="11" t="s">
        <v>1222</v>
      </c>
      <c r="G355" s="11" t="s">
        <v>51</v>
      </c>
      <c r="H355" s="11" t="s">
        <v>1004</v>
      </c>
      <c r="I355" s="13" t="s">
        <v>50</v>
      </c>
      <c r="J355" s="13" t="s">
        <v>50</v>
      </c>
      <c r="K355" s="13" t="s">
        <v>50</v>
      </c>
      <c r="L355" s="12" t="s">
        <v>50</v>
      </c>
      <c r="M355" s="13">
        <v>0</v>
      </c>
      <c r="N355" s="11" t="s">
        <v>50</v>
      </c>
      <c r="O355" s="11" t="s">
        <v>989</v>
      </c>
      <c r="P355" s="11" t="s">
        <v>990</v>
      </c>
      <c r="Q355" s="13">
        <v>46.199999999999996</v>
      </c>
      <c r="R355" s="13">
        <v>0</v>
      </c>
      <c r="S355" s="13">
        <v>46.2</v>
      </c>
      <c r="T355" s="13">
        <v>0</v>
      </c>
      <c r="U355" s="11" t="s">
        <v>54</v>
      </c>
      <c r="V355" s="13">
        <v>0</v>
      </c>
      <c r="W355" s="13">
        <v>0</v>
      </c>
      <c r="X355" s="11" t="s">
        <v>54</v>
      </c>
      <c r="Y355" s="13">
        <v>0</v>
      </c>
      <c r="Z355" s="13">
        <v>0</v>
      </c>
      <c r="AA355" s="11" t="s">
        <v>54</v>
      </c>
      <c r="AB355" s="13">
        <v>0</v>
      </c>
      <c r="AC355" s="13">
        <v>0</v>
      </c>
      <c r="AD355" s="11" t="s">
        <v>54</v>
      </c>
      <c r="AE355" s="13">
        <v>0</v>
      </c>
      <c r="AF355" s="11">
        <v>0</v>
      </c>
      <c r="AG355" s="11" t="s">
        <v>54</v>
      </c>
      <c r="AH355" s="13">
        <v>0</v>
      </c>
      <c r="AI355" s="13">
        <v>0</v>
      </c>
      <c r="AJ355" s="11" t="s">
        <v>54</v>
      </c>
      <c r="AK355" s="13">
        <v>0</v>
      </c>
      <c r="AL355" s="13">
        <v>0</v>
      </c>
      <c r="AM355" s="12" t="s">
        <v>50</v>
      </c>
      <c r="AN355" s="11" t="s">
        <v>50</v>
      </c>
      <c r="AO355" s="12" t="s">
        <v>50</v>
      </c>
      <c r="AP355" s="11" t="s">
        <v>50</v>
      </c>
    </row>
    <row r="356" spans="1:42" s="18" customFormat="1" x14ac:dyDescent="0.25">
      <c r="A356" s="11" t="s">
        <v>1005</v>
      </c>
      <c r="B356" s="12" t="s">
        <v>829</v>
      </c>
      <c r="C356" s="11" t="s">
        <v>47</v>
      </c>
      <c r="D356" s="11" t="s">
        <v>334</v>
      </c>
      <c r="E356" s="11" t="s">
        <v>335</v>
      </c>
      <c r="F356" s="11" t="s">
        <v>1222</v>
      </c>
      <c r="G356" s="11" t="s">
        <v>51</v>
      </c>
      <c r="H356" s="11" t="s">
        <v>1006</v>
      </c>
      <c r="I356" s="13" t="s">
        <v>50</v>
      </c>
      <c r="J356" s="13" t="s">
        <v>50</v>
      </c>
      <c r="K356" s="13" t="s">
        <v>50</v>
      </c>
      <c r="L356" s="12" t="s">
        <v>50</v>
      </c>
      <c r="M356" s="13">
        <v>0</v>
      </c>
      <c r="N356" s="11" t="s">
        <v>50</v>
      </c>
      <c r="O356" s="11" t="s">
        <v>989</v>
      </c>
      <c r="P356" s="11" t="s">
        <v>990</v>
      </c>
      <c r="Q356" s="13">
        <v>50.373450000000005</v>
      </c>
      <c r="R356" s="13">
        <v>0</v>
      </c>
      <c r="S356" s="13">
        <v>50.37</v>
      </c>
      <c r="T356" s="13">
        <v>0</v>
      </c>
      <c r="U356" s="11" t="s">
        <v>54</v>
      </c>
      <c r="V356" s="13">
        <v>0</v>
      </c>
      <c r="W356" s="13">
        <v>0</v>
      </c>
      <c r="X356" s="11" t="s">
        <v>54</v>
      </c>
      <c r="Y356" s="13">
        <v>0</v>
      </c>
      <c r="Z356" s="13">
        <v>0</v>
      </c>
      <c r="AA356" s="11" t="s">
        <v>54</v>
      </c>
      <c r="AB356" s="13">
        <v>0</v>
      </c>
      <c r="AC356" s="13">
        <v>0</v>
      </c>
      <c r="AD356" s="11" t="s">
        <v>54</v>
      </c>
      <c r="AE356" s="13">
        <v>0</v>
      </c>
      <c r="AF356" s="11">
        <v>0</v>
      </c>
      <c r="AG356" s="11" t="s">
        <v>54</v>
      </c>
      <c r="AH356" s="13">
        <v>0</v>
      </c>
      <c r="AI356" s="13">
        <v>0</v>
      </c>
      <c r="AJ356" s="11" t="s">
        <v>54</v>
      </c>
      <c r="AK356" s="13">
        <v>0</v>
      </c>
      <c r="AL356" s="13">
        <v>0</v>
      </c>
      <c r="AM356" s="12" t="s">
        <v>50</v>
      </c>
      <c r="AN356" s="11" t="s">
        <v>50</v>
      </c>
      <c r="AO356" s="12" t="s">
        <v>50</v>
      </c>
      <c r="AP356" s="11" t="s">
        <v>50</v>
      </c>
    </row>
    <row r="357" spans="1:42" s="18" customFormat="1" x14ac:dyDescent="0.25">
      <c r="A357" s="11" t="s">
        <v>1007</v>
      </c>
      <c r="B357" s="12" t="s">
        <v>829</v>
      </c>
      <c r="C357" s="11" t="s">
        <v>47</v>
      </c>
      <c r="D357" s="11" t="s">
        <v>334</v>
      </c>
      <c r="E357" s="11" t="s">
        <v>335</v>
      </c>
      <c r="F357" s="11" t="s">
        <v>1222</v>
      </c>
      <c r="G357" s="11" t="s">
        <v>51</v>
      </c>
      <c r="H357" s="11" t="s">
        <v>1008</v>
      </c>
      <c r="I357" s="13" t="s">
        <v>50</v>
      </c>
      <c r="J357" s="13" t="s">
        <v>50</v>
      </c>
      <c r="K357" s="13" t="s">
        <v>50</v>
      </c>
      <c r="L357" s="12" t="s">
        <v>50</v>
      </c>
      <c r="M357" s="13">
        <v>0</v>
      </c>
      <c r="N357" s="11" t="s">
        <v>50</v>
      </c>
      <c r="O357" s="11" t="s">
        <v>53</v>
      </c>
      <c r="P357" s="11" t="s">
        <v>50</v>
      </c>
      <c r="Q357" s="13">
        <v>9180.7039999999997</v>
      </c>
      <c r="R357" s="13">
        <v>0</v>
      </c>
      <c r="S357" s="13">
        <v>8374.66</v>
      </c>
      <c r="T357" s="13">
        <v>0</v>
      </c>
      <c r="U357" s="11" t="s">
        <v>54</v>
      </c>
      <c r="V357" s="13">
        <v>0</v>
      </c>
      <c r="W357" s="13">
        <v>694.89</v>
      </c>
      <c r="X357" s="11" t="s">
        <v>54</v>
      </c>
      <c r="Y357" s="13">
        <v>111.18</v>
      </c>
      <c r="Z357" s="13">
        <v>0</v>
      </c>
      <c r="AA357" s="11" t="s">
        <v>54</v>
      </c>
      <c r="AB357" s="13">
        <v>0</v>
      </c>
      <c r="AC357" s="13">
        <v>0</v>
      </c>
      <c r="AD357" s="11" t="s">
        <v>54</v>
      </c>
      <c r="AE357" s="13">
        <v>0</v>
      </c>
      <c r="AF357" s="11">
        <v>0</v>
      </c>
      <c r="AG357" s="11" t="s">
        <v>54</v>
      </c>
      <c r="AH357" s="13">
        <v>0</v>
      </c>
      <c r="AI357" s="13">
        <v>0</v>
      </c>
      <c r="AJ357" s="11" t="s">
        <v>54</v>
      </c>
      <c r="AK357" s="13">
        <v>0</v>
      </c>
      <c r="AL357" s="13">
        <v>0</v>
      </c>
      <c r="AM357" s="12" t="s">
        <v>50</v>
      </c>
      <c r="AN357" s="11" t="s">
        <v>50</v>
      </c>
      <c r="AO357" s="12" t="s">
        <v>50</v>
      </c>
      <c r="AP357" s="11" t="s">
        <v>50</v>
      </c>
    </row>
    <row r="358" spans="1:42" s="18" customFormat="1" x14ac:dyDescent="0.25">
      <c r="A358" s="11" t="s">
        <v>1009</v>
      </c>
      <c r="B358" s="12" t="s">
        <v>829</v>
      </c>
      <c r="C358" s="11" t="s">
        <v>47</v>
      </c>
      <c r="D358" s="11" t="s">
        <v>153</v>
      </c>
      <c r="E358" s="11" t="s">
        <v>154</v>
      </c>
      <c r="F358" s="11" t="s">
        <v>1213</v>
      </c>
      <c r="G358" s="11" t="s">
        <v>51</v>
      </c>
      <c r="H358" s="11" t="s">
        <v>1010</v>
      </c>
      <c r="I358" s="13" t="s">
        <v>50</v>
      </c>
      <c r="J358" s="13" t="s">
        <v>50</v>
      </c>
      <c r="K358" s="13" t="s">
        <v>50</v>
      </c>
      <c r="L358" s="12" t="s">
        <v>50</v>
      </c>
      <c r="M358" s="13">
        <v>0</v>
      </c>
      <c r="N358" s="11" t="s">
        <v>50</v>
      </c>
      <c r="O358" s="11" t="s">
        <v>53</v>
      </c>
      <c r="P358" s="11" t="s">
        <v>50</v>
      </c>
      <c r="Q358" s="13">
        <f>S358+T358+V358+W358+Y358</f>
        <v>1567.6200000000001</v>
      </c>
      <c r="R358" s="13">
        <v>0</v>
      </c>
      <c r="S358" s="13">
        <v>1370.9</v>
      </c>
      <c r="T358" s="13">
        <v>0</v>
      </c>
      <c r="U358" s="11" t="s">
        <v>54</v>
      </c>
      <c r="V358" s="13">
        <v>0</v>
      </c>
      <c r="W358" s="13">
        <v>169.59</v>
      </c>
      <c r="X358" s="11" t="s">
        <v>54</v>
      </c>
      <c r="Y358" s="13">
        <v>27.13</v>
      </c>
      <c r="Z358" s="13">
        <v>0</v>
      </c>
      <c r="AA358" s="11" t="s">
        <v>54</v>
      </c>
      <c r="AB358" s="13">
        <v>0</v>
      </c>
      <c r="AC358" s="13">
        <v>0</v>
      </c>
      <c r="AD358" s="11" t="s">
        <v>54</v>
      </c>
      <c r="AE358" s="13">
        <v>0</v>
      </c>
      <c r="AF358" s="11">
        <v>0</v>
      </c>
      <c r="AG358" s="11" t="s">
        <v>54</v>
      </c>
      <c r="AH358" s="13">
        <v>0</v>
      </c>
      <c r="AI358" s="13">
        <v>0</v>
      </c>
      <c r="AJ358" s="11" t="s">
        <v>54</v>
      </c>
      <c r="AK358" s="13">
        <v>0</v>
      </c>
      <c r="AL358" s="13">
        <v>0</v>
      </c>
      <c r="AM358" s="12" t="s">
        <v>50</v>
      </c>
      <c r="AN358" s="11" t="s">
        <v>50</v>
      </c>
      <c r="AO358" s="12" t="s">
        <v>50</v>
      </c>
      <c r="AP358" s="11" t="s">
        <v>50</v>
      </c>
    </row>
    <row r="359" spans="1:42" s="18" customFormat="1" x14ac:dyDescent="0.25">
      <c r="A359" s="11" t="s">
        <v>1011</v>
      </c>
      <c r="B359" s="12" t="s">
        <v>829</v>
      </c>
      <c r="C359" s="11" t="s">
        <v>47</v>
      </c>
      <c r="D359" s="11" t="s">
        <v>153</v>
      </c>
      <c r="E359" s="11" t="s">
        <v>154</v>
      </c>
      <c r="F359" s="11" t="s">
        <v>1213</v>
      </c>
      <c r="G359" s="11" t="s">
        <v>51</v>
      </c>
      <c r="H359" s="11" t="s">
        <v>1012</v>
      </c>
      <c r="I359" s="13" t="s">
        <v>50</v>
      </c>
      <c r="J359" s="13" t="s">
        <v>50</v>
      </c>
      <c r="K359" s="13" t="s">
        <v>50</v>
      </c>
      <c r="L359" s="12" t="s">
        <v>50</v>
      </c>
      <c r="M359" s="13">
        <v>0</v>
      </c>
      <c r="N359" s="11" t="s">
        <v>50</v>
      </c>
      <c r="O359" s="11" t="s">
        <v>1013</v>
      </c>
      <c r="P359" s="11" t="s">
        <v>1014</v>
      </c>
      <c r="Q359" s="13">
        <f>S359+T359+V359+W359+Y359</f>
        <v>106.25</v>
      </c>
      <c r="R359" s="13">
        <v>0</v>
      </c>
      <c r="S359" s="13">
        <v>106.25</v>
      </c>
      <c r="T359" s="13">
        <v>0</v>
      </c>
      <c r="U359" s="11" t="s">
        <v>54</v>
      </c>
      <c r="V359" s="13">
        <v>0</v>
      </c>
      <c r="W359" s="13">
        <v>0</v>
      </c>
      <c r="X359" s="11" t="s">
        <v>54</v>
      </c>
      <c r="Y359" s="13">
        <v>0</v>
      </c>
      <c r="Z359" s="13">
        <v>0</v>
      </c>
      <c r="AA359" s="11" t="s">
        <v>54</v>
      </c>
      <c r="AB359" s="13">
        <v>0</v>
      </c>
      <c r="AC359" s="13">
        <v>0</v>
      </c>
      <c r="AD359" s="11" t="s">
        <v>54</v>
      </c>
      <c r="AE359" s="13">
        <v>0</v>
      </c>
      <c r="AF359" s="11">
        <v>0</v>
      </c>
      <c r="AG359" s="11" t="s">
        <v>54</v>
      </c>
      <c r="AH359" s="13">
        <v>0</v>
      </c>
      <c r="AI359" s="13">
        <v>0</v>
      </c>
      <c r="AJ359" s="11" t="s">
        <v>54</v>
      </c>
      <c r="AK359" s="13">
        <v>0</v>
      </c>
      <c r="AL359" s="13">
        <v>0</v>
      </c>
      <c r="AM359" s="12" t="s">
        <v>50</v>
      </c>
      <c r="AN359" s="11" t="s">
        <v>50</v>
      </c>
      <c r="AO359" s="12" t="s">
        <v>50</v>
      </c>
      <c r="AP359" s="11" t="s">
        <v>50</v>
      </c>
    </row>
    <row r="360" spans="1:42" s="18" customFormat="1" x14ac:dyDescent="0.25">
      <c r="A360" s="11" t="s">
        <v>1015</v>
      </c>
      <c r="B360" s="12" t="s">
        <v>829</v>
      </c>
      <c r="C360" s="11" t="s">
        <v>47</v>
      </c>
      <c r="D360" s="11" t="s">
        <v>153</v>
      </c>
      <c r="E360" s="11" t="s">
        <v>154</v>
      </c>
      <c r="F360" s="11" t="s">
        <v>1213</v>
      </c>
      <c r="G360" s="11" t="s">
        <v>51</v>
      </c>
      <c r="H360" s="11" t="s">
        <v>1016</v>
      </c>
      <c r="I360" s="13" t="s">
        <v>50</v>
      </c>
      <c r="J360" s="13" t="s">
        <v>50</v>
      </c>
      <c r="K360" s="13" t="s">
        <v>50</v>
      </c>
      <c r="L360" s="12" t="s">
        <v>50</v>
      </c>
      <c r="M360" s="13">
        <v>0</v>
      </c>
      <c r="N360" s="11" t="s">
        <v>50</v>
      </c>
      <c r="O360" s="11" t="s">
        <v>53</v>
      </c>
      <c r="P360" s="11" t="s">
        <v>50</v>
      </c>
      <c r="Q360" s="13">
        <f>S360+T360+V360+W360+Y360</f>
        <v>9360.4700000000012</v>
      </c>
      <c r="R360" s="13">
        <v>0</v>
      </c>
      <c r="S360" s="13">
        <v>8017.21</v>
      </c>
      <c r="T360" s="13">
        <v>0</v>
      </c>
      <c r="U360" s="11" t="s">
        <v>54</v>
      </c>
      <c r="V360" s="13">
        <v>0</v>
      </c>
      <c r="W360" s="13">
        <v>1157.98</v>
      </c>
      <c r="X360" s="11" t="s">
        <v>54</v>
      </c>
      <c r="Y360" s="13">
        <v>185.28</v>
      </c>
      <c r="Z360" s="13">
        <v>0</v>
      </c>
      <c r="AA360" s="11" t="s">
        <v>54</v>
      </c>
      <c r="AB360" s="13">
        <v>0</v>
      </c>
      <c r="AC360" s="13">
        <v>0</v>
      </c>
      <c r="AD360" s="11" t="s">
        <v>54</v>
      </c>
      <c r="AE360" s="13">
        <v>0</v>
      </c>
      <c r="AF360" s="11">
        <v>0</v>
      </c>
      <c r="AG360" s="11" t="s">
        <v>54</v>
      </c>
      <c r="AH360" s="13">
        <v>0</v>
      </c>
      <c r="AI360" s="13">
        <v>0</v>
      </c>
      <c r="AJ360" s="11" t="s">
        <v>54</v>
      </c>
      <c r="AK360" s="13">
        <v>0</v>
      </c>
      <c r="AL360" s="13">
        <v>0</v>
      </c>
      <c r="AM360" s="12" t="s">
        <v>50</v>
      </c>
      <c r="AN360" s="11" t="s">
        <v>50</v>
      </c>
      <c r="AO360" s="12" t="s">
        <v>50</v>
      </c>
      <c r="AP360" s="11" t="s">
        <v>50</v>
      </c>
    </row>
    <row r="361" spans="1:42" s="18" customFormat="1" x14ac:dyDescent="0.25">
      <c r="A361" s="11" t="s">
        <v>1017</v>
      </c>
      <c r="B361" s="12" t="s">
        <v>829</v>
      </c>
      <c r="C361" s="11" t="s">
        <v>47</v>
      </c>
      <c r="D361" s="11" t="s">
        <v>153</v>
      </c>
      <c r="E361" s="11" t="s">
        <v>154</v>
      </c>
      <c r="F361" s="11" t="s">
        <v>1213</v>
      </c>
      <c r="G361" s="11" t="s">
        <v>51</v>
      </c>
      <c r="H361" s="11" t="s">
        <v>1018</v>
      </c>
      <c r="I361" s="13" t="s">
        <v>50</v>
      </c>
      <c r="J361" s="13" t="s">
        <v>50</v>
      </c>
      <c r="K361" s="13" t="s">
        <v>50</v>
      </c>
      <c r="L361" s="12" t="s">
        <v>50</v>
      </c>
      <c r="M361" s="13">
        <v>0</v>
      </c>
      <c r="N361" s="11" t="s">
        <v>50</v>
      </c>
      <c r="O361" s="11" t="s">
        <v>993</v>
      </c>
      <c r="P361" s="11" t="s">
        <v>994</v>
      </c>
      <c r="Q361" s="13">
        <f>S361+T361+V361+W361+Y361</f>
        <v>583</v>
      </c>
      <c r="R361" s="13">
        <v>0</v>
      </c>
      <c r="S361" s="13">
        <v>583</v>
      </c>
      <c r="T361" s="13">
        <v>0</v>
      </c>
      <c r="U361" s="11" t="s">
        <v>54</v>
      </c>
      <c r="V361" s="13">
        <v>0</v>
      </c>
      <c r="W361" s="13">
        <v>0</v>
      </c>
      <c r="X361" s="11" t="s">
        <v>54</v>
      </c>
      <c r="Y361" s="13">
        <v>0</v>
      </c>
      <c r="Z361" s="13">
        <v>0</v>
      </c>
      <c r="AA361" s="11" t="s">
        <v>54</v>
      </c>
      <c r="AB361" s="13">
        <v>0</v>
      </c>
      <c r="AC361" s="13">
        <v>0</v>
      </c>
      <c r="AD361" s="11" t="s">
        <v>54</v>
      </c>
      <c r="AE361" s="13">
        <v>0</v>
      </c>
      <c r="AF361" s="11">
        <v>0</v>
      </c>
      <c r="AG361" s="11" t="s">
        <v>54</v>
      </c>
      <c r="AH361" s="13">
        <v>0</v>
      </c>
      <c r="AI361" s="13">
        <v>0</v>
      </c>
      <c r="AJ361" s="11" t="s">
        <v>54</v>
      </c>
      <c r="AK361" s="13">
        <v>0</v>
      </c>
      <c r="AL361" s="13">
        <v>0</v>
      </c>
      <c r="AM361" s="12" t="s">
        <v>50</v>
      </c>
      <c r="AN361" s="11" t="s">
        <v>50</v>
      </c>
      <c r="AO361" s="12" t="s">
        <v>50</v>
      </c>
      <c r="AP361" s="11" t="s">
        <v>50</v>
      </c>
    </row>
    <row r="362" spans="1:42" s="18" customFormat="1" x14ac:dyDescent="0.25">
      <c r="A362" s="11" t="s">
        <v>1019</v>
      </c>
      <c r="B362" s="12" t="s">
        <v>829</v>
      </c>
      <c r="C362" s="11" t="s">
        <v>47</v>
      </c>
      <c r="D362" s="11" t="s">
        <v>153</v>
      </c>
      <c r="E362" s="11" t="s">
        <v>154</v>
      </c>
      <c r="F362" s="11" t="s">
        <v>1213</v>
      </c>
      <c r="G362" s="11" t="s">
        <v>51</v>
      </c>
      <c r="H362" s="11" t="s">
        <v>1020</v>
      </c>
      <c r="I362" s="13" t="s">
        <v>50</v>
      </c>
      <c r="J362" s="13" t="s">
        <v>50</v>
      </c>
      <c r="K362" s="13" t="s">
        <v>50</v>
      </c>
      <c r="L362" s="12" t="s">
        <v>50</v>
      </c>
      <c r="M362" s="13">
        <v>0</v>
      </c>
      <c r="N362" s="11" t="s">
        <v>50</v>
      </c>
      <c r="O362" s="11" t="s">
        <v>1021</v>
      </c>
      <c r="P362" s="11" t="s">
        <v>1022</v>
      </c>
      <c r="Q362" s="13">
        <f>S362+T362+V362+W362+Y362</f>
        <v>890</v>
      </c>
      <c r="R362" s="13">
        <v>0</v>
      </c>
      <c r="S362" s="13">
        <v>890</v>
      </c>
      <c r="T362" s="13">
        <v>0</v>
      </c>
      <c r="U362" s="11" t="s">
        <v>54</v>
      </c>
      <c r="V362" s="13">
        <v>0</v>
      </c>
      <c r="W362" s="13">
        <v>0</v>
      </c>
      <c r="X362" s="11" t="s">
        <v>54</v>
      </c>
      <c r="Y362" s="13">
        <v>0</v>
      </c>
      <c r="Z362" s="13">
        <v>0</v>
      </c>
      <c r="AA362" s="11" t="s">
        <v>54</v>
      </c>
      <c r="AB362" s="13">
        <v>0</v>
      </c>
      <c r="AC362" s="13">
        <v>0</v>
      </c>
      <c r="AD362" s="11" t="s">
        <v>54</v>
      </c>
      <c r="AE362" s="13">
        <v>0</v>
      </c>
      <c r="AF362" s="11">
        <v>0</v>
      </c>
      <c r="AG362" s="11" t="s">
        <v>54</v>
      </c>
      <c r="AH362" s="13">
        <v>0</v>
      </c>
      <c r="AI362" s="13">
        <v>0</v>
      </c>
      <c r="AJ362" s="11" t="s">
        <v>54</v>
      </c>
      <c r="AK362" s="13">
        <v>0</v>
      </c>
      <c r="AL362" s="13">
        <v>0</v>
      </c>
      <c r="AM362" s="12" t="s">
        <v>50</v>
      </c>
      <c r="AN362" s="11" t="s">
        <v>50</v>
      </c>
      <c r="AO362" s="12" t="s">
        <v>50</v>
      </c>
      <c r="AP362" s="11" t="s">
        <v>50</v>
      </c>
    </row>
    <row r="363" spans="1:42" s="18" customFormat="1" x14ac:dyDescent="0.25">
      <c r="A363" s="11" t="s">
        <v>1023</v>
      </c>
      <c r="B363" s="12" t="s">
        <v>829</v>
      </c>
      <c r="C363" s="11" t="s">
        <v>47</v>
      </c>
      <c r="D363" s="11" t="s">
        <v>153</v>
      </c>
      <c r="E363" s="11" t="s">
        <v>154</v>
      </c>
      <c r="F363" s="11" t="s">
        <v>1213</v>
      </c>
      <c r="G363" s="11" t="s">
        <v>51</v>
      </c>
      <c r="H363" s="11" t="s">
        <v>1024</v>
      </c>
      <c r="I363" s="13" t="s">
        <v>50</v>
      </c>
      <c r="J363" s="13" t="s">
        <v>50</v>
      </c>
      <c r="K363" s="13" t="s">
        <v>50</v>
      </c>
      <c r="L363" s="12" t="s">
        <v>50</v>
      </c>
      <c r="M363" s="13">
        <v>0</v>
      </c>
      <c r="N363" s="11" t="s">
        <v>50</v>
      </c>
      <c r="O363" s="11" t="s">
        <v>1025</v>
      </c>
      <c r="P363" s="11" t="s">
        <v>1026</v>
      </c>
      <c r="Q363" s="13">
        <f>S363+T363+V363+W363+Y363</f>
        <v>370.63</v>
      </c>
      <c r="R363" s="13">
        <v>0</v>
      </c>
      <c r="S363" s="13">
        <v>370.63</v>
      </c>
      <c r="T363" s="13">
        <v>0</v>
      </c>
      <c r="U363" s="11" t="s">
        <v>54</v>
      </c>
      <c r="V363" s="13">
        <v>0</v>
      </c>
      <c r="W363" s="13">
        <v>0</v>
      </c>
      <c r="X363" s="11" t="s">
        <v>54</v>
      </c>
      <c r="Y363" s="13">
        <v>0</v>
      </c>
      <c r="Z363" s="13">
        <v>0</v>
      </c>
      <c r="AA363" s="11" t="s">
        <v>54</v>
      </c>
      <c r="AB363" s="13">
        <v>0</v>
      </c>
      <c r="AC363" s="13">
        <v>0</v>
      </c>
      <c r="AD363" s="11" t="s">
        <v>54</v>
      </c>
      <c r="AE363" s="13">
        <v>0</v>
      </c>
      <c r="AF363" s="11">
        <v>0</v>
      </c>
      <c r="AG363" s="11" t="s">
        <v>54</v>
      </c>
      <c r="AH363" s="13">
        <v>0</v>
      </c>
      <c r="AI363" s="13">
        <v>0</v>
      </c>
      <c r="AJ363" s="11" t="s">
        <v>54</v>
      </c>
      <c r="AK363" s="13">
        <v>0</v>
      </c>
      <c r="AL363" s="13">
        <v>0</v>
      </c>
      <c r="AM363" s="12" t="s">
        <v>50</v>
      </c>
      <c r="AN363" s="11" t="s">
        <v>50</v>
      </c>
      <c r="AO363" s="12" t="s">
        <v>50</v>
      </c>
      <c r="AP363" s="11" t="s">
        <v>50</v>
      </c>
    </row>
    <row r="364" spans="1:42" s="18" customFormat="1" x14ac:dyDescent="0.25">
      <c r="A364" s="11" t="s">
        <v>1027</v>
      </c>
      <c r="B364" s="12" t="s">
        <v>829</v>
      </c>
      <c r="C364" s="11" t="s">
        <v>47</v>
      </c>
      <c r="D364" s="11" t="s">
        <v>153</v>
      </c>
      <c r="E364" s="11" t="s">
        <v>154</v>
      </c>
      <c r="F364" s="11" t="s">
        <v>1213</v>
      </c>
      <c r="G364" s="11" t="s">
        <v>51</v>
      </c>
      <c r="H364" s="11" t="s">
        <v>1028</v>
      </c>
      <c r="I364" s="13" t="s">
        <v>50</v>
      </c>
      <c r="J364" s="13" t="s">
        <v>50</v>
      </c>
      <c r="K364" s="13" t="s">
        <v>50</v>
      </c>
      <c r="L364" s="12" t="s">
        <v>50</v>
      </c>
      <c r="M364" s="13">
        <v>0</v>
      </c>
      <c r="N364" s="11" t="s">
        <v>50</v>
      </c>
      <c r="O364" s="11" t="s">
        <v>53</v>
      </c>
      <c r="P364" s="11" t="s">
        <v>50</v>
      </c>
      <c r="Q364" s="13">
        <f>S364+T364+V364+W364+Y364</f>
        <v>11629.13</v>
      </c>
      <c r="R364" s="13">
        <v>0</v>
      </c>
      <c r="S364" s="13">
        <v>9810.26</v>
      </c>
      <c r="T364" s="13">
        <v>0</v>
      </c>
      <c r="U364" s="11" t="s">
        <v>54</v>
      </c>
      <c r="V364" s="13">
        <v>0</v>
      </c>
      <c r="W364" s="13">
        <v>1567.99</v>
      </c>
      <c r="X364" s="11" t="s">
        <v>54</v>
      </c>
      <c r="Y364" s="13">
        <v>250.88</v>
      </c>
      <c r="Z364" s="13">
        <v>0</v>
      </c>
      <c r="AA364" s="11" t="s">
        <v>54</v>
      </c>
      <c r="AB364" s="13">
        <v>0</v>
      </c>
      <c r="AC364" s="13">
        <v>0</v>
      </c>
      <c r="AD364" s="11" t="s">
        <v>54</v>
      </c>
      <c r="AE364" s="13">
        <v>0</v>
      </c>
      <c r="AF364" s="11">
        <v>0</v>
      </c>
      <c r="AG364" s="11" t="s">
        <v>54</v>
      </c>
      <c r="AH364" s="13">
        <v>0</v>
      </c>
      <c r="AI364" s="13">
        <v>0</v>
      </c>
      <c r="AJ364" s="11" t="s">
        <v>54</v>
      </c>
      <c r="AK364" s="13">
        <v>0</v>
      </c>
      <c r="AL364" s="13">
        <v>0</v>
      </c>
      <c r="AM364" s="12" t="s">
        <v>50</v>
      </c>
      <c r="AN364" s="11" t="s">
        <v>50</v>
      </c>
      <c r="AO364" s="12" t="s">
        <v>50</v>
      </c>
      <c r="AP364" s="11" t="s">
        <v>50</v>
      </c>
    </row>
    <row r="365" spans="1:42" s="18" customFormat="1" x14ac:dyDescent="0.25">
      <c r="A365" s="11" t="s">
        <v>1029</v>
      </c>
      <c r="B365" s="12" t="s">
        <v>829</v>
      </c>
      <c r="C365" s="11" t="s">
        <v>47</v>
      </c>
      <c r="D365" s="11" t="s">
        <v>153</v>
      </c>
      <c r="E365" s="11" t="s">
        <v>154</v>
      </c>
      <c r="F365" s="11" t="s">
        <v>1213</v>
      </c>
      <c r="G365" s="11" t="s">
        <v>51</v>
      </c>
      <c r="H365" s="11" t="s">
        <v>1030</v>
      </c>
      <c r="I365" s="13" t="s">
        <v>50</v>
      </c>
      <c r="J365" s="13" t="s">
        <v>50</v>
      </c>
      <c r="K365" s="13" t="s">
        <v>50</v>
      </c>
      <c r="L365" s="12" t="s">
        <v>50</v>
      </c>
      <c r="M365" s="13">
        <v>0</v>
      </c>
      <c r="N365" s="11" t="s">
        <v>50</v>
      </c>
      <c r="O365" s="11" t="s">
        <v>1031</v>
      </c>
      <c r="P365" s="11" t="s">
        <v>1032</v>
      </c>
      <c r="Q365" s="13">
        <f>S365+T365+V365+W365+Y365</f>
        <v>506</v>
      </c>
      <c r="R365" s="13">
        <v>0</v>
      </c>
      <c r="S365" s="13">
        <v>506</v>
      </c>
      <c r="T365" s="13">
        <v>0</v>
      </c>
      <c r="U365" s="11" t="s">
        <v>54</v>
      </c>
      <c r="V365" s="13">
        <v>0</v>
      </c>
      <c r="W365" s="13">
        <v>0</v>
      </c>
      <c r="X365" s="11" t="s">
        <v>54</v>
      </c>
      <c r="Y365" s="13">
        <v>0</v>
      </c>
      <c r="Z365" s="13">
        <v>0</v>
      </c>
      <c r="AA365" s="11" t="s">
        <v>54</v>
      </c>
      <c r="AB365" s="13">
        <v>0</v>
      </c>
      <c r="AC365" s="13">
        <v>0</v>
      </c>
      <c r="AD365" s="11" t="s">
        <v>54</v>
      </c>
      <c r="AE365" s="13">
        <v>0</v>
      </c>
      <c r="AF365" s="11">
        <v>0</v>
      </c>
      <c r="AG365" s="11" t="s">
        <v>54</v>
      </c>
      <c r="AH365" s="13">
        <v>0</v>
      </c>
      <c r="AI365" s="13">
        <v>0</v>
      </c>
      <c r="AJ365" s="11" t="s">
        <v>54</v>
      </c>
      <c r="AK365" s="13">
        <v>0</v>
      </c>
      <c r="AL365" s="13">
        <v>0</v>
      </c>
      <c r="AM365" s="12" t="s">
        <v>50</v>
      </c>
      <c r="AN365" s="11" t="s">
        <v>50</v>
      </c>
      <c r="AO365" s="12" t="s">
        <v>50</v>
      </c>
      <c r="AP365" s="11" t="s">
        <v>50</v>
      </c>
    </row>
    <row r="366" spans="1:42" s="18" customFormat="1" x14ac:dyDescent="0.25">
      <c r="A366" s="11" t="s">
        <v>1033</v>
      </c>
      <c r="B366" s="12" t="s">
        <v>829</v>
      </c>
      <c r="C366" s="11" t="s">
        <v>47</v>
      </c>
      <c r="D366" s="11" t="s">
        <v>153</v>
      </c>
      <c r="E366" s="11" t="s">
        <v>154</v>
      </c>
      <c r="F366" s="11" t="s">
        <v>1213</v>
      </c>
      <c r="G366" s="11" t="s">
        <v>51</v>
      </c>
      <c r="H366" s="11" t="s">
        <v>1034</v>
      </c>
      <c r="I366" s="13" t="s">
        <v>50</v>
      </c>
      <c r="J366" s="13" t="s">
        <v>50</v>
      </c>
      <c r="K366" s="13" t="s">
        <v>50</v>
      </c>
      <c r="L366" s="12" t="s">
        <v>50</v>
      </c>
      <c r="M366" s="13">
        <v>0</v>
      </c>
      <c r="N366" s="11" t="s">
        <v>50</v>
      </c>
      <c r="O366" s="11" t="s">
        <v>53</v>
      </c>
      <c r="P366" s="11" t="s">
        <v>50</v>
      </c>
      <c r="Q366" s="13">
        <f>S366+T366+V366+W366+Y366</f>
        <v>34075.61</v>
      </c>
      <c r="R366" s="13">
        <v>0</v>
      </c>
      <c r="S366" s="13">
        <f>25012.93-935.87</f>
        <v>24077.06</v>
      </c>
      <c r="T366" s="13">
        <v>0</v>
      </c>
      <c r="U366" s="11" t="s">
        <v>54</v>
      </c>
      <c r="V366" s="13">
        <v>0</v>
      </c>
      <c r="W366" s="13">
        <f>8789.03-169.59</f>
        <v>8619.44</v>
      </c>
      <c r="X366" s="11" t="s">
        <v>59</v>
      </c>
      <c r="Y366" s="13">
        <f>1406.24-27.13</f>
        <v>1379.11</v>
      </c>
      <c r="Z366" s="13">
        <v>0</v>
      </c>
      <c r="AA366" s="11" t="s">
        <v>54</v>
      </c>
      <c r="AB366" s="13">
        <v>0</v>
      </c>
      <c r="AC366" s="13">
        <v>0</v>
      </c>
      <c r="AD366" s="11" t="s">
        <v>54</v>
      </c>
      <c r="AE366" s="13">
        <v>0</v>
      </c>
      <c r="AF366" s="11">
        <v>0</v>
      </c>
      <c r="AG366" s="11" t="s">
        <v>54</v>
      </c>
      <c r="AH366" s="13">
        <v>0</v>
      </c>
      <c r="AI366" s="13">
        <v>0</v>
      </c>
      <c r="AJ366" s="11" t="s">
        <v>54</v>
      </c>
      <c r="AK366" s="13">
        <v>0</v>
      </c>
      <c r="AL366" s="13">
        <v>0</v>
      </c>
      <c r="AM366" s="12" t="s">
        <v>50</v>
      </c>
      <c r="AN366" s="11" t="s">
        <v>50</v>
      </c>
      <c r="AO366" s="12" t="s">
        <v>50</v>
      </c>
      <c r="AP366" s="11" t="s">
        <v>50</v>
      </c>
    </row>
    <row r="367" spans="1:42" x14ac:dyDescent="0.25">
      <c r="A367" s="11" t="s">
        <v>1035</v>
      </c>
      <c r="B367" s="12" t="s">
        <v>829</v>
      </c>
      <c r="C367" s="11" t="s">
        <v>47</v>
      </c>
      <c r="D367" s="11" t="s">
        <v>153</v>
      </c>
      <c r="E367" s="11" t="s">
        <v>154</v>
      </c>
      <c r="F367" s="11" t="s">
        <v>1213</v>
      </c>
      <c r="G367" s="11" t="s">
        <v>51</v>
      </c>
      <c r="H367" s="11" t="s">
        <v>1036</v>
      </c>
      <c r="I367" s="13" t="s">
        <v>50</v>
      </c>
      <c r="J367" s="13" t="s">
        <v>50</v>
      </c>
      <c r="K367" s="13" t="s">
        <v>50</v>
      </c>
      <c r="L367" s="12" t="s">
        <v>50</v>
      </c>
      <c r="M367" s="13">
        <v>0</v>
      </c>
      <c r="N367" s="11" t="s">
        <v>50</v>
      </c>
      <c r="O367" s="11" t="s">
        <v>1037</v>
      </c>
      <c r="P367" s="11" t="s">
        <v>1038</v>
      </c>
      <c r="Q367" s="13">
        <f>S367+T367+V367+W367+Y367</f>
        <v>459.85</v>
      </c>
      <c r="R367" s="13">
        <v>0</v>
      </c>
      <c r="S367" s="13">
        <v>424.85</v>
      </c>
      <c r="T367" s="13">
        <v>30.17</v>
      </c>
      <c r="U367" s="11" t="s">
        <v>59</v>
      </c>
      <c r="V367" s="13">
        <v>4.83</v>
      </c>
      <c r="W367" s="13">
        <v>0</v>
      </c>
      <c r="X367" s="11" t="s">
        <v>54</v>
      </c>
      <c r="Y367" s="13">
        <v>0</v>
      </c>
      <c r="Z367" s="13">
        <v>0</v>
      </c>
      <c r="AA367" s="11" t="s">
        <v>54</v>
      </c>
      <c r="AB367" s="13">
        <v>0</v>
      </c>
      <c r="AC367" s="13">
        <v>0</v>
      </c>
      <c r="AD367" s="11" t="s">
        <v>54</v>
      </c>
      <c r="AE367" s="13">
        <v>0</v>
      </c>
      <c r="AF367" s="11">
        <v>0</v>
      </c>
      <c r="AG367" s="11" t="s">
        <v>54</v>
      </c>
      <c r="AH367" s="13">
        <v>0</v>
      </c>
      <c r="AI367" s="13">
        <v>0</v>
      </c>
      <c r="AJ367" s="11" t="s">
        <v>54</v>
      </c>
      <c r="AK367" s="13">
        <v>0</v>
      </c>
      <c r="AL367" s="13">
        <v>0</v>
      </c>
      <c r="AM367" s="12" t="s">
        <v>50</v>
      </c>
      <c r="AN367" s="11" t="s">
        <v>50</v>
      </c>
      <c r="AO367" s="12" t="s">
        <v>50</v>
      </c>
      <c r="AP367" s="11" t="s">
        <v>50</v>
      </c>
    </row>
    <row r="368" spans="1:42" x14ac:dyDescent="0.25">
      <c r="A368" s="11" t="s">
        <v>1039</v>
      </c>
      <c r="B368" s="12" t="s">
        <v>829</v>
      </c>
      <c r="C368" s="11" t="s">
        <v>47</v>
      </c>
      <c r="D368" s="11" t="s">
        <v>153</v>
      </c>
      <c r="E368" s="11" t="s">
        <v>154</v>
      </c>
      <c r="F368" s="11" t="s">
        <v>1213</v>
      </c>
      <c r="G368" s="11" t="s">
        <v>51</v>
      </c>
      <c r="H368" s="11" t="s">
        <v>1040</v>
      </c>
      <c r="I368" s="13" t="s">
        <v>50</v>
      </c>
      <c r="J368" s="13" t="s">
        <v>50</v>
      </c>
      <c r="K368" s="13" t="s">
        <v>50</v>
      </c>
      <c r="L368" s="12" t="s">
        <v>50</v>
      </c>
      <c r="M368" s="13">
        <v>0</v>
      </c>
      <c r="N368" s="11" t="s">
        <v>50</v>
      </c>
      <c r="O368" s="11" t="s">
        <v>53</v>
      </c>
      <c r="P368" s="11" t="s">
        <v>50</v>
      </c>
      <c r="Q368" s="13">
        <f>S368+T368+V368+W368+Y368</f>
        <v>4438.6500000000005</v>
      </c>
      <c r="R368" s="13">
        <v>0</v>
      </c>
      <c r="S368" s="13">
        <v>4108.6400000000003</v>
      </c>
      <c r="T368" s="13">
        <v>0</v>
      </c>
      <c r="U368" s="11" t="s">
        <v>54</v>
      </c>
      <c r="V368" s="13">
        <v>0</v>
      </c>
      <c r="W368" s="13">
        <v>284.49</v>
      </c>
      <c r="X368" s="11" t="s">
        <v>54</v>
      </c>
      <c r="Y368" s="13">
        <v>45.52</v>
      </c>
      <c r="Z368" s="13">
        <v>0</v>
      </c>
      <c r="AA368" s="11" t="s">
        <v>54</v>
      </c>
      <c r="AB368" s="13">
        <v>0</v>
      </c>
      <c r="AC368" s="13">
        <v>0</v>
      </c>
      <c r="AD368" s="11" t="s">
        <v>54</v>
      </c>
      <c r="AE368" s="13">
        <v>0</v>
      </c>
      <c r="AF368" s="11">
        <v>0</v>
      </c>
      <c r="AG368" s="11" t="s">
        <v>54</v>
      </c>
      <c r="AH368" s="13">
        <v>0</v>
      </c>
      <c r="AI368" s="13">
        <v>0</v>
      </c>
      <c r="AJ368" s="11" t="s">
        <v>54</v>
      </c>
      <c r="AK368" s="13">
        <v>0</v>
      </c>
      <c r="AL368" s="13">
        <v>0</v>
      </c>
      <c r="AM368" s="12" t="s">
        <v>50</v>
      </c>
      <c r="AN368" s="11" t="s">
        <v>50</v>
      </c>
      <c r="AO368" s="12" t="s">
        <v>50</v>
      </c>
      <c r="AP368" s="11" t="s">
        <v>50</v>
      </c>
    </row>
    <row r="369" spans="1:42" x14ac:dyDescent="0.25">
      <c r="A369" s="11" t="s">
        <v>1041</v>
      </c>
      <c r="B369" s="12" t="s">
        <v>829</v>
      </c>
      <c r="C369" s="11" t="s">
        <v>47</v>
      </c>
      <c r="D369" s="11" t="s">
        <v>153</v>
      </c>
      <c r="E369" s="11" t="s">
        <v>154</v>
      </c>
      <c r="F369" s="11" t="s">
        <v>1213</v>
      </c>
      <c r="G369" s="11" t="s">
        <v>51</v>
      </c>
      <c r="H369" s="11" t="s">
        <v>1042</v>
      </c>
      <c r="I369" s="13" t="s">
        <v>50</v>
      </c>
      <c r="J369" s="13" t="s">
        <v>50</v>
      </c>
      <c r="K369" s="13" t="s">
        <v>50</v>
      </c>
      <c r="L369" s="12" t="s">
        <v>50</v>
      </c>
      <c r="M369" s="13">
        <v>0</v>
      </c>
      <c r="N369" s="11" t="s">
        <v>50</v>
      </c>
      <c r="O369" s="11" t="s">
        <v>1043</v>
      </c>
      <c r="P369" s="11" t="s">
        <v>1044</v>
      </c>
      <c r="Q369" s="13">
        <f>S369+T369+V369+W369+Y369</f>
        <v>585.54</v>
      </c>
      <c r="R369" s="13">
        <v>0</v>
      </c>
      <c r="S369" s="13">
        <v>250</v>
      </c>
      <c r="T369" s="13">
        <v>289.26</v>
      </c>
      <c r="U369" s="11" t="s">
        <v>59</v>
      </c>
      <c r="V369" s="13">
        <v>46.28</v>
      </c>
      <c r="W369" s="13">
        <v>0</v>
      </c>
      <c r="X369" s="11" t="s">
        <v>54</v>
      </c>
      <c r="Y369" s="13">
        <v>0</v>
      </c>
      <c r="Z369" s="13">
        <v>0</v>
      </c>
      <c r="AA369" s="11" t="s">
        <v>54</v>
      </c>
      <c r="AB369" s="13">
        <v>0</v>
      </c>
      <c r="AC369" s="13">
        <v>0</v>
      </c>
      <c r="AD369" s="11" t="s">
        <v>54</v>
      </c>
      <c r="AE369" s="13">
        <v>0</v>
      </c>
      <c r="AF369" s="11">
        <v>0</v>
      </c>
      <c r="AG369" s="11" t="s">
        <v>54</v>
      </c>
      <c r="AH369" s="13">
        <v>0</v>
      </c>
      <c r="AI369" s="13">
        <v>0</v>
      </c>
      <c r="AJ369" s="11" t="s">
        <v>54</v>
      </c>
      <c r="AK369" s="13">
        <v>0</v>
      </c>
      <c r="AL369" s="13">
        <v>0</v>
      </c>
      <c r="AM369" s="12" t="s">
        <v>50</v>
      </c>
      <c r="AN369" s="11" t="s">
        <v>50</v>
      </c>
      <c r="AO369" s="12" t="s">
        <v>50</v>
      </c>
      <c r="AP369" s="11" t="s">
        <v>50</v>
      </c>
    </row>
    <row r="370" spans="1:42" x14ac:dyDescent="0.25">
      <c r="A370" s="11" t="s">
        <v>1045</v>
      </c>
      <c r="B370" s="12" t="s">
        <v>829</v>
      </c>
      <c r="C370" s="11" t="s">
        <v>47</v>
      </c>
      <c r="D370" s="11" t="s">
        <v>153</v>
      </c>
      <c r="E370" s="11" t="s">
        <v>154</v>
      </c>
      <c r="F370" s="11" t="s">
        <v>1213</v>
      </c>
      <c r="G370" s="11" t="s">
        <v>51</v>
      </c>
      <c r="H370" s="11" t="s">
        <v>1046</v>
      </c>
      <c r="I370" s="13" t="s">
        <v>50</v>
      </c>
      <c r="J370" s="13" t="s">
        <v>50</v>
      </c>
      <c r="K370" s="13" t="s">
        <v>50</v>
      </c>
      <c r="L370" s="12" t="s">
        <v>50</v>
      </c>
      <c r="M370" s="13">
        <v>0</v>
      </c>
      <c r="N370" s="11" t="s">
        <v>50</v>
      </c>
      <c r="O370" s="11" t="s">
        <v>53</v>
      </c>
      <c r="P370" s="11" t="s">
        <v>50</v>
      </c>
      <c r="Q370" s="13">
        <f>S370+T370+V370+W370+Y370</f>
        <v>24997.11</v>
      </c>
      <c r="R370" s="13">
        <v>0</v>
      </c>
      <c r="S370" s="13">
        <v>20806.02</v>
      </c>
      <c r="T370" s="13">
        <v>0</v>
      </c>
      <c r="U370" s="11" t="s">
        <v>54</v>
      </c>
      <c r="V370" s="13">
        <v>0</v>
      </c>
      <c r="W370" s="13">
        <v>3613.01</v>
      </c>
      <c r="X370" s="11" t="s">
        <v>59</v>
      </c>
      <c r="Y370" s="13">
        <v>578.08000000000004</v>
      </c>
      <c r="Z370" s="13">
        <v>0</v>
      </c>
      <c r="AA370" s="11" t="s">
        <v>54</v>
      </c>
      <c r="AB370" s="13">
        <v>0</v>
      </c>
      <c r="AC370" s="13">
        <v>0</v>
      </c>
      <c r="AD370" s="11" t="s">
        <v>54</v>
      </c>
      <c r="AE370" s="13">
        <v>0</v>
      </c>
      <c r="AF370" s="11">
        <v>0</v>
      </c>
      <c r="AG370" s="11" t="s">
        <v>54</v>
      </c>
      <c r="AH370" s="13">
        <v>0</v>
      </c>
      <c r="AI370" s="13">
        <v>0</v>
      </c>
      <c r="AJ370" s="11" t="s">
        <v>54</v>
      </c>
      <c r="AK370" s="13">
        <v>0</v>
      </c>
      <c r="AL370" s="13">
        <v>0</v>
      </c>
      <c r="AM370" s="12" t="s">
        <v>50</v>
      </c>
      <c r="AN370" s="11" t="s">
        <v>50</v>
      </c>
      <c r="AO370" s="12" t="s">
        <v>50</v>
      </c>
      <c r="AP370" s="11" t="s">
        <v>50</v>
      </c>
    </row>
    <row r="371" spans="1:42" x14ac:dyDescent="0.25">
      <c r="A371" s="11" t="s">
        <v>1047</v>
      </c>
      <c r="B371" s="12" t="s">
        <v>829</v>
      </c>
      <c r="C371" s="11" t="s">
        <v>47</v>
      </c>
      <c r="D371" s="11" t="s">
        <v>153</v>
      </c>
      <c r="E371" s="11" t="s">
        <v>154</v>
      </c>
      <c r="F371" s="11" t="s">
        <v>1213</v>
      </c>
      <c r="G371" s="11" t="s">
        <v>51</v>
      </c>
      <c r="H371" s="11" t="s">
        <v>1048</v>
      </c>
      <c r="I371" s="13" t="s">
        <v>50</v>
      </c>
      <c r="J371" s="13" t="s">
        <v>50</v>
      </c>
      <c r="K371" s="13" t="s">
        <v>50</v>
      </c>
      <c r="L371" s="12" t="s">
        <v>50</v>
      </c>
      <c r="M371" s="13">
        <v>0</v>
      </c>
      <c r="N371" s="11" t="s">
        <v>50</v>
      </c>
      <c r="O371" s="11" t="s">
        <v>1049</v>
      </c>
      <c r="P371" s="11" t="s">
        <v>1050</v>
      </c>
      <c r="Q371" s="13">
        <f>S371+T371+V371+W371+Y371</f>
        <v>3776.57</v>
      </c>
      <c r="R371" s="13">
        <v>0</v>
      </c>
      <c r="S371" s="13">
        <v>2854</v>
      </c>
      <c r="T371" s="13">
        <v>795.32</v>
      </c>
      <c r="U371" s="11" t="s">
        <v>59</v>
      </c>
      <c r="V371" s="13">
        <v>127.25</v>
      </c>
      <c r="W371" s="13">
        <v>0</v>
      </c>
      <c r="X371" s="11" t="s">
        <v>54</v>
      </c>
      <c r="Y371" s="13">
        <v>0</v>
      </c>
      <c r="Z371" s="13">
        <v>0</v>
      </c>
      <c r="AA371" s="11" t="s">
        <v>54</v>
      </c>
      <c r="AB371" s="13">
        <v>0</v>
      </c>
      <c r="AC371" s="13">
        <v>0</v>
      </c>
      <c r="AD371" s="11" t="s">
        <v>54</v>
      </c>
      <c r="AE371" s="13">
        <v>0</v>
      </c>
      <c r="AF371" s="11">
        <v>0</v>
      </c>
      <c r="AG371" s="11" t="s">
        <v>54</v>
      </c>
      <c r="AH371" s="13">
        <v>0</v>
      </c>
      <c r="AI371" s="13">
        <v>0</v>
      </c>
      <c r="AJ371" s="11" t="s">
        <v>54</v>
      </c>
      <c r="AK371" s="13">
        <v>0</v>
      </c>
      <c r="AL371" s="13">
        <v>0</v>
      </c>
      <c r="AM371" s="12" t="s">
        <v>50</v>
      </c>
      <c r="AN371" s="11" t="s">
        <v>50</v>
      </c>
      <c r="AO371" s="12" t="s">
        <v>50</v>
      </c>
      <c r="AP371" s="11" t="s">
        <v>50</v>
      </c>
    </row>
    <row r="372" spans="1:42" x14ac:dyDescent="0.25">
      <c r="A372" s="11" t="s">
        <v>1051</v>
      </c>
      <c r="B372" s="12" t="s">
        <v>829</v>
      </c>
      <c r="C372" s="11" t="s">
        <v>47</v>
      </c>
      <c r="D372" s="11" t="s">
        <v>153</v>
      </c>
      <c r="E372" s="11" t="s">
        <v>154</v>
      </c>
      <c r="F372" s="11" t="s">
        <v>1213</v>
      </c>
      <c r="G372" s="11" t="s">
        <v>51</v>
      </c>
      <c r="H372" s="11" t="s">
        <v>1052</v>
      </c>
      <c r="I372" s="13" t="s">
        <v>50</v>
      </c>
      <c r="J372" s="13" t="s">
        <v>50</v>
      </c>
      <c r="K372" s="13" t="s">
        <v>50</v>
      </c>
      <c r="L372" s="12" t="s">
        <v>50</v>
      </c>
      <c r="M372" s="13">
        <v>0</v>
      </c>
      <c r="N372" s="11" t="s">
        <v>50</v>
      </c>
      <c r="O372" s="11" t="s">
        <v>53</v>
      </c>
      <c r="P372" s="11" t="s">
        <v>50</v>
      </c>
      <c r="Q372" s="13">
        <f>S372+T372+V372+W372+Y372</f>
        <v>14315.07</v>
      </c>
      <c r="R372" s="13">
        <v>0</v>
      </c>
      <c r="S372" s="13">
        <v>11897.35</v>
      </c>
      <c r="T372" s="13">
        <v>0</v>
      </c>
      <c r="U372" s="11" t="s">
        <v>54</v>
      </c>
      <c r="V372" s="13">
        <v>0</v>
      </c>
      <c r="W372" s="13">
        <v>2084.2399999999998</v>
      </c>
      <c r="X372" s="11" t="s">
        <v>59</v>
      </c>
      <c r="Y372" s="13">
        <v>333.48</v>
      </c>
      <c r="Z372" s="13">
        <v>0</v>
      </c>
      <c r="AA372" s="11" t="s">
        <v>54</v>
      </c>
      <c r="AB372" s="13">
        <v>0</v>
      </c>
      <c r="AC372" s="13">
        <v>0</v>
      </c>
      <c r="AD372" s="11" t="s">
        <v>54</v>
      </c>
      <c r="AE372" s="13">
        <v>0</v>
      </c>
      <c r="AF372" s="11">
        <v>0</v>
      </c>
      <c r="AG372" s="11" t="s">
        <v>54</v>
      </c>
      <c r="AH372" s="13">
        <v>0</v>
      </c>
      <c r="AI372" s="13">
        <v>0</v>
      </c>
      <c r="AJ372" s="11" t="s">
        <v>54</v>
      </c>
      <c r="AK372" s="13">
        <v>0</v>
      </c>
      <c r="AL372" s="13">
        <v>0</v>
      </c>
      <c r="AM372" s="12" t="s">
        <v>50</v>
      </c>
      <c r="AN372" s="11" t="s">
        <v>50</v>
      </c>
      <c r="AO372" s="12" t="s">
        <v>50</v>
      </c>
      <c r="AP372" s="11" t="s">
        <v>50</v>
      </c>
    </row>
    <row r="373" spans="1:42" x14ac:dyDescent="0.25">
      <c r="A373" s="11" t="s">
        <v>1053</v>
      </c>
      <c r="B373" s="12" t="s">
        <v>1054</v>
      </c>
      <c r="C373" s="11" t="s">
        <v>47</v>
      </c>
      <c r="D373" s="11" t="s">
        <v>48</v>
      </c>
      <c r="E373" s="11" t="s">
        <v>49</v>
      </c>
      <c r="F373" s="11" t="s">
        <v>1236</v>
      </c>
      <c r="G373" s="11" t="s">
        <v>51</v>
      </c>
      <c r="H373" s="11" t="s">
        <v>1055</v>
      </c>
      <c r="I373" s="13" t="s">
        <v>50</v>
      </c>
      <c r="J373" s="13" t="s">
        <v>50</v>
      </c>
      <c r="K373" s="13" t="s">
        <v>50</v>
      </c>
      <c r="L373" s="12" t="s">
        <v>50</v>
      </c>
      <c r="M373" s="13">
        <v>0</v>
      </c>
      <c r="N373" s="11" t="s">
        <v>50</v>
      </c>
      <c r="O373" s="11" t="s">
        <v>53</v>
      </c>
      <c r="P373" s="11" t="s">
        <v>50</v>
      </c>
      <c r="Q373" s="13">
        <v>131358.86404999992</v>
      </c>
      <c r="R373" s="13">
        <v>0</v>
      </c>
      <c r="S373" s="13">
        <v>101154.8</v>
      </c>
      <c r="T373" s="13">
        <v>0</v>
      </c>
      <c r="U373" s="11" t="s">
        <v>54</v>
      </c>
      <c r="V373" s="13">
        <v>0</v>
      </c>
      <c r="W373" s="13">
        <v>26038.15</v>
      </c>
      <c r="X373" s="11" t="s">
        <v>59</v>
      </c>
      <c r="Y373" s="13">
        <v>4166.1000000000004</v>
      </c>
      <c r="Z373" s="13">
        <v>0</v>
      </c>
      <c r="AA373" s="11" t="s">
        <v>54</v>
      </c>
      <c r="AB373" s="13">
        <v>0</v>
      </c>
      <c r="AC373" s="13">
        <v>0</v>
      </c>
      <c r="AD373" s="11" t="s">
        <v>54</v>
      </c>
      <c r="AE373" s="13">
        <v>0</v>
      </c>
      <c r="AF373" s="11">
        <v>0</v>
      </c>
      <c r="AG373" s="11" t="s">
        <v>54</v>
      </c>
      <c r="AH373" s="13">
        <v>0</v>
      </c>
      <c r="AI373" s="13">
        <v>0</v>
      </c>
      <c r="AJ373" s="11" t="s">
        <v>54</v>
      </c>
      <c r="AK373" s="13">
        <v>0</v>
      </c>
      <c r="AL373" s="13">
        <v>0</v>
      </c>
      <c r="AM373" s="12" t="s">
        <v>50</v>
      </c>
      <c r="AN373" s="11" t="s">
        <v>50</v>
      </c>
      <c r="AO373" s="12" t="s">
        <v>50</v>
      </c>
      <c r="AP373" s="11" t="s">
        <v>50</v>
      </c>
    </row>
    <row r="374" spans="1:42" x14ac:dyDescent="0.25">
      <c r="A374" s="11" t="s">
        <v>1056</v>
      </c>
      <c r="B374" s="12" t="s">
        <v>1054</v>
      </c>
      <c r="C374" s="11" t="s">
        <v>47</v>
      </c>
      <c r="D374" s="11" t="s">
        <v>48</v>
      </c>
      <c r="E374" s="11" t="s">
        <v>49</v>
      </c>
      <c r="F374" s="11" t="s">
        <v>1236</v>
      </c>
      <c r="G374" s="11" t="s">
        <v>51</v>
      </c>
      <c r="H374" s="11" t="s">
        <v>1057</v>
      </c>
      <c r="I374" s="13" t="s">
        <v>50</v>
      </c>
      <c r="J374" s="13" t="s">
        <v>50</v>
      </c>
      <c r="K374" s="13" t="s">
        <v>50</v>
      </c>
      <c r="L374" s="12" t="s">
        <v>50</v>
      </c>
      <c r="M374" s="13">
        <v>0</v>
      </c>
      <c r="N374" s="11" t="s">
        <v>50</v>
      </c>
      <c r="O374" s="11" t="s">
        <v>1058</v>
      </c>
      <c r="P374" s="11" t="s">
        <v>1059</v>
      </c>
      <c r="Q374" s="13">
        <v>411.78840000000002</v>
      </c>
      <c r="R374" s="13">
        <v>0</v>
      </c>
      <c r="S374" s="13">
        <v>0</v>
      </c>
      <c r="T374" s="13">
        <v>354.99</v>
      </c>
      <c r="U374" s="11" t="s">
        <v>59</v>
      </c>
      <c r="V374" s="13">
        <v>56.8</v>
      </c>
      <c r="W374" s="13">
        <v>0</v>
      </c>
      <c r="X374" s="11" t="s">
        <v>54</v>
      </c>
      <c r="Y374" s="13">
        <v>0</v>
      </c>
      <c r="Z374" s="13">
        <v>0</v>
      </c>
      <c r="AA374" s="11" t="s">
        <v>54</v>
      </c>
      <c r="AB374" s="13">
        <v>0</v>
      </c>
      <c r="AC374" s="13">
        <v>0</v>
      </c>
      <c r="AD374" s="11" t="s">
        <v>54</v>
      </c>
      <c r="AE374" s="13">
        <v>0</v>
      </c>
      <c r="AF374" s="11">
        <v>0</v>
      </c>
      <c r="AG374" s="11" t="s">
        <v>54</v>
      </c>
      <c r="AH374" s="13">
        <v>0</v>
      </c>
      <c r="AI374" s="13">
        <v>0</v>
      </c>
      <c r="AJ374" s="11" t="s">
        <v>54</v>
      </c>
      <c r="AK374" s="13">
        <v>0</v>
      </c>
      <c r="AL374" s="13">
        <v>0</v>
      </c>
      <c r="AM374" s="12" t="s">
        <v>50</v>
      </c>
      <c r="AN374" s="11" t="s">
        <v>50</v>
      </c>
      <c r="AO374" s="12" t="s">
        <v>50</v>
      </c>
      <c r="AP374" s="11" t="s">
        <v>50</v>
      </c>
    </row>
    <row r="375" spans="1:42" x14ac:dyDescent="0.25">
      <c r="A375" s="11" t="s">
        <v>1060</v>
      </c>
      <c r="B375" s="12" t="s">
        <v>1054</v>
      </c>
      <c r="C375" s="11" t="s">
        <v>47</v>
      </c>
      <c r="D375" s="11" t="s">
        <v>48</v>
      </c>
      <c r="E375" s="11" t="s">
        <v>49</v>
      </c>
      <c r="F375" s="11" t="s">
        <v>1236</v>
      </c>
      <c r="G375" s="11" t="s">
        <v>51</v>
      </c>
      <c r="H375" s="11" t="s">
        <v>1061</v>
      </c>
      <c r="I375" s="13" t="s">
        <v>50</v>
      </c>
      <c r="J375" s="13" t="s">
        <v>50</v>
      </c>
      <c r="K375" s="13" t="s">
        <v>50</v>
      </c>
      <c r="L375" s="12" t="s">
        <v>50</v>
      </c>
      <c r="M375" s="13">
        <v>0</v>
      </c>
      <c r="N375" s="11" t="s">
        <v>50</v>
      </c>
      <c r="O375" s="11" t="s">
        <v>53</v>
      </c>
      <c r="P375" s="11" t="s">
        <v>50</v>
      </c>
      <c r="Q375" s="13">
        <v>21605.768500000006</v>
      </c>
      <c r="R375" s="13">
        <v>0</v>
      </c>
      <c r="S375" s="13">
        <v>12698.67</v>
      </c>
      <c r="T375" s="13">
        <v>0</v>
      </c>
      <c r="U375" s="11" t="s">
        <v>54</v>
      </c>
      <c r="V375" s="13">
        <v>0</v>
      </c>
      <c r="W375" s="13">
        <v>7678.56</v>
      </c>
      <c r="X375" s="11" t="s">
        <v>54</v>
      </c>
      <c r="Y375" s="13">
        <v>1228.57</v>
      </c>
      <c r="Z375" s="13">
        <v>0</v>
      </c>
      <c r="AA375" s="11" t="s">
        <v>54</v>
      </c>
      <c r="AB375" s="13">
        <v>0</v>
      </c>
      <c r="AC375" s="13">
        <v>0</v>
      </c>
      <c r="AD375" s="11" t="s">
        <v>54</v>
      </c>
      <c r="AE375" s="13">
        <v>0</v>
      </c>
      <c r="AF375" s="11">
        <v>0</v>
      </c>
      <c r="AG375" s="11" t="s">
        <v>54</v>
      </c>
      <c r="AH375" s="13">
        <v>0</v>
      </c>
      <c r="AI375" s="13">
        <v>0</v>
      </c>
      <c r="AJ375" s="11" t="s">
        <v>54</v>
      </c>
      <c r="AK375" s="13">
        <v>0</v>
      </c>
      <c r="AL375" s="13">
        <v>0</v>
      </c>
      <c r="AM375" s="12" t="s">
        <v>50</v>
      </c>
      <c r="AN375" s="11" t="s">
        <v>50</v>
      </c>
      <c r="AO375" s="12" t="s">
        <v>50</v>
      </c>
      <c r="AP375" s="11" t="s">
        <v>50</v>
      </c>
    </row>
    <row r="376" spans="1:42" x14ac:dyDescent="0.25">
      <c r="A376" s="11" t="s">
        <v>1062</v>
      </c>
      <c r="B376" s="12" t="s">
        <v>1054</v>
      </c>
      <c r="C376" s="11" t="s">
        <v>47</v>
      </c>
      <c r="D376" s="11" t="s">
        <v>48</v>
      </c>
      <c r="E376" s="11" t="s">
        <v>49</v>
      </c>
      <c r="F376" s="11" t="s">
        <v>1236</v>
      </c>
      <c r="G376" s="11" t="s">
        <v>148</v>
      </c>
      <c r="H376" s="11" t="s">
        <v>50</v>
      </c>
      <c r="I376" s="13" t="s">
        <v>1063</v>
      </c>
      <c r="J376" s="13" t="s">
        <v>50</v>
      </c>
      <c r="K376" s="13" t="s">
        <v>1064</v>
      </c>
      <c r="L376" s="12" t="s">
        <v>1054</v>
      </c>
      <c r="M376" s="13">
        <v>384.29</v>
      </c>
      <c r="N376" s="11" t="s">
        <v>151</v>
      </c>
      <c r="O376" s="11" t="s">
        <v>1065</v>
      </c>
      <c r="P376" s="11" t="s">
        <v>1066</v>
      </c>
      <c r="Q376" s="13">
        <v>-143</v>
      </c>
      <c r="R376" s="13">
        <v>0</v>
      </c>
      <c r="S376" s="13">
        <v>-143</v>
      </c>
      <c r="T376" s="13">
        <v>0</v>
      </c>
      <c r="U376" s="11" t="s">
        <v>54</v>
      </c>
      <c r="V376" s="13">
        <v>0</v>
      </c>
      <c r="W376" s="13">
        <v>0</v>
      </c>
      <c r="X376" s="11" t="s">
        <v>54</v>
      </c>
      <c r="Y376" s="13">
        <v>0</v>
      </c>
      <c r="Z376" s="13">
        <v>0</v>
      </c>
      <c r="AA376" s="11" t="s">
        <v>54</v>
      </c>
      <c r="AB376" s="13">
        <v>0</v>
      </c>
      <c r="AC376" s="13">
        <v>0</v>
      </c>
      <c r="AD376" s="11" t="s">
        <v>54</v>
      </c>
      <c r="AE376" s="13">
        <v>0</v>
      </c>
      <c r="AF376" s="11">
        <v>0</v>
      </c>
      <c r="AG376" s="11" t="s">
        <v>54</v>
      </c>
      <c r="AH376" s="13">
        <v>0</v>
      </c>
      <c r="AI376" s="13">
        <v>0</v>
      </c>
      <c r="AJ376" s="11" t="s">
        <v>54</v>
      </c>
      <c r="AK376" s="13">
        <v>0</v>
      </c>
      <c r="AL376" s="13">
        <v>0</v>
      </c>
      <c r="AM376" s="12" t="s">
        <v>50</v>
      </c>
      <c r="AN376" s="11" t="s">
        <v>50</v>
      </c>
      <c r="AO376" s="12" t="s">
        <v>50</v>
      </c>
      <c r="AP376" s="11" t="s">
        <v>50</v>
      </c>
    </row>
    <row r="377" spans="1:42" x14ac:dyDescent="0.25">
      <c r="A377" s="11" t="s">
        <v>1067</v>
      </c>
      <c r="B377" s="12" t="s">
        <v>1054</v>
      </c>
      <c r="C377" s="11" t="s">
        <v>47</v>
      </c>
      <c r="D377" s="11" t="s">
        <v>73</v>
      </c>
      <c r="E377" s="11" t="s">
        <v>74</v>
      </c>
      <c r="F377" s="11" t="s">
        <v>1237</v>
      </c>
      <c r="G377" s="11" t="s">
        <v>51</v>
      </c>
      <c r="H377" s="11" t="s">
        <v>1068</v>
      </c>
      <c r="I377" s="13" t="s">
        <v>50</v>
      </c>
      <c r="J377" s="13" t="s">
        <v>50</v>
      </c>
      <c r="K377" s="13" t="s">
        <v>50</v>
      </c>
      <c r="L377" s="12" t="s">
        <v>50</v>
      </c>
      <c r="M377" s="13">
        <v>0</v>
      </c>
      <c r="N377" s="11" t="s">
        <v>50</v>
      </c>
      <c r="O377" s="11" t="s">
        <v>53</v>
      </c>
      <c r="P377" s="11" t="s">
        <v>50</v>
      </c>
      <c r="Q377" s="13">
        <v>68793.048500000004</v>
      </c>
      <c r="R377" s="13">
        <v>0</v>
      </c>
      <c r="S377" s="13">
        <v>50938.96</v>
      </c>
      <c r="T377" s="13">
        <v>0</v>
      </c>
      <c r="U377" s="11" t="s">
        <v>54</v>
      </c>
      <c r="V377" s="13">
        <v>0</v>
      </c>
      <c r="W377" s="13">
        <v>15391.64</v>
      </c>
      <c r="X377" s="11" t="s">
        <v>54</v>
      </c>
      <c r="Y377" s="13">
        <v>2462.66</v>
      </c>
      <c r="Z377" s="13">
        <v>0</v>
      </c>
      <c r="AA377" s="11" t="s">
        <v>54</v>
      </c>
      <c r="AB377" s="13">
        <v>0</v>
      </c>
      <c r="AC377" s="13">
        <v>0</v>
      </c>
      <c r="AD377" s="11" t="s">
        <v>54</v>
      </c>
      <c r="AE377" s="13">
        <v>0</v>
      </c>
      <c r="AF377" s="11">
        <v>0</v>
      </c>
      <c r="AG377" s="11" t="s">
        <v>54</v>
      </c>
      <c r="AH377" s="13">
        <v>0</v>
      </c>
      <c r="AI377" s="13">
        <v>0</v>
      </c>
      <c r="AJ377" s="11" t="s">
        <v>54</v>
      </c>
      <c r="AK377" s="13">
        <v>0</v>
      </c>
      <c r="AL377" s="13">
        <v>0</v>
      </c>
      <c r="AM377" s="12" t="s">
        <v>50</v>
      </c>
      <c r="AN377" s="11" t="s">
        <v>50</v>
      </c>
      <c r="AO377" s="12" t="s">
        <v>50</v>
      </c>
      <c r="AP377" s="11" t="s">
        <v>50</v>
      </c>
    </row>
    <row r="378" spans="1:42" x14ac:dyDescent="0.25">
      <c r="A378" s="11" t="s">
        <v>1069</v>
      </c>
      <c r="B378" s="12" t="s">
        <v>1054</v>
      </c>
      <c r="C378" s="11" t="s">
        <v>47</v>
      </c>
      <c r="D378" s="11" t="s">
        <v>73</v>
      </c>
      <c r="E378" s="11" t="s">
        <v>74</v>
      </c>
      <c r="F378" s="11" t="s">
        <v>1237</v>
      </c>
      <c r="G378" s="11" t="s">
        <v>51</v>
      </c>
      <c r="H378" s="11" t="s">
        <v>1070</v>
      </c>
      <c r="I378" s="13" t="s">
        <v>50</v>
      </c>
      <c r="J378" s="13" t="s">
        <v>50</v>
      </c>
      <c r="K378" s="13" t="s">
        <v>50</v>
      </c>
      <c r="L378" s="12" t="s">
        <v>50</v>
      </c>
      <c r="M378" s="13">
        <v>0</v>
      </c>
      <c r="N378" s="11" t="s">
        <v>50</v>
      </c>
      <c r="O378" s="11" t="s">
        <v>248</v>
      </c>
      <c r="P378" s="11" t="s">
        <v>249</v>
      </c>
      <c r="Q378" s="13">
        <v>165.89159999999998</v>
      </c>
      <c r="R378" s="13">
        <v>0</v>
      </c>
      <c r="S378" s="13">
        <v>0</v>
      </c>
      <c r="T378" s="13">
        <v>143.01</v>
      </c>
      <c r="U378" s="11" t="s">
        <v>59</v>
      </c>
      <c r="V378" s="13">
        <v>22.88</v>
      </c>
      <c r="W378" s="13">
        <v>0</v>
      </c>
      <c r="X378" s="11" t="s">
        <v>54</v>
      </c>
      <c r="Y378" s="13">
        <v>0</v>
      </c>
      <c r="Z378" s="13">
        <v>0</v>
      </c>
      <c r="AA378" s="11" t="s">
        <v>54</v>
      </c>
      <c r="AB378" s="13">
        <v>0</v>
      </c>
      <c r="AC378" s="13">
        <v>0</v>
      </c>
      <c r="AD378" s="11" t="s">
        <v>54</v>
      </c>
      <c r="AE378" s="13">
        <v>0</v>
      </c>
      <c r="AF378" s="11">
        <v>0</v>
      </c>
      <c r="AG378" s="11" t="s">
        <v>54</v>
      </c>
      <c r="AH378" s="13">
        <v>0</v>
      </c>
      <c r="AI378" s="13">
        <v>0</v>
      </c>
      <c r="AJ378" s="11" t="s">
        <v>54</v>
      </c>
      <c r="AK378" s="13">
        <v>0</v>
      </c>
      <c r="AL378" s="13">
        <v>0</v>
      </c>
      <c r="AM378" s="12" t="s">
        <v>50</v>
      </c>
      <c r="AN378" s="11" t="s">
        <v>50</v>
      </c>
      <c r="AO378" s="12" t="s">
        <v>50</v>
      </c>
      <c r="AP378" s="11" t="s">
        <v>50</v>
      </c>
    </row>
    <row r="379" spans="1:42" x14ac:dyDescent="0.25">
      <c r="A379" s="11" t="s">
        <v>1071</v>
      </c>
      <c r="B379" s="12" t="s">
        <v>1054</v>
      </c>
      <c r="C379" s="11" t="s">
        <v>47</v>
      </c>
      <c r="D379" s="11" t="s">
        <v>73</v>
      </c>
      <c r="E379" s="11" t="s">
        <v>74</v>
      </c>
      <c r="F379" s="11" t="s">
        <v>1237</v>
      </c>
      <c r="G379" s="11" t="s">
        <v>51</v>
      </c>
      <c r="H379" s="11" t="s">
        <v>1072</v>
      </c>
      <c r="I379" s="13" t="s">
        <v>50</v>
      </c>
      <c r="J379" s="13" t="s">
        <v>50</v>
      </c>
      <c r="K379" s="13" t="s">
        <v>50</v>
      </c>
      <c r="L379" s="12" t="s">
        <v>50</v>
      </c>
      <c r="M379" s="13">
        <v>0</v>
      </c>
      <c r="N379" s="11" t="s">
        <v>50</v>
      </c>
      <c r="O379" s="11" t="s">
        <v>53</v>
      </c>
      <c r="P379" s="11" t="s">
        <v>50</v>
      </c>
      <c r="Q379" s="13">
        <v>20495.461149999999</v>
      </c>
      <c r="R379" s="13">
        <v>0</v>
      </c>
      <c r="S379" s="13">
        <v>17017.5</v>
      </c>
      <c r="T379" s="13">
        <v>0</v>
      </c>
      <c r="U379" s="11" t="s">
        <v>54</v>
      </c>
      <c r="V379" s="13">
        <v>0</v>
      </c>
      <c r="W379" s="13">
        <v>2998.29</v>
      </c>
      <c r="X379" s="11" t="s">
        <v>59</v>
      </c>
      <c r="Y379" s="13">
        <v>479.73</v>
      </c>
      <c r="Z379" s="13">
        <v>0</v>
      </c>
      <c r="AA379" s="11" t="s">
        <v>54</v>
      </c>
      <c r="AB379" s="13">
        <v>0</v>
      </c>
      <c r="AC379" s="13">
        <v>0</v>
      </c>
      <c r="AD379" s="11" t="s">
        <v>54</v>
      </c>
      <c r="AE379" s="13">
        <v>0</v>
      </c>
      <c r="AF379" s="11">
        <v>0</v>
      </c>
      <c r="AG379" s="11" t="s">
        <v>54</v>
      </c>
      <c r="AH379" s="13">
        <v>0</v>
      </c>
      <c r="AI379" s="13">
        <v>0</v>
      </c>
      <c r="AJ379" s="11" t="s">
        <v>54</v>
      </c>
      <c r="AK379" s="13">
        <v>0</v>
      </c>
      <c r="AL379" s="13">
        <v>0</v>
      </c>
      <c r="AM379" s="12" t="s">
        <v>50</v>
      </c>
      <c r="AN379" s="11" t="s">
        <v>50</v>
      </c>
      <c r="AO379" s="12" t="s">
        <v>50</v>
      </c>
      <c r="AP379" s="11" t="s">
        <v>50</v>
      </c>
    </row>
    <row r="380" spans="1:42" x14ac:dyDescent="0.25">
      <c r="A380" s="11" t="s">
        <v>1073</v>
      </c>
      <c r="B380" s="12" t="s">
        <v>1054</v>
      </c>
      <c r="C380" s="11" t="s">
        <v>47</v>
      </c>
      <c r="D380" s="11" t="s">
        <v>73</v>
      </c>
      <c r="E380" s="11" t="s">
        <v>74</v>
      </c>
      <c r="F380" s="11" t="s">
        <v>1237</v>
      </c>
      <c r="G380" s="11" t="s">
        <v>51</v>
      </c>
      <c r="H380" s="11" t="s">
        <v>1074</v>
      </c>
      <c r="I380" s="13" t="s">
        <v>50</v>
      </c>
      <c r="J380" s="13" t="s">
        <v>50</v>
      </c>
      <c r="K380" s="13" t="s">
        <v>50</v>
      </c>
      <c r="L380" s="12" t="s">
        <v>50</v>
      </c>
      <c r="M380" s="13">
        <v>0</v>
      </c>
      <c r="N380" s="11" t="s">
        <v>50</v>
      </c>
      <c r="O380" s="11" t="s">
        <v>752</v>
      </c>
      <c r="P380" s="11" t="s">
        <v>753</v>
      </c>
      <c r="Q380" s="13">
        <v>125</v>
      </c>
      <c r="R380" s="13">
        <v>0</v>
      </c>
      <c r="S380" s="13">
        <v>125</v>
      </c>
      <c r="T380" s="13">
        <v>0</v>
      </c>
      <c r="U380" s="11" t="s">
        <v>54</v>
      </c>
      <c r="V380" s="13">
        <v>0</v>
      </c>
      <c r="W380" s="13">
        <v>0</v>
      </c>
      <c r="X380" s="11" t="s">
        <v>54</v>
      </c>
      <c r="Y380" s="13">
        <v>0</v>
      </c>
      <c r="Z380" s="13">
        <v>0</v>
      </c>
      <c r="AA380" s="11" t="s">
        <v>54</v>
      </c>
      <c r="AB380" s="13">
        <v>0</v>
      </c>
      <c r="AC380" s="13">
        <v>0</v>
      </c>
      <c r="AD380" s="11" t="s">
        <v>54</v>
      </c>
      <c r="AE380" s="13">
        <v>0</v>
      </c>
      <c r="AF380" s="11">
        <v>0</v>
      </c>
      <c r="AG380" s="11" t="s">
        <v>54</v>
      </c>
      <c r="AH380" s="13">
        <v>0</v>
      </c>
      <c r="AI380" s="13">
        <v>0</v>
      </c>
      <c r="AJ380" s="11" t="s">
        <v>54</v>
      </c>
      <c r="AK380" s="13">
        <v>0</v>
      </c>
      <c r="AL380" s="13">
        <v>0</v>
      </c>
      <c r="AM380" s="12" t="s">
        <v>50</v>
      </c>
      <c r="AN380" s="11" t="s">
        <v>50</v>
      </c>
      <c r="AO380" s="12" t="s">
        <v>50</v>
      </c>
      <c r="AP380" s="11" t="s">
        <v>50</v>
      </c>
    </row>
    <row r="381" spans="1:42" x14ac:dyDescent="0.25">
      <c r="A381" s="11" t="s">
        <v>1075</v>
      </c>
      <c r="B381" s="12" t="s">
        <v>1054</v>
      </c>
      <c r="C381" s="11" t="s">
        <v>47</v>
      </c>
      <c r="D381" s="11" t="s">
        <v>73</v>
      </c>
      <c r="E381" s="11" t="s">
        <v>74</v>
      </c>
      <c r="F381" s="11" t="s">
        <v>1237</v>
      </c>
      <c r="G381" s="11" t="s">
        <v>51</v>
      </c>
      <c r="H381" s="11" t="s">
        <v>1076</v>
      </c>
      <c r="I381" s="13" t="s">
        <v>50</v>
      </c>
      <c r="J381" s="13" t="s">
        <v>50</v>
      </c>
      <c r="K381" s="13" t="s">
        <v>50</v>
      </c>
      <c r="L381" s="12" t="s">
        <v>50</v>
      </c>
      <c r="M381" s="13">
        <v>0</v>
      </c>
      <c r="N381" s="11" t="s">
        <v>50</v>
      </c>
      <c r="O381" s="11" t="s">
        <v>53</v>
      </c>
      <c r="P381" s="11" t="s">
        <v>50</v>
      </c>
      <c r="Q381" s="13">
        <v>67126.210650000008</v>
      </c>
      <c r="R381" s="13">
        <v>0</v>
      </c>
      <c r="S381" s="13">
        <v>49979.15</v>
      </c>
      <c r="T381" s="13">
        <v>0</v>
      </c>
      <c r="U381" s="11" t="s">
        <v>54</v>
      </c>
      <c r="V381" s="13">
        <v>0</v>
      </c>
      <c r="W381" s="13">
        <v>14781.95</v>
      </c>
      <c r="X381" s="11" t="s">
        <v>54</v>
      </c>
      <c r="Y381" s="13">
        <v>2365.11</v>
      </c>
      <c r="Z381" s="13">
        <v>0</v>
      </c>
      <c r="AA381" s="11" t="s">
        <v>54</v>
      </c>
      <c r="AB381" s="13">
        <v>0</v>
      </c>
      <c r="AC381" s="13">
        <v>0</v>
      </c>
      <c r="AD381" s="11" t="s">
        <v>54</v>
      </c>
      <c r="AE381" s="13">
        <v>0</v>
      </c>
      <c r="AF381" s="11">
        <v>0</v>
      </c>
      <c r="AG381" s="11" t="s">
        <v>54</v>
      </c>
      <c r="AH381" s="13">
        <v>0</v>
      </c>
      <c r="AI381" s="13">
        <v>0</v>
      </c>
      <c r="AJ381" s="11" t="s">
        <v>54</v>
      </c>
      <c r="AK381" s="13">
        <v>0</v>
      </c>
      <c r="AL381" s="13">
        <v>0</v>
      </c>
      <c r="AM381" s="12" t="s">
        <v>50</v>
      </c>
      <c r="AN381" s="11" t="s">
        <v>50</v>
      </c>
      <c r="AO381" s="12" t="s">
        <v>50</v>
      </c>
      <c r="AP381" s="11" t="s">
        <v>50</v>
      </c>
    </row>
    <row r="382" spans="1:42" x14ac:dyDescent="0.25">
      <c r="A382" s="11" t="s">
        <v>1077</v>
      </c>
      <c r="B382" s="12" t="s">
        <v>1054</v>
      </c>
      <c r="C382" s="11" t="s">
        <v>47</v>
      </c>
      <c r="D382" s="11" t="s">
        <v>73</v>
      </c>
      <c r="E382" s="11" t="s">
        <v>74</v>
      </c>
      <c r="F382" s="11" t="s">
        <v>1237</v>
      </c>
      <c r="G382" s="11" t="s">
        <v>51</v>
      </c>
      <c r="H382" s="11" t="s">
        <v>1078</v>
      </c>
      <c r="I382" s="13" t="s">
        <v>50</v>
      </c>
      <c r="J382" s="13" t="s">
        <v>50</v>
      </c>
      <c r="K382" s="13" t="s">
        <v>50</v>
      </c>
      <c r="L382" s="12" t="s">
        <v>50</v>
      </c>
      <c r="M382" s="13">
        <v>0</v>
      </c>
      <c r="N382" s="11" t="s">
        <v>50</v>
      </c>
      <c r="O382" s="11" t="s">
        <v>752</v>
      </c>
      <c r="P382" s="11" t="s">
        <v>753</v>
      </c>
      <c r="Q382" s="13">
        <v>136.5</v>
      </c>
      <c r="R382" s="13">
        <v>0</v>
      </c>
      <c r="S382" s="13">
        <v>136.5</v>
      </c>
      <c r="T382" s="13">
        <v>0</v>
      </c>
      <c r="U382" s="11" t="s">
        <v>54</v>
      </c>
      <c r="V382" s="13">
        <v>0</v>
      </c>
      <c r="W382" s="13">
        <v>0</v>
      </c>
      <c r="X382" s="11" t="s">
        <v>54</v>
      </c>
      <c r="Y382" s="13">
        <v>0</v>
      </c>
      <c r="Z382" s="13">
        <v>0</v>
      </c>
      <c r="AA382" s="11" t="s">
        <v>54</v>
      </c>
      <c r="AB382" s="13">
        <v>0</v>
      </c>
      <c r="AC382" s="13">
        <v>0</v>
      </c>
      <c r="AD382" s="11" t="s">
        <v>54</v>
      </c>
      <c r="AE382" s="13">
        <v>0</v>
      </c>
      <c r="AF382" s="11">
        <v>0</v>
      </c>
      <c r="AG382" s="11" t="s">
        <v>54</v>
      </c>
      <c r="AH382" s="13">
        <v>0</v>
      </c>
      <c r="AI382" s="13">
        <v>0</v>
      </c>
      <c r="AJ382" s="11" t="s">
        <v>54</v>
      </c>
      <c r="AK382" s="13">
        <v>0</v>
      </c>
      <c r="AL382" s="13">
        <v>0</v>
      </c>
      <c r="AM382" s="12" t="s">
        <v>50</v>
      </c>
      <c r="AN382" s="11" t="s">
        <v>50</v>
      </c>
      <c r="AO382" s="12" t="s">
        <v>50</v>
      </c>
      <c r="AP382" s="11" t="s">
        <v>50</v>
      </c>
    </row>
    <row r="383" spans="1:42" x14ac:dyDescent="0.25">
      <c r="A383" s="11" t="s">
        <v>1079</v>
      </c>
      <c r="B383" s="12" t="s">
        <v>1054</v>
      </c>
      <c r="C383" s="11" t="s">
        <v>47</v>
      </c>
      <c r="D383" s="11" t="s">
        <v>73</v>
      </c>
      <c r="E383" s="11" t="s">
        <v>74</v>
      </c>
      <c r="F383" s="11" t="s">
        <v>1237</v>
      </c>
      <c r="G383" s="11" t="s">
        <v>51</v>
      </c>
      <c r="H383" s="11" t="s">
        <v>1080</v>
      </c>
      <c r="I383" s="13" t="s">
        <v>50</v>
      </c>
      <c r="J383" s="13" t="s">
        <v>50</v>
      </c>
      <c r="K383" s="13" t="s">
        <v>50</v>
      </c>
      <c r="L383" s="12" t="s">
        <v>50</v>
      </c>
      <c r="M383" s="13">
        <v>0</v>
      </c>
      <c r="N383" s="11" t="s">
        <v>50</v>
      </c>
      <c r="O383" s="11" t="s">
        <v>53</v>
      </c>
      <c r="P383" s="11" t="s">
        <v>50</v>
      </c>
      <c r="Q383" s="13">
        <v>3661.9545500000004</v>
      </c>
      <c r="R383" s="13">
        <v>0</v>
      </c>
      <c r="S383" s="13">
        <v>2692.89</v>
      </c>
      <c r="T383" s="13">
        <v>0</v>
      </c>
      <c r="U383" s="11" t="s">
        <v>54</v>
      </c>
      <c r="V383" s="13">
        <v>0</v>
      </c>
      <c r="W383" s="13">
        <v>835.4</v>
      </c>
      <c r="X383" s="11" t="s">
        <v>59</v>
      </c>
      <c r="Y383" s="13">
        <v>133.66</v>
      </c>
      <c r="Z383" s="13">
        <v>0</v>
      </c>
      <c r="AA383" s="11" t="s">
        <v>54</v>
      </c>
      <c r="AB383" s="13">
        <v>0</v>
      </c>
      <c r="AC383" s="13">
        <v>0</v>
      </c>
      <c r="AD383" s="11" t="s">
        <v>54</v>
      </c>
      <c r="AE383" s="13">
        <v>0</v>
      </c>
      <c r="AF383" s="11">
        <v>0</v>
      </c>
      <c r="AG383" s="11" t="s">
        <v>54</v>
      </c>
      <c r="AH383" s="13">
        <v>0</v>
      </c>
      <c r="AI383" s="13">
        <v>0</v>
      </c>
      <c r="AJ383" s="11" t="s">
        <v>54</v>
      </c>
      <c r="AK383" s="13">
        <v>0</v>
      </c>
      <c r="AL383" s="13">
        <v>0</v>
      </c>
      <c r="AM383" s="12" t="s">
        <v>50</v>
      </c>
      <c r="AN383" s="11" t="s">
        <v>50</v>
      </c>
      <c r="AO383" s="12" t="s">
        <v>50</v>
      </c>
      <c r="AP383" s="11" t="s">
        <v>50</v>
      </c>
    </row>
    <row r="384" spans="1:42" x14ac:dyDescent="0.25">
      <c r="A384" s="11" t="s">
        <v>1081</v>
      </c>
      <c r="B384" s="12" t="s">
        <v>1054</v>
      </c>
      <c r="C384" s="11" t="s">
        <v>47</v>
      </c>
      <c r="D384" s="11" t="s">
        <v>89</v>
      </c>
      <c r="E384" s="11" t="s">
        <v>90</v>
      </c>
      <c r="F384" s="11" t="s">
        <v>1238</v>
      </c>
      <c r="G384" s="11" t="s">
        <v>51</v>
      </c>
      <c r="H384" s="11" t="s">
        <v>1082</v>
      </c>
      <c r="I384" s="13" t="s">
        <v>50</v>
      </c>
      <c r="J384" s="13" t="s">
        <v>50</v>
      </c>
      <c r="K384" s="13" t="s">
        <v>50</v>
      </c>
      <c r="L384" s="12" t="s">
        <v>50</v>
      </c>
      <c r="M384" s="13">
        <v>0</v>
      </c>
      <c r="N384" s="11" t="s">
        <v>50</v>
      </c>
      <c r="O384" s="11" t="s">
        <v>53</v>
      </c>
      <c r="P384" s="11" t="s">
        <v>50</v>
      </c>
      <c r="Q384" s="13">
        <v>13578.36765</v>
      </c>
      <c r="R384" s="13">
        <v>0</v>
      </c>
      <c r="S384" s="13">
        <v>9710.9599999999991</v>
      </c>
      <c r="T384" s="13">
        <v>0</v>
      </c>
      <c r="U384" s="11" t="s">
        <v>54</v>
      </c>
      <c r="V384" s="13">
        <v>0</v>
      </c>
      <c r="W384" s="13">
        <v>3333.98</v>
      </c>
      <c r="X384" s="11" t="s">
        <v>59</v>
      </c>
      <c r="Y384" s="13">
        <v>533.44000000000005</v>
      </c>
      <c r="Z384" s="13">
        <v>0</v>
      </c>
      <c r="AA384" s="11" t="s">
        <v>54</v>
      </c>
      <c r="AB384" s="13">
        <v>0</v>
      </c>
      <c r="AC384" s="13">
        <v>0</v>
      </c>
      <c r="AD384" s="11" t="s">
        <v>54</v>
      </c>
      <c r="AE384" s="13">
        <v>0</v>
      </c>
      <c r="AF384" s="11">
        <v>0</v>
      </c>
      <c r="AG384" s="11" t="s">
        <v>54</v>
      </c>
      <c r="AH384" s="13">
        <v>0</v>
      </c>
      <c r="AI384" s="13">
        <v>0</v>
      </c>
      <c r="AJ384" s="11" t="s">
        <v>54</v>
      </c>
      <c r="AK384" s="13">
        <v>0</v>
      </c>
      <c r="AL384" s="13">
        <v>0</v>
      </c>
      <c r="AM384" s="12" t="s">
        <v>50</v>
      </c>
      <c r="AN384" s="11" t="s">
        <v>50</v>
      </c>
      <c r="AO384" s="12" t="s">
        <v>50</v>
      </c>
      <c r="AP384" s="11" t="s">
        <v>50</v>
      </c>
    </row>
    <row r="385" spans="1:42" x14ac:dyDescent="0.25">
      <c r="A385" s="11" t="s">
        <v>1083</v>
      </c>
      <c r="B385" s="12" t="s">
        <v>1054</v>
      </c>
      <c r="C385" s="11" t="s">
        <v>47</v>
      </c>
      <c r="D385" s="11" t="s">
        <v>89</v>
      </c>
      <c r="E385" s="11" t="s">
        <v>90</v>
      </c>
      <c r="F385" s="11" t="s">
        <v>1238</v>
      </c>
      <c r="G385" s="11" t="s">
        <v>51</v>
      </c>
      <c r="H385" s="11" t="s">
        <v>1084</v>
      </c>
      <c r="I385" s="13" t="s">
        <v>50</v>
      </c>
      <c r="J385" s="13" t="s">
        <v>50</v>
      </c>
      <c r="K385" s="13" t="s">
        <v>50</v>
      </c>
      <c r="L385" s="12" t="s">
        <v>50</v>
      </c>
      <c r="M385" s="13">
        <v>0</v>
      </c>
      <c r="N385" s="11" t="s">
        <v>50</v>
      </c>
      <c r="O385" s="11" t="s">
        <v>422</v>
      </c>
      <c r="P385" s="11" t="s">
        <v>423</v>
      </c>
      <c r="Q385" s="13">
        <v>315.65159999999997</v>
      </c>
      <c r="R385" s="13">
        <v>0</v>
      </c>
      <c r="S385" s="13">
        <v>149.76</v>
      </c>
      <c r="T385" s="13">
        <v>143.01</v>
      </c>
      <c r="U385" s="11" t="s">
        <v>59</v>
      </c>
      <c r="V385" s="13">
        <v>22.88</v>
      </c>
      <c r="W385" s="13">
        <v>0</v>
      </c>
      <c r="X385" s="11" t="s">
        <v>54</v>
      </c>
      <c r="Y385" s="13">
        <v>0</v>
      </c>
      <c r="Z385" s="13">
        <v>0</v>
      </c>
      <c r="AA385" s="11" t="s">
        <v>54</v>
      </c>
      <c r="AB385" s="13">
        <v>0</v>
      </c>
      <c r="AC385" s="13">
        <v>0</v>
      </c>
      <c r="AD385" s="11" t="s">
        <v>54</v>
      </c>
      <c r="AE385" s="13">
        <v>0</v>
      </c>
      <c r="AF385" s="11">
        <v>0</v>
      </c>
      <c r="AG385" s="11" t="s">
        <v>54</v>
      </c>
      <c r="AH385" s="13">
        <v>0</v>
      </c>
      <c r="AI385" s="13">
        <v>0</v>
      </c>
      <c r="AJ385" s="11" t="s">
        <v>54</v>
      </c>
      <c r="AK385" s="13">
        <v>0</v>
      </c>
      <c r="AL385" s="13">
        <v>0</v>
      </c>
      <c r="AM385" s="12" t="s">
        <v>50</v>
      </c>
      <c r="AN385" s="11" t="s">
        <v>50</v>
      </c>
      <c r="AO385" s="12" t="s">
        <v>50</v>
      </c>
      <c r="AP385" s="11" t="s">
        <v>50</v>
      </c>
    </row>
    <row r="386" spans="1:42" x14ac:dyDescent="0.25">
      <c r="A386" s="11" t="s">
        <v>1085</v>
      </c>
      <c r="B386" s="12" t="s">
        <v>1054</v>
      </c>
      <c r="C386" s="11" t="s">
        <v>47</v>
      </c>
      <c r="D386" s="11" t="s">
        <v>89</v>
      </c>
      <c r="E386" s="11" t="s">
        <v>90</v>
      </c>
      <c r="F386" s="11" t="s">
        <v>1238</v>
      </c>
      <c r="G386" s="11" t="s">
        <v>51</v>
      </c>
      <c r="H386" s="11" t="s">
        <v>1086</v>
      </c>
      <c r="I386" s="13" t="s">
        <v>50</v>
      </c>
      <c r="J386" s="13" t="s">
        <v>50</v>
      </c>
      <c r="K386" s="13" t="s">
        <v>50</v>
      </c>
      <c r="L386" s="12" t="s">
        <v>50</v>
      </c>
      <c r="M386" s="13">
        <v>0</v>
      </c>
      <c r="N386" s="11" t="s">
        <v>50</v>
      </c>
      <c r="O386" s="11" t="s">
        <v>53</v>
      </c>
      <c r="P386" s="11" t="s">
        <v>50</v>
      </c>
      <c r="Q386" s="13">
        <v>101267.40984999997</v>
      </c>
      <c r="R386" s="13">
        <v>0</v>
      </c>
      <c r="S386" s="13">
        <v>59986.98</v>
      </c>
      <c r="T386" s="13">
        <v>0</v>
      </c>
      <c r="U386" s="11" t="s">
        <v>54</v>
      </c>
      <c r="V386" s="13">
        <v>0</v>
      </c>
      <c r="W386" s="13">
        <v>35586.74</v>
      </c>
      <c r="X386" s="11" t="s">
        <v>59</v>
      </c>
      <c r="Y386" s="13">
        <v>5693.88</v>
      </c>
      <c r="Z386" s="13">
        <v>0</v>
      </c>
      <c r="AA386" s="11" t="s">
        <v>54</v>
      </c>
      <c r="AB386" s="13">
        <v>0</v>
      </c>
      <c r="AC386" s="13">
        <v>0</v>
      </c>
      <c r="AD386" s="11" t="s">
        <v>54</v>
      </c>
      <c r="AE386" s="13">
        <v>0</v>
      </c>
      <c r="AF386" s="11">
        <v>0</v>
      </c>
      <c r="AG386" s="11" t="s">
        <v>54</v>
      </c>
      <c r="AH386" s="13">
        <v>0</v>
      </c>
      <c r="AI386" s="13">
        <v>0</v>
      </c>
      <c r="AJ386" s="11" t="s">
        <v>54</v>
      </c>
      <c r="AK386" s="13">
        <v>0</v>
      </c>
      <c r="AL386" s="13">
        <v>0</v>
      </c>
      <c r="AM386" s="12" t="s">
        <v>50</v>
      </c>
      <c r="AN386" s="11" t="s">
        <v>50</v>
      </c>
      <c r="AO386" s="12" t="s">
        <v>50</v>
      </c>
      <c r="AP386" s="11" t="s">
        <v>50</v>
      </c>
    </row>
    <row r="387" spans="1:42" x14ac:dyDescent="0.25">
      <c r="A387" s="11" t="s">
        <v>1087</v>
      </c>
      <c r="B387" s="12" t="s">
        <v>1054</v>
      </c>
      <c r="C387" s="11" t="s">
        <v>47</v>
      </c>
      <c r="D387" s="11" t="s">
        <v>89</v>
      </c>
      <c r="E387" s="11" t="s">
        <v>90</v>
      </c>
      <c r="F387" s="11" t="s">
        <v>1238</v>
      </c>
      <c r="G387" s="11" t="s">
        <v>51</v>
      </c>
      <c r="H387" s="11" t="s">
        <v>1088</v>
      </c>
      <c r="I387" s="13" t="s">
        <v>50</v>
      </c>
      <c r="J387" s="13" t="s">
        <v>50</v>
      </c>
      <c r="K387" s="13" t="s">
        <v>50</v>
      </c>
      <c r="L387" s="12" t="s">
        <v>50</v>
      </c>
      <c r="M387" s="13">
        <v>0</v>
      </c>
      <c r="N387" s="11" t="s">
        <v>50</v>
      </c>
      <c r="O387" s="11" t="s">
        <v>53</v>
      </c>
      <c r="P387" s="11" t="s">
        <v>50</v>
      </c>
      <c r="Q387" s="13">
        <v>46452.66780000001</v>
      </c>
      <c r="R387" s="13">
        <v>0</v>
      </c>
      <c r="S387" s="13">
        <v>33823.08</v>
      </c>
      <c r="T387" s="13">
        <v>0</v>
      </c>
      <c r="U387" s="11" t="s">
        <v>54</v>
      </c>
      <c r="V387" s="13">
        <v>0</v>
      </c>
      <c r="W387" s="13">
        <v>10887.6</v>
      </c>
      <c r="X387" s="11" t="s">
        <v>54</v>
      </c>
      <c r="Y387" s="13">
        <v>1742.02</v>
      </c>
      <c r="Z387" s="13">
        <v>0</v>
      </c>
      <c r="AA387" s="11" t="s">
        <v>54</v>
      </c>
      <c r="AB387" s="13">
        <v>0</v>
      </c>
      <c r="AC387" s="13">
        <v>0</v>
      </c>
      <c r="AD387" s="11" t="s">
        <v>54</v>
      </c>
      <c r="AE387" s="13">
        <v>0</v>
      </c>
      <c r="AF387" s="11">
        <v>0</v>
      </c>
      <c r="AG387" s="11" t="s">
        <v>54</v>
      </c>
      <c r="AH387" s="13">
        <v>0</v>
      </c>
      <c r="AI387" s="13">
        <v>0</v>
      </c>
      <c r="AJ387" s="11" t="s">
        <v>54</v>
      </c>
      <c r="AK387" s="13">
        <v>0</v>
      </c>
      <c r="AL387" s="13">
        <v>0</v>
      </c>
      <c r="AM387" s="12" t="s">
        <v>50</v>
      </c>
      <c r="AN387" s="11" t="s">
        <v>50</v>
      </c>
      <c r="AO387" s="12" t="s">
        <v>50</v>
      </c>
      <c r="AP387" s="11" t="s">
        <v>50</v>
      </c>
    </row>
    <row r="388" spans="1:42" x14ac:dyDescent="0.25">
      <c r="A388" s="11" t="s">
        <v>1089</v>
      </c>
      <c r="B388" s="12" t="s">
        <v>1054</v>
      </c>
      <c r="C388" s="11" t="s">
        <v>47</v>
      </c>
      <c r="D388" s="11" t="s">
        <v>89</v>
      </c>
      <c r="E388" s="11" t="s">
        <v>90</v>
      </c>
      <c r="F388" s="11" t="s">
        <v>1238</v>
      </c>
      <c r="G388" s="11" t="s">
        <v>148</v>
      </c>
      <c r="H388" s="11" t="s">
        <v>50</v>
      </c>
      <c r="I388" s="13" t="s">
        <v>1090</v>
      </c>
      <c r="J388" s="13" t="s">
        <v>50</v>
      </c>
      <c r="K388" s="13" t="s">
        <v>1091</v>
      </c>
      <c r="L388" s="12" t="s">
        <v>1054</v>
      </c>
      <c r="M388" s="13">
        <v>143.1</v>
      </c>
      <c r="N388" s="11" t="s">
        <v>151</v>
      </c>
      <c r="O388" s="11" t="s">
        <v>1092</v>
      </c>
      <c r="P388" s="11" t="s">
        <v>1093</v>
      </c>
      <c r="Q388" s="13">
        <v>-143.1</v>
      </c>
      <c r="R388" s="13">
        <v>0</v>
      </c>
      <c r="S388" s="13">
        <v>-143.1</v>
      </c>
      <c r="T388" s="13">
        <v>0</v>
      </c>
      <c r="U388" s="11" t="s">
        <v>54</v>
      </c>
      <c r="V388" s="13">
        <v>0</v>
      </c>
      <c r="W388" s="13">
        <v>0</v>
      </c>
      <c r="X388" s="11" t="s">
        <v>54</v>
      </c>
      <c r="Y388" s="13">
        <v>0</v>
      </c>
      <c r="Z388" s="13">
        <v>0</v>
      </c>
      <c r="AA388" s="11" t="s">
        <v>54</v>
      </c>
      <c r="AB388" s="13">
        <v>0</v>
      </c>
      <c r="AC388" s="13">
        <v>0</v>
      </c>
      <c r="AD388" s="11" t="s">
        <v>54</v>
      </c>
      <c r="AE388" s="13">
        <v>0</v>
      </c>
      <c r="AF388" s="11">
        <v>0</v>
      </c>
      <c r="AG388" s="11" t="s">
        <v>54</v>
      </c>
      <c r="AH388" s="13">
        <v>0</v>
      </c>
      <c r="AI388" s="13">
        <v>0</v>
      </c>
      <c r="AJ388" s="11" t="s">
        <v>54</v>
      </c>
      <c r="AK388" s="13">
        <v>0</v>
      </c>
      <c r="AL388" s="13">
        <v>0</v>
      </c>
      <c r="AM388" s="12" t="s">
        <v>50</v>
      </c>
      <c r="AN388" s="11" t="s">
        <v>50</v>
      </c>
      <c r="AO388" s="12" t="s">
        <v>50</v>
      </c>
      <c r="AP388" s="11" t="s">
        <v>50</v>
      </c>
    </row>
    <row r="389" spans="1:42" x14ac:dyDescent="0.25">
      <c r="A389" s="11" t="s">
        <v>1094</v>
      </c>
      <c r="B389" s="12" t="s">
        <v>1054</v>
      </c>
      <c r="C389" s="11" t="s">
        <v>47</v>
      </c>
      <c r="D389" s="11" t="s">
        <v>116</v>
      </c>
      <c r="E389" s="11" t="s">
        <v>117</v>
      </c>
      <c r="F389" s="11" t="s">
        <v>1239</v>
      </c>
      <c r="G389" s="11" t="s">
        <v>51</v>
      </c>
      <c r="H389" s="11" t="s">
        <v>1095</v>
      </c>
      <c r="I389" s="13" t="s">
        <v>50</v>
      </c>
      <c r="J389" s="13" t="s">
        <v>50</v>
      </c>
      <c r="K389" s="13" t="s">
        <v>50</v>
      </c>
      <c r="L389" s="12" t="s">
        <v>50</v>
      </c>
      <c r="M389" s="13">
        <v>0</v>
      </c>
      <c r="N389" s="11" t="s">
        <v>50</v>
      </c>
      <c r="O389" s="11" t="s">
        <v>53</v>
      </c>
      <c r="P389" s="11" t="s">
        <v>50</v>
      </c>
      <c r="Q389" s="13">
        <v>13081.6927</v>
      </c>
      <c r="R389" s="13">
        <v>0</v>
      </c>
      <c r="S389" s="13">
        <v>7191.42</v>
      </c>
      <c r="T389" s="13">
        <v>0</v>
      </c>
      <c r="U389" s="11" t="s">
        <v>54</v>
      </c>
      <c r="V389" s="13">
        <v>0</v>
      </c>
      <c r="W389" s="13">
        <v>5077.83</v>
      </c>
      <c r="X389" s="11" t="s">
        <v>59</v>
      </c>
      <c r="Y389" s="13">
        <v>812.45</v>
      </c>
      <c r="Z389" s="13">
        <v>0</v>
      </c>
      <c r="AA389" s="11" t="s">
        <v>54</v>
      </c>
      <c r="AB389" s="13">
        <v>0</v>
      </c>
      <c r="AC389" s="13">
        <v>0</v>
      </c>
      <c r="AD389" s="11" t="s">
        <v>54</v>
      </c>
      <c r="AE389" s="13">
        <v>0</v>
      </c>
      <c r="AF389" s="11">
        <v>0</v>
      </c>
      <c r="AG389" s="11" t="s">
        <v>54</v>
      </c>
      <c r="AH389" s="13">
        <v>0</v>
      </c>
      <c r="AI389" s="13">
        <v>0</v>
      </c>
      <c r="AJ389" s="11" t="s">
        <v>54</v>
      </c>
      <c r="AK389" s="13">
        <v>0</v>
      </c>
      <c r="AL389" s="13">
        <v>0</v>
      </c>
      <c r="AM389" s="12" t="s">
        <v>50</v>
      </c>
      <c r="AN389" s="11" t="s">
        <v>50</v>
      </c>
      <c r="AO389" s="12" t="s">
        <v>50</v>
      </c>
      <c r="AP389" s="11" t="s">
        <v>50</v>
      </c>
    </row>
    <row r="390" spans="1:42" x14ac:dyDescent="0.25">
      <c r="A390" s="11" t="s">
        <v>1096</v>
      </c>
      <c r="B390" s="12" t="s">
        <v>1054</v>
      </c>
      <c r="C390" s="11" t="s">
        <v>47</v>
      </c>
      <c r="D390" s="11" t="s">
        <v>116</v>
      </c>
      <c r="E390" s="11" t="s">
        <v>117</v>
      </c>
      <c r="F390" s="11" t="s">
        <v>1239</v>
      </c>
      <c r="G390" s="11" t="s">
        <v>51</v>
      </c>
      <c r="H390" s="11" t="s">
        <v>1097</v>
      </c>
      <c r="I390" s="13" t="s">
        <v>50</v>
      </c>
      <c r="J390" s="13" t="s">
        <v>50</v>
      </c>
      <c r="K390" s="13" t="s">
        <v>50</v>
      </c>
      <c r="L390" s="12" t="s">
        <v>50</v>
      </c>
      <c r="M390" s="13">
        <v>0</v>
      </c>
      <c r="N390" s="11" t="s">
        <v>50</v>
      </c>
      <c r="O390" s="11" t="s">
        <v>1098</v>
      </c>
      <c r="P390" s="11" t="s">
        <v>1099</v>
      </c>
      <c r="Q390" s="13">
        <v>250</v>
      </c>
      <c r="R390" s="13">
        <v>0</v>
      </c>
      <c r="S390" s="13">
        <v>250</v>
      </c>
      <c r="T390" s="13">
        <v>0</v>
      </c>
      <c r="U390" s="11" t="s">
        <v>54</v>
      </c>
      <c r="V390" s="13">
        <v>0</v>
      </c>
      <c r="W390" s="13">
        <v>0</v>
      </c>
      <c r="X390" s="11" t="s">
        <v>54</v>
      </c>
      <c r="Y390" s="13">
        <v>0</v>
      </c>
      <c r="Z390" s="13">
        <v>0</v>
      </c>
      <c r="AA390" s="11" t="s">
        <v>54</v>
      </c>
      <c r="AB390" s="13">
        <v>0</v>
      </c>
      <c r="AC390" s="13">
        <v>0</v>
      </c>
      <c r="AD390" s="11" t="s">
        <v>54</v>
      </c>
      <c r="AE390" s="13">
        <v>0</v>
      </c>
      <c r="AF390" s="11">
        <v>0</v>
      </c>
      <c r="AG390" s="11" t="s">
        <v>54</v>
      </c>
      <c r="AH390" s="13">
        <v>0</v>
      </c>
      <c r="AI390" s="13">
        <v>0</v>
      </c>
      <c r="AJ390" s="11" t="s">
        <v>54</v>
      </c>
      <c r="AK390" s="13">
        <v>0</v>
      </c>
      <c r="AL390" s="13">
        <v>0</v>
      </c>
      <c r="AM390" s="12" t="s">
        <v>50</v>
      </c>
      <c r="AN390" s="11" t="s">
        <v>50</v>
      </c>
      <c r="AO390" s="12" t="s">
        <v>50</v>
      </c>
      <c r="AP390" s="11" t="s">
        <v>50</v>
      </c>
    </row>
    <row r="391" spans="1:42" x14ac:dyDescent="0.25">
      <c r="A391" s="11" t="s">
        <v>1100</v>
      </c>
      <c r="B391" s="12" t="s">
        <v>1054</v>
      </c>
      <c r="C391" s="11" t="s">
        <v>47</v>
      </c>
      <c r="D391" s="11" t="s">
        <v>116</v>
      </c>
      <c r="E391" s="11" t="s">
        <v>117</v>
      </c>
      <c r="F391" s="11" t="s">
        <v>1239</v>
      </c>
      <c r="G391" s="11" t="s">
        <v>51</v>
      </c>
      <c r="H391" s="11" t="s">
        <v>1101</v>
      </c>
      <c r="I391" s="13" t="s">
        <v>50</v>
      </c>
      <c r="J391" s="13" t="s">
        <v>50</v>
      </c>
      <c r="K391" s="13" t="s">
        <v>50</v>
      </c>
      <c r="L391" s="12" t="s">
        <v>50</v>
      </c>
      <c r="M391" s="13">
        <v>0</v>
      </c>
      <c r="N391" s="11" t="s">
        <v>50</v>
      </c>
      <c r="O391" s="11" t="s">
        <v>53</v>
      </c>
      <c r="P391" s="11" t="s">
        <v>50</v>
      </c>
      <c r="Q391" s="13">
        <v>26375.705899999997</v>
      </c>
      <c r="R391" s="13">
        <v>0</v>
      </c>
      <c r="S391" s="13">
        <v>15605.54</v>
      </c>
      <c r="T391" s="13">
        <v>0</v>
      </c>
      <c r="U391" s="11" t="s">
        <v>54</v>
      </c>
      <c r="V391" s="13">
        <v>0</v>
      </c>
      <c r="W391" s="13">
        <v>9284.64</v>
      </c>
      <c r="X391" s="11" t="s">
        <v>54</v>
      </c>
      <c r="Y391" s="13">
        <v>1485.54</v>
      </c>
      <c r="Z391" s="13">
        <v>0</v>
      </c>
      <c r="AA391" s="11" t="s">
        <v>54</v>
      </c>
      <c r="AB391" s="13">
        <v>0</v>
      </c>
      <c r="AC391" s="13">
        <v>0</v>
      </c>
      <c r="AD391" s="11" t="s">
        <v>54</v>
      </c>
      <c r="AE391" s="13">
        <v>0</v>
      </c>
      <c r="AF391" s="11">
        <v>0</v>
      </c>
      <c r="AG391" s="11" t="s">
        <v>54</v>
      </c>
      <c r="AH391" s="13">
        <v>0</v>
      </c>
      <c r="AI391" s="13">
        <v>0</v>
      </c>
      <c r="AJ391" s="11" t="s">
        <v>54</v>
      </c>
      <c r="AK391" s="13">
        <v>0</v>
      </c>
      <c r="AL391" s="13">
        <v>0</v>
      </c>
      <c r="AM391" s="12" t="s">
        <v>50</v>
      </c>
      <c r="AN391" s="11" t="s">
        <v>50</v>
      </c>
      <c r="AO391" s="12" t="s">
        <v>50</v>
      </c>
      <c r="AP391" s="11" t="s">
        <v>50</v>
      </c>
    </row>
    <row r="392" spans="1:42" x14ac:dyDescent="0.25">
      <c r="A392" s="11" t="s">
        <v>1102</v>
      </c>
      <c r="B392" s="12" t="s">
        <v>1054</v>
      </c>
      <c r="C392" s="11" t="s">
        <v>47</v>
      </c>
      <c r="D392" s="11" t="s">
        <v>116</v>
      </c>
      <c r="E392" s="11" t="s">
        <v>117</v>
      </c>
      <c r="F392" s="11" t="s">
        <v>1239</v>
      </c>
      <c r="G392" s="11" t="s">
        <v>51</v>
      </c>
      <c r="H392" s="11" t="s">
        <v>1103</v>
      </c>
      <c r="I392" s="13" t="s">
        <v>50</v>
      </c>
      <c r="J392" s="13" t="s">
        <v>50</v>
      </c>
      <c r="K392" s="13" t="s">
        <v>50</v>
      </c>
      <c r="L392" s="12" t="s">
        <v>50</v>
      </c>
      <c r="M392" s="13">
        <v>0</v>
      </c>
      <c r="N392" s="11" t="s">
        <v>50</v>
      </c>
      <c r="O392" s="11" t="s">
        <v>1104</v>
      </c>
      <c r="P392" s="11" t="s">
        <v>1105</v>
      </c>
      <c r="Q392" s="13">
        <v>2878.5244999999995</v>
      </c>
      <c r="R392" s="13">
        <v>0</v>
      </c>
      <c r="S392" s="13">
        <v>0</v>
      </c>
      <c r="T392" s="13">
        <v>2481.4899999999998</v>
      </c>
      <c r="U392" s="11" t="s">
        <v>59</v>
      </c>
      <c r="V392" s="13">
        <v>397.04</v>
      </c>
      <c r="W392" s="13">
        <v>0</v>
      </c>
      <c r="X392" s="11" t="s">
        <v>54</v>
      </c>
      <c r="Y392" s="13">
        <v>0</v>
      </c>
      <c r="Z392" s="13">
        <v>0</v>
      </c>
      <c r="AA392" s="11" t="s">
        <v>54</v>
      </c>
      <c r="AB392" s="13">
        <v>0</v>
      </c>
      <c r="AC392" s="13">
        <v>0</v>
      </c>
      <c r="AD392" s="11" t="s">
        <v>54</v>
      </c>
      <c r="AE392" s="13">
        <v>0</v>
      </c>
      <c r="AF392" s="11">
        <v>0</v>
      </c>
      <c r="AG392" s="11" t="s">
        <v>54</v>
      </c>
      <c r="AH392" s="13">
        <v>0</v>
      </c>
      <c r="AI392" s="13">
        <v>0</v>
      </c>
      <c r="AJ392" s="11" t="s">
        <v>54</v>
      </c>
      <c r="AK392" s="13">
        <v>0</v>
      </c>
      <c r="AL392" s="13">
        <v>0</v>
      </c>
      <c r="AM392" s="12" t="s">
        <v>50</v>
      </c>
      <c r="AN392" s="11" t="s">
        <v>50</v>
      </c>
      <c r="AO392" s="12" t="s">
        <v>50</v>
      </c>
      <c r="AP392" s="11" t="s">
        <v>50</v>
      </c>
    </row>
    <row r="393" spans="1:42" x14ac:dyDescent="0.25">
      <c r="A393" s="11" t="s">
        <v>1106</v>
      </c>
      <c r="B393" s="12" t="s">
        <v>1054</v>
      </c>
      <c r="C393" s="11" t="s">
        <v>47</v>
      </c>
      <c r="D393" s="11" t="s">
        <v>116</v>
      </c>
      <c r="E393" s="11" t="s">
        <v>117</v>
      </c>
      <c r="F393" s="11" t="s">
        <v>1239</v>
      </c>
      <c r="G393" s="11" t="s">
        <v>51</v>
      </c>
      <c r="H393" s="11" t="s">
        <v>1107</v>
      </c>
      <c r="I393" s="13" t="s">
        <v>50</v>
      </c>
      <c r="J393" s="13" t="s">
        <v>50</v>
      </c>
      <c r="K393" s="13" t="s">
        <v>50</v>
      </c>
      <c r="L393" s="12" t="s">
        <v>50</v>
      </c>
      <c r="M393" s="13">
        <v>0</v>
      </c>
      <c r="N393" s="11" t="s">
        <v>50</v>
      </c>
      <c r="O393" s="11" t="s">
        <v>53</v>
      </c>
      <c r="P393" s="11" t="s">
        <v>50</v>
      </c>
      <c r="Q393" s="13">
        <v>9783.4178999999986</v>
      </c>
      <c r="R393" s="13">
        <v>0</v>
      </c>
      <c r="S393" s="13">
        <v>5366.38</v>
      </c>
      <c r="T393" s="13">
        <v>0</v>
      </c>
      <c r="U393" s="11" t="s">
        <v>54</v>
      </c>
      <c r="V393" s="13">
        <v>0</v>
      </c>
      <c r="W393" s="13">
        <v>3807.8</v>
      </c>
      <c r="X393" s="11" t="s">
        <v>59</v>
      </c>
      <c r="Y393" s="13">
        <v>609.25</v>
      </c>
      <c r="Z393" s="13">
        <v>0</v>
      </c>
      <c r="AA393" s="11" t="s">
        <v>54</v>
      </c>
      <c r="AB393" s="13">
        <v>0</v>
      </c>
      <c r="AC393" s="13">
        <v>0</v>
      </c>
      <c r="AD393" s="11" t="s">
        <v>54</v>
      </c>
      <c r="AE393" s="13">
        <v>0</v>
      </c>
      <c r="AF393" s="11">
        <v>0</v>
      </c>
      <c r="AG393" s="11" t="s">
        <v>54</v>
      </c>
      <c r="AH393" s="13">
        <v>0</v>
      </c>
      <c r="AI393" s="13">
        <v>0</v>
      </c>
      <c r="AJ393" s="11" t="s">
        <v>54</v>
      </c>
      <c r="AK393" s="13">
        <v>0</v>
      </c>
      <c r="AL393" s="13">
        <v>0</v>
      </c>
      <c r="AM393" s="12" t="s">
        <v>50</v>
      </c>
      <c r="AN393" s="11" t="s">
        <v>50</v>
      </c>
      <c r="AO393" s="12" t="s">
        <v>50</v>
      </c>
      <c r="AP393" s="11" t="s">
        <v>50</v>
      </c>
    </row>
    <row r="394" spans="1:42" x14ac:dyDescent="0.25">
      <c r="A394" s="11" t="s">
        <v>1108</v>
      </c>
      <c r="B394" s="12" t="s">
        <v>1054</v>
      </c>
      <c r="C394" s="11" t="s">
        <v>47</v>
      </c>
      <c r="D394" s="11" t="s">
        <v>116</v>
      </c>
      <c r="E394" s="11" t="s">
        <v>117</v>
      </c>
      <c r="F394" s="11" t="s">
        <v>1239</v>
      </c>
      <c r="G394" s="11" t="s">
        <v>51</v>
      </c>
      <c r="H394" s="11" t="s">
        <v>1109</v>
      </c>
      <c r="I394" s="13" t="s">
        <v>50</v>
      </c>
      <c r="J394" s="13" t="s">
        <v>50</v>
      </c>
      <c r="K394" s="13" t="s">
        <v>50</v>
      </c>
      <c r="L394" s="12" t="s">
        <v>50</v>
      </c>
      <c r="M394" s="13">
        <v>0</v>
      </c>
      <c r="N394" s="11" t="s">
        <v>50</v>
      </c>
      <c r="O394" s="11" t="s">
        <v>1049</v>
      </c>
      <c r="P394" s="11" t="s">
        <v>1110</v>
      </c>
      <c r="Q394" s="13">
        <v>1118.9940000000001</v>
      </c>
      <c r="R394" s="13">
        <v>0</v>
      </c>
      <c r="S394" s="13">
        <v>0</v>
      </c>
      <c r="T394" s="13">
        <v>964.65</v>
      </c>
      <c r="U394" s="11" t="s">
        <v>59</v>
      </c>
      <c r="V394" s="13">
        <v>154.34</v>
      </c>
      <c r="W394" s="13">
        <v>0</v>
      </c>
      <c r="X394" s="11" t="s">
        <v>54</v>
      </c>
      <c r="Y394" s="13">
        <v>0</v>
      </c>
      <c r="Z394" s="13">
        <v>0</v>
      </c>
      <c r="AA394" s="11" t="s">
        <v>54</v>
      </c>
      <c r="AB394" s="13">
        <v>0</v>
      </c>
      <c r="AC394" s="13">
        <v>0</v>
      </c>
      <c r="AD394" s="11" t="s">
        <v>54</v>
      </c>
      <c r="AE394" s="13">
        <v>0</v>
      </c>
      <c r="AF394" s="11">
        <v>0</v>
      </c>
      <c r="AG394" s="11" t="s">
        <v>54</v>
      </c>
      <c r="AH394" s="13">
        <v>0</v>
      </c>
      <c r="AI394" s="13">
        <v>0</v>
      </c>
      <c r="AJ394" s="11" t="s">
        <v>54</v>
      </c>
      <c r="AK394" s="13">
        <v>0</v>
      </c>
      <c r="AL394" s="13">
        <v>0</v>
      </c>
      <c r="AM394" s="12" t="s">
        <v>50</v>
      </c>
      <c r="AN394" s="11" t="s">
        <v>50</v>
      </c>
      <c r="AO394" s="12" t="s">
        <v>50</v>
      </c>
      <c r="AP394" s="11" t="s">
        <v>50</v>
      </c>
    </row>
    <row r="395" spans="1:42" x14ac:dyDescent="0.25">
      <c r="A395" s="11" t="s">
        <v>1111</v>
      </c>
      <c r="B395" s="12" t="s">
        <v>1054</v>
      </c>
      <c r="C395" s="11" t="s">
        <v>47</v>
      </c>
      <c r="D395" s="11" t="s">
        <v>116</v>
      </c>
      <c r="E395" s="11" t="s">
        <v>117</v>
      </c>
      <c r="F395" s="11" t="s">
        <v>1239</v>
      </c>
      <c r="G395" s="11" t="s">
        <v>51</v>
      </c>
      <c r="H395" s="11" t="s">
        <v>1112</v>
      </c>
      <c r="I395" s="13" t="s">
        <v>50</v>
      </c>
      <c r="J395" s="13" t="s">
        <v>50</v>
      </c>
      <c r="K395" s="13" t="s">
        <v>50</v>
      </c>
      <c r="L395" s="12" t="s">
        <v>50</v>
      </c>
      <c r="M395" s="13">
        <v>0</v>
      </c>
      <c r="N395" s="11" t="s">
        <v>50</v>
      </c>
      <c r="O395" s="11" t="s">
        <v>53</v>
      </c>
      <c r="P395" s="11" t="s">
        <v>50</v>
      </c>
      <c r="Q395" s="13">
        <v>847.30000000000007</v>
      </c>
      <c r="R395" s="13">
        <v>0</v>
      </c>
      <c r="S395" s="13">
        <v>595</v>
      </c>
      <c r="T395" s="13">
        <v>0</v>
      </c>
      <c r="U395" s="11" t="s">
        <v>54</v>
      </c>
      <c r="V395" s="13">
        <v>0</v>
      </c>
      <c r="W395" s="13">
        <v>217.5</v>
      </c>
      <c r="X395" s="11" t="s">
        <v>59</v>
      </c>
      <c r="Y395" s="13">
        <v>34.799999999999997</v>
      </c>
      <c r="Z395" s="13">
        <v>0</v>
      </c>
      <c r="AA395" s="11" t="s">
        <v>54</v>
      </c>
      <c r="AB395" s="13">
        <v>0</v>
      </c>
      <c r="AC395" s="13">
        <v>0</v>
      </c>
      <c r="AD395" s="11" t="s">
        <v>54</v>
      </c>
      <c r="AE395" s="13">
        <v>0</v>
      </c>
      <c r="AF395" s="11">
        <v>0</v>
      </c>
      <c r="AG395" s="11" t="s">
        <v>54</v>
      </c>
      <c r="AH395" s="13">
        <v>0</v>
      </c>
      <c r="AI395" s="13">
        <v>0</v>
      </c>
      <c r="AJ395" s="11" t="s">
        <v>54</v>
      </c>
      <c r="AK395" s="13">
        <v>0</v>
      </c>
      <c r="AL395" s="13">
        <v>0</v>
      </c>
      <c r="AM395" s="12" t="s">
        <v>50</v>
      </c>
      <c r="AN395" s="11" t="s">
        <v>50</v>
      </c>
      <c r="AO395" s="12" t="s">
        <v>50</v>
      </c>
      <c r="AP395" s="11" t="s">
        <v>50</v>
      </c>
    </row>
    <row r="396" spans="1:42" x14ac:dyDescent="0.25">
      <c r="A396" s="11" t="s">
        <v>1113</v>
      </c>
      <c r="B396" s="12" t="s">
        <v>1054</v>
      </c>
      <c r="C396" s="11" t="s">
        <v>47</v>
      </c>
      <c r="D396" s="11" t="s">
        <v>116</v>
      </c>
      <c r="E396" s="11" t="s">
        <v>117</v>
      </c>
      <c r="F396" s="11" t="s">
        <v>1239</v>
      </c>
      <c r="G396" s="11" t="s">
        <v>51</v>
      </c>
      <c r="H396" s="11" t="s">
        <v>1114</v>
      </c>
      <c r="I396" s="13" t="s">
        <v>50</v>
      </c>
      <c r="J396" s="13" t="s">
        <v>50</v>
      </c>
      <c r="K396" s="13" t="s">
        <v>50</v>
      </c>
      <c r="L396" s="12" t="s">
        <v>50</v>
      </c>
      <c r="M396" s="13">
        <v>0</v>
      </c>
      <c r="N396" s="11" t="s">
        <v>50</v>
      </c>
      <c r="O396" s="11" t="s">
        <v>951</v>
      </c>
      <c r="P396" s="11" t="s">
        <v>952</v>
      </c>
      <c r="Q396" s="13">
        <v>250</v>
      </c>
      <c r="R396" s="13">
        <v>0</v>
      </c>
      <c r="S396" s="13">
        <v>250</v>
      </c>
      <c r="T396" s="13">
        <v>0</v>
      </c>
      <c r="U396" s="11" t="s">
        <v>54</v>
      </c>
      <c r="V396" s="13">
        <v>0</v>
      </c>
      <c r="W396" s="13">
        <v>0</v>
      </c>
      <c r="X396" s="11" t="s">
        <v>54</v>
      </c>
      <c r="Y396" s="13">
        <v>0</v>
      </c>
      <c r="Z396" s="13">
        <v>0</v>
      </c>
      <c r="AA396" s="11" t="s">
        <v>54</v>
      </c>
      <c r="AB396" s="13">
        <v>0</v>
      </c>
      <c r="AC396" s="13">
        <v>0</v>
      </c>
      <c r="AD396" s="11" t="s">
        <v>54</v>
      </c>
      <c r="AE396" s="13">
        <v>0</v>
      </c>
      <c r="AF396" s="11">
        <v>0</v>
      </c>
      <c r="AG396" s="11" t="s">
        <v>54</v>
      </c>
      <c r="AH396" s="13">
        <v>0</v>
      </c>
      <c r="AI396" s="13">
        <v>0</v>
      </c>
      <c r="AJ396" s="11" t="s">
        <v>54</v>
      </c>
      <c r="AK396" s="13">
        <v>0</v>
      </c>
      <c r="AL396" s="13">
        <v>0</v>
      </c>
      <c r="AM396" s="12" t="s">
        <v>50</v>
      </c>
      <c r="AN396" s="11" t="s">
        <v>50</v>
      </c>
      <c r="AO396" s="12" t="s">
        <v>50</v>
      </c>
      <c r="AP396" s="11" t="s">
        <v>50</v>
      </c>
    </row>
    <row r="397" spans="1:42" x14ac:dyDescent="0.25">
      <c r="A397" s="11" t="s">
        <v>1115</v>
      </c>
      <c r="B397" s="12" t="s">
        <v>1054</v>
      </c>
      <c r="C397" s="11" t="s">
        <v>47</v>
      </c>
      <c r="D397" s="11" t="s">
        <v>116</v>
      </c>
      <c r="E397" s="11" t="s">
        <v>117</v>
      </c>
      <c r="F397" s="11" t="s">
        <v>1239</v>
      </c>
      <c r="G397" s="11" t="s">
        <v>51</v>
      </c>
      <c r="H397" s="11" t="s">
        <v>1116</v>
      </c>
      <c r="I397" s="13" t="s">
        <v>50</v>
      </c>
      <c r="J397" s="13" t="s">
        <v>50</v>
      </c>
      <c r="K397" s="13" t="s">
        <v>50</v>
      </c>
      <c r="L397" s="12" t="s">
        <v>50</v>
      </c>
      <c r="M397" s="13">
        <v>0</v>
      </c>
      <c r="N397" s="11" t="s">
        <v>50</v>
      </c>
      <c r="O397" s="11" t="s">
        <v>53</v>
      </c>
      <c r="P397" s="11" t="s">
        <v>50</v>
      </c>
      <c r="Q397" s="13">
        <v>7310.6417999999994</v>
      </c>
      <c r="R397" s="13">
        <v>0</v>
      </c>
      <c r="S397" s="13">
        <v>4405.53</v>
      </c>
      <c r="T397" s="13">
        <v>0</v>
      </c>
      <c r="U397" s="11" t="s">
        <v>54</v>
      </c>
      <c r="V397" s="13">
        <v>0</v>
      </c>
      <c r="W397" s="13">
        <v>2504.41</v>
      </c>
      <c r="X397" s="11" t="s">
        <v>59</v>
      </c>
      <c r="Y397" s="13">
        <v>400.7</v>
      </c>
      <c r="Z397" s="13">
        <v>0</v>
      </c>
      <c r="AA397" s="11" t="s">
        <v>54</v>
      </c>
      <c r="AB397" s="13">
        <v>0</v>
      </c>
      <c r="AC397" s="13">
        <v>0</v>
      </c>
      <c r="AD397" s="11" t="s">
        <v>54</v>
      </c>
      <c r="AE397" s="13">
        <v>0</v>
      </c>
      <c r="AF397" s="11">
        <v>0</v>
      </c>
      <c r="AG397" s="11" t="s">
        <v>54</v>
      </c>
      <c r="AH397" s="13">
        <v>0</v>
      </c>
      <c r="AI397" s="13">
        <v>0</v>
      </c>
      <c r="AJ397" s="11" t="s">
        <v>54</v>
      </c>
      <c r="AK397" s="13">
        <v>0</v>
      </c>
      <c r="AL397" s="13">
        <v>0</v>
      </c>
      <c r="AM397" s="12" t="s">
        <v>50</v>
      </c>
      <c r="AN397" s="11" t="s">
        <v>50</v>
      </c>
      <c r="AO397" s="12" t="s">
        <v>50</v>
      </c>
      <c r="AP397" s="11" t="s">
        <v>50</v>
      </c>
    </row>
    <row r="398" spans="1:42" x14ac:dyDescent="0.25">
      <c r="A398" s="11" t="s">
        <v>1117</v>
      </c>
      <c r="B398" s="12" t="s">
        <v>1054</v>
      </c>
      <c r="C398" s="11" t="s">
        <v>47</v>
      </c>
      <c r="D398" s="11" t="s">
        <v>120</v>
      </c>
      <c r="E398" s="11" t="s">
        <v>121</v>
      </c>
      <c r="F398" s="11" t="s">
        <v>1240</v>
      </c>
      <c r="G398" s="11" t="s">
        <v>51</v>
      </c>
      <c r="H398" s="11" t="s">
        <v>1118</v>
      </c>
      <c r="I398" s="13" t="s">
        <v>50</v>
      </c>
      <c r="J398" s="13" t="s">
        <v>50</v>
      </c>
      <c r="K398" s="13" t="s">
        <v>50</v>
      </c>
      <c r="L398" s="12" t="s">
        <v>50</v>
      </c>
      <c r="M398" s="13">
        <v>0</v>
      </c>
      <c r="N398" s="11" t="s">
        <v>50</v>
      </c>
      <c r="O398" s="11" t="s">
        <v>53</v>
      </c>
      <c r="P398" s="11" t="s">
        <v>50</v>
      </c>
      <c r="Q398" s="13">
        <f>S398+T398+V398+W398+Y398</f>
        <v>53421.840000000004</v>
      </c>
      <c r="R398" s="13">
        <v>0</v>
      </c>
      <c r="S398" s="13">
        <v>29553.31</v>
      </c>
      <c r="T398" s="13">
        <v>0</v>
      </c>
      <c r="U398" s="11" t="s">
        <v>54</v>
      </c>
      <c r="V398" s="13">
        <v>0</v>
      </c>
      <c r="W398" s="13">
        <v>20576.32</v>
      </c>
      <c r="X398" s="11" t="s">
        <v>59</v>
      </c>
      <c r="Y398" s="13">
        <v>3292.21</v>
      </c>
      <c r="Z398" s="13">
        <v>0</v>
      </c>
      <c r="AA398" s="11" t="s">
        <v>54</v>
      </c>
      <c r="AB398" s="13">
        <v>0</v>
      </c>
      <c r="AC398" s="13">
        <v>0</v>
      </c>
      <c r="AD398" s="11" t="s">
        <v>54</v>
      </c>
      <c r="AE398" s="13">
        <v>0</v>
      </c>
      <c r="AF398" s="11">
        <v>0</v>
      </c>
      <c r="AG398" s="11" t="s">
        <v>54</v>
      </c>
      <c r="AH398" s="13">
        <v>0</v>
      </c>
      <c r="AI398" s="13">
        <v>0</v>
      </c>
      <c r="AJ398" s="11" t="s">
        <v>54</v>
      </c>
      <c r="AK398" s="13">
        <v>0</v>
      </c>
      <c r="AL398" s="13">
        <v>0</v>
      </c>
      <c r="AM398" s="12" t="s">
        <v>50</v>
      </c>
      <c r="AN398" s="11" t="s">
        <v>50</v>
      </c>
      <c r="AO398" s="12" t="s">
        <v>50</v>
      </c>
      <c r="AP398" s="11" t="s">
        <v>50</v>
      </c>
    </row>
    <row r="399" spans="1:42" x14ac:dyDescent="0.25">
      <c r="A399" s="11" t="s">
        <v>1119</v>
      </c>
      <c r="B399" s="12" t="s">
        <v>1054</v>
      </c>
      <c r="C399" s="11" t="s">
        <v>47</v>
      </c>
      <c r="D399" s="11" t="s">
        <v>120</v>
      </c>
      <c r="E399" s="11" t="s">
        <v>121</v>
      </c>
      <c r="F399" s="11" t="s">
        <v>1240</v>
      </c>
      <c r="G399" s="11" t="s">
        <v>51</v>
      </c>
      <c r="H399" s="11" t="s">
        <v>1120</v>
      </c>
      <c r="I399" s="13" t="s">
        <v>50</v>
      </c>
      <c r="J399" s="13" t="s">
        <v>50</v>
      </c>
      <c r="K399" s="13" t="s">
        <v>50</v>
      </c>
      <c r="L399" s="12" t="s">
        <v>50</v>
      </c>
      <c r="M399" s="13">
        <v>0</v>
      </c>
      <c r="N399" s="11" t="s">
        <v>50</v>
      </c>
      <c r="O399" s="11" t="s">
        <v>1121</v>
      </c>
      <c r="P399" s="11" t="s">
        <v>1122</v>
      </c>
      <c r="Q399" s="13">
        <f>S399+T399+V399+W399+Y399</f>
        <v>436.25</v>
      </c>
      <c r="R399" s="13">
        <v>0</v>
      </c>
      <c r="S399" s="13">
        <v>436.25</v>
      </c>
      <c r="T399" s="13">
        <v>0</v>
      </c>
      <c r="U399" s="11" t="s">
        <v>54</v>
      </c>
      <c r="V399" s="13">
        <v>0</v>
      </c>
      <c r="W399" s="13">
        <v>0</v>
      </c>
      <c r="X399" s="11" t="s">
        <v>54</v>
      </c>
      <c r="Y399" s="13">
        <v>0</v>
      </c>
      <c r="Z399" s="13">
        <v>0</v>
      </c>
      <c r="AA399" s="11" t="s">
        <v>54</v>
      </c>
      <c r="AB399" s="13">
        <v>0</v>
      </c>
      <c r="AC399" s="13">
        <v>0</v>
      </c>
      <c r="AD399" s="11" t="s">
        <v>54</v>
      </c>
      <c r="AE399" s="13">
        <v>0</v>
      </c>
      <c r="AF399" s="11">
        <v>0</v>
      </c>
      <c r="AG399" s="11" t="s">
        <v>54</v>
      </c>
      <c r="AH399" s="13">
        <v>0</v>
      </c>
      <c r="AI399" s="13">
        <v>0</v>
      </c>
      <c r="AJ399" s="11" t="s">
        <v>54</v>
      </c>
      <c r="AK399" s="13">
        <v>0</v>
      </c>
      <c r="AL399" s="13">
        <v>0</v>
      </c>
      <c r="AM399" s="12" t="s">
        <v>50</v>
      </c>
      <c r="AN399" s="11" t="s">
        <v>50</v>
      </c>
      <c r="AO399" s="12" t="s">
        <v>50</v>
      </c>
      <c r="AP399" s="11" t="s">
        <v>50</v>
      </c>
    </row>
    <row r="400" spans="1:42" x14ac:dyDescent="0.25">
      <c r="A400" s="11" t="s">
        <v>1123</v>
      </c>
      <c r="B400" s="12" t="s">
        <v>1054</v>
      </c>
      <c r="C400" s="11" t="s">
        <v>47</v>
      </c>
      <c r="D400" s="11" t="s">
        <v>120</v>
      </c>
      <c r="E400" s="11" t="s">
        <v>121</v>
      </c>
      <c r="F400" s="11" t="s">
        <v>1240</v>
      </c>
      <c r="G400" s="11" t="s">
        <v>51</v>
      </c>
      <c r="H400" s="11" t="s">
        <v>1124</v>
      </c>
      <c r="I400" s="13" t="s">
        <v>50</v>
      </c>
      <c r="J400" s="13" t="s">
        <v>50</v>
      </c>
      <c r="K400" s="13" t="s">
        <v>50</v>
      </c>
      <c r="L400" s="12" t="s">
        <v>50</v>
      </c>
      <c r="M400" s="13">
        <v>0</v>
      </c>
      <c r="N400" s="11" t="s">
        <v>50</v>
      </c>
      <c r="O400" s="11" t="s">
        <v>53</v>
      </c>
      <c r="P400" s="11" t="s">
        <v>50</v>
      </c>
      <c r="Q400" s="13">
        <f>S400+T400+V400+W400+Y400</f>
        <v>364.51000000000005</v>
      </c>
      <c r="R400" s="13">
        <v>0</v>
      </c>
      <c r="S400" s="13">
        <v>328.5</v>
      </c>
      <c r="T400" s="13">
        <v>0</v>
      </c>
      <c r="U400" s="11" t="s">
        <v>54</v>
      </c>
      <c r="V400" s="13">
        <v>0</v>
      </c>
      <c r="W400" s="13">
        <v>31.04</v>
      </c>
      <c r="X400" s="11" t="s">
        <v>54</v>
      </c>
      <c r="Y400" s="13">
        <v>4.97</v>
      </c>
      <c r="Z400" s="13">
        <v>0</v>
      </c>
      <c r="AA400" s="11" t="s">
        <v>54</v>
      </c>
      <c r="AB400" s="13">
        <v>0</v>
      </c>
      <c r="AC400" s="13">
        <v>0</v>
      </c>
      <c r="AD400" s="11" t="s">
        <v>54</v>
      </c>
      <c r="AE400" s="13">
        <v>0</v>
      </c>
      <c r="AF400" s="11">
        <v>0</v>
      </c>
      <c r="AG400" s="11" t="s">
        <v>54</v>
      </c>
      <c r="AH400" s="13">
        <v>0</v>
      </c>
      <c r="AI400" s="13">
        <v>0</v>
      </c>
      <c r="AJ400" s="11" t="s">
        <v>54</v>
      </c>
      <c r="AK400" s="13">
        <v>0</v>
      </c>
      <c r="AL400" s="13">
        <v>0</v>
      </c>
      <c r="AM400" s="12" t="s">
        <v>50</v>
      </c>
      <c r="AN400" s="11" t="s">
        <v>50</v>
      </c>
      <c r="AO400" s="12" t="s">
        <v>50</v>
      </c>
      <c r="AP400" s="11" t="s">
        <v>50</v>
      </c>
    </row>
    <row r="401" spans="1:42" x14ac:dyDescent="0.25">
      <c r="A401" s="11" t="s">
        <v>1125</v>
      </c>
      <c r="B401" s="12" t="s">
        <v>1054</v>
      </c>
      <c r="C401" s="11" t="s">
        <v>47</v>
      </c>
      <c r="D401" s="11" t="s">
        <v>120</v>
      </c>
      <c r="E401" s="11" t="s">
        <v>121</v>
      </c>
      <c r="F401" s="11" t="s">
        <v>1240</v>
      </c>
      <c r="G401" s="11" t="s">
        <v>51</v>
      </c>
      <c r="H401" s="11" t="s">
        <v>1126</v>
      </c>
      <c r="I401" s="13" t="s">
        <v>50</v>
      </c>
      <c r="J401" s="13" t="s">
        <v>50</v>
      </c>
      <c r="K401" s="13" t="s">
        <v>50</v>
      </c>
      <c r="L401" s="12" t="s">
        <v>50</v>
      </c>
      <c r="M401" s="13">
        <v>0</v>
      </c>
      <c r="N401" s="11" t="s">
        <v>50</v>
      </c>
      <c r="O401" s="11" t="s">
        <v>1127</v>
      </c>
      <c r="P401" s="11" t="s">
        <v>1128</v>
      </c>
      <c r="Q401" s="13">
        <f>S401+T401+V401+W401+Y401</f>
        <v>602.16000000000008</v>
      </c>
      <c r="R401" s="13">
        <v>0</v>
      </c>
      <c r="S401" s="13">
        <v>138.43</v>
      </c>
      <c r="T401" s="13">
        <v>399.77</v>
      </c>
      <c r="U401" s="11" t="s">
        <v>59</v>
      </c>
      <c r="V401" s="13">
        <v>63.96</v>
      </c>
      <c r="W401" s="13">
        <v>0</v>
      </c>
      <c r="X401" s="11" t="s">
        <v>54</v>
      </c>
      <c r="Y401" s="13">
        <v>0</v>
      </c>
      <c r="Z401" s="13">
        <v>0</v>
      </c>
      <c r="AA401" s="11" t="s">
        <v>54</v>
      </c>
      <c r="AB401" s="13">
        <v>0</v>
      </c>
      <c r="AC401" s="13">
        <v>0</v>
      </c>
      <c r="AD401" s="11" t="s">
        <v>54</v>
      </c>
      <c r="AE401" s="13">
        <v>0</v>
      </c>
      <c r="AF401" s="11">
        <v>0</v>
      </c>
      <c r="AG401" s="11" t="s">
        <v>54</v>
      </c>
      <c r="AH401" s="13">
        <v>0</v>
      </c>
      <c r="AI401" s="13">
        <v>0</v>
      </c>
      <c r="AJ401" s="11" t="s">
        <v>54</v>
      </c>
      <c r="AK401" s="13">
        <v>0</v>
      </c>
      <c r="AL401" s="13">
        <v>0</v>
      </c>
      <c r="AM401" s="12" t="s">
        <v>50</v>
      </c>
      <c r="AN401" s="11" t="s">
        <v>50</v>
      </c>
      <c r="AO401" s="12" t="s">
        <v>50</v>
      </c>
      <c r="AP401" s="11" t="s">
        <v>50</v>
      </c>
    </row>
    <row r="402" spans="1:42" x14ac:dyDescent="0.25">
      <c r="A402" s="11" t="s">
        <v>1129</v>
      </c>
      <c r="B402" s="12" t="s">
        <v>1054</v>
      </c>
      <c r="C402" s="11" t="s">
        <v>47</v>
      </c>
      <c r="D402" s="11" t="s">
        <v>120</v>
      </c>
      <c r="E402" s="11" t="s">
        <v>121</v>
      </c>
      <c r="F402" s="11" t="s">
        <v>1240</v>
      </c>
      <c r="G402" s="11" t="s">
        <v>51</v>
      </c>
      <c r="H402" s="11" t="s">
        <v>1130</v>
      </c>
      <c r="I402" s="13" t="s">
        <v>50</v>
      </c>
      <c r="J402" s="13" t="s">
        <v>50</v>
      </c>
      <c r="K402" s="13" t="s">
        <v>50</v>
      </c>
      <c r="L402" s="12" t="s">
        <v>50</v>
      </c>
      <c r="M402" s="13">
        <v>0</v>
      </c>
      <c r="N402" s="11" t="s">
        <v>50</v>
      </c>
      <c r="O402" s="11" t="s">
        <v>53</v>
      </c>
      <c r="P402" s="11" t="s">
        <v>50</v>
      </c>
      <c r="Q402" s="13">
        <f>S402+T402+V402+W402+Y402</f>
        <v>19520.990000000002</v>
      </c>
      <c r="R402" s="13">
        <v>0</v>
      </c>
      <c r="S402" s="13">
        <v>10474.450000000001</v>
      </c>
      <c r="T402" s="13">
        <v>0</v>
      </c>
      <c r="U402" s="11" t="s">
        <v>54</v>
      </c>
      <c r="V402" s="13">
        <v>0</v>
      </c>
      <c r="W402" s="13">
        <v>7798.74</v>
      </c>
      <c r="X402" s="11" t="s">
        <v>59</v>
      </c>
      <c r="Y402" s="13">
        <v>1247.8</v>
      </c>
      <c r="Z402" s="13">
        <v>0</v>
      </c>
      <c r="AA402" s="11" t="s">
        <v>54</v>
      </c>
      <c r="AB402" s="13">
        <v>0</v>
      </c>
      <c r="AC402" s="13">
        <v>0</v>
      </c>
      <c r="AD402" s="11" t="s">
        <v>54</v>
      </c>
      <c r="AE402" s="13">
        <v>0</v>
      </c>
      <c r="AF402" s="11">
        <v>0</v>
      </c>
      <c r="AG402" s="11" t="s">
        <v>54</v>
      </c>
      <c r="AH402" s="13">
        <v>0</v>
      </c>
      <c r="AI402" s="13">
        <v>0</v>
      </c>
      <c r="AJ402" s="11" t="s">
        <v>54</v>
      </c>
      <c r="AK402" s="13">
        <v>0</v>
      </c>
      <c r="AL402" s="13">
        <v>0</v>
      </c>
      <c r="AM402" s="12" t="s">
        <v>50</v>
      </c>
      <c r="AN402" s="11" t="s">
        <v>50</v>
      </c>
      <c r="AO402" s="12" t="s">
        <v>50</v>
      </c>
      <c r="AP402" s="11" t="s">
        <v>50</v>
      </c>
    </row>
    <row r="403" spans="1:42" x14ac:dyDescent="0.25">
      <c r="A403" s="11" t="s">
        <v>1131</v>
      </c>
      <c r="B403" s="12" t="s">
        <v>1054</v>
      </c>
      <c r="C403" s="11" t="s">
        <v>47</v>
      </c>
      <c r="D403" s="11" t="s">
        <v>120</v>
      </c>
      <c r="E403" s="11" t="s">
        <v>121</v>
      </c>
      <c r="F403" s="11" t="s">
        <v>1240</v>
      </c>
      <c r="G403" s="11" t="s">
        <v>51</v>
      </c>
      <c r="H403" s="11" t="s">
        <v>1132</v>
      </c>
      <c r="I403" s="13" t="s">
        <v>50</v>
      </c>
      <c r="J403" s="13" t="s">
        <v>50</v>
      </c>
      <c r="K403" s="13" t="s">
        <v>50</v>
      </c>
      <c r="L403" s="12" t="s">
        <v>50</v>
      </c>
      <c r="M403" s="13">
        <v>0</v>
      </c>
      <c r="N403" s="11" t="s">
        <v>50</v>
      </c>
      <c r="O403" s="11" t="s">
        <v>1133</v>
      </c>
      <c r="P403" s="11" t="s">
        <v>1134</v>
      </c>
      <c r="Q403" s="13">
        <f>S403+T403+V403+W403+Y403</f>
        <v>150</v>
      </c>
      <c r="R403" s="13">
        <v>0</v>
      </c>
      <c r="S403" s="13">
        <v>150</v>
      </c>
      <c r="T403" s="13">
        <v>0</v>
      </c>
      <c r="U403" s="11" t="s">
        <v>54</v>
      </c>
      <c r="V403" s="13">
        <v>0</v>
      </c>
      <c r="W403" s="13">
        <v>0</v>
      </c>
      <c r="X403" s="11" t="s">
        <v>54</v>
      </c>
      <c r="Y403" s="13">
        <v>0</v>
      </c>
      <c r="Z403" s="13">
        <v>0</v>
      </c>
      <c r="AA403" s="11" t="s">
        <v>54</v>
      </c>
      <c r="AB403" s="13">
        <v>0</v>
      </c>
      <c r="AC403" s="13">
        <v>0</v>
      </c>
      <c r="AD403" s="11" t="s">
        <v>54</v>
      </c>
      <c r="AE403" s="13">
        <v>0</v>
      </c>
      <c r="AF403" s="11">
        <v>0</v>
      </c>
      <c r="AG403" s="11" t="s">
        <v>54</v>
      </c>
      <c r="AH403" s="13">
        <v>0</v>
      </c>
      <c r="AI403" s="13">
        <v>0</v>
      </c>
      <c r="AJ403" s="11" t="s">
        <v>54</v>
      </c>
      <c r="AK403" s="13">
        <v>0</v>
      </c>
      <c r="AL403" s="13">
        <v>0</v>
      </c>
      <c r="AM403" s="12" t="s">
        <v>50</v>
      </c>
      <c r="AN403" s="11" t="s">
        <v>50</v>
      </c>
      <c r="AO403" s="12" t="s">
        <v>50</v>
      </c>
      <c r="AP403" s="11" t="s">
        <v>50</v>
      </c>
    </row>
    <row r="404" spans="1:42" x14ac:dyDescent="0.25">
      <c r="A404" s="11" t="s">
        <v>1135</v>
      </c>
      <c r="B404" s="12" t="s">
        <v>1054</v>
      </c>
      <c r="C404" s="11" t="s">
        <v>47</v>
      </c>
      <c r="D404" s="11" t="s">
        <v>120</v>
      </c>
      <c r="E404" s="11" t="s">
        <v>121</v>
      </c>
      <c r="F404" s="11" t="s">
        <v>1240</v>
      </c>
      <c r="G404" s="11" t="s">
        <v>51</v>
      </c>
      <c r="H404" s="11" t="s">
        <v>1136</v>
      </c>
      <c r="I404" s="13" t="s">
        <v>50</v>
      </c>
      <c r="J404" s="13" t="s">
        <v>50</v>
      </c>
      <c r="K404" s="13" t="s">
        <v>50</v>
      </c>
      <c r="L404" s="12" t="s">
        <v>50</v>
      </c>
      <c r="M404" s="13">
        <v>0</v>
      </c>
      <c r="N404" s="11" t="s">
        <v>50</v>
      </c>
      <c r="O404" s="11" t="s">
        <v>53</v>
      </c>
      <c r="P404" s="11" t="s">
        <v>50</v>
      </c>
      <c r="Q404" s="13">
        <f>S404+T404+V404+W404+Y404</f>
        <v>28482.219999999998</v>
      </c>
      <c r="R404" s="13">
        <v>0</v>
      </c>
      <c r="S404" s="13">
        <v>14734.8</v>
      </c>
      <c r="T404" s="13">
        <v>0</v>
      </c>
      <c r="U404" s="11" t="s">
        <v>54</v>
      </c>
      <c r="V404" s="13">
        <v>0</v>
      </c>
      <c r="W404" s="13">
        <v>11851.22</v>
      </c>
      <c r="X404" s="11" t="s">
        <v>54</v>
      </c>
      <c r="Y404" s="13">
        <v>1896.2</v>
      </c>
      <c r="Z404" s="13">
        <v>0</v>
      </c>
      <c r="AA404" s="11" t="s">
        <v>54</v>
      </c>
      <c r="AB404" s="13">
        <v>0</v>
      </c>
      <c r="AC404" s="13">
        <v>0</v>
      </c>
      <c r="AD404" s="11" t="s">
        <v>54</v>
      </c>
      <c r="AE404" s="13">
        <v>0</v>
      </c>
      <c r="AF404" s="11">
        <v>0</v>
      </c>
      <c r="AG404" s="11" t="s">
        <v>54</v>
      </c>
      <c r="AH404" s="13">
        <v>0</v>
      </c>
      <c r="AI404" s="13">
        <v>0</v>
      </c>
      <c r="AJ404" s="11" t="s">
        <v>54</v>
      </c>
      <c r="AK404" s="13">
        <v>0</v>
      </c>
      <c r="AL404" s="13">
        <v>0</v>
      </c>
      <c r="AM404" s="12" t="s">
        <v>50</v>
      </c>
      <c r="AN404" s="11" t="s">
        <v>50</v>
      </c>
      <c r="AO404" s="12" t="s">
        <v>50</v>
      </c>
      <c r="AP404" s="11" t="s">
        <v>50</v>
      </c>
    </row>
    <row r="405" spans="1:42" x14ac:dyDescent="0.25">
      <c r="A405" s="11" t="s">
        <v>1137</v>
      </c>
      <c r="B405" s="12" t="s">
        <v>1054</v>
      </c>
      <c r="C405" s="11" t="s">
        <v>47</v>
      </c>
      <c r="D405" s="11" t="s">
        <v>120</v>
      </c>
      <c r="E405" s="11" t="s">
        <v>121</v>
      </c>
      <c r="F405" s="11" t="s">
        <v>1240</v>
      </c>
      <c r="G405" s="11" t="s">
        <v>51</v>
      </c>
      <c r="H405" s="11" t="s">
        <v>1138</v>
      </c>
      <c r="I405" s="13" t="s">
        <v>50</v>
      </c>
      <c r="J405" s="13" t="s">
        <v>50</v>
      </c>
      <c r="K405" s="13" t="s">
        <v>50</v>
      </c>
      <c r="L405" s="12" t="s">
        <v>50</v>
      </c>
      <c r="M405" s="13">
        <v>0</v>
      </c>
      <c r="N405" s="11" t="s">
        <v>50</v>
      </c>
      <c r="O405" s="11" t="s">
        <v>1139</v>
      </c>
      <c r="P405" s="11" t="s">
        <v>1140</v>
      </c>
      <c r="Q405" s="13">
        <f>S405+T405+V405+W405+Y405</f>
        <v>935</v>
      </c>
      <c r="R405" s="13">
        <v>0</v>
      </c>
      <c r="S405" s="13">
        <v>935</v>
      </c>
      <c r="T405" s="13">
        <v>0</v>
      </c>
      <c r="U405" s="11" t="s">
        <v>54</v>
      </c>
      <c r="V405" s="13">
        <v>0</v>
      </c>
      <c r="W405" s="13">
        <v>0</v>
      </c>
      <c r="X405" s="11" t="s">
        <v>54</v>
      </c>
      <c r="Y405" s="13">
        <v>0</v>
      </c>
      <c r="Z405" s="13">
        <v>0</v>
      </c>
      <c r="AA405" s="11" t="s">
        <v>54</v>
      </c>
      <c r="AB405" s="13">
        <v>0</v>
      </c>
      <c r="AC405" s="13">
        <v>0</v>
      </c>
      <c r="AD405" s="11" t="s">
        <v>54</v>
      </c>
      <c r="AE405" s="13">
        <v>0</v>
      </c>
      <c r="AF405" s="11">
        <v>0</v>
      </c>
      <c r="AG405" s="11" t="s">
        <v>54</v>
      </c>
      <c r="AH405" s="13">
        <v>0</v>
      </c>
      <c r="AI405" s="13">
        <v>0</v>
      </c>
      <c r="AJ405" s="11" t="s">
        <v>54</v>
      </c>
      <c r="AK405" s="13">
        <v>0</v>
      </c>
      <c r="AL405" s="13">
        <v>0</v>
      </c>
      <c r="AM405" s="12" t="s">
        <v>50</v>
      </c>
      <c r="AN405" s="11" t="s">
        <v>50</v>
      </c>
      <c r="AO405" s="12" t="s">
        <v>50</v>
      </c>
      <c r="AP405" s="11" t="s">
        <v>50</v>
      </c>
    </row>
    <row r="406" spans="1:42" x14ac:dyDescent="0.25">
      <c r="A406" s="11" t="s">
        <v>1141</v>
      </c>
      <c r="B406" s="12" t="s">
        <v>1054</v>
      </c>
      <c r="C406" s="11" t="s">
        <v>47</v>
      </c>
      <c r="D406" s="11" t="s">
        <v>120</v>
      </c>
      <c r="E406" s="11" t="s">
        <v>121</v>
      </c>
      <c r="F406" s="11" t="s">
        <v>1240</v>
      </c>
      <c r="G406" s="11" t="s">
        <v>51</v>
      </c>
      <c r="H406" s="11" t="s">
        <v>1142</v>
      </c>
      <c r="I406" s="13" t="s">
        <v>50</v>
      </c>
      <c r="J406" s="13" t="s">
        <v>50</v>
      </c>
      <c r="K406" s="13" t="s">
        <v>50</v>
      </c>
      <c r="L406" s="12" t="s">
        <v>50</v>
      </c>
      <c r="M406" s="13">
        <v>0</v>
      </c>
      <c r="N406" s="11" t="s">
        <v>50</v>
      </c>
      <c r="O406" s="11" t="s">
        <v>53</v>
      </c>
      <c r="P406" s="11" t="s">
        <v>50</v>
      </c>
      <c r="Q406" s="13">
        <f>S406+T406+V406+W406+Y406</f>
        <v>72664</v>
      </c>
      <c r="R406" s="13">
        <v>0</v>
      </c>
      <c r="S406" s="13">
        <v>42360.29</v>
      </c>
      <c r="T406" s="13">
        <v>0</v>
      </c>
      <c r="U406" s="11" t="s">
        <v>54</v>
      </c>
      <c r="V406" s="13">
        <v>0</v>
      </c>
      <c r="W406" s="13">
        <v>26123.89</v>
      </c>
      <c r="X406" s="11" t="s">
        <v>59</v>
      </c>
      <c r="Y406" s="13">
        <v>4179.82</v>
      </c>
      <c r="Z406" s="13">
        <v>0</v>
      </c>
      <c r="AA406" s="11" t="s">
        <v>54</v>
      </c>
      <c r="AB406" s="13">
        <v>0</v>
      </c>
      <c r="AC406" s="13">
        <v>0</v>
      </c>
      <c r="AD406" s="11" t="s">
        <v>54</v>
      </c>
      <c r="AE406" s="13">
        <v>0</v>
      </c>
      <c r="AF406" s="11">
        <v>0</v>
      </c>
      <c r="AG406" s="11" t="s">
        <v>54</v>
      </c>
      <c r="AH406" s="13">
        <v>0</v>
      </c>
      <c r="AI406" s="13">
        <v>0</v>
      </c>
      <c r="AJ406" s="11" t="s">
        <v>54</v>
      </c>
      <c r="AK406" s="13">
        <v>0</v>
      </c>
      <c r="AL406" s="13">
        <v>0</v>
      </c>
      <c r="AM406" s="12" t="s">
        <v>50</v>
      </c>
      <c r="AN406" s="11" t="s">
        <v>50</v>
      </c>
      <c r="AO406" s="12" t="s">
        <v>50</v>
      </c>
      <c r="AP406" s="11" t="s">
        <v>50</v>
      </c>
    </row>
    <row r="407" spans="1:42" x14ac:dyDescent="0.25">
      <c r="A407" s="11" t="s">
        <v>1143</v>
      </c>
      <c r="B407" s="12" t="s">
        <v>1054</v>
      </c>
      <c r="C407" s="11" t="s">
        <v>47</v>
      </c>
      <c r="D407" s="11" t="s">
        <v>120</v>
      </c>
      <c r="E407" s="11" t="s">
        <v>121</v>
      </c>
      <c r="F407" s="11" t="s">
        <v>1240</v>
      </c>
      <c r="G407" s="11" t="s">
        <v>51</v>
      </c>
      <c r="H407" s="11" t="s">
        <v>1144</v>
      </c>
      <c r="I407" s="13" t="s">
        <v>50</v>
      </c>
      <c r="J407" s="13" t="s">
        <v>50</v>
      </c>
      <c r="K407" s="13" t="s">
        <v>50</v>
      </c>
      <c r="L407" s="12" t="s">
        <v>50</v>
      </c>
      <c r="M407" s="13">
        <v>0</v>
      </c>
      <c r="N407" s="11" t="s">
        <v>50</v>
      </c>
      <c r="O407" s="11" t="s">
        <v>901</v>
      </c>
      <c r="P407" s="11" t="s">
        <v>902</v>
      </c>
      <c r="Q407" s="13">
        <f>S407+T407+V407+W407+Y407</f>
        <v>808.68000000000006</v>
      </c>
      <c r="R407" s="13">
        <v>0</v>
      </c>
      <c r="S407" s="13">
        <v>434.62</v>
      </c>
      <c r="T407" s="13">
        <v>322.47000000000003</v>
      </c>
      <c r="U407" s="11" t="s">
        <v>59</v>
      </c>
      <c r="V407" s="13">
        <v>51.59</v>
      </c>
      <c r="W407" s="13">
        <v>0</v>
      </c>
      <c r="X407" s="11" t="s">
        <v>54</v>
      </c>
      <c r="Y407" s="13">
        <v>0</v>
      </c>
      <c r="Z407" s="13">
        <v>0</v>
      </c>
      <c r="AA407" s="11" t="s">
        <v>54</v>
      </c>
      <c r="AB407" s="13">
        <v>0</v>
      </c>
      <c r="AC407" s="13">
        <v>0</v>
      </c>
      <c r="AD407" s="11" t="s">
        <v>54</v>
      </c>
      <c r="AE407" s="13">
        <v>0</v>
      </c>
      <c r="AF407" s="11">
        <v>0</v>
      </c>
      <c r="AG407" s="11" t="s">
        <v>54</v>
      </c>
      <c r="AH407" s="13">
        <v>0</v>
      </c>
      <c r="AI407" s="13">
        <v>0</v>
      </c>
      <c r="AJ407" s="11" t="s">
        <v>54</v>
      </c>
      <c r="AK407" s="13">
        <v>0</v>
      </c>
      <c r="AL407" s="13">
        <v>0</v>
      </c>
      <c r="AM407" s="12" t="s">
        <v>50</v>
      </c>
      <c r="AN407" s="11" t="s">
        <v>50</v>
      </c>
      <c r="AO407" s="12" t="s">
        <v>50</v>
      </c>
      <c r="AP407" s="11" t="s">
        <v>50</v>
      </c>
    </row>
    <row r="408" spans="1:42" x14ac:dyDescent="0.25">
      <c r="A408" s="11" t="s">
        <v>1145</v>
      </c>
      <c r="B408" s="12" t="s">
        <v>1054</v>
      </c>
      <c r="C408" s="11" t="s">
        <v>47</v>
      </c>
      <c r="D408" s="11" t="s">
        <v>120</v>
      </c>
      <c r="E408" s="11" t="s">
        <v>121</v>
      </c>
      <c r="F408" s="11" t="s">
        <v>1240</v>
      </c>
      <c r="G408" s="11" t="s">
        <v>51</v>
      </c>
      <c r="H408" s="11" t="s">
        <v>1146</v>
      </c>
      <c r="I408" s="13" t="s">
        <v>50</v>
      </c>
      <c r="J408" s="13" t="s">
        <v>50</v>
      </c>
      <c r="K408" s="13" t="s">
        <v>50</v>
      </c>
      <c r="L408" s="12" t="s">
        <v>50</v>
      </c>
      <c r="M408" s="13">
        <v>0</v>
      </c>
      <c r="N408" s="11" t="s">
        <v>50</v>
      </c>
      <c r="O408" s="11" t="s">
        <v>53</v>
      </c>
      <c r="P408" s="11" t="s">
        <v>50</v>
      </c>
      <c r="Q408" s="13">
        <f>S408+T408+V408+W408+Y408</f>
        <v>26831.27</v>
      </c>
      <c r="R408" s="13">
        <v>0</v>
      </c>
      <c r="S408" s="13">
        <v>16557.87</v>
      </c>
      <c r="T408" s="13">
        <v>0</v>
      </c>
      <c r="U408" s="11" t="s">
        <v>54</v>
      </c>
      <c r="V408" s="13">
        <v>0</v>
      </c>
      <c r="W408" s="13">
        <v>8856.3799999999992</v>
      </c>
      <c r="X408" s="11" t="s">
        <v>54</v>
      </c>
      <c r="Y408" s="13">
        <v>1417.02</v>
      </c>
      <c r="Z408" s="13">
        <v>0</v>
      </c>
      <c r="AA408" s="11" t="s">
        <v>54</v>
      </c>
      <c r="AB408" s="13">
        <v>0</v>
      </c>
      <c r="AC408" s="13">
        <v>0</v>
      </c>
      <c r="AD408" s="11" t="s">
        <v>54</v>
      </c>
      <c r="AE408" s="13">
        <v>0</v>
      </c>
      <c r="AF408" s="11">
        <v>0</v>
      </c>
      <c r="AG408" s="11" t="s">
        <v>54</v>
      </c>
      <c r="AH408" s="13">
        <v>0</v>
      </c>
      <c r="AI408" s="13">
        <v>0</v>
      </c>
      <c r="AJ408" s="11" t="s">
        <v>54</v>
      </c>
      <c r="AK408" s="13">
        <v>0</v>
      </c>
      <c r="AL408" s="13">
        <v>0</v>
      </c>
      <c r="AM408" s="12" t="s">
        <v>50</v>
      </c>
      <c r="AN408" s="11" t="s">
        <v>50</v>
      </c>
      <c r="AO408" s="12" t="s">
        <v>50</v>
      </c>
      <c r="AP408" s="11" t="s">
        <v>50</v>
      </c>
    </row>
    <row r="409" spans="1:42" x14ac:dyDescent="0.25">
      <c r="A409" s="11" t="s">
        <v>1147</v>
      </c>
      <c r="B409" s="12" t="s">
        <v>1054</v>
      </c>
      <c r="C409" s="11" t="s">
        <v>47</v>
      </c>
      <c r="D409" s="11" t="s">
        <v>120</v>
      </c>
      <c r="E409" s="11" t="s">
        <v>121</v>
      </c>
      <c r="F409" s="11" t="s">
        <v>1240</v>
      </c>
      <c r="G409" s="11" t="s">
        <v>148</v>
      </c>
      <c r="H409" s="11" t="s">
        <v>50</v>
      </c>
      <c r="I409" s="13" t="s">
        <v>433</v>
      </c>
      <c r="J409" s="13" t="s">
        <v>50</v>
      </c>
      <c r="K409" s="13" t="s">
        <v>1148</v>
      </c>
      <c r="L409" s="12" t="s">
        <v>1054</v>
      </c>
      <c r="M409" s="13">
        <v>142.19999999999999</v>
      </c>
      <c r="N409" s="11" t="s">
        <v>151</v>
      </c>
      <c r="O409" s="11" t="s">
        <v>1149</v>
      </c>
      <c r="P409" s="11" t="s">
        <v>1150</v>
      </c>
      <c r="Q409" s="13">
        <v>-284.39999999999998</v>
      </c>
      <c r="R409" s="13">
        <v>0</v>
      </c>
      <c r="S409" s="13">
        <v>-284.39999999999998</v>
      </c>
      <c r="T409" s="13">
        <v>0</v>
      </c>
      <c r="U409" s="11" t="s">
        <v>54</v>
      </c>
      <c r="V409" s="13">
        <v>0</v>
      </c>
      <c r="W409" s="13">
        <v>0</v>
      </c>
      <c r="X409" s="11" t="s">
        <v>54</v>
      </c>
      <c r="Y409" s="13">
        <v>0</v>
      </c>
      <c r="Z409" s="13">
        <v>0</v>
      </c>
      <c r="AA409" s="11" t="s">
        <v>54</v>
      </c>
      <c r="AB409" s="13">
        <v>0</v>
      </c>
      <c r="AC409" s="13">
        <v>0</v>
      </c>
      <c r="AD409" s="11" t="s">
        <v>54</v>
      </c>
      <c r="AE409" s="13">
        <v>0</v>
      </c>
      <c r="AF409" s="11">
        <v>0</v>
      </c>
      <c r="AG409" s="11" t="s">
        <v>54</v>
      </c>
      <c r="AH409" s="13">
        <v>0</v>
      </c>
      <c r="AI409" s="13">
        <v>0</v>
      </c>
      <c r="AJ409" s="11" t="s">
        <v>54</v>
      </c>
      <c r="AK409" s="13">
        <v>0</v>
      </c>
      <c r="AL409" s="13">
        <v>0</v>
      </c>
      <c r="AM409" s="12" t="s">
        <v>50</v>
      </c>
      <c r="AN409" s="11" t="s">
        <v>50</v>
      </c>
      <c r="AO409" s="12" t="s">
        <v>50</v>
      </c>
      <c r="AP409" s="11" t="s">
        <v>50</v>
      </c>
    </row>
    <row r="410" spans="1:42" x14ac:dyDescent="0.25">
      <c r="A410" s="11" t="s">
        <v>1151</v>
      </c>
      <c r="B410" s="12" t="s">
        <v>1054</v>
      </c>
      <c r="C410" s="11" t="s">
        <v>47</v>
      </c>
      <c r="D410" s="11" t="s">
        <v>334</v>
      </c>
      <c r="E410" s="11" t="s">
        <v>335</v>
      </c>
      <c r="F410" s="11" t="s">
        <v>1241</v>
      </c>
      <c r="G410" s="11" t="s">
        <v>51</v>
      </c>
      <c r="H410" s="11" t="s">
        <v>1152</v>
      </c>
      <c r="I410" s="13" t="s">
        <v>50</v>
      </c>
      <c r="J410" s="13" t="s">
        <v>50</v>
      </c>
      <c r="K410" s="13" t="s">
        <v>50</v>
      </c>
      <c r="L410" s="12" t="s">
        <v>50</v>
      </c>
      <c r="M410" s="13">
        <v>0</v>
      </c>
      <c r="N410" s="11" t="s">
        <v>50</v>
      </c>
      <c r="O410" s="11" t="s">
        <v>53</v>
      </c>
      <c r="P410" s="11" t="s">
        <v>50</v>
      </c>
      <c r="Q410" s="13">
        <v>6905.8118000000004</v>
      </c>
      <c r="R410" s="13">
        <v>0</v>
      </c>
      <c r="S410" s="13">
        <v>6486.16</v>
      </c>
      <c r="T410" s="13">
        <v>0</v>
      </c>
      <c r="U410" s="11" t="s">
        <v>54</v>
      </c>
      <c r="V410" s="13">
        <v>0</v>
      </c>
      <c r="W410" s="13">
        <v>361.79</v>
      </c>
      <c r="X410" s="11" t="s">
        <v>54</v>
      </c>
      <c r="Y410" s="13">
        <v>57.89</v>
      </c>
      <c r="Z410" s="13">
        <v>0</v>
      </c>
      <c r="AA410" s="11" t="s">
        <v>54</v>
      </c>
      <c r="AB410" s="13">
        <v>0</v>
      </c>
      <c r="AC410" s="13">
        <v>0</v>
      </c>
      <c r="AD410" s="11" t="s">
        <v>54</v>
      </c>
      <c r="AE410" s="13">
        <v>0</v>
      </c>
      <c r="AF410" s="11">
        <v>0</v>
      </c>
      <c r="AG410" s="11" t="s">
        <v>54</v>
      </c>
      <c r="AH410" s="13">
        <v>0</v>
      </c>
      <c r="AI410" s="13">
        <v>0</v>
      </c>
      <c r="AJ410" s="11" t="s">
        <v>54</v>
      </c>
      <c r="AK410" s="13">
        <v>0</v>
      </c>
      <c r="AL410" s="13">
        <v>0</v>
      </c>
      <c r="AM410" s="12" t="s">
        <v>50</v>
      </c>
      <c r="AN410" s="11" t="s">
        <v>50</v>
      </c>
      <c r="AO410" s="12" t="s">
        <v>50</v>
      </c>
      <c r="AP410" s="11" t="s">
        <v>50</v>
      </c>
    </row>
    <row r="411" spans="1:42" x14ac:dyDescent="0.25">
      <c r="A411" s="11" t="s">
        <v>1153</v>
      </c>
      <c r="B411" s="12" t="s">
        <v>1054</v>
      </c>
      <c r="C411" s="11" t="s">
        <v>47</v>
      </c>
      <c r="D411" s="11" t="s">
        <v>334</v>
      </c>
      <c r="E411" s="11" t="s">
        <v>335</v>
      </c>
      <c r="F411" s="11" t="s">
        <v>1241</v>
      </c>
      <c r="G411" s="11" t="s">
        <v>51</v>
      </c>
      <c r="H411" s="11" t="s">
        <v>1154</v>
      </c>
      <c r="I411" s="13" t="s">
        <v>50</v>
      </c>
      <c r="J411" s="13" t="s">
        <v>50</v>
      </c>
      <c r="K411" s="13" t="s">
        <v>50</v>
      </c>
      <c r="L411" s="12" t="s">
        <v>50</v>
      </c>
      <c r="M411" s="13">
        <v>0</v>
      </c>
      <c r="N411" s="11" t="s">
        <v>50</v>
      </c>
      <c r="O411" s="11" t="s">
        <v>1155</v>
      </c>
      <c r="P411" s="11" t="s">
        <v>1156</v>
      </c>
      <c r="Q411" s="13">
        <v>230.2</v>
      </c>
      <c r="R411" s="13">
        <v>0</v>
      </c>
      <c r="S411" s="13">
        <v>230.2</v>
      </c>
      <c r="T411" s="13">
        <v>0</v>
      </c>
      <c r="U411" s="11" t="s">
        <v>54</v>
      </c>
      <c r="V411" s="13">
        <v>0</v>
      </c>
      <c r="W411" s="13">
        <v>0</v>
      </c>
      <c r="X411" s="11" t="s">
        <v>54</v>
      </c>
      <c r="Y411" s="13">
        <v>0</v>
      </c>
      <c r="Z411" s="13">
        <v>0</v>
      </c>
      <c r="AA411" s="11" t="s">
        <v>54</v>
      </c>
      <c r="AB411" s="13">
        <v>0</v>
      </c>
      <c r="AC411" s="13">
        <v>0</v>
      </c>
      <c r="AD411" s="11" t="s">
        <v>54</v>
      </c>
      <c r="AE411" s="13">
        <v>0</v>
      </c>
      <c r="AF411" s="11">
        <v>0</v>
      </c>
      <c r="AG411" s="11" t="s">
        <v>54</v>
      </c>
      <c r="AH411" s="13">
        <v>0</v>
      </c>
      <c r="AI411" s="13">
        <v>0</v>
      </c>
      <c r="AJ411" s="11" t="s">
        <v>54</v>
      </c>
      <c r="AK411" s="13">
        <v>0</v>
      </c>
      <c r="AL411" s="13">
        <v>0</v>
      </c>
      <c r="AM411" s="12" t="s">
        <v>50</v>
      </c>
      <c r="AN411" s="11" t="s">
        <v>50</v>
      </c>
      <c r="AO411" s="12" t="s">
        <v>50</v>
      </c>
      <c r="AP411" s="11" t="s">
        <v>50</v>
      </c>
    </row>
    <row r="412" spans="1:42" x14ac:dyDescent="0.25">
      <c r="A412" s="11" t="s">
        <v>1157</v>
      </c>
      <c r="B412" s="12" t="s">
        <v>1054</v>
      </c>
      <c r="C412" s="11" t="s">
        <v>47</v>
      </c>
      <c r="D412" s="11" t="s">
        <v>334</v>
      </c>
      <c r="E412" s="11" t="s">
        <v>335</v>
      </c>
      <c r="F412" s="11" t="s">
        <v>1241</v>
      </c>
      <c r="G412" s="11" t="s">
        <v>51</v>
      </c>
      <c r="H412" s="11" t="s">
        <v>1158</v>
      </c>
      <c r="I412" s="13" t="s">
        <v>50</v>
      </c>
      <c r="J412" s="13" t="s">
        <v>50</v>
      </c>
      <c r="K412" s="13" t="s">
        <v>50</v>
      </c>
      <c r="L412" s="12" t="s">
        <v>50</v>
      </c>
      <c r="M412" s="13">
        <v>0</v>
      </c>
      <c r="N412" s="11" t="s">
        <v>50</v>
      </c>
      <c r="O412" s="11" t="s">
        <v>53</v>
      </c>
      <c r="P412" s="11" t="s">
        <v>50</v>
      </c>
      <c r="Q412" s="13">
        <v>32733.22834999999</v>
      </c>
      <c r="R412" s="13">
        <v>0</v>
      </c>
      <c r="S412" s="13">
        <v>24390.97</v>
      </c>
      <c r="T412" s="13">
        <v>0</v>
      </c>
      <c r="U412" s="11" t="s">
        <v>54</v>
      </c>
      <c r="V412" s="13">
        <v>0</v>
      </c>
      <c r="W412" s="13">
        <v>7191.66</v>
      </c>
      <c r="X412" s="11" t="s">
        <v>59</v>
      </c>
      <c r="Y412" s="13">
        <v>1150.67</v>
      </c>
      <c r="Z412" s="13">
        <v>0</v>
      </c>
      <c r="AA412" s="11" t="s">
        <v>54</v>
      </c>
      <c r="AB412" s="13">
        <v>0</v>
      </c>
      <c r="AC412" s="13">
        <v>0</v>
      </c>
      <c r="AD412" s="11" t="s">
        <v>54</v>
      </c>
      <c r="AE412" s="13">
        <v>0</v>
      </c>
      <c r="AF412" s="11">
        <v>0</v>
      </c>
      <c r="AG412" s="11" t="s">
        <v>54</v>
      </c>
      <c r="AH412" s="13">
        <v>0</v>
      </c>
      <c r="AI412" s="13">
        <v>0</v>
      </c>
      <c r="AJ412" s="11" t="s">
        <v>54</v>
      </c>
      <c r="AK412" s="13">
        <v>0</v>
      </c>
      <c r="AL412" s="13">
        <v>0</v>
      </c>
      <c r="AM412" s="12" t="s">
        <v>50</v>
      </c>
      <c r="AN412" s="11" t="s">
        <v>50</v>
      </c>
      <c r="AO412" s="12" t="s">
        <v>50</v>
      </c>
      <c r="AP412" s="11" t="s">
        <v>50</v>
      </c>
    </row>
    <row r="413" spans="1:42" x14ac:dyDescent="0.25">
      <c r="A413" s="11" t="s">
        <v>1159</v>
      </c>
      <c r="B413" s="12" t="s">
        <v>1054</v>
      </c>
      <c r="C413" s="11" t="s">
        <v>47</v>
      </c>
      <c r="D413" s="11" t="s">
        <v>334</v>
      </c>
      <c r="E413" s="11" t="s">
        <v>335</v>
      </c>
      <c r="F413" s="11" t="s">
        <v>1241</v>
      </c>
      <c r="G413" s="11" t="s">
        <v>51</v>
      </c>
      <c r="H413" s="11" t="s">
        <v>1160</v>
      </c>
      <c r="I413" s="13" t="s">
        <v>50</v>
      </c>
      <c r="J413" s="13" t="s">
        <v>50</v>
      </c>
      <c r="K413" s="13" t="s">
        <v>50</v>
      </c>
      <c r="L413" s="12" t="s">
        <v>50</v>
      </c>
      <c r="M413" s="13">
        <v>0</v>
      </c>
      <c r="N413" s="11" t="s">
        <v>50</v>
      </c>
      <c r="O413" s="11" t="s">
        <v>1161</v>
      </c>
      <c r="P413" s="11" t="s">
        <v>1162</v>
      </c>
      <c r="Q413" s="13">
        <v>751.30079999999998</v>
      </c>
      <c r="R413" s="13">
        <v>0</v>
      </c>
      <c r="S413" s="13">
        <v>509</v>
      </c>
      <c r="T413" s="13">
        <v>208.88</v>
      </c>
      <c r="U413" s="11" t="s">
        <v>59</v>
      </c>
      <c r="V413" s="13">
        <v>33.42</v>
      </c>
      <c r="W413" s="13">
        <v>0</v>
      </c>
      <c r="X413" s="11" t="s">
        <v>54</v>
      </c>
      <c r="Y413" s="13">
        <v>0</v>
      </c>
      <c r="Z413" s="13">
        <v>0</v>
      </c>
      <c r="AA413" s="11" t="s">
        <v>54</v>
      </c>
      <c r="AB413" s="13">
        <v>0</v>
      </c>
      <c r="AC413" s="13">
        <v>0</v>
      </c>
      <c r="AD413" s="11" t="s">
        <v>54</v>
      </c>
      <c r="AE413" s="13">
        <v>0</v>
      </c>
      <c r="AF413" s="11">
        <v>0</v>
      </c>
      <c r="AG413" s="11" t="s">
        <v>54</v>
      </c>
      <c r="AH413" s="13">
        <v>0</v>
      </c>
      <c r="AI413" s="13">
        <v>0</v>
      </c>
      <c r="AJ413" s="11" t="s">
        <v>54</v>
      </c>
      <c r="AK413" s="13">
        <v>0</v>
      </c>
      <c r="AL413" s="13">
        <v>0</v>
      </c>
      <c r="AM413" s="12" t="s">
        <v>50</v>
      </c>
      <c r="AN413" s="11" t="s">
        <v>50</v>
      </c>
      <c r="AO413" s="12" t="s">
        <v>50</v>
      </c>
      <c r="AP413" s="11" t="s">
        <v>50</v>
      </c>
    </row>
    <row r="414" spans="1:42" x14ac:dyDescent="0.25">
      <c r="A414" s="11" t="s">
        <v>1163</v>
      </c>
      <c r="B414" s="12" t="s">
        <v>1054</v>
      </c>
      <c r="C414" s="11" t="s">
        <v>47</v>
      </c>
      <c r="D414" s="11" t="s">
        <v>334</v>
      </c>
      <c r="E414" s="11" t="s">
        <v>335</v>
      </c>
      <c r="F414" s="11" t="s">
        <v>1241</v>
      </c>
      <c r="G414" s="11" t="s">
        <v>51</v>
      </c>
      <c r="H414" s="11" t="s">
        <v>1164</v>
      </c>
      <c r="I414" s="13" t="s">
        <v>50</v>
      </c>
      <c r="J414" s="13" t="s">
        <v>50</v>
      </c>
      <c r="K414" s="13" t="s">
        <v>50</v>
      </c>
      <c r="L414" s="12" t="s">
        <v>50</v>
      </c>
      <c r="M414" s="13">
        <v>0</v>
      </c>
      <c r="N414" s="11" t="s">
        <v>50</v>
      </c>
      <c r="O414" s="11" t="s">
        <v>53</v>
      </c>
      <c r="P414" s="11" t="s">
        <v>50</v>
      </c>
      <c r="Q414" s="13">
        <v>3872.1031999999996</v>
      </c>
      <c r="R414" s="13">
        <v>0</v>
      </c>
      <c r="S414" s="13">
        <v>3342.25</v>
      </c>
      <c r="T414" s="13">
        <v>0</v>
      </c>
      <c r="U414" s="11" t="s">
        <v>54</v>
      </c>
      <c r="V414" s="13">
        <v>0</v>
      </c>
      <c r="W414" s="13">
        <v>456.77</v>
      </c>
      <c r="X414" s="11" t="s">
        <v>54</v>
      </c>
      <c r="Y414" s="13">
        <v>73.08</v>
      </c>
      <c r="Z414" s="13">
        <v>0</v>
      </c>
      <c r="AA414" s="11" t="s">
        <v>54</v>
      </c>
      <c r="AB414" s="13">
        <v>0</v>
      </c>
      <c r="AC414" s="13">
        <v>0</v>
      </c>
      <c r="AD414" s="11" t="s">
        <v>54</v>
      </c>
      <c r="AE414" s="13">
        <v>0</v>
      </c>
      <c r="AF414" s="11">
        <v>0</v>
      </c>
      <c r="AG414" s="11" t="s">
        <v>54</v>
      </c>
      <c r="AH414" s="13">
        <v>0</v>
      </c>
      <c r="AI414" s="13">
        <v>0</v>
      </c>
      <c r="AJ414" s="11" t="s">
        <v>54</v>
      </c>
      <c r="AK414" s="13">
        <v>0</v>
      </c>
      <c r="AL414" s="13">
        <v>0</v>
      </c>
      <c r="AM414" s="12" t="s">
        <v>50</v>
      </c>
      <c r="AN414" s="11" t="s">
        <v>50</v>
      </c>
      <c r="AO414" s="12" t="s">
        <v>50</v>
      </c>
      <c r="AP414" s="11" t="s">
        <v>50</v>
      </c>
    </row>
    <row r="415" spans="1:42" x14ac:dyDescent="0.25">
      <c r="A415" s="11" t="s">
        <v>1165</v>
      </c>
      <c r="B415" s="12" t="s">
        <v>1054</v>
      </c>
      <c r="C415" s="11" t="s">
        <v>47</v>
      </c>
      <c r="D415" s="11" t="s">
        <v>153</v>
      </c>
      <c r="E415" s="11" t="s">
        <v>154</v>
      </c>
      <c r="F415" s="11" t="s">
        <v>1242</v>
      </c>
      <c r="G415" s="11" t="s">
        <v>51</v>
      </c>
      <c r="H415" s="11" t="s">
        <v>1166</v>
      </c>
      <c r="I415" s="13" t="s">
        <v>50</v>
      </c>
      <c r="J415" s="13" t="s">
        <v>50</v>
      </c>
      <c r="K415" s="13" t="s">
        <v>50</v>
      </c>
      <c r="L415" s="12" t="s">
        <v>50</v>
      </c>
      <c r="M415" s="13">
        <v>0</v>
      </c>
      <c r="N415" s="11" t="s">
        <v>50</v>
      </c>
      <c r="O415" s="11" t="s">
        <v>53</v>
      </c>
      <c r="P415" s="11" t="s">
        <v>50</v>
      </c>
      <c r="Q415" s="13">
        <v>118259.24080000001</v>
      </c>
      <c r="R415" s="13">
        <v>0</v>
      </c>
      <c r="S415" s="13">
        <v>98154.6</v>
      </c>
      <c r="T415" s="13">
        <v>0</v>
      </c>
      <c r="U415" s="11" t="s">
        <v>54</v>
      </c>
      <c r="V415" s="13">
        <v>0</v>
      </c>
      <c r="W415" s="13">
        <v>17331.71</v>
      </c>
      <c r="X415" s="11" t="s">
        <v>54</v>
      </c>
      <c r="Y415" s="13">
        <v>2773.07</v>
      </c>
      <c r="Z415" s="13">
        <v>0</v>
      </c>
      <c r="AA415" s="11" t="s">
        <v>54</v>
      </c>
      <c r="AB415" s="13">
        <v>0</v>
      </c>
      <c r="AC415" s="13">
        <v>0</v>
      </c>
      <c r="AD415" s="11" t="s">
        <v>54</v>
      </c>
      <c r="AE415" s="13">
        <v>0</v>
      </c>
      <c r="AF415" s="11">
        <v>0</v>
      </c>
      <c r="AG415" s="11" t="s">
        <v>54</v>
      </c>
      <c r="AH415" s="13">
        <v>0</v>
      </c>
      <c r="AI415" s="13">
        <v>0</v>
      </c>
      <c r="AJ415" s="11" t="s">
        <v>54</v>
      </c>
      <c r="AK415" s="13">
        <v>0</v>
      </c>
      <c r="AL415" s="13">
        <v>0</v>
      </c>
      <c r="AM415" s="12" t="s">
        <v>50</v>
      </c>
      <c r="AN415" s="11" t="s">
        <v>50</v>
      </c>
      <c r="AO415" s="12" t="s">
        <v>50</v>
      </c>
      <c r="AP415" s="11" t="s">
        <v>50</v>
      </c>
    </row>
    <row r="416" spans="1:42" x14ac:dyDescent="0.25">
      <c r="A416" s="11" t="s">
        <v>1167</v>
      </c>
      <c r="B416" s="12" t="s">
        <v>1054</v>
      </c>
      <c r="C416" s="11" t="s">
        <v>47</v>
      </c>
      <c r="D416" s="11" t="s">
        <v>153</v>
      </c>
      <c r="E416" s="11" t="s">
        <v>154</v>
      </c>
      <c r="F416" s="11" t="s">
        <v>1242</v>
      </c>
      <c r="G416" s="11" t="s">
        <v>51</v>
      </c>
      <c r="H416" s="11" t="s">
        <v>1168</v>
      </c>
      <c r="I416" s="13" t="s">
        <v>50</v>
      </c>
      <c r="J416" s="13" t="s">
        <v>50</v>
      </c>
      <c r="K416" s="13" t="s">
        <v>50</v>
      </c>
      <c r="L416" s="12" t="s">
        <v>50</v>
      </c>
      <c r="M416" s="13">
        <v>0</v>
      </c>
      <c r="N416" s="11" t="s">
        <v>50</v>
      </c>
      <c r="O416" s="11" t="s">
        <v>416</v>
      </c>
      <c r="P416" s="11" t="s">
        <v>417</v>
      </c>
      <c r="Q416" s="13">
        <v>1589.6809000000001</v>
      </c>
      <c r="R416" s="13">
        <v>0</v>
      </c>
      <c r="S416" s="13">
        <v>465.56</v>
      </c>
      <c r="T416" s="13">
        <v>969.07</v>
      </c>
      <c r="U416" s="11" t="s">
        <v>59</v>
      </c>
      <c r="V416" s="13">
        <v>155.05000000000001</v>
      </c>
      <c r="W416" s="13">
        <v>0</v>
      </c>
      <c r="X416" s="11" t="s">
        <v>54</v>
      </c>
      <c r="Y416" s="13">
        <v>0</v>
      </c>
      <c r="Z416" s="13">
        <v>0</v>
      </c>
      <c r="AA416" s="11" t="s">
        <v>54</v>
      </c>
      <c r="AB416" s="13">
        <v>0</v>
      </c>
      <c r="AC416" s="13">
        <v>0</v>
      </c>
      <c r="AD416" s="11" t="s">
        <v>54</v>
      </c>
      <c r="AE416" s="13">
        <v>0</v>
      </c>
      <c r="AF416" s="11">
        <v>0</v>
      </c>
      <c r="AG416" s="11" t="s">
        <v>54</v>
      </c>
      <c r="AH416" s="13">
        <v>0</v>
      </c>
      <c r="AI416" s="13">
        <v>0</v>
      </c>
      <c r="AJ416" s="11" t="s">
        <v>54</v>
      </c>
      <c r="AK416" s="13">
        <v>0</v>
      </c>
      <c r="AL416" s="13">
        <v>0</v>
      </c>
      <c r="AM416" s="12" t="s">
        <v>50</v>
      </c>
      <c r="AN416" s="11" t="s">
        <v>50</v>
      </c>
      <c r="AO416" s="12" t="s">
        <v>50</v>
      </c>
      <c r="AP416" s="11" t="s">
        <v>50</v>
      </c>
    </row>
    <row r="417" spans="1:42" x14ac:dyDescent="0.25">
      <c r="A417" s="11" t="s">
        <v>1169</v>
      </c>
      <c r="B417" s="12" t="s">
        <v>1054</v>
      </c>
      <c r="C417" s="11" t="s">
        <v>47</v>
      </c>
      <c r="D417" s="11" t="s">
        <v>153</v>
      </c>
      <c r="E417" s="11" t="s">
        <v>154</v>
      </c>
      <c r="F417" s="11" t="s">
        <v>1242</v>
      </c>
      <c r="G417" s="11" t="s">
        <v>51</v>
      </c>
      <c r="H417" s="11" t="s">
        <v>1170</v>
      </c>
      <c r="I417" s="13" t="s">
        <v>50</v>
      </c>
      <c r="J417" s="13" t="s">
        <v>50</v>
      </c>
      <c r="K417" s="13" t="s">
        <v>50</v>
      </c>
      <c r="L417" s="12" t="s">
        <v>50</v>
      </c>
      <c r="M417" s="13">
        <v>0</v>
      </c>
      <c r="N417" s="11" t="s">
        <v>50</v>
      </c>
      <c r="O417" s="11" t="s">
        <v>53</v>
      </c>
      <c r="P417" s="11" t="s">
        <v>50</v>
      </c>
      <c r="Q417" s="13">
        <v>15208.113149999999</v>
      </c>
      <c r="R417" s="13">
        <v>0</v>
      </c>
      <c r="S417" s="13">
        <v>12628.83</v>
      </c>
      <c r="T417" s="13">
        <v>0</v>
      </c>
      <c r="U417" s="11" t="s">
        <v>54</v>
      </c>
      <c r="V417" s="13">
        <v>0</v>
      </c>
      <c r="W417" s="13">
        <v>2223.5300000000002</v>
      </c>
      <c r="X417" s="11" t="s">
        <v>54</v>
      </c>
      <c r="Y417" s="13">
        <v>355.76</v>
      </c>
      <c r="Z417" s="13">
        <v>0</v>
      </c>
      <c r="AA417" s="11" t="s">
        <v>54</v>
      </c>
      <c r="AB417" s="13">
        <v>0</v>
      </c>
      <c r="AC417" s="13">
        <v>0</v>
      </c>
      <c r="AD417" s="11" t="s">
        <v>54</v>
      </c>
      <c r="AE417" s="13">
        <v>0</v>
      </c>
      <c r="AF417" s="11">
        <v>0</v>
      </c>
      <c r="AG417" s="11" t="s">
        <v>54</v>
      </c>
      <c r="AH417" s="13">
        <v>0</v>
      </c>
      <c r="AI417" s="13">
        <v>0</v>
      </c>
      <c r="AJ417" s="11" t="s">
        <v>54</v>
      </c>
      <c r="AK417" s="13">
        <v>0</v>
      </c>
      <c r="AL417" s="13">
        <v>0</v>
      </c>
      <c r="AM417" s="12" t="s">
        <v>50</v>
      </c>
      <c r="AN417" s="11" t="s">
        <v>50</v>
      </c>
      <c r="AO417" s="12" t="s">
        <v>50</v>
      </c>
      <c r="AP417" s="11" t="s">
        <v>50</v>
      </c>
    </row>
    <row r="418" spans="1:42" x14ac:dyDescent="0.25">
      <c r="A418" s="11" t="s">
        <v>1171</v>
      </c>
      <c r="B418" s="12" t="s">
        <v>1054</v>
      </c>
      <c r="C418" s="11" t="s">
        <v>47</v>
      </c>
      <c r="D418" s="11" t="s">
        <v>153</v>
      </c>
      <c r="E418" s="11" t="s">
        <v>154</v>
      </c>
      <c r="F418" s="11" t="s">
        <v>1242</v>
      </c>
      <c r="G418" s="11" t="s">
        <v>148</v>
      </c>
      <c r="H418" s="11" t="s">
        <v>50</v>
      </c>
      <c r="I418" s="13" t="s">
        <v>433</v>
      </c>
      <c r="J418" s="13" t="s">
        <v>50</v>
      </c>
      <c r="K418" s="13" t="s">
        <v>1172</v>
      </c>
      <c r="L418" s="12" t="s">
        <v>1054</v>
      </c>
      <c r="M418" s="13">
        <v>669</v>
      </c>
      <c r="N418" s="11" t="s">
        <v>151</v>
      </c>
      <c r="O418" s="11" t="s">
        <v>1173</v>
      </c>
      <c r="P418" s="11" t="s">
        <v>1174</v>
      </c>
      <c r="Q418" s="13">
        <v>-444</v>
      </c>
      <c r="R418" s="13">
        <v>0</v>
      </c>
      <c r="S418" s="13">
        <v>-444</v>
      </c>
      <c r="T418" s="13">
        <v>0</v>
      </c>
      <c r="U418" s="11" t="s">
        <v>54</v>
      </c>
      <c r="V418" s="13">
        <v>0</v>
      </c>
      <c r="W418" s="13">
        <v>0</v>
      </c>
      <c r="X418" s="11" t="s">
        <v>54</v>
      </c>
      <c r="Y418" s="13">
        <v>0</v>
      </c>
      <c r="Z418" s="13">
        <v>0</v>
      </c>
      <c r="AA418" s="11" t="s">
        <v>54</v>
      </c>
      <c r="AB418" s="13">
        <v>0</v>
      </c>
      <c r="AC418" s="13">
        <v>0</v>
      </c>
      <c r="AD418" s="11" t="s">
        <v>54</v>
      </c>
      <c r="AE418" s="13">
        <v>0</v>
      </c>
      <c r="AF418" s="11">
        <v>0</v>
      </c>
      <c r="AG418" s="11" t="s">
        <v>54</v>
      </c>
      <c r="AH418" s="13">
        <v>0</v>
      </c>
      <c r="AI418" s="13">
        <v>0</v>
      </c>
      <c r="AJ418" s="11" t="s">
        <v>54</v>
      </c>
      <c r="AK418" s="13">
        <v>0</v>
      </c>
      <c r="AL418" s="13">
        <v>0</v>
      </c>
      <c r="AM418" s="12" t="s">
        <v>50</v>
      </c>
      <c r="AN418" s="11" t="s">
        <v>50</v>
      </c>
      <c r="AO418" s="12" t="s">
        <v>50</v>
      </c>
      <c r="AP418" s="11" t="s">
        <v>50</v>
      </c>
    </row>
    <row r="419" spans="1:42" x14ac:dyDescent="0.25">
      <c r="A419" s="11" t="s">
        <v>1175</v>
      </c>
      <c r="B419" s="12" t="s">
        <v>1054</v>
      </c>
      <c r="C419" s="11" t="s">
        <v>47</v>
      </c>
      <c r="D419" s="11" t="s">
        <v>153</v>
      </c>
      <c r="E419" s="11" t="s">
        <v>154</v>
      </c>
      <c r="F419" s="11" t="s">
        <v>1242</v>
      </c>
      <c r="G419" s="11" t="s">
        <v>148</v>
      </c>
      <c r="H419" s="11" t="s">
        <v>50</v>
      </c>
      <c r="I419" s="13" t="s">
        <v>438</v>
      </c>
      <c r="J419" s="13" t="s">
        <v>50</v>
      </c>
      <c r="K419" s="13" t="s">
        <v>1176</v>
      </c>
      <c r="L419" s="12" t="s">
        <v>1054</v>
      </c>
      <c r="M419" s="13">
        <v>215</v>
      </c>
      <c r="N419" s="11" t="s">
        <v>151</v>
      </c>
      <c r="O419" s="11" t="s">
        <v>1177</v>
      </c>
      <c r="P419" s="11" t="s">
        <v>1178</v>
      </c>
      <c r="Q419" s="13">
        <v>-120</v>
      </c>
      <c r="R419" s="13">
        <v>0</v>
      </c>
      <c r="S419" s="13">
        <v>-120</v>
      </c>
      <c r="T419" s="13">
        <v>0</v>
      </c>
      <c r="U419" s="11" t="s">
        <v>54</v>
      </c>
      <c r="V419" s="13">
        <v>0</v>
      </c>
      <c r="W419" s="13">
        <v>0</v>
      </c>
      <c r="X419" s="11" t="s">
        <v>54</v>
      </c>
      <c r="Y419" s="13">
        <v>0</v>
      </c>
      <c r="Z419" s="13">
        <v>0</v>
      </c>
      <c r="AA419" s="11" t="s">
        <v>54</v>
      </c>
      <c r="AB419" s="13">
        <v>0</v>
      </c>
      <c r="AC419" s="13">
        <v>0</v>
      </c>
      <c r="AD419" s="11" t="s">
        <v>54</v>
      </c>
      <c r="AE419" s="13">
        <v>0</v>
      </c>
      <c r="AF419" s="11">
        <v>0</v>
      </c>
      <c r="AG419" s="11" t="s">
        <v>54</v>
      </c>
      <c r="AH419" s="13">
        <v>0</v>
      </c>
      <c r="AI419" s="13">
        <v>0</v>
      </c>
      <c r="AJ419" s="11" t="s">
        <v>54</v>
      </c>
      <c r="AK419" s="13">
        <v>0</v>
      </c>
      <c r="AL419" s="13">
        <v>0</v>
      </c>
      <c r="AM419" s="12" t="s">
        <v>50</v>
      </c>
      <c r="AN419" s="11" t="s">
        <v>50</v>
      </c>
      <c r="AO419" s="12" t="s">
        <v>50</v>
      </c>
      <c r="AP419" s="11" t="s">
        <v>50</v>
      </c>
    </row>
    <row r="421" spans="1:42" x14ac:dyDescent="0.25">
      <c r="Q421" s="22">
        <f>SUM(Q8:Q419)</f>
        <v>4743128.0741999997</v>
      </c>
      <c r="R421" s="22">
        <f t="shared" ref="R421:AE421" si="0">SUM(R8:R419)</f>
        <v>0</v>
      </c>
      <c r="S421" s="22">
        <f t="shared" si="0"/>
        <v>3119507.9999999981</v>
      </c>
      <c r="T421" s="22">
        <f t="shared" si="0"/>
        <v>88678.2</v>
      </c>
      <c r="U421" s="22"/>
      <c r="V421" s="22">
        <f t="shared" si="0"/>
        <v>14188.519999999993</v>
      </c>
      <c r="W421" s="22">
        <f t="shared" si="0"/>
        <v>1310997.5799999996</v>
      </c>
      <c r="X421" s="22"/>
      <c r="Y421" s="22">
        <f t="shared" si="0"/>
        <v>209759.53000000009</v>
      </c>
      <c r="Z421" s="22">
        <f t="shared" si="0"/>
        <v>0</v>
      </c>
      <c r="AA421" s="22"/>
      <c r="AB421" s="22">
        <f t="shared" si="0"/>
        <v>0</v>
      </c>
      <c r="AC421" s="22">
        <f t="shared" si="0"/>
        <v>0</v>
      </c>
      <c r="AD421" s="22"/>
      <c r="AE421" s="22">
        <f t="shared" si="0"/>
        <v>0</v>
      </c>
      <c r="AI421" s="22">
        <f>SUM(AI2:AI419)</f>
        <v>0</v>
      </c>
      <c r="AK421" s="22">
        <f>SUM(AK2:AK419)</f>
        <v>0</v>
      </c>
      <c r="AL421" s="22">
        <f>SUM(AL2:AL419)</f>
        <v>0</v>
      </c>
    </row>
    <row r="423" spans="1:42" x14ac:dyDescent="0.25">
      <c r="J423" s="21" t="s">
        <v>1179</v>
      </c>
    </row>
    <row r="425" spans="1:42" x14ac:dyDescent="0.25">
      <c r="J425" s="21" t="s">
        <v>1180</v>
      </c>
      <c r="K425" s="21" t="s">
        <v>1181</v>
      </c>
      <c r="L425" s="19" t="s">
        <v>1182</v>
      </c>
    </row>
    <row r="427" spans="1:42" x14ac:dyDescent="0.25">
      <c r="I427" s="21" t="s">
        <v>1183</v>
      </c>
      <c r="J427" s="21">
        <f>S421</f>
        <v>3119507.9999999981</v>
      </c>
    </row>
    <row r="429" spans="1:42" x14ac:dyDescent="0.25">
      <c r="I429" s="21" t="s">
        <v>1184</v>
      </c>
      <c r="J429" s="21">
        <f>T421+W421</f>
        <v>1399675.7799999996</v>
      </c>
      <c r="K429" s="21">
        <f>V421+Y421</f>
        <v>223948.05000000008</v>
      </c>
    </row>
    <row r="431" spans="1:42" x14ac:dyDescent="0.25">
      <c r="I431" s="21" t="s">
        <v>1185</v>
      </c>
      <c r="J431" s="21">
        <v>0</v>
      </c>
      <c r="K431" s="21">
        <v>0</v>
      </c>
      <c r="L431" s="19">
        <v>0</v>
      </c>
    </row>
    <row r="433" spans="9:12" x14ac:dyDescent="0.25">
      <c r="I433" s="21" t="s">
        <v>1186</v>
      </c>
      <c r="J433" s="21">
        <v>0</v>
      </c>
      <c r="K433" s="21">
        <v>0</v>
      </c>
    </row>
    <row r="435" spans="9:12" x14ac:dyDescent="0.25">
      <c r="I435" s="21" t="s">
        <v>1187</v>
      </c>
      <c r="J435" s="21">
        <f>J427+J429</f>
        <v>4519183.7799999975</v>
      </c>
      <c r="K435" s="21">
        <f>K429</f>
        <v>223948.05000000008</v>
      </c>
      <c r="L435" s="19">
        <v>0</v>
      </c>
    </row>
  </sheetData>
  <sortState ref="A8:AP419">
    <sortCondition ref="B8:B419"/>
    <sortCondition ref="D8:D41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2018-11-05T12:30:37Z</dcterms:created>
  <dcterms:modified xsi:type="dcterms:W3CDTF">2018-11-05T19:08:23Z</dcterms:modified>
</cp:coreProperties>
</file>