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definedNames>
    <definedName name="_xlnm._FilterDatabase" localSheetId="0" hidden="1">Hoja1!$A$7:$AP$340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6" i="1" l="1"/>
  <c r="K350" i="1"/>
  <c r="J350" i="1"/>
  <c r="J348" i="1"/>
  <c r="W342" i="1"/>
  <c r="V342" i="1"/>
  <c r="T342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8" i="1"/>
  <c r="AK342" i="1"/>
  <c r="AL342" i="1"/>
  <c r="AE342" i="1"/>
  <c r="AB342" i="1"/>
  <c r="Y342" i="1"/>
  <c r="S287" i="1"/>
  <c r="S342" i="1" s="1"/>
  <c r="Q287" i="1" l="1"/>
  <c r="Q342" i="1" s="1"/>
  <c r="L356" i="1"/>
  <c r="K356" i="1"/>
  <c r="L359" i="1" s="1"/>
  <c r="AI342" i="1"/>
  <c r="AC342" i="1"/>
  <c r="Z342" i="1"/>
  <c r="R342" i="1"/>
</calcChain>
</file>

<file path=xl/sharedStrings.xml><?xml version="1.0" encoding="utf-8"?>
<sst xmlns="http://schemas.openxmlformats.org/spreadsheetml/2006/main" count="8260" uniqueCount="1036">
  <si>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</si>
  <si>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</si>
  <si>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</si>
  <si>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</si>
  <si>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</si>
  <si>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</si>
  <si>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</si>
  <si>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</si>
  <si>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</si>
  <si>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</si>
  <si>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</si>
  <si>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</si>
  <si>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</si>
  <si>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</si>
  <si>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</si>
  <si>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</si>
  <si>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</si>
  <si>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</si>
  <si>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</si>
  <si>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</si>
  <si>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</si>
  <si>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</si>
  <si>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</si>
  <si>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</si>
  <si>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</si>
  <si>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</si>
  <si>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</si>
  <si>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</si>
  <si>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</si>
  <si>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</si>
  <si>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</si>
  <si>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</si>
  <si>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</si>
  <si>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</si>
  <si>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</si>
  <si>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</si>
  <si>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</si>
  <si>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</si>
  <si>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</si>
  <si>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</si>
  <si>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</si>
  <si>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</si>
  <si>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</si>
  <si>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</si>
  <si>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</si>
  <si>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</si>
  <si>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17-12-2018</t>
  </si>
  <si>
    <t>0101</t>
  </si>
  <si>
    <t>001</t>
  </si>
  <si>
    <t>Z1B8049992</t>
  </si>
  <si>
    <t/>
  </si>
  <si>
    <t>FC</t>
  </si>
  <si>
    <t>00236237-00236395</t>
  </si>
  <si>
    <t>VENTAS NO CONTRIBUYENTES</t>
  </si>
  <si>
    <t>-</t>
  </si>
  <si>
    <t>2</t>
  </si>
  <si>
    <t>00236396</t>
  </si>
  <si>
    <t>INVERSIONES VELCOMAQ</t>
  </si>
  <si>
    <t>J-31324239-0</t>
  </si>
  <si>
    <t>16</t>
  </si>
  <si>
    <t>3</t>
  </si>
  <si>
    <t>00236397-00236424</t>
  </si>
  <si>
    <t>4</t>
  </si>
  <si>
    <t>00236425</t>
  </si>
  <si>
    <t>RESPUESTOS THE LOVE FOR AMERIC</t>
  </si>
  <si>
    <t>J-30452564-0</t>
  </si>
  <si>
    <t>5</t>
  </si>
  <si>
    <t>00236426-00236524</t>
  </si>
  <si>
    <t>6</t>
  </si>
  <si>
    <t>00236525</t>
  </si>
  <si>
    <t>CASA HOGARES PADRE MACHADO</t>
  </si>
  <si>
    <t>J-3116288-43</t>
  </si>
  <si>
    <t>7</t>
  </si>
  <si>
    <t>00236526-00236637</t>
  </si>
  <si>
    <t>8</t>
  </si>
  <si>
    <t>002</t>
  </si>
  <si>
    <t>Z1B8022167</t>
  </si>
  <si>
    <t>00065470-00065491</t>
  </si>
  <si>
    <t>9</t>
  </si>
  <si>
    <t>00065492</t>
  </si>
  <si>
    <t>INVERCIONES CELIAS 1311 C.A</t>
  </si>
  <si>
    <t>J-29360803-1</t>
  </si>
  <si>
    <t>10</t>
  </si>
  <si>
    <t>00065493-00065544</t>
  </si>
  <si>
    <t>11</t>
  </si>
  <si>
    <t>00065545</t>
  </si>
  <si>
    <t>FUNERARIA LA QUINTA C.A</t>
  </si>
  <si>
    <t>J-29413307-0</t>
  </si>
  <si>
    <t>12</t>
  </si>
  <si>
    <t>00065546-00065654</t>
  </si>
  <si>
    <t>13</t>
  </si>
  <si>
    <t>00065655</t>
  </si>
  <si>
    <t>CENTRO MEDICO DOCENTE EL PASO C,A</t>
  </si>
  <si>
    <t>J-30189706-4</t>
  </si>
  <si>
    <t>14</t>
  </si>
  <si>
    <t>00065656-00065825</t>
  </si>
  <si>
    <t>15</t>
  </si>
  <si>
    <t>00065826</t>
  </si>
  <si>
    <t>IVERCIONES TRAVEL.C.A</t>
  </si>
  <si>
    <t>J297856633</t>
  </si>
  <si>
    <t>00065827-00065882</t>
  </si>
  <si>
    <t>17</t>
  </si>
  <si>
    <t>003</t>
  </si>
  <si>
    <t>Z1B8050074</t>
  </si>
  <si>
    <t>00144339-00144345</t>
  </si>
  <si>
    <t>18</t>
  </si>
  <si>
    <t>00144346</t>
  </si>
  <si>
    <t>JOSE JUAN ARVELO</t>
  </si>
  <si>
    <t>V10282168</t>
  </si>
  <si>
    <t>19</t>
  </si>
  <si>
    <t>00144347-00144386</t>
  </si>
  <si>
    <t>20</t>
  </si>
  <si>
    <t>00144387</t>
  </si>
  <si>
    <t>AGROPECUARIA S$A LA CARIDAD CA</t>
  </si>
  <si>
    <t>J-40523727-9</t>
  </si>
  <si>
    <t>21</t>
  </si>
  <si>
    <t>00144388-00144661</t>
  </si>
  <si>
    <t>22</t>
  </si>
  <si>
    <t>00144662</t>
  </si>
  <si>
    <t>INVERSIONES RAMIREZ ARELLANO 1967 C.A</t>
  </si>
  <si>
    <t>J-29830041-8</t>
  </si>
  <si>
    <t>23</t>
  </si>
  <si>
    <t>00144663-00144697</t>
  </si>
  <si>
    <t>24</t>
  </si>
  <si>
    <t>00144698</t>
  </si>
  <si>
    <t>FESTEJOS PARTY 1531.0</t>
  </si>
  <si>
    <t>J-29745818-2</t>
  </si>
  <si>
    <t>25</t>
  </si>
  <si>
    <t>00144699-00144731</t>
  </si>
  <si>
    <t>26</t>
  </si>
  <si>
    <t>NC</t>
  </si>
  <si>
    <t>00000050</t>
  </si>
  <si>
    <t>00144599</t>
  </si>
  <si>
    <t>VEN</t>
  </si>
  <si>
    <t>KARINA R.</t>
  </si>
  <si>
    <t>V24388446</t>
  </si>
  <si>
    <t>27</t>
  </si>
  <si>
    <t>00000051</t>
  </si>
  <si>
    <t>00144665</t>
  </si>
  <si>
    <t>DENSI</t>
  </si>
  <si>
    <t>V27371622</t>
  </si>
  <si>
    <t>28</t>
  </si>
  <si>
    <t>004</t>
  </si>
  <si>
    <t>Z1B8030818</t>
  </si>
  <si>
    <t>00455112-00455113</t>
  </si>
  <si>
    <t>29</t>
  </si>
  <si>
    <t>007</t>
  </si>
  <si>
    <t>Z1F0002116</t>
  </si>
  <si>
    <t>RADIO TV ESTRELLA 103C.A</t>
  </si>
  <si>
    <t>J-30256393-3</t>
  </si>
  <si>
    <t>35</t>
  </si>
  <si>
    <t>008</t>
  </si>
  <si>
    <t>Z1B8022757</t>
  </si>
  <si>
    <t>00027868-00027972</t>
  </si>
  <si>
    <t>36</t>
  </si>
  <si>
    <t>009</t>
  </si>
  <si>
    <t>Z1F0002432</t>
  </si>
  <si>
    <t>00185969</t>
  </si>
  <si>
    <t>ROBERTO RIVERO</t>
  </si>
  <si>
    <t>V6879263</t>
  </si>
  <si>
    <t>37</t>
  </si>
  <si>
    <t>00185970</t>
  </si>
  <si>
    <t>38</t>
  </si>
  <si>
    <t>00185971-00185989</t>
  </si>
  <si>
    <t>39</t>
  </si>
  <si>
    <t>00185990</t>
  </si>
  <si>
    <t>INVERSIONES MILAUTOS VICK CA</t>
  </si>
  <si>
    <t>J-29511421-4</t>
  </si>
  <si>
    <t>40</t>
  </si>
  <si>
    <t>00185991-00186048</t>
  </si>
  <si>
    <t>41</t>
  </si>
  <si>
    <t>00186049</t>
  </si>
  <si>
    <t>DISTRIBUIDORA  FARALLON S.A.</t>
  </si>
  <si>
    <t>J-31083865-8</t>
  </si>
  <si>
    <t>42</t>
  </si>
  <si>
    <t>00186050-00186143</t>
  </si>
  <si>
    <t>43</t>
  </si>
  <si>
    <t>00186144</t>
  </si>
  <si>
    <t>COMERCIALIZADORA ALASKA 2004 C,A</t>
  </si>
  <si>
    <t>J-31167500-0</t>
  </si>
  <si>
    <t>44</t>
  </si>
  <si>
    <t>00186145-00186291</t>
  </si>
  <si>
    <t>45</t>
  </si>
  <si>
    <t>18-12-2018</t>
  </si>
  <si>
    <t>Z1B8050165</t>
  </si>
  <si>
    <t>00348031</t>
  </si>
  <si>
    <t>MATADERO MAELLA, C.A</t>
  </si>
  <si>
    <t>J000713820</t>
  </si>
  <si>
    <t>46</t>
  </si>
  <si>
    <t>00348032</t>
  </si>
  <si>
    <t>MIGUEL ALVAREZ</t>
  </si>
  <si>
    <t>V14772733</t>
  </si>
  <si>
    <t>47</t>
  </si>
  <si>
    <t>00348033</t>
  </si>
  <si>
    <t>48</t>
  </si>
  <si>
    <t>00348034</t>
  </si>
  <si>
    <t>49</t>
  </si>
  <si>
    <t>00236638-00237080</t>
  </si>
  <si>
    <t>LA CASA DE LAS CARRETAS R.L</t>
  </si>
  <si>
    <t>J-29601357-8</t>
  </si>
  <si>
    <t>52</t>
  </si>
  <si>
    <t>00237045</t>
  </si>
  <si>
    <t>XIOMARA</t>
  </si>
  <si>
    <t>V18538420</t>
  </si>
  <si>
    <t>53</t>
  </si>
  <si>
    <t>00065883-00065894</t>
  </si>
  <si>
    <t>54</t>
  </si>
  <si>
    <t>00065895</t>
  </si>
  <si>
    <t>55</t>
  </si>
  <si>
    <t>00065896-00065903</t>
  </si>
  <si>
    <t>56</t>
  </si>
  <si>
    <t>00065904</t>
  </si>
  <si>
    <t>57</t>
  </si>
  <si>
    <t>00065905-00065996</t>
  </si>
  <si>
    <t>58</t>
  </si>
  <si>
    <t>00065997</t>
  </si>
  <si>
    <t>DISTRIBUIDORA MONTO VEJ</t>
  </si>
  <si>
    <t>J-40786379-7</t>
  </si>
  <si>
    <t>59</t>
  </si>
  <si>
    <t>00065998-00066084</t>
  </si>
  <si>
    <t>60</t>
  </si>
  <si>
    <t>00066085</t>
  </si>
  <si>
    <t>61</t>
  </si>
  <si>
    <t>00066086-00066138</t>
  </si>
  <si>
    <t>62</t>
  </si>
  <si>
    <t>00066139</t>
  </si>
  <si>
    <t>63</t>
  </si>
  <si>
    <t>00066140-00066268</t>
  </si>
  <si>
    <t>64</t>
  </si>
  <si>
    <t>00144732-00144787</t>
  </si>
  <si>
    <t>65</t>
  </si>
  <si>
    <t>00144788</t>
  </si>
  <si>
    <t>EL REY DE LA COSTURA C.A</t>
  </si>
  <si>
    <t>J-29842564-4</t>
  </si>
  <si>
    <t>66</t>
  </si>
  <si>
    <t>00144789-00144790</t>
  </si>
  <si>
    <t>67</t>
  </si>
  <si>
    <t>00144791</t>
  </si>
  <si>
    <t>JAVIER MIRANDA</t>
  </si>
  <si>
    <t>V136931497</t>
  </si>
  <si>
    <t>68</t>
  </si>
  <si>
    <t>00144792-00144796</t>
  </si>
  <si>
    <t>69</t>
  </si>
  <si>
    <t>00144797</t>
  </si>
  <si>
    <t>IAPEM</t>
  </si>
  <si>
    <t>G-20005057-8</t>
  </si>
  <si>
    <t>70</t>
  </si>
  <si>
    <t>00144798-00144824</t>
  </si>
  <si>
    <t>71</t>
  </si>
  <si>
    <t>00144825</t>
  </si>
  <si>
    <t>INVERCIONES EN EL CIELO</t>
  </si>
  <si>
    <t>J-31722519-8</t>
  </si>
  <si>
    <t>72</t>
  </si>
  <si>
    <t>00144826-00144912</t>
  </si>
  <si>
    <t>73</t>
  </si>
  <si>
    <t>00144913</t>
  </si>
  <si>
    <t>74</t>
  </si>
  <si>
    <t>00144914-00145095</t>
  </si>
  <si>
    <t>75</t>
  </si>
  <si>
    <t>00145096</t>
  </si>
  <si>
    <t>PORTU HAMBURGUER</t>
  </si>
  <si>
    <t>J-40524537-9</t>
  </si>
  <si>
    <t>76</t>
  </si>
  <si>
    <t>00145097-00145124</t>
  </si>
  <si>
    <t>77</t>
  </si>
  <si>
    <t>00455114-00455116</t>
  </si>
  <si>
    <t>78</t>
  </si>
  <si>
    <t>005</t>
  </si>
  <si>
    <t>Z1F0002462</t>
  </si>
  <si>
    <t>00158468</t>
  </si>
  <si>
    <t>CHOCOLATES EL GLOBO C.A</t>
  </si>
  <si>
    <t>J-30122934-7</t>
  </si>
  <si>
    <t>79</t>
  </si>
  <si>
    <t>00158469-00158517</t>
  </si>
  <si>
    <t>80</t>
  </si>
  <si>
    <t>00219805-00220024</t>
  </si>
  <si>
    <t>81</t>
  </si>
  <si>
    <t>00220025</t>
  </si>
  <si>
    <t>LEDA PIÑERO</t>
  </si>
  <si>
    <t>V11041235</t>
  </si>
  <si>
    <t>82</t>
  </si>
  <si>
    <t>00220026-00220064</t>
  </si>
  <si>
    <t>83</t>
  </si>
  <si>
    <t>00220065</t>
  </si>
  <si>
    <t>EMBRAGUES LA SOLUCION C.A</t>
  </si>
  <si>
    <t>J-31758575-5</t>
  </si>
  <si>
    <t>84</t>
  </si>
  <si>
    <t>00220066-00220113</t>
  </si>
  <si>
    <t>85</t>
  </si>
  <si>
    <t>00186292-00186304</t>
  </si>
  <si>
    <t>86</t>
  </si>
  <si>
    <t>00186305</t>
  </si>
  <si>
    <t>SEGURIDAD INTEGRAL 698,C.A.</t>
  </si>
  <si>
    <t>J-30061810-2</t>
  </si>
  <si>
    <t>87</t>
  </si>
  <si>
    <t>00186306-00186364</t>
  </si>
  <si>
    <t>88</t>
  </si>
  <si>
    <t>00186365</t>
  </si>
  <si>
    <t>ESPECIALIDADES ALEMANAS MEISTER</t>
  </si>
  <si>
    <t>J-31324253-5</t>
  </si>
  <si>
    <t>89</t>
  </si>
  <si>
    <t>00186366-00186368</t>
  </si>
  <si>
    <t>90</t>
  </si>
  <si>
    <t>00186369</t>
  </si>
  <si>
    <t>FOSFORERA SURAMERICANA C.A</t>
  </si>
  <si>
    <t>J-00069936-4</t>
  </si>
  <si>
    <t>91</t>
  </si>
  <si>
    <t>00186370-00186610</t>
  </si>
  <si>
    <t>92</t>
  </si>
  <si>
    <t>19-12-2018</t>
  </si>
  <si>
    <t>00348035</t>
  </si>
  <si>
    <t>93</t>
  </si>
  <si>
    <t>00237110-00237250</t>
  </si>
  <si>
    <t>94</t>
  </si>
  <si>
    <t>00237251</t>
  </si>
  <si>
    <t>GRUPO MDTU C.A</t>
  </si>
  <si>
    <t>J-40204469-0</t>
  </si>
  <si>
    <t>95</t>
  </si>
  <si>
    <t>00237252-00237292</t>
  </si>
  <si>
    <t>96</t>
  </si>
  <si>
    <t>00237293</t>
  </si>
  <si>
    <t>97</t>
  </si>
  <si>
    <t>00237294-00237494</t>
  </si>
  <si>
    <t>98</t>
  </si>
  <si>
    <t>00237495</t>
  </si>
  <si>
    <t>GRADOS TOGAS Y ALGO MAS CA</t>
  </si>
  <si>
    <t>J-30952074-1</t>
  </si>
  <si>
    <t>99</t>
  </si>
  <si>
    <t>00237496-00237546</t>
  </si>
  <si>
    <t>100</t>
  </si>
  <si>
    <t>00237547</t>
  </si>
  <si>
    <t>FRANCO</t>
  </si>
  <si>
    <t>V207479183</t>
  </si>
  <si>
    <t>101</t>
  </si>
  <si>
    <t>00237548-00237582</t>
  </si>
  <si>
    <t>102</t>
  </si>
  <si>
    <t>00000052</t>
  </si>
  <si>
    <t>00237163</t>
  </si>
  <si>
    <t>ARREZA JHON</t>
  </si>
  <si>
    <t>V19931618</t>
  </si>
  <si>
    <t>103</t>
  </si>
  <si>
    <t>00066269-00066467</t>
  </si>
  <si>
    <t>104</t>
  </si>
  <si>
    <t>00066468</t>
  </si>
  <si>
    <t>105</t>
  </si>
  <si>
    <t>00066469-00066679</t>
  </si>
  <si>
    <t>106</t>
  </si>
  <si>
    <t>00066680</t>
  </si>
  <si>
    <t>107</t>
  </si>
  <si>
    <t>00066681-00066739</t>
  </si>
  <si>
    <t>108</t>
  </si>
  <si>
    <t>00145125-00145141</t>
  </si>
  <si>
    <t>109</t>
  </si>
  <si>
    <t>00145142</t>
  </si>
  <si>
    <t>110</t>
  </si>
  <si>
    <t>00145143-00145208</t>
  </si>
  <si>
    <t>111</t>
  </si>
  <si>
    <t>00145209</t>
  </si>
  <si>
    <t>CENTRO AL SERVICIO DE LA ACCION POPULAR</t>
  </si>
  <si>
    <t>J-00151331-0</t>
  </si>
  <si>
    <t>112</t>
  </si>
  <si>
    <t>00145210-00145288</t>
  </si>
  <si>
    <t>113</t>
  </si>
  <si>
    <t>00145289</t>
  </si>
  <si>
    <t>LUNCHERIA CARISSE C.A</t>
  </si>
  <si>
    <t>J-00310505-8</t>
  </si>
  <si>
    <t>114</t>
  </si>
  <si>
    <t>00145290-00145414</t>
  </si>
  <si>
    <t>115</t>
  </si>
  <si>
    <t>00145415</t>
  </si>
  <si>
    <t>DISTRIBUIDORA DE CARNE JARY JARY</t>
  </si>
  <si>
    <t xml:space="preserve">V405603097 </t>
  </si>
  <si>
    <t>116</t>
  </si>
  <si>
    <t>00145416-00145448</t>
  </si>
  <si>
    <t>117</t>
  </si>
  <si>
    <t>00158518-00158645</t>
  </si>
  <si>
    <t>118</t>
  </si>
  <si>
    <t>00220114</t>
  </si>
  <si>
    <t>VICENTE MONTES</t>
  </si>
  <si>
    <t>V8580459</t>
  </si>
  <si>
    <t>119</t>
  </si>
  <si>
    <t>00220115</t>
  </si>
  <si>
    <t>ALIMENTOS DRUJIS C.A</t>
  </si>
  <si>
    <t>J-29839214-2</t>
  </si>
  <si>
    <t>120</t>
  </si>
  <si>
    <t>00220116</t>
  </si>
  <si>
    <t>GAVIDES JOSE</t>
  </si>
  <si>
    <t>V5136605</t>
  </si>
  <si>
    <t>121</t>
  </si>
  <si>
    <t>00220117</t>
  </si>
  <si>
    <t>MI RANCHO CAMPESTRE C.A</t>
  </si>
  <si>
    <t>J-00126758-1</t>
  </si>
  <si>
    <t>122</t>
  </si>
  <si>
    <t>00220118-00220140</t>
  </si>
  <si>
    <t>123</t>
  </si>
  <si>
    <t>00220141</t>
  </si>
  <si>
    <t>ISIVEN C.A</t>
  </si>
  <si>
    <t>J-30557764-1</t>
  </si>
  <si>
    <t>124</t>
  </si>
  <si>
    <t>00220142-00220148</t>
  </si>
  <si>
    <t>125</t>
  </si>
  <si>
    <t>00220149</t>
  </si>
  <si>
    <t>MAXI LUNCHERIA TODO SABOR FX C.A</t>
  </si>
  <si>
    <t>J-40020025-3</t>
  </si>
  <si>
    <t>126</t>
  </si>
  <si>
    <t>00220150-00220256</t>
  </si>
  <si>
    <t>127</t>
  </si>
  <si>
    <t>00220257</t>
  </si>
  <si>
    <t>SANDRA PEREZ</t>
  </si>
  <si>
    <t>V163612585</t>
  </si>
  <si>
    <t>128</t>
  </si>
  <si>
    <t>00220258-00220283</t>
  </si>
  <si>
    <t>129</t>
  </si>
  <si>
    <t>00220284</t>
  </si>
  <si>
    <t>CARMEN SUAREZ</t>
  </si>
  <si>
    <t>V13233987</t>
  </si>
  <si>
    <t>130</t>
  </si>
  <si>
    <t>00220285-00220323</t>
  </si>
  <si>
    <t>131</t>
  </si>
  <si>
    <t>00220324</t>
  </si>
  <si>
    <t>PROCESADORA DE POLLOS RANCHEROS, C.A.</t>
  </si>
  <si>
    <t>J307430214</t>
  </si>
  <si>
    <t>00027973-00027984</t>
  </si>
  <si>
    <t>133</t>
  </si>
  <si>
    <t>00186611-00186696</t>
  </si>
  <si>
    <t>134</t>
  </si>
  <si>
    <t>00186697</t>
  </si>
  <si>
    <t>DISTRIBUIDORA ,</t>
  </si>
  <si>
    <t>V29736676-8</t>
  </si>
  <si>
    <t>135</t>
  </si>
  <si>
    <t>00186698-00186772</t>
  </si>
  <si>
    <t>136</t>
  </si>
  <si>
    <t>00186773</t>
  </si>
  <si>
    <t>GRUPO CORPORATIVO MANUBER C.A.</t>
  </si>
  <si>
    <t>J-40982131-5</t>
  </si>
  <si>
    <t>137</t>
  </si>
  <si>
    <t>00186774-00186906</t>
  </si>
  <si>
    <t>138</t>
  </si>
  <si>
    <t>20-12-2018</t>
  </si>
  <si>
    <t>139</t>
  </si>
  <si>
    <t>00348036</t>
  </si>
  <si>
    <t>140</t>
  </si>
  <si>
    <t>00348037</t>
  </si>
  <si>
    <t>141</t>
  </si>
  <si>
    <t>00348038</t>
  </si>
  <si>
    <t>142</t>
  </si>
  <si>
    <t>001033672</t>
  </si>
  <si>
    <t>JENIFFER MAIZO</t>
  </si>
  <si>
    <t>V13726103</t>
  </si>
  <si>
    <t>143</t>
  </si>
  <si>
    <t>001033713-001033714</t>
  </si>
  <si>
    <t>144</t>
  </si>
  <si>
    <t>00237583-00237598</t>
  </si>
  <si>
    <t>145</t>
  </si>
  <si>
    <t>00237599</t>
  </si>
  <si>
    <t>146</t>
  </si>
  <si>
    <t>00237600-00237664</t>
  </si>
  <si>
    <t>147</t>
  </si>
  <si>
    <t>00237666-00237705</t>
  </si>
  <si>
    <t>148</t>
  </si>
  <si>
    <t>00237708-00237837</t>
  </si>
  <si>
    <t>149</t>
  </si>
  <si>
    <t>00237838</t>
  </si>
  <si>
    <t>INVERSIONES CARIMAR</t>
  </si>
  <si>
    <t>J-29741895-4</t>
  </si>
  <si>
    <t>150</t>
  </si>
  <si>
    <t>00237839-00237868</t>
  </si>
  <si>
    <t>151</t>
  </si>
  <si>
    <t>00237869</t>
  </si>
  <si>
    <t>FELILU</t>
  </si>
  <si>
    <t>J40604101-7</t>
  </si>
  <si>
    <t>152</t>
  </si>
  <si>
    <t>00237870-00237944</t>
  </si>
  <si>
    <t>153</t>
  </si>
  <si>
    <t>00237945</t>
  </si>
  <si>
    <t>154</t>
  </si>
  <si>
    <t>00237946-00237982</t>
  </si>
  <si>
    <t>155</t>
  </si>
  <si>
    <t>00000053</t>
  </si>
  <si>
    <t>00237826</t>
  </si>
  <si>
    <t>APONTE EDUARDO</t>
  </si>
  <si>
    <t>V11044702</t>
  </si>
  <si>
    <t>156</t>
  </si>
  <si>
    <t>00066740-00066956</t>
  </si>
  <si>
    <t>157</t>
  </si>
  <si>
    <t>00066957</t>
  </si>
  <si>
    <t>158</t>
  </si>
  <si>
    <t>00066958-00066979</t>
  </si>
  <si>
    <t>159</t>
  </si>
  <si>
    <t>00066980</t>
  </si>
  <si>
    <t>ANDREW ANDRADE</t>
  </si>
  <si>
    <t>V253237924</t>
  </si>
  <si>
    <t>160</t>
  </si>
  <si>
    <t>00066981-00066987</t>
  </si>
  <si>
    <t>161</t>
  </si>
  <si>
    <t>00066988</t>
  </si>
  <si>
    <t>SERVICIOS TELECOMUNICACIONES</t>
  </si>
  <si>
    <t>J-30072667-3</t>
  </si>
  <si>
    <t>162</t>
  </si>
  <si>
    <t>00066989-00067121</t>
  </si>
  <si>
    <t>163</t>
  </si>
  <si>
    <t>00067122</t>
  </si>
  <si>
    <t>JOSE FIGUEROA</t>
  </si>
  <si>
    <t>V190941426</t>
  </si>
  <si>
    <t>164</t>
  </si>
  <si>
    <t>00067123-00067217</t>
  </si>
  <si>
    <t>165</t>
  </si>
  <si>
    <t>00000044</t>
  </si>
  <si>
    <t>00067008</t>
  </si>
  <si>
    <t>JOHANA R.</t>
  </si>
  <si>
    <t>V17534052</t>
  </si>
  <si>
    <t>166</t>
  </si>
  <si>
    <t>00145449-00145490</t>
  </si>
  <si>
    <t>167</t>
  </si>
  <si>
    <t>00145491</t>
  </si>
  <si>
    <t>CASA HOGAR PADRE MACHADO</t>
  </si>
  <si>
    <t>J-31162884-3</t>
  </si>
  <si>
    <t>168</t>
  </si>
  <si>
    <t>00145492-00145539</t>
  </si>
  <si>
    <t>169</t>
  </si>
  <si>
    <t>00145540</t>
  </si>
  <si>
    <t>170</t>
  </si>
  <si>
    <t>00145541-00145610</t>
  </si>
  <si>
    <t>171</t>
  </si>
  <si>
    <t>00145611</t>
  </si>
  <si>
    <t>COMERCIALISADOR JMCD 2015 C.A</t>
  </si>
  <si>
    <t>J-40681852-6</t>
  </si>
  <si>
    <t>172</t>
  </si>
  <si>
    <t>00145612-00145640</t>
  </si>
  <si>
    <t>173</t>
  </si>
  <si>
    <t>00145641-00145713</t>
  </si>
  <si>
    <t>174</t>
  </si>
  <si>
    <t>00145714</t>
  </si>
  <si>
    <t>INVERSIONES BAMMIS</t>
  </si>
  <si>
    <t>J-40639005-4</t>
  </si>
  <si>
    <t>175</t>
  </si>
  <si>
    <t>00145715-00145834</t>
  </si>
  <si>
    <t>176</t>
  </si>
  <si>
    <t>00145835</t>
  </si>
  <si>
    <t>TABERNA CHAMUQUI C.A</t>
  </si>
  <si>
    <t>J-31198553-0</t>
  </si>
  <si>
    <t>177</t>
  </si>
  <si>
    <t>00145836-00145868</t>
  </si>
  <si>
    <t>178</t>
  </si>
  <si>
    <t>00455117</t>
  </si>
  <si>
    <t>ANDERSON RANGEL</t>
  </si>
  <si>
    <t>V83022870</t>
  </si>
  <si>
    <t>179</t>
  </si>
  <si>
    <t>00158646</t>
  </si>
  <si>
    <t>JOSE SAAVEDRA</t>
  </si>
  <si>
    <t>V14935460</t>
  </si>
  <si>
    <t>180</t>
  </si>
  <si>
    <t>00220325-00220383</t>
  </si>
  <si>
    <t>181</t>
  </si>
  <si>
    <t>00220384</t>
  </si>
  <si>
    <t>182</t>
  </si>
  <si>
    <t>00220385-00220386</t>
  </si>
  <si>
    <t>183</t>
  </si>
  <si>
    <t>00220387</t>
  </si>
  <si>
    <t>184</t>
  </si>
  <si>
    <t>00220388</t>
  </si>
  <si>
    <t>185</t>
  </si>
  <si>
    <t>00220389-00220473</t>
  </si>
  <si>
    <t>186</t>
  </si>
  <si>
    <t>00220474</t>
  </si>
  <si>
    <t>INVERSIONES SAN-LOP, C.A</t>
  </si>
  <si>
    <t>J-40155897-6</t>
  </si>
  <si>
    <t>187</t>
  </si>
  <si>
    <t>00220475-00220493</t>
  </si>
  <si>
    <t>188</t>
  </si>
  <si>
    <t>00220494</t>
  </si>
  <si>
    <t>189</t>
  </si>
  <si>
    <t>00220495-00220503</t>
  </si>
  <si>
    <t>190</t>
  </si>
  <si>
    <t>00000041</t>
  </si>
  <si>
    <t>00220350</t>
  </si>
  <si>
    <t>AEAQUE ALICE</t>
  </si>
  <si>
    <t>V6893280</t>
  </si>
  <si>
    <t>200</t>
  </si>
  <si>
    <t>00187210</t>
  </si>
  <si>
    <t>JEAN</t>
  </si>
  <si>
    <t>V15118774</t>
  </si>
  <si>
    <t>201</t>
  </si>
  <si>
    <t>21-12-2018</t>
  </si>
  <si>
    <t>00348039</t>
  </si>
  <si>
    <t>202</t>
  </si>
  <si>
    <t>00348040</t>
  </si>
  <si>
    <t>203</t>
  </si>
  <si>
    <t>00348041</t>
  </si>
  <si>
    <t>204</t>
  </si>
  <si>
    <t>00348042</t>
  </si>
  <si>
    <t>205</t>
  </si>
  <si>
    <t>00237983-00238003</t>
  </si>
  <si>
    <t>206</t>
  </si>
  <si>
    <t>00238004</t>
  </si>
  <si>
    <t xml:space="preserve">J-29360803-1 </t>
  </si>
  <si>
    <t>207</t>
  </si>
  <si>
    <t>00238005-00238099</t>
  </si>
  <si>
    <t>208</t>
  </si>
  <si>
    <t>00238100</t>
  </si>
  <si>
    <t>DISTRIBUIDORA DE CARNE ALEDANA 2101,CA</t>
  </si>
  <si>
    <t>J-29708854-7</t>
  </si>
  <si>
    <t>209</t>
  </si>
  <si>
    <t>00238101-00238146</t>
  </si>
  <si>
    <t>210</t>
  </si>
  <si>
    <t>00238147</t>
  </si>
  <si>
    <t>INVERSIONES 5X</t>
  </si>
  <si>
    <t>J-40257704-4</t>
  </si>
  <si>
    <t>211</t>
  </si>
  <si>
    <t>00238148-00238318</t>
  </si>
  <si>
    <t>212</t>
  </si>
  <si>
    <t>00238319</t>
  </si>
  <si>
    <t>213</t>
  </si>
  <si>
    <t>00238320-00238460</t>
  </si>
  <si>
    <t>214</t>
  </si>
  <si>
    <t>00067218-00067528</t>
  </si>
  <si>
    <t>215</t>
  </si>
  <si>
    <t>00067529</t>
  </si>
  <si>
    <t>216</t>
  </si>
  <si>
    <t>00067530-00067612</t>
  </si>
  <si>
    <t>217</t>
  </si>
  <si>
    <t>00145869-00145895</t>
  </si>
  <si>
    <t>218</t>
  </si>
  <si>
    <t>00145896</t>
  </si>
  <si>
    <t>REPRESENTACIONES CALABRES</t>
  </si>
  <si>
    <t>V-08676434-9</t>
  </si>
  <si>
    <t>219</t>
  </si>
  <si>
    <t>00145897-00145976</t>
  </si>
  <si>
    <t>220</t>
  </si>
  <si>
    <t>00145977</t>
  </si>
  <si>
    <t>MATADERO MAELLA</t>
  </si>
  <si>
    <t>J-00071382-0</t>
  </si>
  <si>
    <t>221</t>
  </si>
  <si>
    <t>00145978-00146063</t>
  </si>
  <si>
    <t>222</t>
  </si>
  <si>
    <t>00146064</t>
  </si>
  <si>
    <t>NORAIDA</t>
  </si>
  <si>
    <t>V110055990</t>
  </si>
  <si>
    <t>223</t>
  </si>
  <si>
    <t>00146065-00146099</t>
  </si>
  <si>
    <t>224</t>
  </si>
  <si>
    <t>00158647-00158651</t>
  </si>
  <si>
    <t>225</t>
  </si>
  <si>
    <t>00158652</t>
  </si>
  <si>
    <t>DITRIBUIDORA QUINCATEQUE, C.A</t>
  </si>
  <si>
    <t>J-41052377-8</t>
  </si>
  <si>
    <t>226</t>
  </si>
  <si>
    <t>00158653-00158662</t>
  </si>
  <si>
    <t>227</t>
  </si>
  <si>
    <t>00158663</t>
  </si>
  <si>
    <t>228</t>
  </si>
  <si>
    <t>00158664-00158690</t>
  </si>
  <si>
    <t>229</t>
  </si>
  <si>
    <t>00158691</t>
  </si>
  <si>
    <t>INVERSORA LOCKEY</t>
  </si>
  <si>
    <t>J-00119849-0</t>
  </si>
  <si>
    <t>230</t>
  </si>
  <si>
    <t>00158692-00158759</t>
  </si>
  <si>
    <t>231</t>
  </si>
  <si>
    <t>00158760</t>
  </si>
  <si>
    <t>DISTRIBUIDORA GLEIVER, C.A.</t>
  </si>
  <si>
    <t>J-29736676-8</t>
  </si>
  <si>
    <t>232</t>
  </si>
  <si>
    <t>00158761-00158804</t>
  </si>
  <si>
    <t>233</t>
  </si>
  <si>
    <t>00220504-00220596</t>
  </si>
  <si>
    <t>234</t>
  </si>
  <si>
    <t>00220597</t>
  </si>
  <si>
    <t>FUNERARIA LA QUINTA S.A</t>
  </si>
  <si>
    <t>J294133070</t>
  </si>
  <si>
    <t>235</t>
  </si>
  <si>
    <t>00220598-00220603</t>
  </si>
  <si>
    <t>236</t>
  </si>
  <si>
    <t>00220604</t>
  </si>
  <si>
    <t>237</t>
  </si>
  <si>
    <t>00220605-00220842</t>
  </si>
  <si>
    <t>238</t>
  </si>
  <si>
    <t>00220843</t>
  </si>
  <si>
    <t>SERVICIOS HIDRAULICOS MONTA CARGAS</t>
  </si>
  <si>
    <t>J-40578373-7</t>
  </si>
  <si>
    <t>239</t>
  </si>
  <si>
    <t>00220844-00220872</t>
  </si>
  <si>
    <t>240</t>
  </si>
  <si>
    <t>00220873</t>
  </si>
  <si>
    <t>NG CONSULTORE 1ICA</t>
  </si>
  <si>
    <t>J-29469823-9</t>
  </si>
  <si>
    <t>241</t>
  </si>
  <si>
    <t>00220874-00220912</t>
  </si>
  <si>
    <t>242</t>
  </si>
  <si>
    <t>00220913</t>
  </si>
  <si>
    <t>243</t>
  </si>
  <si>
    <t>00220914-00220943</t>
  </si>
  <si>
    <t>244</t>
  </si>
  <si>
    <t>00027985-00028019</t>
  </si>
  <si>
    <t>245</t>
  </si>
  <si>
    <t>00028020</t>
  </si>
  <si>
    <t>246</t>
  </si>
  <si>
    <t>00028021-00028026</t>
  </si>
  <si>
    <t>247</t>
  </si>
  <si>
    <t>00028027</t>
  </si>
  <si>
    <t>PROCESADORA DE ALIMENTOS POLLOS RANCHEROS, C.A</t>
  </si>
  <si>
    <t>J-30743021-4</t>
  </si>
  <si>
    <t>248</t>
  </si>
  <si>
    <t>00028028-00028245</t>
  </si>
  <si>
    <t>249</t>
  </si>
  <si>
    <t>00000025</t>
  </si>
  <si>
    <t>00028019</t>
  </si>
  <si>
    <t>RIVERO LUIS</t>
  </si>
  <si>
    <t>V5522258</t>
  </si>
  <si>
    <t>250</t>
  </si>
  <si>
    <t>00187230-00187245</t>
  </si>
  <si>
    <t>251</t>
  </si>
  <si>
    <t>00187246</t>
  </si>
  <si>
    <t>INVERIONES LUNA PUERTA 0506 C.A</t>
  </si>
  <si>
    <t>J-41011903-9</t>
  </si>
  <si>
    <t>252</t>
  </si>
  <si>
    <t>00187247-00187267</t>
  </si>
  <si>
    <t>253</t>
  </si>
  <si>
    <t>00187268</t>
  </si>
  <si>
    <t>254</t>
  </si>
  <si>
    <t>00187269-00187285</t>
  </si>
  <si>
    <t>255</t>
  </si>
  <si>
    <t>00187286</t>
  </si>
  <si>
    <t>256</t>
  </si>
  <si>
    <t>00187287-00187387</t>
  </si>
  <si>
    <t>257</t>
  </si>
  <si>
    <t>00187388</t>
  </si>
  <si>
    <t>ANANDALY S,C.A</t>
  </si>
  <si>
    <t>J402210558</t>
  </si>
  <si>
    <t>258</t>
  </si>
  <si>
    <t>00187389-00187397</t>
  </si>
  <si>
    <t>259</t>
  </si>
  <si>
    <t>00187322</t>
  </si>
  <si>
    <t>MARIA ALTUVE</t>
  </si>
  <si>
    <t>V19287198</t>
  </si>
  <si>
    <t>260</t>
  </si>
  <si>
    <t>00187321</t>
  </si>
  <si>
    <t>SILVA MARYOLI</t>
  </si>
  <si>
    <t>V17230650</t>
  </si>
  <si>
    <t>261</t>
  </si>
  <si>
    <t>22-12-2018</t>
  </si>
  <si>
    <t>001034640-001034641</t>
  </si>
  <si>
    <t>262</t>
  </si>
  <si>
    <t>00238461-00238547</t>
  </si>
  <si>
    <t>263</t>
  </si>
  <si>
    <t>00238548</t>
  </si>
  <si>
    <t>FRIGORIFICO GENESIS AN-CAR, C.A.</t>
  </si>
  <si>
    <t>J-30282006-5</t>
  </si>
  <si>
    <t>264</t>
  </si>
  <si>
    <t>00238549-00238562</t>
  </si>
  <si>
    <t>265</t>
  </si>
  <si>
    <t>00238563</t>
  </si>
  <si>
    <t>FUNDACION CASA HOGAR PADRE MACHADO</t>
  </si>
  <si>
    <t>J311628843</t>
  </si>
  <si>
    <t>266</t>
  </si>
  <si>
    <t>00238564-00238571</t>
  </si>
  <si>
    <t>267</t>
  </si>
  <si>
    <t>00238572</t>
  </si>
  <si>
    <t>268</t>
  </si>
  <si>
    <t>00238573-00238632</t>
  </si>
  <si>
    <t>269</t>
  </si>
  <si>
    <t>00238635-00238756</t>
  </si>
  <si>
    <t>270</t>
  </si>
  <si>
    <t>00000054</t>
  </si>
  <si>
    <t>00238599</t>
  </si>
  <si>
    <t>YECERRA  YEREIDA</t>
  </si>
  <si>
    <t>V16370012</t>
  </si>
  <si>
    <t>271</t>
  </si>
  <si>
    <t>00067613-00067646</t>
  </si>
  <si>
    <t>272</t>
  </si>
  <si>
    <t>00067647-00067841</t>
  </si>
  <si>
    <t>273</t>
  </si>
  <si>
    <t>00067842</t>
  </si>
  <si>
    <t>274</t>
  </si>
  <si>
    <t>00067843-00068102</t>
  </si>
  <si>
    <t>275</t>
  </si>
  <si>
    <t>00146100-00146460</t>
  </si>
  <si>
    <t>276</t>
  </si>
  <si>
    <t>00146461</t>
  </si>
  <si>
    <t>277</t>
  </si>
  <si>
    <t>00146462-00146493</t>
  </si>
  <si>
    <t>278</t>
  </si>
  <si>
    <t>00455118-00455127</t>
  </si>
  <si>
    <t>279</t>
  </si>
  <si>
    <t>00158805-00158825</t>
  </si>
  <si>
    <t>280</t>
  </si>
  <si>
    <t>00158826</t>
  </si>
  <si>
    <t>281</t>
  </si>
  <si>
    <t>00158827-00158856</t>
  </si>
  <si>
    <t>282</t>
  </si>
  <si>
    <t>00158857</t>
  </si>
  <si>
    <t>283</t>
  </si>
  <si>
    <t>00158858-00158863</t>
  </si>
  <si>
    <t>284</t>
  </si>
  <si>
    <t>00158864</t>
  </si>
  <si>
    <t>4-G-1 SUMINISTROS</t>
  </si>
  <si>
    <t>J-40316236-0</t>
  </si>
  <si>
    <t>285</t>
  </si>
  <si>
    <t>00158865-00158870</t>
  </si>
  <si>
    <t>286</t>
  </si>
  <si>
    <t>00220944-00220963</t>
  </si>
  <si>
    <t>287</t>
  </si>
  <si>
    <t>00220964</t>
  </si>
  <si>
    <t>288</t>
  </si>
  <si>
    <t>00220965-00221018</t>
  </si>
  <si>
    <t>289</t>
  </si>
  <si>
    <t>00221020-00221152</t>
  </si>
  <si>
    <t>290</t>
  </si>
  <si>
    <t>00221153</t>
  </si>
  <si>
    <t>LUNCHERIA METRO 2012</t>
  </si>
  <si>
    <t>J400163153</t>
  </si>
  <si>
    <t>291</t>
  </si>
  <si>
    <t>00221154-00221317</t>
  </si>
  <si>
    <t>292</t>
  </si>
  <si>
    <t>007024301</t>
  </si>
  <si>
    <t>ARMENIO GONZALEZ</t>
  </si>
  <si>
    <t>V2109106</t>
  </si>
  <si>
    <t>293</t>
  </si>
  <si>
    <t>00000042</t>
  </si>
  <si>
    <t>00221282</t>
  </si>
  <si>
    <t>ANABEL SILVA</t>
  </si>
  <si>
    <t>V6873166</t>
  </si>
  <si>
    <t>294</t>
  </si>
  <si>
    <t>00028246-00028296</t>
  </si>
  <si>
    <t>295</t>
  </si>
  <si>
    <t>00028297</t>
  </si>
  <si>
    <t>ADMINISTRASIONES NMV</t>
  </si>
  <si>
    <t>J-29390269-0</t>
  </si>
  <si>
    <t>296</t>
  </si>
  <si>
    <t>00028298-00028366</t>
  </si>
  <si>
    <t>297</t>
  </si>
  <si>
    <t>00028367</t>
  </si>
  <si>
    <t>REPRESENTACIONES NAICAM</t>
  </si>
  <si>
    <t>J-40523007-0</t>
  </si>
  <si>
    <t>298</t>
  </si>
  <si>
    <t>00028368-00028450</t>
  </si>
  <si>
    <t>299</t>
  </si>
  <si>
    <t>00028451</t>
  </si>
  <si>
    <t>300</t>
  </si>
  <si>
    <t>00028452-00028460</t>
  </si>
  <si>
    <t>301</t>
  </si>
  <si>
    <t>00000026</t>
  </si>
  <si>
    <t>00028267</t>
  </si>
  <si>
    <t>THORBERIS HIDALGO</t>
  </si>
  <si>
    <t>V4845092</t>
  </si>
  <si>
    <t>302</t>
  </si>
  <si>
    <t>00000027</t>
  </si>
  <si>
    <t>00028281</t>
  </si>
  <si>
    <t>ROMEL DUGARTE</t>
  </si>
  <si>
    <t>V12878346</t>
  </si>
  <si>
    <t>303</t>
  </si>
  <si>
    <t>00000028</t>
  </si>
  <si>
    <t>00028309</t>
  </si>
  <si>
    <t>RICHARD</t>
  </si>
  <si>
    <t>V17643781</t>
  </si>
  <si>
    <t>304</t>
  </si>
  <si>
    <t>00187398-00187536</t>
  </si>
  <si>
    <t>305</t>
  </si>
  <si>
    <t>00187537</t>
  </si>
  <si>
    <t>306</t>
  </si>
  <si>
    <t>00187538-00187714</t>
  </si>
  <si>
    <t>307</t>
  </si>
  <si>
    <t>23-12-2018</t>
  </si>
  <si>
    <t>00238757-00239025</t>
  </si>
  <si>
    <t>308</t>
  </si>
  <si>
    <t>00239026</t>
  </si>
  <si>
    <t>DISTRIBUIDORA JHON</t>
  </si>
  <si>
    <t>J-6332128-8</t>
  </si>
  <si>
    <t>309</t>
  </si>
  <si>
    <t>00239027-00239142</t>
  </si>
  <si>
    <t>310</t>
  </si>
  <si>
    <t>00068103-00068130</t>
  </si>
  <si>
    <t>311</t>
  </si>
  <si>
    <t>00068131-00068166</t>
  </si>
  <si>
    <t>312</t>
  </si>
  <si>
    <t>00068167</t>
  </si>
  <si>
    <t>313</t>
  </si>
  <si>
    <t>00068168-00068206</t>
  </si>
  <si>
    <t>314</t>
  </si>
  <si>
    <t>00068207</t>
  </si>
  <si>
    <t>MARCO</t>
  </si>
  <si>
    <t>V102745261</t>
  </si>
  <si>
    <t>315</t>
  </si>
  <si>
    <t>00068208-00068291</t>
  </si>
  <si>
    <t>316</t>
  </si>
  <si>
    <t>00068292</t>
  </si>
  <si>
    <t>WILSON PEÑA</t>
  </si>
  <si>
    <t>V190145843</t>
  </si>
  <si>
    <t>317</t>
  </si>
  <si>
    <t>00068293-00068492</t>
  </si>
  <si>
    <t>318</t>
  </si>
  <si>
    <t>00146494-00146684</t>
  </si>
  <si>
    <t>319</t>
  </si>
  <si>
    <t>00146685</t>
  </si>
  <si>
    <t>320</t>
  </si>
  <si>
    <t>00146686-00146949</t>
  </si>
  <si>
    <t>321</t>
  </si>
  <si>
    <t>00455128-00455140</t>
  </si>
  <si>
    <t>322</t>
  </si>
  <si>
    <t>00158871-00158972</t>
  </si>
  <si>
    <t>323</t>
  </si>
  <si>
    <t>00158973</t>
  </si>
  <si>
    <t>324</t>
  </si>
  <si>
    <t>00158974-00159072</t>
  </si>
  <si>
    <t>325</t>
  </si>
  <si>
    <t>00159073</t>
  </si>
  <si>
    <t xml:space="preserve">J-30952074-1 </t>
  </si>
  <si>
    <t>326</t>
  </si>
  <si>
    <t>00159074-00159127</t>
  </si>
  <si>
    <t>327</t>
  </si>
  <si>
    <t>00159062</t>
  </si>
  <si>
    <t>GISELL RODRIGUEZ</t>
  </si>
  <si>
    <t>V18674873</t>
  </si>
  <si>
    <t>328</t>
  </si>
  <si>
    <t>00221318-00221367</t>
  </si>
  <si>
    <t>329</t>
  </si>
  <si>
    <t>00221368</t>
  </si>
  <si>
    <t>330</t>
  </si>
  <si>
    <t>00221369-00221493</t>
  </si>
  <si>
    <t>331</t>
  </si>
  <si>
    <t>00221494</t>
  </si>
  <si>
    <t>INVERSIONES CARIMAR C.A</t>
  </si>
  <si>
    <t>J29741895-4</t>
  </si>
  <si>
    <t>332</t>
  </si>
  <si>
    <t>00221495-00221597</t>
  </si>
  <si>
    <t>333</t>
  </si>
  <si>
    <t>00221598</t>
  </si>
  <si>
    <t>00221599-00221783</t>
  </si>
  <si>
    <t>00028461-00028664</t>
  </si>
  <si>
    <t>00028665</t>
  </si>
  <si>
    <t>00028666-00028741</t>
  </si>
  <si>
    <t>00187715-00187824</t>
  </si>
  <si>
    <t>00187825</t>
  </si>
  <si>
    <t>00187826-00188022</t>
  </si>
  <si>
    <t>00188011</t>
  </si>
  <si>
    <t>KELVIN GONZALEZ</t>
  </si>
  <si>
    <t>V21130782</t>
  </si>
  <si>
    <t>Resumen Libro de Ventas</t>
  </si>
  <si>
    <t>Base no Imponible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</si>
  <si>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</si>
  <si>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</si>
  <si>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</si>
  <si>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</si>
  <si>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</si>
  <si>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</si>
  <si>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17 AL 23-12-2018</t>
  </si>
  <si>
    <t>1203</t>
  </si>
  <si>
    <t>1204</t>
  </si>
  <si>
    <t>1205</t>
  </si>
  <si>
    <t>1206</t>
  </si>
  <si>
    <t>0196</t>
  </si>
  <si>
    <t>0197</t>
  </si>
  <si>
    <t>0198</t>
  </si>
  <si>
    <t>0199</t>
  </si>
  <si>
    <t>0795</t>
  </si>
  <si>
    <t>0796</t>
  </si>
  <si>
    <t>0797</t>
  </si>
  <si>
    <t>0798</t>
  </si>
  <si>
    <t>1800</t>
  </si>
  <si>
    <t>1801</t>
  </si>
  <si>
    <t>1802</t>
  </si>
  <si>
    <t>SIN MOVIMIENTO EN CAJA</t>
  </si>
  <si>
    <t>0</t>
  </si>
  <si>
    <t>1803</t>
  </si>
  <si>
    <t>0636</t>
  </si>
  <si>
    <t>0637</t>
  </si>
  <si>
    <t>0638</t>
  </si>
  <si>
    <t>0639</t>
  </si>
  <si>
    <t>0640</t>
  </si>
  <si>
    <t>006</t>
  </si>
  <si>
    <t>1095</t>
  </si>
  <si>
    <t>00348030</t>
  </si>
  <si>
    <t>1096</t>
  </si>
  <si>
    <t>1097</t>
  </si>
  <si>
    <t>1098</t>
  </si>
  <si>
    <t>0710</t>
  </si>
  <si>
    <t>00219346-00219804</t>
  </si>
  <si>
    <t>0711</t>
  </si>
  <si>
    <t>0712</t>
  </si>
  <si>
    <t>0713</t>
  </si>
  <si>
    <t>0216</t>
  </si>
  <si>
    <t>0217</t>
  </si>
  <si>
    <t>0218</t>
  </si>
  <si>
    <t>0219</t>
  </si>
  <si>
    <t>00027972</t>
  </si>
  <si>
    <t>00027985</t>
  </si>
  <si>
    <t>0687</t>
  </si>
  <si>
    <t>0688</t>
  </si>
  <si>
    <t>0689</t>
  </si>
  <si>
    <t>0690</t>
  </si>
  <si>
    <t>00186907-00187229</t>
  </si>
  <si>
    <t>0691</t>
  </si>
  <si>
    <t>0692</t>
  </si>
  <si>
    <t>0693</t>
  </si>
  <si>
    <t>0200</t>
  </si>
  <si>
    <t>0201</t>
  </si>
  <si>
    <t>0202</t>
  </si>
  <si>
    <t>0714</t>
  </si>
  <si>
    <t>0715</t>
  </si>
  <si>
    <t>0716</t>
  </si>
  <si>
    <t>1099</t>
  </si>
  <si>
    <t>1100</t>
  </si>
  <si>
    <t>1101</t>
  </si>
  <si>
    <t>0799</t>
  </si>
  <si>
    <t>0800</t>
  </si>
  <si>
    <t>0801</t>
  </si>
  <si>
    <t>1804</t>
  </si>
  <si>
    <t>1805</t>
  </si>
  <si>
    <t>1806</t>
  </si>
  <si>
    <t>0641</t>
  </si>
  <si>
    <t>0642</t>
  </si>
  <si>
    <t>1207</t>
  </si>
  <si>
    <t>1208</t>
  </si>
  <si>
    <t>1209</t>
  </si>
  <si>
    <t>0220</t>
  </si>
  <si>
    <t>0221</t>
  </si>
  <si>
    <t>0222</t>
  </si>
  <si>
    <t>DIFERENCIA:</t>
  </si>
  <si>
    <t>Debito Fiscal</t>
  </si>
  <si>
    <t>30</t>
  </si>
  <si>
    <t>31</t>
  </si>
  <si>
    <t>32</t>
  </si>
  <si>
    <t>33</t>
  </si>
  <si>
    <t>34</t>
  </si>
  <si>
    <t>50</t>
  </si>
  <si>
    <t>51</t>
  </si>
  <si>
    <t>132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</si>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</sst>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0" fillId="0" borderId="2" xfId="0" applyNumberFormat="1" applyFill="1" applyBorder="1"/>
    <xf numFmtId="49" fontId="0" fillId="0" borderId="2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3" fontId="0" fillId="0" borderId="1" xfId="1" applyFont="1" applyFill="1" applyBorder="1"/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9"/>
  <sheetViews>
    <sheetView tabSelected="1" workbookViewId="0">
      <pane ySplit="7" topLeftCell="A258" activePane="bottomLeft" state="frozen"/>
      <selection pane="bottomLeft" activeCell="I341" sqref="I341"/>
    </sheetView>
  </sheetViews>
  <sheetFormatPr baseColWidth="10" defaultRowHeight="15" x14ac:dyDescent="0.25"/>
  <cols>
    <col min="1" max="1" width="6.28515625" style="17" bestFit="1" customWidth="1"/>
    <col min="2" max="2" width="10.4257812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9.85546875" style="17" bestFit="1" customWidth="1"/>
    <col min="9" max="9" width="40.140625" style="19" customWidth="1"/>
    <col min="10" max="10" width="23.7109375" style="19" bestFit="1" customWidth="1"/>
    <col min="11" max="11" width="25.28515625" style="19" bestFit="1" customWidth="1"/>
    <col min="12" max="12" width="15" style="18" customWidth="1"/>
    <col min="13" max="13" width="10.42578125" style="19" hidden="1" customWidth="1"/>
    <col min="14" max="14" width="15.140625" style="17" hidden="1" customWidth="1"/>
    <col min="15" max="15" width="33.85546875" style="17" hidden="1" customWidth="1"/>
    <col min="16" max="16" width="16.42578125" style="17" hidden="1" customWidth="1"/>
    <col min="17" max="17" width="13.28515625" style="19" bestFit="1" customWidth="1"/>
    <col min="18" max="18" width="5.140625" style="19" bestFit="1" customWidth="1"/>
    <col min="19" max="19" width="13.28515625" style="19" bestFit="1" customWidth="1"/>
    <col min="20" max="20" width="10.7109375" style="19" bestFit="1" customWidth="1"/>
    <col min="21" max="21" width="3.28515625" style="17" customWidth="1"/>
    <col min="22" max="22" width="9.7109375" style="19" bestFit="1" customWidth="1"/>
    <col min="23" max="23" width="12.28515625" style="19" bestFit="1" customWidth="1"/>
    <col min="24" max="24" width="3.28515625" style="17" customWidth="1"/>
    <col min="25" max="25" width="10.7109375" style="19" bestFit="1" customWidth="1"/>
    <col min="26" max="26" width="5.140625" style="19" bestFit="1" customWidth="1"/>
    <col min="27" max="27" width="18.140625" style="17" bestFit="1" customWidth="1"/>
    <col min="28" max="29" width="5.140625" style="19" bestFit="1" customWidth="1"/>
    <col min="30" max="30" width="21.140625" style="17" bestFit="1" customWidth="1"/>
    <col min="31" max="31" width="5.14062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945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946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S8+T8+V8+W8+Y8</f>
        <v>135815.59999999998</v>
      </c>
      <c r="R8" s="13">
        <v>0</v>
      </c>
      <c r="S8" s="13">
        <v>118852.03</v>
      </c>
      <c r="T8" s="13">
        <v>0</v>
      </c>
      <c r="U8" s="11" t="s">
        <v>54</v>
      </c>
      <c r="V8" s="13">
        <v>0</v>
      </c>
      <c r="W8" s="13">
        <v>14623.77</v>
      </c>
      <c r="X8" s="11" t="s">
        <v>54</v>
      </c>
      <c r="Y8" s="13">
        <v>2339.8000000000002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946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f t="shared" ref="Q9:Q72" si="0">S9+T9+V9+W9+Y9</f>
        <v>3613.02</v>
      </c>
      <c r="R9" s="13">
        <v>0</v>
      </c>
      <c r="S9" s="13">
        <v>1448</v>
      </c>
      <c r="T9" s="13">
        <v>1866.4</v>
      </c>
      <c r="U9" s="11" t="s">
        <v>59</v>
      </c>
      <c r="V9" s="13">
        <v>298.62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5" t="s">
        <v>46</v>
      </c>
      <c r="C10" s="11" t="s">
        <v>47</v>
      </c>
      <c r="D10" s="11" t="s">
        <v>48</v>
      </c>
      <c r="E10" s="11" t="s">
        <v>49</v>
      </c>
      <c r="F10" s="11" t="s">
        <v>946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 t="shared" si="0"/>
        <v>23198.01</v>
      </c>
      <c r="R10" s="13">
        <v>0</v>
      </c>
      <c r="S10" s="13">
        <v>21537.85</v>
      </c>
      <c r="T10" s="13">
        <v>0</v>
      </c>
      <c r="U10" s="11" t="s">
        <v>54</v>
      </c>
      <c r="V10" s="13">
        <v>0</v>
      </c>
      <c r="W10" s="13">
        <v>1431.17</v>
      </c>
      <c r="X10" s="11" t="s">
        <v>54</v>
      </c>
      <c r="Y10" s="13">
        <v>228.99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5" t="s">
        <v>46</v>
      </c>
      <c r="C11" s="11" t="s">
        <v>47</v>
      </c>
      <c r="D11" s="11" t="s">
        <v>48</v>
      </c>
      <c r="E11" s="11" t="s">
        <v>49</v>
      </c>
      <c r="F11" s="11" t="s">
        <v>946</v>
      </c>
      <c r="G11" s="11" t="s">
        <v>51</v>
      </c>
      <c r="H11" s="11" t="s">
        <v>63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64</v>
      </c>
      <c r="P11" s="11" t="s">
        <v>65</v>
      </c>
      <c r="Q11" s="13">
        <f t="shared" si="0"/>
        <v>300</v>
      </c>
      <c r="R11" s="13">
        <v>0</v>
      </c>
      <c r="S11" s="13">
        <v>300</v>
      </c>
      <c r="T11" s="13">
        <v>0</v>
      </c>
      <c r="U11" s="11" t="s">
        <v>54</v>
      </c>
      <c r="V11" s="13">
        <v>0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66</v>
      </c>
      <c r="B12" s="15" t="s">
        <v>46</v>
      </c>
      <c r="C12" s="11" t="s">
        <v>47</v>
      </c>
      <c r="D12" s="11" t="s">
        <v>48</v>
      </c>
      <c r="E12" s="11" t="s">
        <v>49</v>
      </c>
      <c r="F12" s="11" t="s">
        <v>946</v>
      </c>
      <c r="G12" s="11" t="s">
        <v>51</v>
      </c>
      <c r="H12" s="11" t="s">
        <v>67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 t="shared" si="0"/>
        <v>83771.7</v>
      </c>
      <c r="R12" s="13">
        <v>0</v>
      </c>
      <c r="S12" s="13">
        <v>66258.45</v>
      </c>
      <c r="T12" s="13">
        <v>0</v>
      </c>
      <c r="U12" s="11" t="s">
        <v>54</v>
      </c>
      <c r="V12" s="13">
        <v>0</v>
      </c>
      <c r="W12" s="13">
        <v>15097.63</v>
      </c>
      <c r="X12" s="11" t="s">
        <v>54</v>
      </c>
      <c r="Y12" s="13">
        <v>2415.62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68</v>
      </c>
      <c r="B13" s="15" t="s">
        <v>46</v>
      </c>
      <c r="C13" s="11" t="s">
        <v>47</v>
      </c>
      <c r="D13" s="11" t="s">
        <v>48</v>
      </c>
      <c r="E13" s="11" t="s">
        <v>49</v>
      </c>
      <c r="F13" s="11" t="s">
        <v>946</v>
      </c>
      <c r="G13" s="11" t="s">
        <v>51</v>
      </c>
      <c r="H13" s="11" t="s">
        <v>69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70</v>
      </c>
      <c r="P13" s="11" t="s">
        <v>71</v>
      </c>
      <c r="Q13" s="13">
        <f t="shared" si="0"/>
        <v>1544.7</v>
      </c>
      <c r="R13" s="13">
        <v>0</v>
      </c>
      <c r="S13" s="13">
        <v>758.25</v>
      </c>
      <c r="T13" s="13">
        <v>677.97</v>
      </c>
      <c r="U13" s="11" t="s">
        <v>59</v>
      </c>
      <c r="V13" s="13">
        <v>108.48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72</v>
      </c>
      <c r="B14" s="15" t="s">
        <v>46</v>
      </c>
      <c r="C14" s="11" t="s">
        <v>47</v>
      </c>
      <c r="D14" s="11" t="s">
        <v>48</v>
      </c>
      <c r="E14" s="11" t="s">
        <v>49</v>
      </c>
      <c r="F14" s="11" t="s">
        <v>946</v>
      </c>
      <c r="G14" s="11" t="s">
        <v>51</v>
      </c>
      <c r="H14" s="11" t="s">
        <v>73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 t="shared" si="0"/>
        <v>103850.44</v>
      </c>
      <c r="R14" s="13">
        <v>0</v>
      </c>
      <c r="S14" s="13">
        <v>81434.78</v>
      </c>
      <c r="T14" s="13">
        <v>0</v>
      </c>
      <c r="U14" s="11" t="s">
        <v>54</v>
      </c>
      <c r="V14" s="13">
        <v>0</v>
      </c>
      <c r="W14" s="13">
        <v>19323.84</v>
      </c>
      <c r="X14" s="11" t="s">
        <v>54</v>
      </c>
      <c r="Y14" s="13">
        <v>3091.82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74</v>
      </c>
      <c r="B15" s="15" t="s">
        <v>46</v>
      </c>
      <c r="C15" s="11" t="s">
        <v>47</v>
      </c>
      <c r="D15" s="11" t="s">
        <v>75</v>
      </c>
      <c r="E15" s="11" t="s">
        <v>76</v>
      </c>
      <c r="F15" s="11" t="s">
        <v>950</v>
      </c>
      <c r="G15" s="11" t="s">
        <v>51</v>
      </c>
      <c r="H15" s="11" t="s">
        <v>77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 t="shared" si="0"/>
        <v>14430</v>
      </c>
      <c r="R15" s="13">
        <v>0</v>
      </c>
      <c r="S15" s="13">
        <v>13440</v>
      </c>
      <c r="T15" s="13">
        <v>0</v>
      </c>
      <c r="U15" s="11" t="s">
        <v>54</v>
      </c>
      <c r="V15" s="13">
        <v>0</v>
      </c>
      <c r="W15" s="13">
        <v>853.45</v>
      </c>
      <c r="X15" s="11" t="s">
        <v>54</v>
      </c>
      <c r="Y15" s="13">
        <v>136.55000000000001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78</v>
      </c>
      <c r="B16" s="15" t="s">
        <v>46</v>
      </c>
      <c r="C16" s="11" t="s">
        <v>47</v>
      </c>
      <c r="D16" s="11" t="s">
        <v>75</v>
      </c>
      <c r="E16" s="11" t="s">
        <v>76</v>
      </c>
      <c r="F16" s="11" t="s">
        <v>950</v>
      </c>
      <c r="G16" s="11" t="s">
        <v>51</v>
      </c>
      <c r="H16" s="11" t="s">
        <v>79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80</v>
      </c>
      <c r="P16" s="11" t="s">
        <v>81</v>
      </c>
      <c r="Q16" s="13">
        <f t="shared" si="0"/>
        <v>3700</v>
      </c>
      <c r="R16" s="13">
        <v>0</v>
      </c>
      <c r="S16" s="13">
        <v>3700</v>
      </c>
      <c r="T16" s="13">
        <v>0</v>
      </c>
      <c r="U16" s="11" t="s">
        <v>54</v>
      </c>
      <c r="V16" s="13">
        <v>0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82</v>
      </c>
      <c r="B17" s="15" t="s">
        <v>46</v>
      </c>
      <c r="C17" s="11" t="s">
        <v>47</v>
      </c>
      <c r="D17" s="11" t="s">
        <v>75</v>
      </c>
      <c r="E17" s="11" t="s">
        <v>76</v>
      </c>
      <c r="F17" s="11" t="s">
        <v>950</v>
      </c>
      <c r="G17" s="11" t="s">
        <v>51</v>
      </c>
      <c r="H17" s="11" t="s">
        <v>83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 t="shared" si="0"/>
        <v>41822.480000000003</v>
      </c>
      <c r="R17" s="13">
        <v>0</v>
      </c>
      <c r="S17" s="13">
        <v>39343.9</v>
      </c>
      <c r="T17" s="13">
        <v>0</v>
      </c>
      <c r="U17" s="11" t="s">
        <v>54</v>
      </c>
      <c r="V17" s="13">
        <v>0</v>
      </c>
      <c r="W17" s="13">
        <v>2136.71</v>
      </c>
      <c r="X17" s="11" t="s">
        <v>54</v>
      </c>
      <c r="Y17" s="13">
        <v>341.87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84</v>
      </c>
      <c r="B18" s="15" t="s">
        <v>46</v>
      </c>
      <c r="C18" s="11" t="s">
        <v>47</v>
      </c>
      <c r="D18" s="11" t="s">
        <v>75</v>
      </c>
      <c r="E18" s="11" t="s">
        <v>76</v>
      </c>
      <c r="F18" s="11" t="s">
        <v>950</v>
      </c>
      <c r="G18" s="11" t="s">
        <v>51</v>
      </c>
      <c r="H18" s="11" t="s">
        <v>85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86</v>
      </c>
      <c r="P18" s="11" t="s">
        <v>87</v>
      </c>
      <c r="Q18" s="13">
        <f t="shared" si="0"/>
        <v>1809.69</v>
      </c>
      <c r="R18" s="13">
        <v>0</v>
      </c>
      <c r="S18" s="13">
        <v>0</v>
      </c>
      <c r="T18" s="13">
        <v>1560.08</v>
      </c>
      <c r="U18" s="11" t="s">
        <v>59</v>
      </c>
      <c r="V18" s="13">
        <v>249.61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88</v>
      </c>
      <c r="B19" s="15" t="s">
        <v>46</v>
      </c>
      <c r="C19" s="11" t="s">
        <v>47</v>
      </c>
      <c r="D19" s="11" t="s">
        <v>75</v>
      </c>
      <c r="E19" s="11" t="s">
        <v>76</v>
      </c>
      <c r="F19" s="11" t="s">
        <v>950</v>
      </c>
      <c r="G19" s="11" t="s">
        <v>51</v>
      </c>
      <c r="H19" s="11" t="s">
        <v>89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53</v>
      </c>
      <c r="P19" s="11" t="s">
        <v>50</v>
      </c>
      <c r="Q19" s="13">
        <f t="shared" si="0"/>
        <v>99659.5</v>
      </c>
      <c r="R19" s="13">
        <v>0</v>
      </c>
      <c r="S19" s="13">
        <v>90400.58</v>
      </c>
      <c r="T19" s="13">
        <v>0</v>
      </c>
      <c r="U19" s="11" t="s">
        <v>54</v>
      </c>
      <c r="V19" s="13">
        <v>0</v>
      </c>
      <c r="W19" s="13">
        <v>7981.83</v>
      </c>
      <c r="X19" s="11" t="s">
        <v>54</v>
      </c>
      <c r="Y19" s="13">
        <v>1277.0899999999999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90</v>
      </c>
      <c r="B20" s="15" t="s">
        <v>46</v>
      </c>
      <c r="C20" s="11" t="s">
        <v>47</v>
      </c>
      <c r="D20" s="11" t="s">
        <v>75</v>
      </c>
      <c r="E20" s="11" t="s">
        <v>76</v>
      </c>
      <c r="F20" s="11" t="s">
        <v>950</v>
      </c>
      <c r="G20" s="11" t="s">
        <v>51</v>
      </c>
      <c r="H20" s="11" t="s">
        <v>91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92</v>
      </c>
      <c r="P20" s="11" t="s">
        <v>93</v>
      </c>
      <c r="Q20" s="13">
        <f t="shared" si="0"/>
        <v>2524.08</v>
      </c>
      <c r="R20" s="13">
        <v>0</v>
      </c>
      <c r="S20" s="13">
        <v>1667.7</v>
      </c>
      <c r="T20" s="13">
        <v>738.26</v>
      </c>
      <c r="U20" s="11" t="s">
        <v>59</v>
      </c>
      <c r="V20" s="13">
        <v>118.12</v>
      </c>
      <c r="W20" s="13">
        <v>0</v>
      </c>
      <c r="X20" s="11" t="s">
        <v>54</v>
      </c>
      <c r="Y20" s="13">
        <v>0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94</v>
      </c>
      <c r="B21" s="15" t="s">
        <v>46</v>
      </c>
      <c r="C21" s="11" t="s">
        <v>47</v>
      </c>
      <c r="D21" s="11" t="s">
        <v>75</v>
      </c>
      <c r="E21" s="11" t="s">
        <v>76</v>
      </c>
      <c r="F21" s="11" t="s">
        <v>950</v>
      </c>
      <c r="G21" s="11" t="s">
        <v>51</v>
      </c>
      <c r="H21" s="11" t="s">
        <v>95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53</v>
      </c>
      <c r="P21" s="11" t="s">
        <v>50</v>
      </c>
      <c r="Q21" s="13">
        <f t="shared" si="0"/>
        <v>180166.23</v>
      </c>
      <c r="R21" s="13">
        <v>0</v>
      </c>
      <c r="S21" s="13">
        <v>145512.12</v>
      </c>
      <c r="T21" s="13">
        <v>0</v>
      </c>
      <c r="U21" s="11" t="s">
        <v>54</v>
      </c>
      <c r="V21" s="13">
        <v>0</v>
      </c>
      <c r="W21" s="13">
        <v>29874.23</v>
      </c>
      <c r="X21" s="11" t="s">
        <v>54</v>
      </c>
      <c r="Y21" s="13">
        <v>4779.88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96</v>
      </c>
      <c r="B22" s="15" t="s">
        <v>46</v>
      </c>
      <c r="C22" s="11" t="s">
        <v>47</v>
      </c>
      <c r="D22" s="11" t="s">
        <v>75</v>
      </c>
      <c r="E22" s="11" t="s">
        <v>76</v>
      </c>
      <c r="F22" s="11" t="s">
        <v>950</v>
      </c>
      <c r="G22" s="11" t="s">
        <v>51</v>
      </c>
      <c r="H22" s="11" t="s">
        <v>97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98</v>
      </c>
      <c r="P22" s="11" t="s">
        <v>99</v>
      </c>
      <c r="Q22" s="13">
        <f t="shared" si="0"/>
        <v>300</v>
      </c>
      <c r="R22" s="13">
        <v>0</v>
      </c>
      <c r="S22" s="13">
        <v>300</v>
      </c>
      <c r="T22" s="13">
        <v>0</v>
      </c>
      <c r="U22" s="11" t="s">
        <v>54</v>
      </c>
      <c r="V22" s="13">
        <v>0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59</v>
      </c>
      <c r="B23" s="15" t="s">
        <v>46</v>
      </c>
      <c r="C23" s="11" t="s">
        <v>47</v>
      </c>
      <c r="D23" s="11" t="s">
        <v>75</v>
      </c>
      <c r="E23" s="11" t="s">
        <v>76</v>
      </c>
      <c r="F23" s="11" t="s">
        <v>950</v>
      </c>
      <c r="G23" s="11" t="s">
        <v>51</v>
      </c>
      <c r="H23" s="11" t="s">
        <v>100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53</v>
      </c>
      <c r="P23" s="11" t="s">
        <v>50</v>
      </c>
      <c r="Q23" s="13">
        <f t="shared" si="0"/>
        <v>61898.559999999998</v>
      </c>
      <c r="R23" s="13">
        <v>0</v>
      </c>
      <c r="S23" s="13">
        <v>46649.79</v>
      </c>
      <c r="T23" s="13">
        <v>0</v>
      </c>
      <c r="U23" s="11" t="s">
        <v>54</v>
      </c>
      <c r="V23" s="13">
        <v>0</v>
      </c>
      <c r="W23" s="13">
        <v>13145.49</v>
      </c>
      <c r="X23" s="11" t="s">
        <v>54</v>
      </c>
      <c r="Y23" s="13">
        <v>2103.2800000000002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101</v>
      </c>
      <c r="B24" s="15" t="s">
        <v>46</v>
      </c>
      <c r="C24" s="11" t="s">
        <v>47</v>
      </c>
      <c r="D24" s="11" t="s">
        <v>102</v>
      </c>
      <c r="E24" s="11" t="s">
        <v>103</v>
      </c>
      <c r="F24" s="11" t="s">
        <v>954</v>
      </c>
      <c r="G24" s="11" t="s">
        <v>51</v>
      </c>
      <c r="H24" s="11" t="s">
        <v>104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 t="shared" si="0"/>
        <v>6496.42</v>
      </c>
      <c r="R24" s="13">
        <v>0</v>
      </c>
      <c r="S24" s="13">
        <v>4620</v>
      </c>
      <c r="T24" s="13">
        <v>0</v>
      </c>
      <c r="U24" s="11" t="s">
        <v>54</v>
      </c>
      <c r="V24" s="13">
        <v>0</v>
      </c>
      <c r="W24" s="13">
        <v>1617.6</v>
      </c>
      <c r="X24" s="11" t="s">
        <v>59</v>
      </c>
      <c r="Y24" s="13">
        <v>258.82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105</v>
      </c>
      <c r="B25" s="15" t="s">
        <v>46</v>
      </c>
      <c r="C25" s="11" t="s">
        <v>47</v>
      </c>
      <c r="D25" s="11" t="s">
        <v>102</v>
      </c>
      <c r="E25" s="11" t="s">
        <v>103</v>
      </c>
      <c r="F25" s="11" t="s">
        <v>954</v>
      </c>
      <c r="G25" s="11" t="s">
        <v>51</v>
      </c>
      <c r="H25" s="11" t="s">
        <v>106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107</v>
      </c>
      <c r="P25" s="11" t="s">
        <v>108</v>
      </c>
      <c r="Q25" s="13">
        <f t="shared" si="0"/>
        <v>4019.52</v>
      </c>
      <c r="R25" s="13">
        <v>0</v>
      </c>
      <c r="S25" s="13">
        <v>2225.75</v>
      </c>
      <c r="T25" s="13">
        <v>1546.35</v>
      </c>
      <c r="U25" s="11" t="s">
        <v>59</v>
      </c>
      <c r="V25" s="13">
        <v>247.42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109</v>
      </c>
      <c r="B26" s="15" t="s">
        <v>46</v>
      </c>
      <c r="C26" s="11" t="s">
        <v>47</v>
      </c>
      <c r="D26" s="11" t="s">
        <v>102</v>
      </c>
      <c r="E26" s="11" t="s">
        <v>103</v>
      </c>
      <c r="F26" s="11" t="s">
        <v>954</v>
      </c>
      <c r="G26" s="11" t="s">
        <v>51</v>
      </c>
      <c r="H26" s="11" t="s">
        <v>110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 t="shared" si="0"/>
        <v>34635.22</v>
      </c>
      <c r="R26" s="13">
        <v>0</v>
      </c>
      <c r="S26" s="13">
        <v>32557.13</v>
      </c>
      <c r="T26" s="13">
        <v>0</v>
      </c>
      <c r="U26" s="11" t="s">
        <v>54</v>
      </c>
      <c r="V26" s="13">
        <v>0</v>
      </c>
      <c r="W26" s="13">
        <v>1791.46</v>
      </c>
      <c r="X26" s="11" t="s">
        <v>54</v>
      </c>
      <c r="Y26" s="13">
        <v>286.63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111</v>
      </c>
      <c r="B27" s="15" t="s">
        <v>46</v>
      </c>
      <c r="C27" s="11" t="s">
        <v>47</v>
      </c>
      <c r="D27" s="11" t="s">
        <v>102</v>
      </c>
      <c r="E27" s="11" t="s">
        <v>103</v>
      </c>
      <c r="F27" s="11" t="s">
        <v>954</v>
      </c>
      <c r="G27" s="11" t="s">
        <v>51</v>
      </c>
      <c r="H27" s="11" t="s">
        <v>112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113</v>
      </c>
      <c r="P27" s="11" t="s">
        <v>114</v>
      </c>
      <c r="Q27" s="13">
        <f t="shared" si="0"/>
        <v>1306.6000000000001</v>
      </c>
      <c r="R27" s="13">
        <v>0</v>
      </c>
      <c r="S27" s="13">
        <v>0</v>
      </c>
      <c r="T27" s="13">
        <v>1126.3800000000001</v>
      </c>
      <c r="U27" s="11" t="s">
        <v>59</v>
      </c>
      <c r="V27" s="13">
        <v>180.22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115</v>
      </c>
      <c r="B28" s="15" t="s">
        <v>46</v>
      </c>
      <c r="C28" s="11" t="s">
        <v>47</v>
      </c>
      <c r="D28" s="11" t="s">
        <v>102</v>
      </c>
      <c r="E28" s="11" t="s">
        <v>103</v>
      </c>
      <c r="F28" s="11" t="s">
        <v>954</v>
      </c>
      <c r="G28" s="11" t="s">
        <v>51</v>
      </c>
      <c r="H28" s="11" t="s">
        <v>116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 t="shared" si="0"/>
        <v>328999.50999999995</v>
      </c>
      <c r="R28" s="13">
        <v>0</v>
      </c>
      <c r="S28" s="13">
        <v>244167.84</v>
      </c>
      <c r="T28" s="13">
        <v>0</v>
      </c>
      <c r="U28" s="11" t="s">
        <v>54</v>
      </c>
      <c r="V28" s="13">
        <v>0</v>
      </c>
      <c r="W28" s="13">
        <v>73130.75</v>
      </c>
      <c r="X28" s="11" t="s">
        <v>54</v>
      </c>
      <c r="Y28" s="13">
        <v>11700.92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117</v>
      </c>
      <c r="B29" s="15" t="s">
        <v>46</v>
      </c>
      <c r="C29" s="11" t="s">
        <v>47</v>
      </c>
      <c r="D29" s="11" t="s">
        <v>102</v>
      </c>
      <c r="E29" s="11" t="s">
        <v>103</v>
      </c>
      <c r="F29" s="11" t="s">
        <v>954</v>
      </c>
      <c r="G29" s="11" t="s">
        <v>51</v>
      </c>
      <c r="H29" s="11" t="s">
        <v>118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119</v>
      </c>
      <c r="P29" s="11" t="s">
        <v>120</v>
      </c>
      <c r="Q29" s="13">
        <f t="shared" si="0"/>
        <v>633.25</v>
      </c>
      <c r="R29" s="13">
        <v>0</v>
      </c>
      <c r="S29" s="13">
        <v>633.25</v>
      </c>
      <c r="T29" s="13">
        <v>0</v>
      </c>
      <c r="U29" s="11" t="s">
        <v>54</v>
      </c>
      <c r="V29" s="13">
        <v>0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121</v>
      </c>
      <c r="B30" s="15" t="s">
        <v>46</v>
      </c>
      <c r="C30" s="11" t="s">
        <v>47</v>
      </c>
      <c r="D30" s="11" t="s">
        <v>102</v>
      </c>
      <c r="E30" s="11" t="s">
        <v>103</v>
      </c>
      <c r="F30" s="11" t="s">
        <v>954</v>
      </c>
      <c r="G30" s="11" t="s">
        <v>51</v>
      </c>
      <c r="H30" s="11" t="s">
        <v>122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 t="shared" si="0"/>
        <v>54880.6</v>
      </c>
      <c r="R30" s="13">
        <v>0</v>
      </c>
      <c r="S30" s="13">
        <v>42855.7</v>
      </c>
      <c r="T30" s="13">
        <v>0</v>
      </c>
      <c r="U30" s="11" t="s">
        <v>54</v>
      </c>
      <c r="V30" s="13">
        <v>0</v>
      </c>
      <c r="W30" s="13">
        <v>10366.290000000001</v>
      </c>
      <c r="X30" s="11" t="s">
        <v>54</v>
      </c>
      <c r="Y30" s="13">
        <v>1658.61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123</v>
      </c>
      <c r="B31" s="15" t="s">
        <v>46</v>
      </c>
      <c r="C31" s="11" t="s">
        <v>47</v>
      </c>
      <c r="D31" s="11" t="s">
        <v>102</v>
      </c>
      <c r="E31" s="11" t="s">
        <v>103</v>
      </c>
      <c r="F31" s="11" t="s">
        <v>954</v>
      </c>
      <c r="G31" s="11" t="s">
        <v>51</v>
      </c>
      <c r="H31" s="11" t="s">
        <v>124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125</v>
      </c>
      <c r="P31" s="11" t="s">
        <v>126</v>
      </c>
      <c r="Q31" s="13">
        <f t="shared" si="0"/>
        <v>17775.5</v>
      </c>
      <c r="R31" s="13">
        <v>0</v>
      </c>
      <c r="S31" s="13">
        <v>17775.5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127</v>
      </c>
      <c r="B32" s="15" t="s">
        <v>46</v>
      </c>
      <c r="C32" s="11" t="s">
        <v>47</v>
      </c>
      <c r="D32" s="11" t="s">
        <v>102</v>
      </c>
      <c r="E32" s="11" t="s">
        <v>103</v>
      </c>
      <c r="F32" s="11" t="s">
        <v>954</v>
      </c>
      <c r="G32" s="11" t="s">
        <v>51</v>
      </c>
      <c r="H32" s="11" t="s">
        <v>128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 t="shared" si="0"/>
        <v>30567.38</v>
      </c>
      <c r="R32" s="13">
        <v>0</v>
      </c>
      <c r="S32" s="13">
        <v>21707.59</v>
      </c>
      <c r="T32" s="13">
        <v>0</v>
      </c>
      <c r="U32" s="11" t="s">
        <v>54</v>
      </c>
      <c r="V32" s="13">
        <v>0</v>
      </c>
      <c r="W32" s="13">
        <v>7637.75</v>
      </c>
      <c r="X32" s="11" t="s">
        <v>54</v>
      </c>
      <c r="Y32" s="13">
        <v>1222.04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129</v>
      </c>
      <c r="B33" s="15" t="s">
        <v>46</v>
      </c>
      <c r="C33" s="11" t="s">
        <v>47</v>
      </c>
      <c r="D33" s="11" t="s">
        <v>102</v>
      </c>
      <c r="E33" s="11" t="s">
        <v>103</v>
      </c>
      <c r="F33" s="11" t="s">
        <v>954</v>
      </c>
      <c r="G33" s="11" t="s">
        <v>130</v>
      </c>
      <c r="H33" s="11" t="s">
        <v>50</v>
      </c>
      <c r="I33" s="13" t="s">
        <v>131</v>
      </c>
      <c r="J33" s="13" t="s">
        <v>50</v>
      </c>
      <c r="K33" s="13" t="s">
        <v>132</v>
      </c>
      <c r="L33" s="12" t="s">
        <v>46</v>
      </c>
      <c r="M33" s="13">
        <v>2462.36</v>
      </c>
      <c r="N33" s="11" t="s">
        <v>133</v>
      </c>
      <c r="O33" s="11" t="s">
        <v>134</v>
      </c>
      <c r="P33" s="11" t="s">
        <v>135</v>
      </c>
      <c r="Q33" s="13">
        <f t="shared" si="0"/>
        <v>-765.6</v>
      </c>
      <c r="R33" s="13">
        <v>0</v>
      </c>
      <c r="S33" s="13">
        <v>0</v>
      </c>
      <c r="T33" s="13">
        <v>0</v>
      </c>
      <c r="U33" s="11" t="s">
        <v>54</v>
      </c>
      <c r="V33" s="13">
        <v>0</v>
      </c>
      <c r="W33" s="13">
        <v>-660</v>
      </c>
      <c r="X33" s="11" t="s">
        <v>59</v>
      </c>
      <c r="Y33" s="13">
        <v>-105.6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136</v>
      </c>
      <c r="B34" s="15" t="s">
        <v>46</v>
      </c>
      <c r="C34" s="11" t="s">
        <v>47</v>
      </c>
      <c r="D34" s="11" t="s">
        <v>102</v>
      </c>
      <c r="E34" s="11" t="s">
        <v>103</v>
      </c>
      <c r="F34" s="11" t="s">
        <v>954</v>
      </c>
      <c r="G34" s="11" t="s">
        <v>130</v>
      </c>
      <c r="H34" s="11" t="s">
        <v>50</v>
      </c>
      <c r="I34" s="13" t="s">
        <v>137</v>
      </c>
      <c r="J34" s="13" t="s">
        <v>50</v>
      </c>
      <c r="K34" s="13" t="s">
        <v>138</v>
      </c>
      <c r="L34" s="12" t="s">
        <v>46</v>
      </c>
      <c r="M34" s="13">
        <v>325.13</v>
      </c>
      <c r="N34" s="11" t="s">
        <v>133</v>
      </c>
      <c r="O34" s="11" t="s">
        <v>139</v>
      </c>
      <c r="P34" s="11" t="s">
        <v>140</v>
      </c>
      <c r="Q34" s="13">
        <f t="shared" si="0"/>
        <v>-325.13</v>
      </c>
      <c r="R34" s="13">
        <v>0</v>
      </c>
      <c r="S34" s="13">
        <v>-325.13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141</v>
      </c>
      <c r="B35" s="15" t="s">
        <v>46</v>
      </c>
      <c r="C35" s="11" t="s">
        <v>47</v>
      </c>
      <c r="D35" s="11" t="s">
        <v>142</v>
      </c>
      <c r="E35" s="11" t="s">
        <v>143</v>
      </c>
      <c r="F35" s="11" t="s">
        <v>958</v>
      </c>
      <c r="G35" s="11" t="s">
        <v>51</v>
      </c>
      <c r="H35" s="11" t="s">
        <v>144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53</v>
      </c>
      <c r="P35" s="11" t="s">
        <v>50</v>
      </c>
      <c r="Q35" s="13">
        <f t="shared" si="0"/>
        <v>2309.94</v>
      </c>
      <c r="R35" s="13">
        <v>0</v>
      </c>
      <c r="S35" s="13">
        <v>0</v>
      </c>
      <c r="T35" s="13">
        <v>0</v>
      </c>
      <c r="U35" s="11" t="s">
        <v>54</v>
      </c>
      <c r="V35" s="13">
        <v>0</v>
      </c>
      <c r="W35" s="13">
        <v>1991.33</v>
      </c>
      <c r="X35" s="11" t="s">
        <v>59</v>
      </c>
      <c r="Y35" s="13">
        <v>318.61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145</v>
      </c>
      <c r="B36" s="16" t="s">
        <v>46</v>
      </c>
      <c r="C36" s="11" t="s">
        <v>47</v>
      </c>
      <c r="D36" s="11" t="s">
        <v>267</v>
      </c>
      <c r="E36" s="11" t="s">
        <v>268</v>
      </c>
      <c r="F36" s="11" t="s">
        <v>964</v>
      </c>
      <c r="G36" s="11" t="s">
        <v>51</v>
      </c>
      <c r="H36" s="11"/>
      <c r="I36" s="13"/>
      <c r="J36" s="13"/>
      <c r="K36" s="13"/>
      <c r="L36" s="12"/>
      <c r="M36" s="13"/>
      <c r="N36" s="11"/>
      <c r="O36" s="11" t="s">
        <v>961</v>
      </c>
      <c r="P36" s="11"/>
      <c r="Q36" s="13">
        <f t="shared" si="0"/>
        <v>0</v>
      </c>
      <c r="R36" s="13">
        <v>0</v>
      </c>
      <c r="S36" s="13">
        <v>0</v>
      </c>
      <c r="T36" s="13">
        <v>0</v>
      </c>
      <c r="U36" s="11"/>
      <c r="V36" s="13">
        <v>0</v>
      </c>
      <c r="W36" s="13">
        <v>0</v>
      </c>
      <c r="X36" s="11"/>
      <c r="Y36" s="13">
        <v>0</v>
      </c>
      <c r="Z36" s="13">
        <v>0</v>
      </c>
      <c r="AA36" s="11"/>
      <c r="AB36" s="13">
        <v>0</v>
      </c>
      <c r="AC36" s="13">
        <v>0</v>
      </c>
      <c r="AD36" s="11"/>
      <c r="AE36" s="13">
        <v>0</v>
      </c>
      <c r="AF36" s="11" t="s">
        <v>962</v>
      </c>
      <c r="AG36" s="11"/>
      <c r="AH36" s="13">
        <v>0</v>
      </c>
      <c r="AI36" s="13">
        <v>0</v>
      </c>
      <c r="AJ36" s="11"/>
      <c r="AK36" s="13">
        <v>0</v>
      </c>
      <c r="AL36" s="13">
        <v>0</v>
      </c>
      <c r="AM36" s="12"/>
      <c r="AN36" s="11"/>
      <c r="AO36" s="12"/>
      <c r="AP36" s="11"/>
    </row>
    <row r="37" spans="1:42" x14ac:dyDescent="0.25">
      <c r="A37" s="11" t="s">
        <v>1019</v>
      </c>
      <c r="B37" s="16" t="s">
        <v>46</v>
      </c>
      <c r="C37" s="11" t="s">
        <v>47</v>
      </c>
      <c r="D37" s="11" t="s">
        <v>969</v>
      </c>
      <c r="E37" s="11" t="s">
        <v>184</v>
      </c>
      <c r="F37" s="11" t="s">
        <v>970</v>
      </c>
      <c r="G37" s="11" t="s">
        <v>51</v>
      </c>
      <c r="H37" s="11" t="s">
        <v>971</v>
      </c>
      <c r="I37" s="13"/>
      <c r="J37" s="13"/>
      <c r="K37" s="13"/>
      <c r="L37" s="12"/>
      <c r="M37" s="13"/>
      <c r="N37" s="11"/>
      <c r="O37" s="11" t="s">
        <v>961</v>
      </c>
      <c r="P37" s="11"/>
      <c r="Q37" s="13">
        <f t="shared" si="0"/>
        <v>0</v>
      </c>
      <c r="R37" s="13">
        <v>0</v>
      </c>
      <c r="S37" s="13">
        <v>0</v>
      </c>
      <c r="T37" s="13">
        <v>0</v>
      </c>
      <c r="U37" s="11"/>
      <c r="V37" s="13">
        <v>0</v>
      </c>
      <c r="W37" s="13">
        <v>0</v>
      </c>
      <c r="X37" s="11"/>
      <c r="Y37" s="13">
        <v>0</v>
      </c>
      <c r="Z37" s="13">
        <v>0</v>
      </c>
      <c r="AA37" s="11"/>
      <c r="AB37" s="13">
        <v>0</v>
      </c>
      <c r="AC37" s="13">
        <v>0</v>
      </c>
      <c r="AD37" s="11"/>
      <c r="AE37" s="13">
        <v>0</v>
      </c>
      <c r="AF37" s="11" t="s">
        <v>962</v>
      </c>
      <c r="AG37" s="11"/>
      <c r="AH37" s="13">
        <v>0</v>
      </c>
      <c r="AI37" s="13">
        <v>0</v>
      </c>
      <c r="AJ37" s="11"/>
      <c r="AK37" s="13">
        <v>0</v>
      </c>
      <c r="AL37" s="13">
        <v>0</v>
      </c>
      <c r="AM37" s="12"/>
      <c r="AN37" s="11"/>
      <c r="AO37" s="12"/>
      <c r="AP37" s="11"/>
    </row>
    <row r="38" spans="1:42" x14ac:dyDescent="0.25">
      <c r="A38" s="11" t="s">
        <v>1020</v>
      </c>
      <c r="B38" s="15" t="s">
        <v>46</v>
      </c>
      <c r="C38" s="11" t="s">
        <v>47</v>
      </c>
      <c r="D38" s="11" t="s">
        <v>146</v>
      </c>
      <c r="E38" s="11" t="s">
        <v>147</v>
      </c>
      <c r="F38" s="11" t="s">
        <v>975</v>
      </c>
      <c r="G38" s="11" t="s">
        <v>51</v>
      </c>
      <c r="H38" s="11" t="s">
        <v>976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 t="shared" si="0"/>
        <v>639283.43999999994</v>
      </c>
      <c r="R38" s="13">
        <v>0</v>
      </c>
      <c r="S38" s="13">
        <v>448674.04</v>
      </c>
      <c r="T38" s="13">
        <v>0</v>
      </c>
      <c r="U38" s="11" t="s">
        <v>54</v>
      </c>
      <c r="V38" s="13">
        <v>0</v>
      </c>
      <c r="W38" s="13">
        <v>164318.45000000001</v>
      </c>
      <c r="X38" s="11" t="s">
        <v>54</v>
      </c>
      <c r="Y38" s="13">
        <v>26290.95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1021</v>
      </c>
      <c r="B39" s="15" t="s">
        <v>46</v>
      </c>
      <c r="C39" s="11" t="s">
        <v>47</v>
      </c>
      <c r="D39" s="11" t="s">
        <v>151</v>
      </c>
      <c r="E39" s="11" t="s">
        <v>152</v>
      </c>
      <c r="F39" s="11" t="s">
        <v>980</v>
      </c>
      <c r="G39" s="11" t="s">
        <v>51</v>
      </c>
      <c r="H39" s="11" t="s">
        <v>153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f t="shared" si="0"/>
        <v>106622.75</v>
      </c>
      <c r="R39" s="13">
        <v>0</v>
      </c>
      <c r="S39" s="13">
        <v>81494.27</v>
      </c>
      <c r="T39" s="13">
        <v>0</v>
      </c>
      <c r="U39" s="11" t="s">
        <v>54</v>
      </c>
      <c r="V39" s="13">
        <v>0</v>
      </c>
      <c r="W39" s="13">
        <v>21662.48</v>
      </c>
      <c r="X39" s="11" t="s">
        <v>59</v>
      </c>
      <c r="Y39" s="13">
        <v>3466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1022</v>
      </c>
      <c r="B40" s="15" t="s">
        <v>46</v>
      </c>
      <c r="C40" s="11" t="s">
        <v>47</v>
      </c>
      <c r="D40" s="11" t="s">
        <v>155</v>
      </c>
      <c r="E40" s="11" t="s">
        <v>156</v>
      </c>
      <c r="F40" s="11" t="s">
        <v>986</v>
      </c>
      <c r="G40" s="11" t="s">
        <v>51</v>
      </c>
      <c r="H40" s="11" t="s">
        <v>157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158</v>
      </c>
      <c r="P40" s="11" t="s">
        <v>159</v>
      </c>
      <c r="Q40" s="13">
        <f t="shared" si="0"/>
        <v>220</v>
      </c>
      <c r="R40" s="13">
        <v>0</v>
      </c>
      <c r="S40" s="13">
        <v>220</v>
      </c>
      <c r="T40" s="13">
        <v>0</v>
      </c>
      <c r="U40" s="11" t="s">
        <v>54</v>
      </c>
      <c r="V40" s="13">
        <v>0</v>
      </c>
      <c r="W40" s="13">
        <v>0</v>
      </c>
      <c r="X40" s="11" t="s">
        <v>54</v>
      </c>
      <c r="Y40" s="13">
        <v>0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1023</v>
      </c>
      <c r="B41" s="15" t="s">
        <v>46</v>
      </c>
      <c r="C41" s="11" t="s">
        <v>47</v>
      </c>
      <c r="D41" s="11" t="s">
        <v>155</v>
      </c>
      <c r="E41" s="11" t="s">
        <v>156</v>
      </c>
      <c r="F41" s="11" t="s">
        <v>986</v>
      </c>
      <c r="G41" s="11" t="s">
        <v>51</v>
      </c>
      <c r="H41" s="11" t="s">
        <v>161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86</v>
      </c>
      <c r="P41" s="11" t="s">
        <v>87</v>
      </c>
      <c r="Q41" s="13">
        <f t="shared" si="0"/>
        <v>1695.7800000000002</v>
      </c>
      <c r="R41" s="13">
        <v>0</v>
      </c>
      <c r="S41" s="13">
        <v>0</v>
      </c>
      <c r="T41" s="13">
        <v>1461.88</v>
      </c>
      <c r="U41" s="11" t="s">
        <v>59</v>
      </c>
      <c r="V41" s="13">
        <v>233.9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150</v>
      </c>
      <c r="B42" s="15" t="s">
        <v>46</v>
      </c>
      <c r="C42" s="11" t="s">
        <v>47</v>
      </c>
      <c r="D42" s="11" t="s">
        <v>155</v>
      </c>
      <c r="E42" s="11" t="s">
        <v>156</v>
      </c>
      <c r="F42" s="11" t="s">
        <v>986</v>
      </c>
      <c r="G42" s="11" t="s">
        <v>51</v>
      </c>
      <c r="H42" s="11" t="s">
        <v>163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53</v>
      </c>
      <c r="P42" s="11" t="s">
        <v>50</v>
      </c>
      <c r="Q42" s="13">
        <f t="shared" si="0"/>
        <v>14127.699999999999</v>
      </c>
      <c r="R42" s="13">
        <v>0</v>
      </c>
      <c r="S42" s="13">
        <v>11929.23</v>
      </c>
      <c r="T42" s="13">
        <v>0</v>
      </c>
      <c r="U42" s="11" t="s">
        <v>54</v>
      </c>
      <c r="V42" s="13">
        <v>0</v>
      </c>
      <c r="W42" s="13">
        <v>1895.23</v>
      </c>
      <c r="X42" s="11" t="s">
        <v>54</v>
      </c>
      <c r="Y42" s="13">
        <v>303.24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154</v>
      </c>
      <c r="B43" s="15" t="s">
        <v>46</v>
      </c>
      <c r="C43" s="11" t="s">
        <v>47</v>
      </c>
      <c r="D43" s="11" t="s">
        <v>155</v>
      </c>
      <c r="E43" s="11" t="s">
        <v>156</v>
      </c>
      <c r="F43" s="11" t="s">
        <v>986</v>
      </c>
      <c r="G43" s="11" t="s">
        <v>51</v>
      </c>
      <c r="H43" s="11" t="s">
        <v>165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166</v>
      </c>
      <c r="P43" s="11" t="s">
        <v>167</v>
      </c>
      <c r="Q43" s="13">
        <f t="shared" si="0"/>
        <v>1189.8000000000002</v>
      </c>
      <c r="R43" s="13">
        <v>0</v>
      </c>
      <c r="S43" s="13">
        <v>0</v>
      </c>
      <c r="T43" s="13">
        <v>1025.69</v>
      </c>
      <c r="U43" s="11" t="s">
        <v>59</v>
      </c>
      <c r="V43" s="13">
        <v>164.11</v>
      </c>
      <c r="W43" s="13">
        <v>0</v>
      </c>
      <c r="X43" s="11" t="s">
        <v>54</v>
      </c>
      <c r="Y43" s="13">
        <v>0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160</v>
      </c>
      <c r="B44" s="15" t="s">
        <v>46</v>
      </c>
      <c r="C44" s="11" t="s">
        <v>47</v>
      </c>
      <c r="D44" s="11" t="s">
        <v>155</v>
      </c>
      <c r="E44" s="11" t="s">
        <v>156</v>
      </c>
      <c r="F44" s="11" t="s">
        <v>986</v>
      </c>
      <c r="G44" s="11" t="s">
        <v>51</v>
      </c>
      <c r="H44" s="11" t="s">
        <v>169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53</v>
      </c>
      <c r="P44" s="11" t="s">
        <v>50</v>
      </c>
      <c r="Q44" s="13">
        <f t="shared" si="0"/>
        <v>53595.49</v>
      </c>
      <c r="R44" s="13">
        <v>0</v>
      </c>
      <c r="S44" s="13">
        <v>50505.47</v>
      </c>
      <c r="T44" s="13">
        <v>0</v>
      </c>
      <c r="U44" s="11" t="s">
        <v>54</v>
      </c>
      <c r="V44" s="13">
        <v>0</v>
      </c>
      <c r="W44" s="13">
        <v>2663.81</v>
      </c>
      <c r="X44" s="11" t="s">
        <v>54</v>
      </c>
      <c r="Y44" s="13">
        <v>426.21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162</v>
      </c>
      <c r="B45" s="15" t="s">
        <v>46</v>
      </c>
      <c r="C45" s="11" t="s">
        <v>47</v>
      </c>
      <c r="D45" s="11" t="s">
        <v>155</v>
      </c>
      <c r="E45" s="11" t="s">
        <v>156</v>
      </c>
      <c r="F45" s="11" t="s">
        <v>986</v>
      </c>
      <c r="G45" s="11" t="s">
        <v>51</v>
      </c>
      <c r="H45" s="11" t="s">
        <v>171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172</v>
      </c>
      <c r="P45" s="11" t="s">
        <v>173</v>
      </c>
      <c r="Q45" s="13">
        <f t="shared" si="0"/>
        <v>3122.6</v>
      </c>
      <c r="R45" s="13">
        <v>0</v>
      </c>
      <c r="S45" s="13">
        <v>2357</v>
      </c>
      <c r="T45" s="13">
        <v>660</v>
      </c>
      <c r="U45" s="11" t="s">
        <v>59</v>
      </c>
      <c r="V45" s="13">
        <v>105.6</v>
      </c>
      <c r="W45" s="13">
        <v>0</v>
      </c>
      <c r="X45" s="11" t="s">
        <v>54</v>
      </c>
      <c r="Y45" s="13">
        <v>0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164</v>
      </c>
      <c r="B46" s="15" t="s">
        <v>46</v>
      </c>
      <c r="C46" s="11" t="s">
        <v>47</v>
      </c>
      <c r="D46" s="11" t="s">
        <v>155</v>
      </c>
      <c r="E46" s="11" t="s">
        <v>156</v>
      </c>
      <c r="F46" s="11" t="s">
        <v>986</v>
      </c>
      <c r="G46" s="11" t="s">
        <v>51</v>
      </c>
      <c r="H46" s="11" t="s">
        <v>175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53</v>
      </c>
      <c r="P46" s="11" t="s">
        <v>50</v>
      </c>
      <c r="Q46" s="13">
        <f t="shared" si="0"/>
        <v>83243.53</v>
      </c>
      <c r="R46" s="13">
        <v>0</v>
      </c>
      <c r="S46" s="13">
        <v>76096.479999999996</v>
      </c>
      <c r="T46" s="13">
        <v>0</v>
      </c>
      <c r="U46" s="11" t="s">
        <v>54</v>
      </c>
      <c r="V46" s="13">
        <v>0</v>
      </c>
      <c r="W46" s="13">
        <v>6161.25</v>
      </c>
      <c r="X46" s="11" t="s">
        <v>54</v>
      </c>
      <c r="Y46" s="13">
        <v>985.8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168</v>
      </c>
      <c r="B47" s="15" t="s">
        <v>46</v>
      </c>
      <c r="C47" s="11" t="s">
        <v>47</v>
      </c>
      <c r="D47" s="11" t="s">
        <v>155</v>
      </c>
      <c r="E47" s="11" t="s">
        <v>156</v>
      </c>
      <c r="F47" s="11" t="s">
        <v>986</v>
      </c>
      <c r="G47" s="11" t="s">
        <v>51</v>
      </c>
      <c r="H47" s="11" t="s">
        <v>177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178</v>
      </c>
      <c r="P47" s="11" t="s">
        <v>179</v>
      </c>
      <c r="Q47" s="13">
        <f t="shared" si="0"/>
        <v>3725</v>
      </c>
      <c r="R47" s="13">
        <v>0</v>
      </c>
      <c r="S47" s="13">
        <v>3725</v>
      </c>
      <c r="T47" s="13">
        <v>0</v>
      </c>
      <c r="U47" s="11" t="s">
        <v>54</v>
      </c>
      <c r="V47" s="13">
        <v>0</v>
      </c>
      <c r="W47" s="13">
        <v>0</v>
      </c>
      <c r="X47" s="11" t="s">
        <v>54</v>
      </c>
      <c r="Y47" s="13">
        <v>0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170</v>
      </c>
      <c r="B48" s="15" t="s">
        <v>46</v>
      </c>
      <c r="C48" s="11" t="s">
        <v>47</v>
      </c>
      <c r="D48" s="11" t="s">
        <v>155</v>
      </c>
      <c r="E48" s="11" t="s">
        <v>156</v>
      </c>
      <c r="F48" s="11" t="s">
        <v>986</v>
      </c>
      <c r="G48" s="11" t="s">
        <v>51</v>
      </c>
      <c r="H48" s="11" t="s">
        <v>181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53</v>
      </c>
      <c r="P48" s="11" t="s">
        <v>50</v>
      </c>
      <c r="Q48" s="13">
        <f t="shared" si="0"/>
        <v>161334.21</v>
      </c>
      <c r="R48" s="13">
        <v>0</v>
      </c>
      <c r="S48" s="13">
        <v>138224.4</v>
      </c>
      <c r="T48" s="13">
        <v>0</v>
      </c>
      <c r="U48" s="11" t="s">
        <v>54</v>
      </c>
      <c r="V48" s="13">
        <v>0</v>
      </c>
      <c r="W48" s="13">
        <v>19922.25</v>
      </c>
      <c r="X48" s="11" t="s">
        <v>54</v>
      </c>
      <c r="Y48" s="13">
        <v>3187.56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174</v>
      </c>
      <c r="B49" s="15" t="s">
        <v>183</v>
      </c>
      <c r="C49" s="11" t="s">
        <v>47</v>
      </c>
      <c r="D49" s="11" t="s">
        <v>48</v>
      </c>
      <c r="E49" s="11" t="s">
        <v>49</v>
      </c>
      <c r="F49" s="11" t="s">
        <v>947</v>
      </c>
      <c r="G49" s="11" t="s">
        <v>51</v>
      </c>
      <c r="H49" s="11" t="s">
        <v>197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 t="shared" si="0"/>
        <v>4678.47</v>
      </c>
      <c r="R49" s="13">
        <v>0</v>
      </c>
      <c r="S49" s="13">
        <v>3919.54</v>
      </c>
      <c r="T49" s="13">
        <v>0</v>
      </c>
      <c r="U49" s="11" t="s">
        <v>54</v>
      </c>
      <c r="V49" s="13">
        <v>0</v>
      </c>
      <c r="W49" s="13">
        <v>654.25</v>
      </c>
      <c r="X49" s="11" t="s">
        <v>59</v>
      </c>
      <c r="Y49" s="13">
        <v>104.68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176</v>
      </c>
      <c r="B50" s="15" t="s">
        <v>183</v>
      </c>
      <c r="C50" s="11" t="s">
        <v>47</v>
      </c>
      <c r="D50" s="11" t="s">
        <v>48</v>
      </c>
      <c r="E50" s="11" t="s">
        <v>49</v>
      </c>
      <c r="F50" s="11" t="s">
        <v>947</v>
      </c>
      <c r="G50" s="11" t="s">
        <v>130</v>
      </c>
      <c r="H50" s="11" t="s">
        <v>50</v>
      </c>
      <c r="I50" s="13" t="s">
        <v>137</v>
      </c>
      <c r="J50" s="13" t="s">
        <v>50</v>
      </c>
      <c r="K50" s="13" t="s">
        <v>201</v>
      </c>
      <c r="L50" s="12" t="s">
        <v>183</v>
      </c>
      <c r="M50" s="13">
        <v>1523.5</v>
      </c>
      <c r="N50" s="11" t="s">
        <v>133</v>
      </c>
      <c r="O50" s="11" t="s">
        <v>202</v>
      </c>
      <c r="P50" s="11" t="s">
        <v>203</v>
      </c>
      <c r="Q50" s="13">
        <f t="shared" si="0"/>
        <v>-15.24</v>
      </c>
      <c r="R50" s="13">
        <v>0</v>
      </c>
      <c r="S50" s="13">
        <v>-15.24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180</v>
      </c>
      <c r="B51" s="15" t="s">
        <v>183</v>
      </c>
      <c r="C51" s="11" t="s">
        <v>47</v>
      </c>
      <c r="D51" s="11" t="s">
        <v>75</v>
      </c>
      <c r="E51" s="11" t="s">
        <v>76</v>
      </c>
      <c r="F51" s="11" t="s">
        <v>951</v>
      </c>
      <c r="G51" s="11" t="s">
        <v>51</v>
      </c>
      <c r="H51" s="11" t="s">
        <v>205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f t="shared" si="0"/>
        <v>5608.4000000000005</v>
      </c>
      <c r="R51" s="13">
        <v>0</v>
      </c>
      <c r="S51" s="13">
        <v>4747.3900000000003</v>
      </c>
      <c r="T51" s="13">
        <v>0</v>
      </c>
      <c r="U51" s="11" t="s">
        <v>54</v>
      </c>
      <c r="V51" s="13">
        <v>0</v>
      </c>
      <c r="W51" s="13">
        <v>742.25</v>
      </c>
      <c r="X51" s="11" t="s">
        <v>54</v>
      </c>
      <c r="Y51" s="13">
        <v>118.76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182</v>
      </c>
      <c r="B52" s="15" t="s">
        <v>183</v>
      </c>
      <c r="C52" s="11" t="s">
        <v>47</v>
      </c>
      <c r="D52" s="11" t="s">
        <v>75</v>
      </c>
      <c r="E52" s="11" t="s">
        <v>76</v>
      </c>
      <c r="F52" s="11" t="s">
        <v>951</v>
      </c>
      <c r="G52" s="11" t="s">
        <v>51</v>
      </c>
      <c r="H52" s="11" t="s">
        <v>207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80</v>
      </c>
      <c r="P52" s="11" t="s">
        <v>81</v>
      </c>
      <c r="Q52" s="13">
        <f t="shared" si="0"/>
        <v>1500</v>
      </c>
      <c r="R52" s="13">
        <v>0</v>
      </c>
      <c r="S52" s="13">
        <v>1500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188</v>
      </c>
      <c r="B53" s="15" t="s">
        <v>183</v>
      </c>
      <c r="C53" s="11" t="s">
        <v>47</v>
      </c>
      <c r="D53" s="11" t="s">
        <v>75</v>
      </c>
      <c r="E53" s="11" t="s">
        <v>76</v>
      </c>
      <c r="F53" s="11" t="s">
        <v>951</v>
      </c>
      <c r="G53" s="11" t="s">
        <v>51</v>
      </c>
      <c r="H53" s="11" t="s">
        <v>209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f t="shared" si="0"/>
        <v>3265.18</v>
      </c>
      <c r="R53" s="13">
        <v>0</v>
      </c>
      <c r="S53" s="13">
        <v>1770.5</v>
      </c>
      <c r="T53" s="13">
        <v>0</v>
      </c>
      <c r="U53" s="11" t="s">
        <v>54</v>
      </c>
      <c r="V53" s="13">
        <v>0</v>
      </c>
      <c r="W53" s="13">
        <v>1288.52</v>
      </c>
      <c r="X53" s="11" t="s">
        <v>54</v>
      </c>
      <c r="Y53" s="13">
        <v>206.16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192</v>
      </c>
      <c r="B54" s="15" t="s">
        <v>183</v>
      </c>
      <c r="C54" s="11" t="s">
        <v>47</v>
      </c>
      <c r="D54" s="11" t="s">
        <v>75</v>
      </c>
      <c r="E54" s="11" t="s">
        <v>76</v>
      </c>
      <c r="F54" s="11" t="s">
        <v>951</v>
      </c>
      <c r="G54" s="11" t="s">
        <v>51</v>
      </c>
      <c r="H54" s="11" t="s">
        <v>211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80</v>
      </c>
      <c r="P54" s="11" t="s">
        <v>81</v>
      </c>
      <c r="Q54" s="13">
        <f t="shared" si="0"/>
        <v>2000</v>
      </c>
      <c r="R54" s="13">
        <v>0</v>
      </c>
      <c r="S54" s="13">
        <v>2000</v>
      </c>
      <c r="T54" s="13">
        <v>0</v>
      </c>
      <c r="U54" s="11" t="s">
        <v>54</v>
      </c>
      <c r="V54" s="13">
        <v>0</v>
      </c>
      <c r="W54" s="13">
        <v>0</v>
      </c>
      <c r="X54" s="11" t="s">
        <v>54</v>
      </c>
      <c r="Y54" s="13">
        <v>0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194</v>
      </c>
      <c r="B55" s="15" t="s">
        <v>183</v>
      </c>
      <c r="C55" s="11" t="s">
        <v>47</v>
      </c>
      <c r="D55" s="11" t="s">
        <v>75</v>
      </c>
      <c r="E55" s="11" t="s">
        <v>76</v>
      </c>
      <c r="F55" s="11" t="s">
        <v>951</v>
      </c>
      <c r="G55" s="11" t="s">
        <v>51</v>
      </c>
      <c r="H55" s="11" t="s">
        <v>213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f t="shared" si="0"/>
        <v>93027.31</v>
      </c>
      <c r="R55" s="13">
        <v>0</v>
      </c>
      <c r="S55" s="13">
        <v>74931.11</v>
      </c>
      <c r="T55" s="13">
        <v>0</v>
      </c>
      <c r="U55" s="11" t="s">
        <v>54</v>
      </c>
      <c r="V55" s="13">
        <v>0</v>
      </c>
      <c r="W55" s="13">
        <v>15600.17</v>
      </c>
      <c r="X55" s="11" t="s">
        <v>54</v>
      </c>
      <c r="Y55" s="13">
        <v>2496.0300000000002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196</v>
      </c>
      <c r="B56" s="15" t="s">
        <v>183</v>
      </c>
      <c r="C56" s="11" t="s">
        <v>47</v>
      </c>
      <c r="D56" s="11" t="s">
        <v>75</v>
      </c>
      <c r="E56" s="11" t="s">
        <v>76</v>
      </c>
      <c r="F56" s="11" t="s">
        <v>951</v>
      </c>
      <c r="G56" s="11" t="s">
        <v>51</v>
      </c>
      <c r="H56" s="11" t="s">
        <v>215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216</v>
      </c>
      <c r="P56" s="11" t="s">
        <v>217</v>
      </c>
      <c r="Q56" s="13">
        <f t="shared" si="0"/>
        <v>592</v>
      </c>
      <c r="R56" s="13">
        <v>0</v>
      </c>
      <c r="S56" s="13">
        <v>592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1024</v>
      </c>
      <c r="B57" s="15" t="s">
        <v>183</v>
      </c>
      <c r="C57" s="11" t="s">
        <v>47</v>
      </c>
      <c r="D57" s="11" t="s">
        <v>75</v>
      </c>
      <c r="E57" s="11" t="s">
        <v>76</v>
      </c>
      <c r="F57" s="11" t="s">
        <v>951</v>
      </c>
      <c r="G57" s="11" t="s">
        <v>51</v>
      </c>
      <c r="H57" s="11" t="s">
        <v>219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53</v>
      </c>
      <c r="P57" s="11" t="s">
        <v>50</v>
      </c>
      <c r="Q57" s="13">
        <f t="shared" si="0"/>
        <v>90749.56</v>
      </c>
      <c r="R57" s="13">
        <v>0</v>
      </c>
      <c r="S57" s="13">
        <v>70562.100000000006</v>
      </c>
      <c r="T57" s="13">
        <v>0</v>
      </c>
      <c r="U57" s="11" t="s">
        <v>54</v>
      </c>
      <c r="V57" s="13">
        <v>0</v>
      </c>
      <c r="W57" s="13">
        <v>17402.98</v>
      </c>
      <c r="X57" s="11" t="s">
        <v>54</v>
      </c>
      <c r="Y57" s="13">
        <v>2784.48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1025</v>
      </c>
      <c r="B58" s="15" t="s">
        <v>183</v>
      </c>
      <c r="C58" s="11" t="s">
        <v>47</v>
      </c>
      <c r="D58" s="11" t="s">
        <v>75</v>
      </c>
      <c r="E58" s="11" t="s">
        <v>76</v>
      </c>
      <c r="F58" s="11" t="s">
        <v>951</v>
      </c>
      <c r="G58" s="11" t="s">
        <v>51</v>
      </c>
      <c r="H58" s="11" t="s">
        <v>221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198</v>
      </c>
      <c r="P58" s="11" t="s">
        <v>199</v>
      </c>
      <c r="Q58" s="13">
        <f t="shared" si="0"/>
        <v>600</v>
      </c>
      <c r="R58" s="13">
        <v>0</v>
      </c>
      <c r="S58" s="13">
        <v>600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200</v>
      </c>
      <c r="B59" s="15" t="s">
        <v>183</v>
      </c>
      <c r="C59" s="11" t="s">
        <v>47</v>
      </c>
      <c r="D59" s="11" t="s">
        <v>75</v>
      </c>
      <c r="E59" s="11" t="s">
        <v>76</v>
      </c>
      <c r="F59" s="11" t="s">
        <v>951</v>
      </c>
      <c r="G59" s="11" t="s">
        <v>51</v>
      </c>
      <c r="H59" s="11" t="s">
        <v>223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 t="shared" si="0"/>
        <v>48294.97</v>
      </c>
      <c r="R59" s="13">
        <v>0</v>
      </c>
      <c r="S59" s="13">
        <v>45224.68</v>
      </c>
      <c r="T59" s="13">
        <v>0</v>
      </c>
      <c r="U59" s="11" t="s">
        <v>54</v>
      </c>
      <c r="V59" s="13">
        <v>0</v>
      </c>
      <c r="W59" s="13">
        <v>2646.8</v>
      </c>
      <c r="X59" s="11" t="s">
        <v>54</v>
      </c>
      <c r="Y59" s="13">
        <v>423.49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204</v>
      </c>
      <c r="B60" s="15" t="s">
        <v>183</v>
      </c>
      <c r="C60" s="11" t="s">
        <v>47</v>
      </c>
      <c r="D60" s="11" t="s">
        <v>75</v>
      </c>
      <c r="E60" s="11" t="s">
        <v>76</v>
      </c>
      <c r="F60" s="11" t="s">
        <v>951</v>
      </c>
      <c r="G60" s="11" t="s">
        <v>51</v>
      </c>
      <c r="H60" s="11" t="s">
        <v>225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64</v>
      </c>
      <c r="P60" s="11" t="s">
        <v>65</v>
      </c>
      <c r="Q60" s="13">
        <f t="shared" si="0"/>
        <v>153</v>
      </c>
      <c r="R60" s="13">
        <v>0</v>
      </c>
      <c r="S60" s="13">
        <v>153</v>
      </c>
      <c r="T60" s="13">
        <v>0</v>
      </c>
      <c r="U60" s="11" t="s">
        <v>54</v>
      </c>
      <c r="V60" s="13">
        <v>0</v>
      </c>
      <c r="W60" s="13">
        <v>0</v>
      </c>
      <c r="X60" s="11" t="s">
        <v>54</v>
      </c>
      <c r="Y60" s="13">
        <v>0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206</v>
      </c>
      <c r="B61" s="15" t="s">
        <v>183</v>
      </c>
      <c r="C61" s="11" t="s">
        <v>47</v>
      </c>
      <c r="D61" s="11" t="s">
        <v>75</v>
      </c>
      <c r="E61" s="11" t="s">
        <v>76</v>
      </c>
      <c r="F61" s="11" t="s">
        <v>951</v>
      </c>
      <c r="G61" s="11" t="s">
        <v>51</v>
      </c>
      <c r="H61" s="11" t="s">
        <v>227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f t="shared" si="0"/>
        <v>168011.63</v>
      </c>
      <c r="R61" s="13">
        <v>0</v>
      </c>
      <c r="S61" s="13">
        <v>119318.63</v>
      </c>
      <c r="T61" s="13">
        <v>0</v>
      </c>
      <c r="U61" s="11" t="s">
        <v>54</v>
      </c>
      <c r="V61" s="13">
        <v>0</v>
      </c>
      <c r="W61" s="13">
        <v>41976.72</v>
      </c>
      <c r="X61" s="11" t="s">
        <v>59</v>
      </c>
      <c r="Y61" s="13">
        <v>6716.28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208</v>
      </c>
      <c r="B62" s="15" t="s">
        <v>183</v>
      </c>
      <c r="C62" s="11" t="s">
        <v>47</v>
      </c>
      <c r="D62" s="11" t="s">
        <v>102</v>
      </c>
      <c r="E62" s="11" t="s">
        <v>103</v>
      </c>
      <c r="F62" s="11" t="s">
        <v>955</v>
      </c>
      <c r="G62" s="11" t="s">
        <v>51</v>
      </c>
      <c r="H62" s="11" t="s">
        <v>229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53</v>
      </c>
      <c r="P62" s="11" t="s">
        <v>50</v>
      </c>
      <c r="Q62" s="13">
        <f t="shared" si="0"/>
        <v>65960.239999999991</v>
      </c>
      <c r="R62" s="13">
        <v>0</v>
      </c>
      <c r="S62" s="13">
        <v>56215.35</v>
      </c>
      <c r="T62" s="13">
        <v>0</v>
      </c>
      <c r="U62" s="11" t="s">
        <v>54</v>
      </c>
      <c r="V62" s="13">
        <v>0</v>
      </c>
      <c r="W62" s="13">
        <v>8400.77</v>
      </c>
      <c r="X62" s="11" t="s">
        <v>59</v>
      </c>
      <c r="Y62" s="13">
        <v>1344.12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210</v>
      </c>
      <c r="B63" s="15" t="s">
        <v>183</v>
      </c>
      <c r="C63" s="11" t="s">
        <v>47</v>
      </c>
      <c r="D63" s="11" t="s">
        <v>102</v>
      </c>
      <c r="E63" s="11" t="s">
        <v>103</v>
      </c>
      <c r="F63" s="11" t="s">
        <v>955</v>
      </c>
      <c r="G63" s="11" t="s">
        <v>51</v>
      </c>
      <c r="H63" s="11" t="s">
        <v>231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232</v>
      </c>
      <c r="P63" s="11" t="s">
        <v>233</v>
      </c>
      <c r="Q63" s="13">
        <f t="shared" si="0"/>
        <v>1003.75</v>
      </c>
      <c r="R63" s="13">
        <v>0</v>
      </c>
      <c r="S63" s="13">
        <v>1003.75</v>
      </c>
      <c r="T63" s="13">
        <v>0</v>
      </c>
      <c r="U63" s="11" t="s">
        <v>54</v>
      </c>
      <c r="V63" s="13">
        <v>0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212</v>
      </c>
      <c r="B64" s="15" t="s">
        <v>183</v>
      </c>
      <c r="C64" s="11" t="s">
        <v>47</v>
      </c>
      <c r="D64" s="11" t="s">
        <v>102</v>
      </c>
      <c r="E64" s="11" t="s">
        <v>103</v>
      </c>
      <c r="F64" s="11" t="s">
        <v>955</v>
      </c>
      <c r="G64" s="11" t="s">
        <v>51</v>
      </c>
      <c r="H64" s="11" t="s">
        <v>235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 t="shared" si="0"/>
        <v>2326.0300000000002</v>
      </c>
      <c r="R64" s="13">
        <v>0</v>
      </c>
      <c r="S64" s="13">
        <v>2326.0300000000002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214</v>
      </c>
      <c r="B65" s="15" t="s">
        <v>183</v>
      </c>
      <c r="C65" s="11" t="s">
        <v>47</v>
      </c>
      <c r="D65" s="11" t="s">
        <v>102</v>
      </c>
      <c r="E65" s="11" t="s">
        <v>103</v>
      </c>
      <c r="F65" s="11" t="s">
        <v>955</v>
      </c>
      <c r="G65" s="11" t="s">
        <v>51</v>
      </c>
      <c r="H65" s="11" t="s">
        <v>237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238</v>
      </c>
      <c r="P65" s="11" t="s">
        <v>239</v>
      </c>
      <c r="Q65" s="13">
        <f t="shared" si="0"/>
        <v>1320.81</v>
      </c>
      <c r="R65" s="13">
        <v>0</v>
      </c>
      <c r="S65" s="13">
        <v>624.78</v>
      </c>
      <c r="T65" s="13">
        <v>600.03</v>
      </c>
      <c r="U65" s="11" t="s">
        <v>59</v>
      </c>
      <c r="V65" s="13">
        <v>96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218</v>
      </c>
      <c r="B66" s="15" t="s">
        <v>183</v>
      </c>
      <c r="C66" s="11" t="s">
        <v>47</v>
      </c>
      <c r="D66" s="11" t="s">
        <v>102</v>
      </c>
      <c r="E66" s="11" t="s">
        <v>103</v>
      </c>
      <c r="F66" s="11" t="s">
        <v>955</v>
      </c>
      <c r="G66" s="11" t="s">
        <v>51</v>
      </c>
      <c r="H66" s="11" t="s">
        <v>241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53</v>
      </c>
      <c r="P66" s="11" t="s">
        <v>50</v>
      </c>
      <c r="Q66" s="13">
        <f t="shared" si="0"/>
        <v>2472.63</v>
      </c>
      <c r="R66" s="13">
        <v>0</v>
      </c>
      <c r="S66" s="13">
        <v>2472.63</v>
      </c>
      <c r="T66" s="13">
        <v>0</v>
      </c>
      <c r="U66" s="11" t="s">
        <v>54</v>
      </c>
      <c r="V66" s="13">
        <v>0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220</v>
      </c>
      <c r="B67" s="15" t="s">
        <v>183</v>
      </c>
      <c r="C67" s="11" t="s">
        <v>47</v>
      </c>
      <c r="D67" s="11" t="s">
        <v>102</v>
      </c>
      <c r="E67" s="11" t="s">
        <v>103</v>
      </c>
      <c r="F67" s="11" t="s">
        <v>955</v>
      </c>
      <c r="G67" s="11" t="s">
        <v>51</v>
      </c>
      <c r="H67" s="11" t="s">
        <v>243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244</v>
      </c>
      <c r="P67" s="11" t="s">
        <v>245</v>
      </c>
      <c r="Q67" s="13">
        <f t="shared" si="0"/>
        <v>110</v>
      </c>
      <c r="R67" s="13">
        <v>0</v>
      </c>
      <c r="S67" s="13">
        <v>110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222</v>
      </c>
      <c r="B68" s="15" t="s">
        <v>183</v>
      </c>
      <c r="C68" s="11" t="s">
        <v>47</v>
      </c>
      <c r="D68" s="11" t="s">
        <v>102</v>
      </c>
      <c r="E68" s="11" t="s">
        <v>103</v>
      </c>
      <c r="F68" s="11" t="s">
        <v>955</v>
      </c>
      <c r="G68" s="11" t="s">
        <v>51</v>
      </c>
      <c r="H68" s="11" t="s">
        <v>247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53</v>
      </c>
      <c r="P68" s="11" t="s">
        <v>50</v>
      </c>
      <c r="Q68" s="13">
        <f t="shared" si="0"/>
        <v>27838.66</v>
      </c>
      <c r="R68" s="13">
        <v>0</v>
      </c>
      <c r="S68" s="13">
        <v>22764.959999999999</v>
      </c>
      <c r="T68" s="13">
        <v>0</v>
      </c>
      <c r="U68" s="11" t="s">
        <v>54</v>
      </c>
      <c r="V68" s="13">
        <v>0</v>
      </c>
      <c r="W68" s="13">
        <v>4373.88</v>
      </c>
      <c r="X68" s="11" t="s">
        <v>54</v>
      </c>
      <c r="Y68" s="13">
        <v>699.82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224</v>
      </c>
      <c r="B69" s="15" t="s">
        <v>183</v>
      </c>
      <c r="C69" s="11" t="s">
        <v>47</v>
      </c>
      <c r="D69" s="11" t="s">
        <v>102</v>
      </c>
      <c r="E69" s="11" t="s">
        <v>103</v>
      </c>
      <c r="F69" s="11" t="s">
        <v>955</v>
      </c>
      <c r="G69" s="11" t="s">
        <v>51</v>
      </c>
      <c r="H69" s="11" t="s">
        <v>249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250</v>
      </c>
      <c r="P69" s="11" t="s">
        <v>251</v>
      </c>
      <c r="Q69" s="13">
        <f t="shared" si="0"/>
        <v>1168</v>
      </c>
      <c r="R69" s="13">
        <v>0</v>
      </c>
      <c r="S69" s="13">
        <v>1168</v>
      </c>
      <c r="T69" s="13">
        <v>0</v>
      </c>
      <c r="U69" s="11" t="s">
        <v>54</v>
      </c>
      <c r="V69" s="13">
        <v>0</v>
      </c>
      <c r="W69" s="13">
        <v>0</v>
      </c>
      <c r="X69" s="11" t="s">
        <v>54</v>
      </c>
      <c r="Y69" s="13">
        <v>0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226</v>
      </c>
      <c r="B70" s="15" t="s">
        <v>183</v>
      </c>
      <c r="C70" s="11" t="s">
        <v>47</v>
      </c>
      <c r="D70" s="11" t="s">
        <v>102</v>
      </c>
      <c r="E70" s="11" t="s">
        <v>103</v>
      </c>
      <c r="F70" s="11" t="s">
        <v>955</v>
      </c>
      <c r="G70" s="11" t="s">
        <v>51</v>
      </c>
      <c r="H70" s="11" t="s">
        <v>253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53</v>
      </c>
      <c r="P70" s="11" t="s">
        <v>50</v>
      </c>
      <c r="Q70" s="13">
        <f t="shared" si="0"/>
        <v>93873.69</v>
      </c>
      <c r="R70" s="13">
        <v>0</v>
      </c>
      <c r="S70" s="13">
        <v>83104.320000000007</v>
      </c>
      <c r="T70" s="13">
        <v>0</v>
      </c>
      <c r="U70" s="11" t="s">
        <v>54</v>
      </c>
      <c r="V70" s="13">
        <v>0</v>
      </c>
      <c r="W70" s="13">
        <v>9283.94</v>
      </c>
      <c r="X70" s="11" t="s">
        <v>59</v>
      </c>
      <c r="Y70" s="13">
        <v>1485.43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228</v>
      </c>
      <c r="B71" s="15" t="s">
        <v>183</v>
      </c>
      <c r="C71" s="11" t="s">
        <v>47</v>
      </c>
      <c r="D71" s="11" t="s">
        <v>102</v>
      </c>
      <c r="E71" s="11" t="s">
        <v>103</v>
      </c>
      <c r="F71" s="11" t="s">
        <v>955</v>
      </c>
      <c r="G71" s="11" t="s">
        <v>51</v>
      </c>
      <c r="H71" s="11" t="s">
        <v>255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148</v>
      </c>
      <c r="P71" s="11" t="s">
        <v>149</v>
      </c>
      <c r="Q71" s="13">
        <f t="shared" si="0"/>
        <v>1547</v>
      </c>
      <c r="R71" s="13">
        <v>0</v>
      </c>
      <c r="S71" s="13">
        <v>1547</v>
      </c>
      <c r="T71" s="13">
        <v>0</v>
      </c>
      <c r="U71" s="11" t="s">
        <v>54</v>
      </c>
      <c r="V71" s="13">
        <v>0</v>
      </c>
      <c r="W71" s="13">
        <v>0</v>
      </c>
      <c r="X71" s="11" t="s">
        <v>54</v>
      </c>
      <c r="Y71" s="13">
        <v>0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230</v>
      </c>
      <c r="B72" s="15" t="s">
        <v>183</v>
      </c>
      <c r="C72" s="11" t="s">
        <v>47</v>
      </c>
      <c r="D72" s="11" t="s">
        <v>102</v>
      </c>
      <c r="E72" s="11" t="s">
        <v>103</v>
      </c>
      <c r="F72" s="11" t="s">
        <v>955</v>
      </c>
      <c r="G72" s="11" t="s">
        <v>51</v>
      </c>
      <c r="H72" s="11" t="s">
        <v>257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53</v>
      </c>
      <c r="P72" s="11" t="s">
        <v>50</v>
      </c>
      <c r="Q72" s="13">
        <f t="shared" si="0"/>
        <v>248986.81</v>
      </c>
      <c r="R72" s="13">
        <v>0</v>
      </c>
      <c r="S72" s="13">
        <v>190865.15</v>
      </c>
      <c r="T72" s="13">
        <v>0</v>
      </c>
      <c r="U72" s="11" t="s">
        <v>54</v>
      </c>
      <c r="V72" s="13">
        <v>0</v>
      </c>
      <c r="W72" s="13">
        <v>50104.88</v>
      </c>
      <c r="X72" s="11" t="s">
        <v>54</v>
      </c>
      <c r="Y72" s="13">
        <v>8016.78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234</v>
      </c>
      <c r="B73" s="15" t="s">
        <v>183</v>
      </c>
      <c r="C73" s="11" t="s">
        <v>47</v>
      </c>
      <c r="D73" s="11" t="s">
        <v>102</v>
      </c>
      <c r="E73" s="11" t="s">
        <v>103</v>
      </c>
      <c r="F73" s="11" t="s">
        <v>955</v>
      </c>
      <c r="G73" s="11" t="s">
        <v>51</v>
      </c>
      <c r="H73" s="11" t="s">
        <v>259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260</v>
      </c>
      <c r="P73" s="11" t="s">
        <v>261</v>
      </c>
      <c r="Q73" s="13">
        <f t="shared" ref="Q73:Q136" si="1">S73+T73+V73+W73+Y73</f>
        <v>12632.330000000002</v>
      </c>
      <c r="R73" s="13">
        <v>0</v>
      </c>
      <c r="S73" s="13">
        <v>10684.25</v>
      </c>
      <c r="T73" s="13">
        <v>1679.38</v>
      </c>
      <c r="U73" s="11" t="s">
        <v>59</v>
      </c>
      <c r="V73" s="13">
        <v>268.7</v>
      </c>
      <c r="W73" s="13">
        <v>0</v>
      </c>
      <c r="X73" s="11" t="s">
        <v>54</v>
      </c>
      <c r="Y73" s="13">
        <v>0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236</v>
      </c>
      <c r="B74" s="15" t="s">
        <v>183</v>
      </c>
      <c r="C74" s="11" t="s">
        <v>47</v>
      </c>
      <c r="D74" s="11" t="s">
        <v>102</v>
      </c>
      <c r="E74" s="11" t="s">
        <v>103</v>
      </c>
      <c r="F74" s="11" t="s">
        <v>955</v>
      </c>
      <c r="G74" s="11" t="s">
        <v>51</v>
      </c>
      <c r="H74" s="11" t="s">
        <v>263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 t="shared" si="1"/>
        <v>44815.54</v>
      </c>
      <c r="R74" s="13">
        <v>0</v>
      </c>
      <c r="S74" s="13">
        <v>24810.13</v>
      </c>
      <c r="T74" s="13">
        <v>0</v>
      </c>
      <c r="U74" s="11" t="s">
        <v>54</v>
      </c>
      <c r="V74" s="13">
        <v>0</v>
      </c>
      <c r="W74" s="13">
        <v>17246.04</v>
      </c>
      <c r="X74" s="11" t="s">
        <v>59</v>
      </c>
      <c r="Y74" s="13">
        <v>2759.37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240</v>
      </c>
      <c r="B75" s="15" t="s">
        <v>183</v>
      </c>
      <c r="C75" s="11" t="s">
        <v>47</v>
      </c>
      <c r="D75" s="11" t="s">
        <v>142</v>
      </c>
      <c r="E75" s="11" t="s">
        <v>143</v>
      </c>
      <c r="F75" s="11" t="s">
        <v>959</v>
      </c>
      <c r="G75" s="11" t="s">
        <v>51</v>
      </c>
      <c r="H75" s="11" t="s">
        <v>265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f t="shared" si="1"/>
        <v>1670.3000000000002</v>
      </c>
      <c r="R75" s="13">
        <v>0</v>
      </c>
      <c r="S75" s="13">
        <v>1217.8800000000001</v>
      </c>
      <c r="T75" s="13">
        <v>0</v>
      </c>
      <c r="U75" s="11" t="s">
        <v>54</v>
      </c>
      <c r="V75" s="13">
        <v>0</v>
      </c>
      <c r="W75" s="13">
        <v>390.02</v>
      </c>
      <c r="X75" s="11" t="s">
        <v>59</v>
      </c>
      <c r="Y75" s="13">
        <v>62.4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242</v>
      </c>
      <c r="B76" s="15" t="s">
        <v>183</v>
      </c>
      <c r="C76" s="11" t="s">
        <v>47</v>
      </c>
      <c r="D76" s="11" t="s">
        <v>267</v>
      </c>
      <c r="E76" s="11" t="s">
        <v>268</v>
      </c>
      <c r="F76" s="11" t="s">
        <v>965</v>
      </c>
      <c r="G76" s="11" t="s">
        <v>51</v>
      </c>
      <c r="H76" s="11" t="s">
        <v>269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270</v>
      </c>
      <c r="P76" s="11" t="s">
        <v>271</v>
      </c>
      <c r="Q76" s="13">
        <f t="shared" si="1"/>
        <v>267000</v>
      </c>
      <c r="R76" s="13">
        <v>0</v>
      </c>
      <c r="S76" s="13">
        <v>267000</v>
      </c>
      <c r="T76" s="13">
        <v>0</v>
      </c>
      <c r="U76" s="11" t="s">
        <v>54</v>
      </c>
      <c r="V76" s="13">
        <v>0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246</v>
      </c>
      <c r="B77" s="15" t="s">
        <v>183</v>
      </c>
      <c r="C77" s="11" t="s">
        <v>47</v>
      </c>
      <c r="D77" s="11" t="s">
        <v>267</v>
      </c>
      <c r="E77" s="11" t="s">
        <v>268</v>
      </c>
      <c r="F77" s="11" t="s">
        <v>965</v>
      </c>
      <c r="G77" s="11" t="s">
        <v>51</v>
      </c>
      <c r="H77" s="11" t="s">
        <v>273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f t="shared" si="1"/>
        <v>73144.649999999994</v>
      </c>
      <c r="R77" s="13">
        <v>0</v>
      </c>
      <c r="S77" s="13">
        <v>37378.36</v>
      </c>
      <c r="T77" s="13">
        <v>0</v>
      </c>
      <c r="U77" s="11" t="s">
        <v>54</v>
      </c>
      <c r="V77" s="13">
        <v>0</v>
      </c>
      <c r="W77" s="13">
        <v>30833.01</v>
      </c>
      <c r="X77" s="11" t="s">
        <v>54</v>
      </c>
      <c r="Y77" s="13">
        <v>4933.28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248</v>
      </c>
      <c r="B78" s="15" t="s">
        <v>183</v>
      </c>
      <c r="C78" s="11" t="s">
        <v>47</v>
      </c>
      <c r="D78" s="11" t="s">
        <v>969</v>
      </c>
      <c r="E78" s="11" t="s">
        <v>184</v>
      </c>
      <c r="F78" s="11" t="s">
        <v>972</v>
      </c>
      <c r="G78" s="11" t="s">
        <v>51</v>
      </c>
      <c r="H78" s="11" t="s">
        <v>185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186</v>
      </c>
      <c r="P78" s="11" t="s">
        <v>187</v>
      </c>
      <c r="Q78" s="13">
        <f t="shared" si="1"/>
        <v>6964.59</v>
      </c>
      <c r="R78" s="13">
        <v>0</v>
      </c>
      <c r="S78" s="13">
        <v>0</v>
      </c>
      <c r="T78" s="13">
        <v>6003.96</v>
      </c>
      <c r="U78" s="11" t="s">
        <v>59</v>
      </c>
      <c r="V78" s="13">
        <v>960.63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252</v>
      </c>
      <c r="B79" s="15" t="s">
        <v>183</v>
      </c>
      <c r="C79" s="11" t="s">
        <v>47</v>
      </c>
      <c r="D79" s="11" t="s">
        <v>969</v>
      </c>
      <c r="E79" s="11" t="s">
        <v>184</v>
      </c>
      <c r="F79" s="11" t="s">
        <v>972</v>
      </c>
      <c r="G79" s="11" t="s">
        <v>51</v>
      </c>
      <c r="H79" s="11" t="s">
        <v>189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190</v>
      </c>
      <c r="P79" s="11" t="s">
        <v>191</v>
      </c>
      <c r="Q79" s="13">
        <f t="shared" si="1"/>
        <v>1490</v>
      </c>
      <c r="R79" s="13">
        <v>0</v>
      </c>
      <c r="S79" s="13">
        <v>1490</v>
      </c>
      <c r="T79" s="13">
        <v>0</v>
      </c>
      <c r="U79" s="11" t="s">
        <v>54</v>
      </c>
      <c r="V79" s="13">
        <v>0</v>
      </c>
      <c r="W79" s="13">
        <v>0</v>
      </c>
      <c r="X79" s="11" t="s">
        <v>54</v>
      </c>
      <c r="Y79" s="13">
        <v>0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254</v>
      </c>
      <c r="B80" s="15" t="s">
        <v>183</v>
      </c>
      <c r="C80" s="11" t="s">
        <v>47</v>
      </c>
      <c r="D80" s="11" t="s">
        <v>969</v>
      </c>
      <c r="E80" s="11" t="s">
        <v>184</v>
      </c>
      <c r="F80" s="11" t="s">
        <v>972</v>
      </c>
      <c r="G80" s="11" t="s">
        <v>51</v>
      </c>
      <c r="H80" s="11" t="s">
        <v>193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190</v>
      </c>
      <c r="P80" s="11" t="s">
        <v>191</v>
      </c>
      <c r="Q80" s="13">
        <f t="shared" si="1"/>
        <v>770</v>
      </c>
      <c r="R80" s="13">
        <v>0</v>
      </c>
      <c r="S80" s="13">
        <v>770</v>
      </c>
      <c r="T80" s="13">
        <v>0</v>
      </c>
      <c r="U80" s="11" t="s">
        <v>54</v>
      </c>
      <c r="V80" s="13">
        <v>0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256</v>
      </c>
      <c r="B81" s="15" t="s">
        <v>183</v>
      </c>
      <c r="C81" s="11" t="s">
        <v>47</v>
      </c>
      <c r="D81" s="11" t="s">
        <v>969</v>
      </c>
      <c r="E81" s="11" t="s">
        <v>184</v>
      </c>
      <c r="F81" s="11" t="s">
        <v>972</v>
      </c>
      <c r="G81" s="11" t="s">
        <v>51</v>
      </c>
      <c r="H81" s="11" t="s">
        <v>195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190</v>
      </c>
      <c r="P81" s="11" t="s">
        <v>191</v>
      </c>
      <c r="Q81" s="13">
        <f t="shared" si="1"/>
        <v>2224.9899999999998</v>
      </c>
      <c r="R81" s="13">
        <v>0</v>
      </c>
      <c r="S81" s="13">
        <v>1925</v>
      </c>
      <c r="T81" s="13">
        <v>258.62</v>
      </c>
      <c r="U81" s="11" t="s">
        <v>59</v>
      </c>
      <c r="V81" s="13">
        <v>41.37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258</v>
      </c>
      <c r="B82" s="15" t="s">
        <v>183</v>
      </c>
      <c r="C82" s="11" t="s">
        <v>47</v>
      </c>
      <c r="D82" s="11" t="s">
        <v>146</v>
      </c>
      <c r="E82" s="11" t="s">
        <v>147</v>
      </c>
      <c r="F82" s="11" t="s">
        <v>977</v>
      </c>
      <c r="G82" s="11" t="s">
        <v>51</v>
      </c>
      <c r="H82" s="11" t="s">
        <v>275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53</v>
      </c>
      <c r="P82" s="11" t="s">
        <v>50</v>
      </c>
      <c r="Q82" s="13">
        <f t="shared" si="1"/>
        <v>421029.92000000004</v>
      </c>
      <c r="R82" s="13">
        <v>0</v>
      </c>
      <c r="S82" s="13">
        <v>313055.44</v>
      </c>
      <c r="T82" s="13">
        <v>0</v>
      </c>
      <c r="U82" s="11" t="s">
        <v>54</v>
      </c>
      <c r="V82" s="13">
        <v>0</v>
      </c>
      <c r="W82" s="13">
        <v>93081.45</v>
      </c>
      <c r="X82" s="11" t="s">
        <v>59</v>
      </c>
      <c r="Y82" s="13">
        <v>14893.03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262</v>
      </c>
      <c r="B83" s="15" t="s">
        <v>183</v>
      </c>
      <c r="C83" s="11" t="s">
        <v>47</v>
      </c>
      <c r="D83" s="11" t="s">
        <v>146</v>
      </c>
      <c r="E83" s="11" t="s">
        <v>147</v>
      </c>
      <c r="F83" s="11" t="s">
        <v>977</v>
      </c>
      <c r="G83" s="11" t="s">
        <v>51</v>
      </c>
      <c r="H83" s="11" t="s">
        <v>281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f t="shared" si="1"/>
        <v>69748.320000000007</v>
      </c>
      <c r="R83" s="13">
        <v>0</v>
      </c>
      <c r="S83" s="13">
        <v>56324.98</v>
      </c>
      <c r="T83" s="13">
        <v>0</v>
      </c>
      <c r="U83" s="11" t="s">
        <v>54</v>
      </c>
      <c r="V83" s="13">
        <v>0</v>
      </c>
      <c r="W83" s="13">
        <v>11571.84</v>
      </c>
      <c r="X83" s="11" t="s">
        <v>54</v>
      </c>
      <c r="Y83" s="13">
        <v>1851.5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264</v>
      </c>
      <c r="B84" s="15" t="s">
        <v>183</v>
      </c>
      <c r="C84" s="11" t="s">
        <v>47</v>
      </c>
      <c r="D84" s="11" t="s">
        <v>146</v>
      </c>
      <c r="E84" s="11" t="s">
        <v>147</v>
      </c>
      <c r="F84" s="11" t="s">
        <v>977</v>
      </c>
      <c r="G84" s="11" t="s">
        <v>51</v>
      </c>
      <c r="H84" s="11" t="s">
        <v>283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284</v>
      </c>
      <c r="P84" s="11" t="s">
        <v>285</v>
      </c>
      <c r="Q84" s="13">
        <f t="shared" si="1"/>
        <v>2512.2800000000002</v>
      </c>
      <c r="R84" s="13">
        <v>0</v>
      </c>
      <c r="S84" s="13">
        <v>0</v>
      </c>
      <c r="T84" s="13">
        <v>2165.7600000000002</v>
      </c>
      <c r="U84" s="11" t="s">
        <v>59</v>
      </c>
      <c r="V84" s="13">
        <v>346.52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266</v>
      </c>
      <c r="B85" s="15" t="s">
        <v>183</v>
      </c>
      <c r="C85" s="11" t="s">
        <v>47</v>
      </c>
      <c r="D85" s="11" t="s">
        <v>146</v>
      </c>
      <c r="E85" s="11" t="s">
        <v>147</v>
      </c>
      <c r="F85" s="11" t="s">
        <v>977</v>
      </c>
      <c r="G85" s="11" t="s">
        <v>51</v>
      </c>
      <c r="H85" s="11" t="s">
        <v>287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f t="shared" si="1"/>
        <v>70350.66</v>
      </c>
      <c r="R85" s="13">
        <v>0</v>
      </c>
      <c r="S85" s="13">
        <v>46633.38</v>
      </c>
      <c r="T85" s="13">
        <v>0</v>
      </c>
      <c r="U85" s="11" t="s">
        <v>54</v>
      </c>
      <c r="V85" s="13">
        <v>0</v>
      </c>
      <c r="W85" s="13">
        <v>20445.93</v>
      </c>
      <c r="X85" s="11" t="s">
        <v>54</v>
      </c>
      <c r="Y85" s="13">
        <v>3271.35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272</v>
      </c>
      <c r="B86" s="15" t="s">
        <v>183</v>
      </c>
      <c r="C86" s="11" t="s">
        <v>47</v>
      </c>
      <c r="D86" s="11" t="s">
        <v>146</v>
      </c>
      <c r="E86" s="11" t="s">
        <v>147</v>
      </c>
      <c r="F86" s="11" t="s">
        <v>977</v>
      </c>
      <c r="G86" s="11" t="s">
        <v>51</v>
      </c>
      <c r="H86" s="11" t="s">
        <v>277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278</v>
      </c>
      <c r="P86" s="11" t="s">
        <v>279</v>
      </c>
      <c r="Q86" s="13">
        <f t="shared" si="1"/>
        <v>3661.95</v>
      </c>
      <c r="R86" s="13">
        <v>0</v>
      </c>
      <c r="S86" s="13">
        <v>3580.75</v>
      </c>
      <c r="T86" s="13">
        <v>0</v>
      </c>
      <c r="U86" s="11" t="s">
        <v>54</v>
      </c>
      <c r="V86" s="13">
        <v>0</v>
      </c>
      <c r="W86" s="13">
        <v>70</v>
      </c>
      <c r="X86" s="11" t="s">
        <v>59</v>
      </c>
      <c r="Y86" s="13">
        <v>11.2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274</v>
      </c>
      <c r="B87" s="16" t="s">
        <v>183</v>
      </c>
      <c r="C87" s="11" t="s">
        <v>47</v>
      </c>
      <c r="D87" s="11" t="s">
        <v>151</v>
      </c>
      <c r="E87" s="11" t="s">
        <v>152</v>
      </c>
      <c r="F87" s="11" t="s">
        <v>981</v>
      </c>
      <c r="G87" s="11" t="s">
        <v>51</v>
      </c>
      <c r="H87" s="11" t="s">
        <v>984</v>
      </c>
      <c r="I87" s="13"/>
      <c r="J87" s="13"/>
      <c r="K87" s="13"/>
      <c r="L87" s="12"/>
      <c r="M87" s="13"/>
      <c r="N87" s="11"/>
      <c r="O87" s="11" t="s">
        <v>961</v>
      </c>
      <c r="P87" s="11"/>
      <c r="Q87" s="13">
        <f t="shared" si="1"/>
        <v>0</v>
      </c>
      <c r="R87" s="13">
        <v>0</v>
      </c>
      <c r="S87" s="13">
        <v>0</v>
      </c>
      <c r="T87" s="13">
        <v>0</v>
      </c>
      <c r="U87" s="11"/>
      <c r="V87" s="13">
        <v>0</v>
      </c>
      <c r="W87" s="13">
        <v>0</v>
      </c>
      <c r="X87" s="11"/>
      <c r="Y87" s="13">
        <v>0</v>
      </c>
      <c r="Z87" s="13">
        <v>0</v>
      </c>
      <c r="AA87" s="11"/>
      <c r="AB87" s="13">
        <v>0</v>
      </c>
      <c r="AC87" s="13">
        <v>0</v>
      </c>
      <c r="AD87" s="11"/>
      <c r="AE87" s="13">
        <v>0</v>
      </c>
      <c r="AF87" s="11" t="s">
        <v>962</v>
      </c>
      <c r="AG87" s="11"/>
      <c r="AH87" s="13">
        <v>0</v>
      </c>
      <c r="AI87" s="13">
        <v>0</v>
      </c>
      <c r="AJ87" s="11"/>
      <c r="AK87" s="13">
        <v>0</v>
      </c>
      <c r="AL87" s="13">
        <v>0</v>
      </c>
      <c r="AM87" s="12"/>
      <c r="AN87" s="11"/>
      <c r="AO87" s="12"/>
      <c r="AP87" s="11"/>
    </row>
    <row r="88" spans="1:42" ht="15.75" customHeight="1" x14ac:dyDescent="0.25">
      <c r="A88" s="11" t="s">
        <v>276</v>
      </c>
      <c r="B88" s="15" t="s">
        <v>183</v>
      </c>
      <c r="C88" s="11" t="s">
        <v>47</v>
      </c>
      <c r="D88" s="11" t="s">
        <v>155</v>
      </c>
      <c r="E88" s="11" t="s">
        <v>156</v>
      </c>
      <c r="F88" s="11" t="s">
        <v>987</v>
      </c>
      <c r="G88" s="11" t="s">
        <v>51</v>
      </c>
      <c r="H88" s="11" t="s">
        <v>289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53</v>
      </c>
      <c r="P88" s="11" t="s">
        <v>50</v>
      </c>
      <c r="Q88" s="13">
        <f t="shared" si="1"/>
        <v>12121.58</v>
      </c>
      <c r="R88" s="13">
        <v>0</v>
      </c>
      <c r="S88" s="13">
        <v>7923.75</v>
      </c>
      <c r="T88" s="13">
        <v>0</v>
      </c>
      <c r="U88" s="11" t="s">
        <v>54</v>
      </c>
      <c r="V88" s="13">
        <v>0</v>
      </c>
      <c r="W88" s="13">
        <v>3618.82</v>
      </c>
      <c r="X88" s="11" t="s">
        <v>54</v>
      </c>
      <c r="Y88" s="13">
        <v>579.01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280</v>
      </c>
      <c r="B89" s="15" t="s">
        <v>183</v>
      </c>
      <c r="C89" s="11" t="s">
        <v>47</v>
      </c>
      <c r="D89" s="11" t="s">
        <v>155</v>
      </c>
      <c r="E89" s="11" t="s">
        <v>156</v>
      </c>
      <c r="F89" s="11" t="s">
        <v>987</v>
      </c>
      <c r="G89" s="11" t="s">
        <v>51</v>
      </c>
      <c r="H89" s="11" t="s">
        <v>291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292</v>
      </c>
      <c r="P89" s="11" t="s">
        <v>293</v>
      </c>
      <c r="Q89" s="13">
        <f t="shared" si="1"/>
        <v>850</v>
      </c>
      <c r="R89" s="13">
        <v>0</v>
      </c>
      <c r="S89" s="13">
        <v>850</v>
      </c>
      <c r="T89" s="13">
        <v>0</v>
      </c>
      <c r="U89" s="11" t="s">
        <v>54</v>
      </c>
      <c r="V89" s="13">
        <v>0</v>
      </c>
      <c r="W89" s="13">
        <v>0</v>
      </c>
      <c r="X89" s="11" t="s">
        <v>54</v>
      </c>
      <c r="Y89" s="13">
        <v>0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282</v>
      </c>
      <c r="B90" s="15" t="s">
        <v>183</v>
      </c>
      <c r="C90" s="11" t="s">
        <v>47</v>
      </c>
      <c r="D90" s="11" t="s">
        <v>155</v>
      </c>
      <c r="E90" s="11" t="s">
        <v>156</v>
      </c>
      <c r="F90" s="11" t="s">
        <v>987</v>
      </c>
      <c r="G90" s="11" t="s">
        <v>51</v>
      </c>
      <c r="H90" s="11" t="s">
        <v>295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53</v>
      </c>
      <c r="P90" s="11" t="s">
        <v>50</v>
      </c>
      <c r="Q90" s="13">
        <f t="shared" si="1"/>
        <v>49085.700000000004</v>
      </c>
      <c r="R90" s="13">
        <v>0</v>
      </c>
      <c r="S90" s="13">
        <v>46872.62</v>
      </c>
      <c r="T90" s="13">
        <v>0</v>
      </c>
      <c r="U90" s="11" t="s">
        <v>54</v>
      </c>
      <c r="V90" s="13">
        <v>0</v>
      </c>
      <c r="W90" s="13">
        <v>1907.83</v>
      </c>
      <c r="X90" s="11" t="s">
        <v>54</v>
      </c>
      <c r="Y90" s="13">
        <v>305.25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286</v>
      </c>
      <c r="B91" s="15" t="s">
        <v>183</v>
      </c>
      <c r="C91" s="11" t="s">
        <v>47</v>
      </c>
      <c r="D91" s="11" t="s">
        <v>155</v>
      </c>
      <c r="E91" s="11" t="s">
        <v>156</v>
      </c>
      <c r="F91" s="11" t="s">
        <v>987</v>
      </c>
      <c r="G91" s="11" t="s">
        <v>51</v>
      </c>
      <c r="H91" s="11" t="s">
        <v>297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298</v>
      </c>
      <c r="P91" s="11" t="s">
        <v>299</v>
      </c>
      <c r="Q91" s="13">
        <f t="shared" si="1"/>
        <v>1550</v>
      </c>
      <c r="R91" s="13">
        <v>0</v>
      </c>
      <c r="S91" s="13">
        <v>1550</v>
      </c>
      <c r="T91" s="13">
        <v>0</v>
      </c>
      <c r="U91" s="11" t="s">
        <v>54</v>
      </c>
      <c r="V91" s="13">
        <v>0</v>
      </c>
      <c r="W91" s="13">
        <v>0</v>
      </c>
      <c r="X91" s="11" t="s">
        <v>54</v>
      </c>
      <c r="Y91" s="13">
        <v>0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288</v>
      </c>
      <c r="B92" s="15" t="s">
        <v>183</v>
      </c>
      <c r="C92" s="11" t="s">
        <v>47</v>
      </c>
      <c r="D92" s="11" t="s">
        <v>155</v>
      </c>
      <c r="E92" s="11" t="s">
        <v>156</v>
      </c>
      <c r="F92" s="11" t="s">
        <v>987</v>
      </c>
      <c r="G92" s="11" t="s">
        <v>51</v>
      </c>
      <c r="H92" s="11" t="s">
        <v>301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53</v>
      </c>
      <c r="P92" s="11" t="s">
        <v>50</v>
      </c>
      <c r="Q92" s="13">
        <f t="shared" si="1"/>
        <v>1646.5</v>
      </c>
      <c r="R92" s="13">
        <v>0</v>
      </c>
      <c r="S92" s="13">
        <v>1646.5</v>
      </c>
      <c r="T92" s="13">
        <v>0</v>
      </c>
      <c r="U92" s="11" t="s">
        <v>54</v>
      </c>
      <c r="V92" s="13">
        <v>0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290</v>
      </c>
      <c r="B93" s="15" t="s">
        <v>183</v>
      </c>
      <c r="C93" s="11" t="s">
        <v>47</v>
      </c>
      <c r="D93" s="11" t="s">
        <v>155</v>
      </c>
      <c r="E93" s="11" t="s">
        <v>156</v>
      </c>
      <c r="F93" s="11" t="s">
        <v>987</v>
      </c>
      <c r="G93" s="11" t="s">
        <v>51</v>
      </c>
      <c r="H93" s="11" t="s">
        <v>303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304</v>
      </c>
      <c r="P93" s="11" t="s">
        <v>305</v>
      </c>
      <c r="Q93" s="13">
        <f t="shared" si="1"/>
        <v>1937.5</v>
      </c>
      <c r="R93" s="13">
        <v>0</v>
      </c>
      <c r="S93" s="13">
        <v>1937.5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294</v>
      </c>
      <c r="B94" s="15" t="s">
        <v>183</v>
      </c>
      <c r="C94" s="11" t="s">
        <v>47</v>
      </c>
      <c r="D94" s="11" t="s">
        <v>155</v>
      </c>
      <c r="E94" s="11" t="s">
        <v>156</v>
      </c>
      <c r="F94" s="11" t="s">
        <v>987</v>
      </c>
      <c r="G94" s="11" t="s">
        <v>51</v>
      </c>
      <c r="H94" s="11" t="s">
        <v>307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53</v>
      </c>
      <c r="P94" s="11" t="s">
        <v>50</v>
      </c>
      <c r="Q94" s="13">
        <f t="shared" si="1"/>
        <v>265208.27</v>
      </c>
      <c r="R94" s="13">
        <v>0</v>
      </c>
      <c r="S94" s="13">
        <v>219299.01</v>
      </c>
      <c r="T94" s="13">
        <v>0</v>
      </c>
      <c r="U94" s="11" t="s">
        <v>54</v>
      </c>
      <c r="V94" s="13">
        <v>0</v>
      </c>
      <c r="W94" s="13">
        <v>39576.949999999997</v>
      </c>
      <c r="X94" s="11" t="s">
        <v>54</v>
      </c>
      <c r="Y94" s="13">
        <v>6332.31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296</v>
      </c>
      <c r="B95" s="15" t="s">
        <v>309</v>
      </c>
      <c r="C95" s="11" t="s">
        <v>47</v>
      </c>
      <c r="D95" s="11" t="s">
        <v>48</v>
      </c>
      <c r="E95" s="11" t="s">
        <v>49</v>
      </c>
      <c r="F95" s="11" t="s">
        <v>948</v>
      </c>
      <c r="G95" s="11" t="s">
        <v>51</v>
      </c>
      <c r="H95" s="11" t="s">
        <v>312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 t="shared" si="1"/>
        <v>100203.3</v>
      </c>
      <c r="R95" s="13">
        <v>0</v>
      </c>
      <c r="S95" s="13">
        <v>90686.57</v>
      </c>
      <c r="T95" s="13">
        <v>0</v>
      </c>
      <c r="U95" s="11" t="s">
        <v>54</v>
      </c>
      <c r="V95" s="13">
        <v>0</v>
      </c>
      <c r="W95" s="13">
        <v>8204.08</v>
      </c>
      <c r="X95" s="11" t="s">
        <v>54</v>
      </c>
      <c r="Y95" s="13">
        <v>1312.65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300</v>
      </c>
      <c r="B96" s="15" t="s">
        <v>309</v>
      </c>
      <c r="C96" s="11" t="s">
        <v>47</v>
      </c>
      <c r="D96" s="11" t="s">
        <v>48</v>
      </c>
      <c r="E96" s="11" t="s">
        <v>49</v>
      </c>
      <c r="F96" s="11" t="s">
        <v>948</v>
      </c>
      <c r="G96" s="11" t="s">
        <v>51</v>
      </c>
      <c r="H96" s="11" t="s">
        <v>314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315</v>
      </c>
      <c r="P96" s="11" t="s">
        <v>316</v>
      </c>
      <c r="Q96" s="13">
        <f t="shared" si="1"/>
        <v>1809.69</v>
      </c>
      <c r="R96" s="13">
        <v>0</v>
      </c>
      <c r="S96" s="13">
        <v>0</v>
      </c>
      <c r="T96" s="13">
        <v>1560.08</v>
      </c>
      <c r="U96" s="11" t="s">
        <v>59</v>
      </c>
      <c r="V96" s="13">
        <v>249.61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302</v>
      </c>
      <c r="B97" s="15" t="s">
        <v>309</v>
      </c>
      <c r="C97" s="11" t="s">
        <v>47</v>
      </c>
      <c r="D97" s="11" t="s">
        <v>48</v>
      </c>
      <c r="E97" s="11" t="s">
        <v>49</v>
      </c>
      <c r="F97" s="11" t="s">
        <v>948</v>
      </c>
      <c r="G97" s="11" t="s">
        <v>51</v>
      </c>
      <c r="H97" s="11" t="s">
        <v>318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53</v>
      </c>
      <c r="P97" s="11" t="s">
        <v>50</v>
      </c>
      <c r="Q97" s="13">
        <f t="shared" si="1"/>
        <v>56228.25</v>
      </c>
      <c r="R97" s="13">
        <v>0</v>
      </c>
      <c r="S97" s="13">
        <v>45497.75</v>
      </c>
      <c r="T97" s="13">
        <v>0</v>
      </c>
      <c r="U97" s="11" t="s">
        <v>54</v>
      </c>
      <c r="V97" s="13">
        <v>0</v>
      </c>
      <c r="W97" s="13">
        <v>9250.43</v>
      </c>
      <c r="X97" s="11" t="s">
        <v>54</v>
      </c>
      <c r="Y97" s="13">
        <v>1480.07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306</v>
      </c>
      <c r="B98" s="15" t="s">
        <v>309</v>
      </c>
      <c r="C98" s="11" t="s">
        <v>47</v>
      </c>
      <c r="D98" s="11" t="s">
        <v>48</v>
      </c>
      <c r="E98" s="11" t="s">
        <v>49</v>
      </c>
      <c r="F98" s="11" t="s">
        <v>948</v>
      </c>
      <c r="G98" s="11" t="s">
        <v>51</v>
      </c>
      <c r="H98" s="11" t="s">
        <v>320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198</v>
      </c>
      <c r="P98" s="11" t="s">
        <v>199</v>
      </c>
      <c r="Q98" s="13">
        <f t="shared" si="1"/>
        <v>600</v>
      </c>
      <c r="R98" s="13">
        <v>0</v>
      </c>
      <c r="S98" s="13">
        <v>600</v>
      </c>
      <c r="T98" s="13">
        <v>0</v>
      </c>
      <c r="U98" s="11" t="s">
        <v>54</v>
      </c>
      <c r="V98" s="13">
        <v>0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308</v>
      </c>
      <c r="B99" s="15" t="s">
        <v>309</v>
      </c>
      <c r="C99" s="11" t="s">
        <v>47</v>
      </c>
      <c r="D99" s="11" t="s">
        <v>48</v>
      </c>
      <c r="E99" s="11" t="s">
        <v>49</v>
      </c>
      <c r="F99" s="11" t="s">
        <v>948</v>
      </c>
      <c r="G99" s="11" t="s">
        <v>51</v>
      </c>
      <c r="H99" s="11" t="s">
        <v>322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f t="shared" si="1"/>
        <v>198608.15</v>
      </c>
      <c r="R99" s="13">
        <v>0</v>
      </c>
      <c r="S99" s="13">
        <v>158714.16</v>
      </c>
      <c r="T99" s="13">
        <v>0</v>
      </c>
      <c r="U99" s="11" t="s">
        <v>54</v>
      </c>
      <c r="V99" s="13">
        <v>0</v>
      </c>
      <c r="W99" s="13">
        <v>34391.370000000003</v>
      </c>
      <c r="X99" s="11" t="s">
        <v>54</v>
      </c>
      <c r="Y99" s="13">
        <v>5502.62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311</v>
      </c>
      <c r="B100" s="15" t="s">
        <v>309</v>
      </c>
      <c r="C100" s="11" t="s">
        <v>47</v>
      </c>
      <c r="D100" s="11" t="s">
        <v>48</v>
      </c>
      <c r="E100" s="11" t="s">
        <v>49</v>
      </c>
      <c r="F100" s="11" t="s">
        <v>948</v>
      </c>
      <c r="G100" s="11" t="s">
        <v>51</v>
      </c>
      <c r="H100" s="11" t="s">
        <v>324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325</v>
      </c>
      <c r="P100" s="11" t="s">
        <v>326</v>
      </c>
      <c r="Q100" s="13">
        <f t="shared" si="1"/>
        <v>4194.82</v>
      </c>
      <c r="R100" s="13">
        <v>0</v>
      </c>
      <c r="S100" s="13">
        <v>1873.38</v>
      </c>
      <c r="T100" s="13">
        <v>2001.24</v>
      </c>
      <c r="U100" s="11" t="s">
        <v>59</v>
      </c>
      <c r="V100" s="13">
        <v>320.2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313</v>
      </c>
      <c r="B101" s="15" t="s">
        <v>309</v>
      </c>
      <c r="C101" s="11" t="s">
        <v>47</v>
      </c>
      <c r="D101" s="11" t="s">
        <v>48</v>
      </c>
      <c r="E101" s="11" t="s">
        <v>49</v>
      </c>
      <c r="F101" s="11" t="s">
        <v>948</v>
      </c>
      <c r="G101" s="11" t="s">
        <v>51</v>
      </c>
      <c r="H101" s="11" t="s">
        <v>328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53</v>
      </c>
      <c r="P101" s="11" t="s">
        <v>50</v>
      </c>
      <c r="Q101" s="13">
        <f t="shared" si="1"/>
        <v>60538.159999999996</v>
      </c>
      <c r="R101" s="13">
        <v>0</v>
      </c>
      <c r="S101" s="13">
        <v>36580.58</v>
      </c>
      <c r="T101" s="13">
        <v>0</v>
      </c>
      <c r="U101" s="11" t="s">
        <v>54</v>
      </c>
      <c r="V101" s="13">
        <v>0</v>
      </c>
      <c r="W101" s="13">
        <v>20653.09</v>
      </c>
      <c r="X101" s="11" t="s">
        <v>59</v>
      </c>
      <c r="Y101" s="13">
        <v>3304.49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317</v>
      </c>
      <c r="B102" s="15" t="s">
        <v>309</v>
      </c>
      <c r="C102" s="11" t="s">
        <v>47</v>
      </c>
      <c r="D102" s="11" t="s">
        <v>48</v>
      </c>
      <c r="E102" s="11" t="s">
        <v>49</v>
      </c>
      <c r="F102" s="11" t="s">
        <v>948</v>
      </c>
      <c r="G102" s="11" t="s">
        <v>51</v>
      </c>
      <c r="H102" s="11" t="s">
        <v>330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331</v>
      </c>
      <c r="P102" s="11" t="s">
        <v>332</v>
      </c>
      <c r="Q102" s="13">
        <f t="shared" si="1"/>
        <v>800</v>
      </c>
      <c r="R102" s="13">
        <v>0</v>
      </c>
      <c r="S102" s="13">
        <v>800</v>
      </c>
      <c r="T102" s="13">
        <v>0</v>
      </c>
      <c r="U102" s="11" t="s">
        <v>54</v>
      </c>
      <c r="V102" s="13">
        <v>0</v>
      </c>
      <c r="W102" s="13">
        <v>0</v>
      </c>
      <c r="X102" s="11" t="s">
        <v>54</v>
      </c>
      <c r="Y102" s="13">
        <v>0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319</v>
      </c>
      <c r="B103" s="15" t="s">
        <v>309</v>
      </c>
      <c r="C103" s="11" t="s">
        <v>47</v>
      </c>
      <c r="D103" s="11" t="s">
        <v>48</v>
      </c>
      <c r="E103" s="11" t="s">
        <v>49</v>
      </c>
      <c r="F103" s="11" t="s">
        <v>948</v>
      </c>
      <c r="G103" s="11" t="s">
        <v>51</v>
      </c>
      <c r="H103" s="11" t="s">
        <v>334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53</v>
      </c>
      <c r="P103" s="11" t="s">
        <v>50</v>
      </c>
      <c r="Q103" s="13">
        <f t="shared" si="1"/>
        <v>62776.460000000006</v>
      </c>
      <c r="R103" s="13">
        <v>0</v>
      </c>
      <c r="S103" s="13">
        <v>46963.98</v>
      </c>
      <c r="T103" s="13">
        <v>0</v>
      </c>
      <c r="U103" s="11" t="s">
        <v>54</v>
      </c>
      <c r="V103" s="13">
        <v>0</v>
      </c>
      <c r="W103" s="13">
        <v>13631.45</v>
      </c>
      <c r="X103" s="11" t="s">
        <v>54</v>
      </c>
      <c r="Y103" s="13">
        <v>2181.0300000000002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321</v>
      </c>
      <c r="B104" s="15" t="s">
        <v>309</v>
      </c>
      <c r="C104" s="11" t="s">
        <v>47</v>
      </c>
      <c r="D104" s="11" t="s">
        <v>48</v>
      </c>
      <c r="E104" s="11" t="s">
        <v>49</v>
      </c>
      <c r="F104" s="11" t="s">
        <v>948</v>
      </c>
      <c r="G104" s="11" t="s">
        <v>130</v>
      </c>
      <c r="H104" s="11" t="s">
        <v>50</v>
      </c>
      <c r="I104" s="13" t="s">
        <v>336</v>
      </c>
      <c r="J104" s="13" t="s">
        <v>50</v>
      </c>
      <c r="K104" s="13" t="s">
        <v>337</v>
      </c>
      <c r="L104" s="12" t="s">
        <v>309</v>
      </c>
      <c r="M104" s="13">
        <v>1365.3</v>
      </c>
      <c r="N104" s="11" t="s">
        <v>133</v>
      </c>
      <c r="O104" s="11" t="s">
        <v>338</v>
      </c>
      <c r="P104" s="11" t="s">
        <v>339</v>
      </c>
      <c r="Q104" s="13">
        <f t="shared" si="1"/>
        <v>-865.8</v>
      </c>
      <c r="R104" s="13">
        <v>0</v>
      </c>
      <c r="S104" s="13">
        <v>-715</v>
      </c>
      <c r="T104" s="13">
        <v>0</v>
      </c>
      <c r="U104" s="11" t="s">
        <v>54</v>
      </c>
      <c r="V104" s="13">
        <v>0</v>
      </c>
      <c r="W104" s="13">
        <v>-130</v>
      </c>
      <c r="X104" s="11" t="s">
        <v>59</v>
      </c>
      <c r="Y104" s="13">
        <v>-20.8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323</v>
      </c>
      <c r="B105" s="15" t="s">
        <v>309</v>
      </c>
      <c r="C105" s="11" t="s">
        <v>47</v>
      </c>
      <c r="D105" s="11" t="s">
        <v>75</v>
      </c>
      <c r="E105" s="11" t="s">
        <v>76</v>
      </c>
      <c r="F105" s="11" t="s">
        <v>952</v>
      </c>
      <c r="G105" s="11" t="s">
        <v>51</v>
      </c>
      <c r="H105" s="11" t="s">
        <v>341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53</v>
      </c>
      <c r="P105" s="11" t="s">
        <v>50</v>
      </c>
      <c r="Q105" s="13">
        <f t="shared" si="1"/>
        <v>168005.95</v>
      </c>
      <c r="R105" s="13">
        <v>0</v>
      </c>
      <c r="S105" s="13">
        <v>127712.69</v>
      </c>
      <c r="T105" s="13">
        <v>0</v>
      </c>
      <c r="U105" s="11" t="s">
        <v>54</v>
      </c>
      <c r="V105" s="13">
        <v>0</v>
      </c>
      <c r="W105" s="13">
        <v>34735.599999999999</v>
      </c>
      <c r="X105" s="11" t="s">
        <v>59</v>
      </c>
      <c r="Y105" s="13">
        <v>5557.66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327</v>
      </c>
      <c r="B106" s="15" t="s">
        <v>309</v>
      </c>
      <c r="C106" s="11" t="s">
        <v>47</v>
      </c>
      <c r="D106" s="11" t="s">
        <v>75</v>
      </c>
      <c r="E106" s="11" t="s">
        <v>76</v>
      </c>
      <c r="F106" s="11" t="s">
        <v>952</v>
      </c>
      <c r="G106" s="11" t="s">
        <v>51</v>
      </c>
      <c r="H106" s="11" t="s">
        <v>343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57</v>
      </c>
      <c r="P106" s="11" t="s">
        <v>58</v>
      </c>
      <c r="Q106" s="13">
        <f t="shared" si="1"/>
        <v>2609.0099999999998</v>
      </c>
      <c r="R106" s="13">
        <v>0</v>
      </c>
      <c r="S106" s="13">
        <v>666.67</v>
      </c>
      <c r="T106" s="13">
        <v>1674.43</v>
      </c>
      <c r="U106" s="11" t="s">
        <v>59</v>
      </c>
      <c r="V106" s="13">
        <v>267.91000000000003</v>
      </c>
      <c r="W106" s="13">
        <v>0</v>
      </c>
      <c r="X106" s="11" t="s">
        <v>54</v>
      </c>
      <c r="Y106" s="13">
        <v>0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329</v>
      </c>
      <c r="B107" s="15" t="s">
        <v>309</v>
      </c>
      <c r="C107" s="11" t="s">
        <v>47</v>
      </c>
      <c r="D107" s="11" t="s">
        <v>75</v>
      </c>
      <c r="E107" s="11" t="s">
        <v>76</v>
      </c>
      <c r="F107" s="11" t="s">
        <v>952</v>
      </c>
      <c r="G107" s="11" t="s">
        <v>51</v>
      </c>
      <c r="H107" s="11" t="s">
        <v>345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53</v>
      </c>
      <c r="P107" s="11" t="s">
        <v>50</v>
      </c>
      <c r="Q107" s="13">
        <f t="shared" si="1"/>
        <v>268976.99</v>
      </c>
      <c r="R107" s="13">
        <v>0</v>
      </c>
      <c r="S107" s="13">
        <v>214531.09</v>
      </c>
      <c r="T107" s="13">
        <v>0</v>
      </c>
      <c r="U107" s="11" t="s">
        <v>54</v>
      </c>
      <c r="V107" s="13">
        <v>0</v>
      </c>
      <c r="W107" s="13">
        <v>46936.12</v>
      </c>
      <c r="X107" s="11" t="s">
        <v>54</v>
      </c>
      <c r="Y107" s="13">
        <v>7509.78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333</v>
      </c>
      <c r="B108" s="15" t="s">
        <v>309</v>
      </c>
      <c r="C108" s="11" t="s">
        <v>47</v>
      </c>
      <c r="D108" s="11" t="s">
        <v>75</v>
      </c>
      <c r="E108" s="11" t="s">
        <v>76</v>
      </c>
      <c r="F108" s="11" t="s">
        <v>952</v>
      </c>
      <c r="G108" s="11" t="s">
        <v>51</v>
      </c>
      <c r="H108" s="11" t="s">
        <v>347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260</v>
      </c>
      <c r="P108" s="11" t="s">
        <v>261</v>
      </c>
      <c r="Q108" s="13">
        <f t="shared" si="1"/>
        <v>7727.5</v>
      </c>
      <c r="R108" s="13">
        <v>0</v>
      </c>
      <c r="S108" s="13">
        <v>7727.5</v>
      </c>
      <c r="T108" s="13">
        <v>0</v>
      </c>
      <c r="U108" s="11" t="s">
        <v>54</v>
      </c>
      <c r="V108" s="13">
        <v>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335</v>
      </c>
      <c r="B109" s="15" t="s">
        <v>309</v>
      </c>
      <c r="C109" s="11" t="s">
        <v>47</v>
      </c>
      <c r="D109" s="11" t="s">
        <v>75</v>
      </c>
      <c r="E109" s="11" t="s">
        <v>76</v>
      </c>
      <c r="F109" s="11" t="s">
        <v>952</v>
      </c>
      <c r="G109" s="11" t="s">
        <v>51</v>
      </c>
      <c r="H109" s="11" t="s">
        <v>349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 t="shared" si="1"/>
        <v>73895.72</v>
      </c>
      <c r="R109" s="13">
        <v>0</v>
      </c>
      <c r="S109" s="13">
        <v>46156.91</v>
      </c>
      <c r="T109" s="13">
        <v>0</v>
      </c>
      <c r="U109" s="11" t="s">
        <v>54</v>
      </c>
      <c r="V109" s="13">
        <v>0</v>
      </c>
      <c r="W109" s="13">
        <v>23912.77</v>
      </c>
      <c r="X109" s="11" t="s">
        <v>54</v>
      </c>
      <c r="Y109" s="13">
        <v>3826.04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340</v>
      </c>
      <c r="B110" s="15" t="s">
        <v>309</v>
      </c>
      <c r="C110" s="11" t="s">
        <v>47</v>
      </c>
      <c r="D110" s="11" t="s">
        <v>102</v>
      </c>
      <c r="E110" s="11" t="s">
        <v>103</v>
      </c>
      <c r="F110" s="11" t="s">
        <v>956</v>
      </c>
      <c r="G110" s="11" t="s">
        <v>51</v>
      </c>
      <c r="H110" s="11" t="s">
        <v>351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53</v>
      </c>
      <c r="P110" s="11" t="s">
        <v>50</v>
      </c>
      <c r="Q110" s="13">
        <f t="shared" si="1"/>
        <v>16948.909999999996</v>
      </c>
      <c r="R110" s="13">
        <v>0</v>
      </c>
      <c r="S110" s="13">
        <v>15566.56</v>
      </c>
      <c r="T110" s="13">
        <v>0</v>
      </c>
      <c r="U110" s="11" t="s">
        <v>54</v>
      </c>
      <c r="V110" s="13">
        <v>0</v>
      </c>
      <c r="W110" s="13">
        <v>1191.68</v>
      </c>
      <c r="X110" s="11" t="s">
        <v>54</v>
      </c>
      <c r="Y110" s="13">
        <v>190.67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342</v>
      </c>
      <c r="B111" s="15" t="s">
        <v>309</v>
      </c>
      <c r="C111" s="11" t="s">
        <v>47</v>
      </c>
      <c r="D111" s="11" t="s">
        <v>102</v>
      </c>
      <c r="E111" s="11" t="s">
        <v>103</v>
      </c>
      <c r="F111" s="11" t="s">
        <v>956</v>
      </c>
      <c r="G111" s="11" t="s">
        <v>51</v>
      </c>
      <c r="H111" s="11" t="s">
        <v>353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80</v>
      </c>
      <c r="P111" s="11" t="s">
        <v>81</v>
      </c>
      <c r="Q111" s="13">
        <f t="shared" si="1"/>
        <v>4846.75</v>
      </c>
      <c r="R111" s="13">
        <v>0</v>
      </c>
      <c r="S111" s="13">
        <v>4846.75</v>
      </c>
      <c r="T111" s="13">
        <v>0</v>
      </c>
      <c r="U111" s="11" t="s">
        <v>54</v>
      </c>
      <c r="V111" s="13">
        <v>0</v>
      </c>
      <c r="W111" s="13">
        <v>0</v>
      </c>
      <c r="X111" s="11" t="s">
        <v>54</v>
      </c>
      <c r="Y111" s="13">
        <v>0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344</v>
      </c>
      <c r="B112" s="15" t="s">
        <v>309</v>
      </c>
      <c r="C112" s="11" t="s">
        <v>47</v>
      </c>
      <c r="D112" s="11" t="s">
        <v>102</v>
      </c>
      <c r="E112" s="11" t="s">
        <v>103</v>
      </c>
      <c r="F112" s="11" t="s">
        <v>956</v>
      </c>
      <c r="G112" s="11" t="s">
        <v>51</v>
      </c>
      <c r="H112" s="11" t="s">
        <v>355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53</v>
      </c>
      <c r="P112" s="11" t="s">
        <v>50</v>
      </c>
      <c r="Q112" s="13">
        <f t="shared" si="1"/>
        <v>63298.26</v>
      </c>
      <c r="R112" s="13">
        <v>0</v>
      </c>
      <c r="S112" s="13">
        <v>55570.37</v>
      </c>
      <c r="T112" s="13">
        <v>0</v>
      </c>
      <c r="U112" s="11" t="s">
        <v>54</v>
      </c>
      <c r="V112" s="13">
        <v>0</v>
      </c>
      <c r="W112" s="13">
        <v>6661.97</v>
      </c>
      <c r="X112" s="11" t="s">
        <v>54</v>
      </c>
      <c r="Y112" s="13">
        <v>1065.92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346</v>
      </c>
      <c r="B113" s="15" t="s">
        <v>309</v>
      </c>
      <c r="C113" s="11" t="s">
        <v>47</v>
      </c>
      <c r="D113" s="11" t="s">
        <v>102</v>
      </c>
      <c r="E113" s="11" t="s">
        <v>103</v>
      </c>
      <c r="F113" s="11" t="s">
        <v>956</v>
      </c>
      <c r="G113" s="11" t="s">
        <v>51</v>
      </c>
      <c r="H113" s="11" t="s">
        <v>357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358</v>
      </c>
      <c r="P113" s="11" t="s">
        <v>359</v>
      </c>
      <c r="Q113" s="13">
        <f t="shared" si="1"/>
        <v>1650</v>
      </c>
      <c r="R113" s="13">
        <v>0</v>
      </c>
      <c r="S113" s="13">
        <v>1650</v>
      </c>
      <c r="T113" s="13">
        <v>0</v>
      </c>
      <c r="U113" s="11" t="s">
        <v>54</v>
      </c>
      <c r="V113" s="13">
        <v>0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348</v>
      </c>
      <c r="B114" s="15" t="s">
        <v>309</v>
      </c>
      <c r="C114" s="11" t="s">
        <v>47</v>
      </c>
      <c r="D114" s="11" t="s">
        <v>102</v>
      </c>
      <c r="E114" s="11" t="s">
        <v>103</v>
      </c>
      <c r="F114" s="11" t="s">
        <v>956</v>
      </c>
      <c r="G114" s="11" t="s">
        <v>51</v>
      </c>
      <c r="H114" s="11" t="s">
        <v>361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 t="shared" si="1"/>
        <v>88624.92</v>
      </c>
      <c r="R114" s="13">
        <v>0</v>
      </c>
      <c r="S114" s="13">
        <v>71866.460000000006</v>
      </c>
      <c r="T114" s="13">
        <v>0</v>
      </c>
      <c r="U114" s="11" t="s">
        <v>54</v>
      </c>
      <c r="V114" s="13">
        <v>0</v>
      </c>
      <c r="W114" s="13">
        <v>14446.95</v>
      </c>
      <c r="X114" s="11" t="s">
        <v>54</v>
      </c>
      <c r="Y114" s="13">
        <v>2311.5100000000002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350</v>
      </c>
      <c r="B115" s="15" t="s">
        <v>309</v>
      </c>
      <c r="C115" s="11" t="s">
        <v>47</v>
      </c>
      <c r="D115" s="11" t="s">
        <v>102</v>
      </c>
      <c r="E115" s="11" t="s">
        <v>103</v>
      </c>
      <c r="F115" s="11" t="s">
        <v>956</v>
      </c>
      <c r="G115" s="11" t="s">
        <v>51</v>
      </c>
      <c r="H115" s="11" t="s">
        <v>363</v>
      </c>
      <c r="I115" s="13" t="s">
        <v>50</v>
      </c>
      <c r="J115" s="13" t="s">
        <v>50</v>
      </c>
      <c r="K115" s="13" t="s">
        <v>50</v>
      </c>
      <c r="L115" s="12" t="s">
        <v>50</v>
      </c>
      <c r="M115" s="13">
        <v>0</v>
      </c>
      <c r="N115" s="11" t="s">
        <v>50</v>
      </c>
      <c r="O115" s="11" t="s">
        <v>364</v>
      </c>
      <c r="P115" s="11" t="s">
        <v>365</v>
      </c>
      <c r="Q115" s="13">
        <f t="shared" si="1"/>
        <v>7163.1</v>
      </c>
      <c r="R115" s="13">
        <v>0</v>
      </c>
      <c r="S115" s="13">
        <v>7163.1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352</v>
      </c>
      <c r="B116" s="15" t="s">
        <v>309</v>
      </c>
      <c r="C116" s="11" t="s">
        <v>47</v>
      </c>
      <c r="D116" s="11" t="s">
        <v>102</v>
      </c>
      <c r="E116" s="11" t="s">
        <v>103</v>
      </c>
      <c r="F116" s="11" t="s">
        <v>956</v>
      </c>
      <c r="G116" s="11" t="s">
        <v>51</v>
      </c>
      <c r="H116" s="11" t="s">
        <v>367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53</v>
      </c>
      <c r="P116" s="11" t="s">
        <v>50</v>
      </c>
      <c r="Q116" s="13">
        <f t="shared" si="1"/>
        <v>175550.09000000003</v>
      </c>
      <c r="R116" s="13">
        <v>0</v>
      </c>
      <c r="S116" s="13">
        <v>146015.39000000001</v>
      </c>
      <c r="T116" s="13">
        <v>0</v>
      </c>
      <c r="U116" s="11" t="s">
        <v>54</v>
      </c>
      <c r="V116" s="13">
        <v>0</v>
      </c>
      <c r="W116" s="13">
        <v>25460.95</v>
      </c>
      <c r="X116" s="11" t="s">
        <v>54</v>
      </c>
      <c r="Y116" s="13">
        <v>4073.75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354</v>
      </c>
      <c r="B117" s="15" t="s">
        <v>309</v>
      </c>
      <c r="C117" s="11" t="s">
        <v>47</v>
      </c>
      <c r="D117" s="11" t="s">
        <v>102</v>
      </c>
      <c r="E117" s="11" t="s">
        <v>103</v>
      </c>
      <c r="F117" s="11" t="s">
        <v>956</v>
      </c>
      <c r="G117" s="11" t="s">
        <v>51</v>
      </c>
      <c r="H117" s="11" t="s">
        <v>369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370</v>
      </c>
      <c r="P117" s="11" t="s">
        <v>371</v>
      </c>
      <c r="Q117" s="13">
        <f t="shared" si="1"/>
        <v>5409.62</v>
      </c>
      <c r="R117" s="13">
        <v>0</v>
      </c>
      <c r="S117" s="13">
        <v>1200</v>
      </c>
      <c r="T117" s="13">
        <v>3628.98</v>
      </c>
      <c r="U117" s="11" t="s">
        <v>59</v>
      </c>
      <c r="V117" s="13">
        <v>580.64</v>
      </c>
      <c r="W117" s="13">
        <v>0</v>
      </c>
      <c r="X117" s="11" t="s">
        <v>54</v>
      </c>
      <c r="Y117" s="13">
        <v>0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356</v>
      </c>
      <c r="B118" s="15" t="s">
        <v>309</v>
      </c>
      <c r="C118" s="11" t="s">
        <v>47</v>
      </c>
      <c r="D118" s="11" t="s">
        <v>102</v>
      </c>
      <c r="E118" s="11" t="s">
        <v>103</v>
      </c>
      <c r="F118" s="11" t="s">
        <v>956</v>
      </c>
      <c r="G118" s="11" t="s">
        <v>51</v>
      </c>
      <c r="H118" s="11" t="s">
        <v>373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53</v>
      </c>
      <c r="P118" s="11" t="s">
        <v>50</v>
      </c>
      <c r="Q118" s="13">
        <f t="shared" si="1"/>
        <v>40790.770000000004</v>
      </c>
      <c r="R118" s="13">
        <v>0</v>
      </c>
      <c r="S118" s="13">
        <v>30243.27</v>
      </c>
      <c r="T118" s="13">
        <v>0</v>
      </c>
      <c r="U118" s="11" t="s">
        <v>54</v>
      </c>
      <c r="V118" s="13">
        <v>0</v>
      </c>
      <c r="W118" s="13">
        <v>9092.67</v>
      </c>
      <c r="X118" s="11" t="s">
        <v>59</v>
      </c>
      <c r="Y118" s="13">
        <v>1454.83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360</v>
      </c>
      <c r="B119" s="16" t="s">
        <v>309</v>
      </c>
      <c r="C119" s="11" t="s">
        <v>47</v>
      </c>
      <c r="D119" s="11" t="s">
        <v>142</v>
      </c>
      <c r="E119" s="11" t="s">
        <v>143</v>
      </c>
      <c r="F119" s="11" t="s">
        <v>960</v>
      </c>
      <c r="G119" s="11" t="s">
        <v>51</v>
      </c>
      <c r="H119" s="11"/>
      <c r="I119" s="13"/>
      <c r="J119" s="13"/>
      <c r="K119" s="13"/>
      <c r="L119" s="12"/>
      <c r="M119" s="13"/>
      <c r="N119" s="11"/>
      <c r="O119" s="11" t="s">
        <v>961</v>
      </c>
      <c r="P119" s="11"/>
      <c r="Q119" s="13">
        <f t="shared" si="1"/>
        <v>0</v>
      </c>
      <c r="R119" s="13">
        <v>0</v>
      </c>
      <c r="S119" s="13">
        <v>0</v>
      </c>
      <c r="T119" s="13">
        <v>0</v>
      </c>
      <c r="U119" s="11"/>
      <c r="V119" s="13">
        <v>0</v>
      </c>
      <c r="W119" s="13">
        <v>0</v>
      </c>
      <c r="X119" s="11"/>
      <c r="Y119" s="13">
        <v>0</v>
      </c>
      <c r="Z119" s="13">
        <v>0</v>
      </c>
      <c r="AA119" s="11"/>
      <c r="AB119" s="13">
        <v>0</v>
      </c>
      <c r="AC119" s="13">
        <v>0</v>
      </c>
      <c r="AD119" s="11"/>
      <c r="AE119" s="13">
        <v>0</v>
      </c>
      <c r="AF119" s="11" t="s">
        <v>962</v>
      </c>
      <c r="AG119" s="11"/>
      <c r="AH119" s="13">
        <v>0</v>
      </c>
      <c r="AI119" s="13">
        <v>0</v>
      </c>
      <c r="AJ119" s="11"/>
      <c r="AK119" s="13">
        <v>0</v>
      </c>
      <c r="AL119" s="13">
        <v>0</v>
      </c>
      <c r="AM119" s="12"/>
      <c r="AN119" s="11"/>
      <c r="AO119" s="12"/>
      <c r="AP119" s="11"/>
    </row>
    <row r="120" spans="1:42" x14ac:dyDescent="0.25">
      <c r="A120" s="11" t="s">
        <v>362</v>
      </c>
      <c r="B120" s="15" t="s">
        <v>309</v>
      </c>
      <c r="C120" s="11" t="s">
        <v>47</v>
      </c>
      <c r="D120" s="11" t="s">
        <v>267</v>
      </c>
      <c r="E120" s="11" t="s">
        <v>268</v>
      </c>
      <c r="F120" s="11" t="s">
        <v>966</v>
      </c>
      <c r="G120" s="11" t="s">
        <v>51</v>
      </c>
      <c r="H120" s="11" t="s">
        <v>375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53</v>
      </c>
      <c r="P120" s="11" t="s">
        <v>50</v>
      </c>
      <c r="Q120" s="13">
        <f t="shared" si="1"/>
        <v>191069.09999999998</v>
      </c>
      <c r="R120" s="13">
        <v>0</v>
      </c>
      <c r="S120" s="13">
        <v>125180.2</v>
      </c>
      <c r="T120" s="13">
        <v>0</v>
      </c>
      <c r="U120" s="11" t="s">
        <v>54</v>
      </c>
      <c r="V120" s="13">
        <v>0</v>
      </c>
      <c r="W120" s="13">
        <v>56800.78</v>
      </c>
      <c r="X120" s="11" t="s">
        <v>59</v>
      </c>
      <c r="Y120" s="13">
        <v>9088.1200000000008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366</v>
      </c>
      <c r="B121" s="15" t="s">
        <v>309</v>
      </c>
      <c r="C121" s="11" t="s">
        <v>47</v>
      </c>
      <c r="D121" s="11" t="s">
        <v>969</v>
      </c>
      <c r="E121" s="11" t="s">
        <v>184</v>
      </c>
      <c r="F121" s="11" t="s">
        <v>973</v>
      </c>
      <c r="G121" s="11" t="s">
        <v>51</v>
      </c>
      <c r="H121" s="11" t="s">
        <v>310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190</v>
      </c>
      <c r="P121" s="11" t="s">
        <v>191</v>
      </c>
      <c r="Q121" s="13">
        <f t="shared" si="1"/>
        <v>2450</v>
      </c>
      <c r="R121" s="13">
        <v>0</v>
      </c>
      <c r="S121" s="13">
        <v>2450</v>
      </c>
      <c r="T121" s="13">
        <v>0</v>
      </c>
      <c r="U121" s="11" t="s">
        <v>54</v>
      </c>
      <c r="V121" s="13">
        <v>0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368</v>
      </c>
      <c r="B122" s="15" t="s">
        <v>309</v>
      </c>
      <c r="C122" s="11" t="s">
        <v>47</v>
      </c>
      <c r="D122" s="11" t="s">
        <v>146</v>
      </c>
      <c r="E122" s="11" t="s">
        <v>147</v>
      </c>
      <c r="F122" s="11" t="s">
        <v>978</v>
      </c>
      <c r="G122" s="11" t="s">
        <v>51</v>
      </c>
      <c r="H122" s="11" t="s">
        <v>413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414</v>
      </c>
      <c r="P122" s="11" t="s">
        <v>415</v>
      </c>
      <c r="Q122" s="13">
        <f t="shared" si="1"/>
        <v>600</v>
      </c>
      <c r="R122" s="13">
        <v>0</v>
      </c>
      <c r="S122" s="13">
        <v>600</v>
      </c>
      <c r="T122" s="13">
        <v>0</v>
      </c>
      <c r="U122" s="11" t="s">
        <v>54</v>
      </c>
      <c r="V122" s="13">
        <v>0</v>
      </c>
      <c r="W122" s="13">
        <v>0</v>
      </c>
      <c r="X122" s="11" t="s">
        <v>54</v>
      </c>
      <c r="Y122" s="13">
        <v>0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372</v>
      </c>
      <c r="B123" s="15" t="s">
        <v>309</v>
      </c>
      <c r="C123" s="11" t="s">
        <v>47</v>
      </c>
      <c r="D123" s="11" t="s">
        <v>146</v>
      </c>
      <c r="E123" s="11" t="s">
        <v>147</v>
      </c>
      <c r="F123" s="11" t="s">
        <v>978</v>
      </c>
      <c r="G123" s="11" t="s">
        <v>51</v>
      </c>
      <c r="H123" s="11" t="s">
        <v>377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378</v>
      </c>
      <c r="P123" s="11" t="s">
        <v>379</v>
      </c>
      <c r="Q123" s="13">
        <f t="shared" si="1"/>
        <v>7459.3899999999994</v>
      </c>
      <c r="R123" s="13">
        <v>0</v>
      </c>
      <c r="S123" s="13">
        <v>3036.31</v>
      </c>
      <c r="T123" s="13">
        <v>0</v>
      </c>
      <c r="U123" s="11" t="s">
        <v>54</v>
      </c>
      <c r="V123" s="13">
        <v>0</v>
      </c>
      <c r="W123" s="13">
        <v>3813</v>
      </c>
      <c r="X123" s="11" t="s">
        <v>59</v>
      </c>
      <c r="Y123" s="13">
        <v>610.08000000000004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374</v>
      </c>
      <c r="B124" s="15" t="s">
        <v>309</v>
      </c>
      <c r="C124" s="11" t="s">
        <v>47</v>
      </c>
      <c r="D124" s="11" t="s">
        <v>146</v>
      </c>
      <c r="E124" s="11" t="s">
        <v>147</v>
      </c>
      <c r="F124" s="11" t="s">
        <v>978</v>
      </c>
      <c r="G124" s="11" t="s">
        <v>51</v>
      </c>
      <c r="H124" s="11" t="s">
        <v>381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382</v>
      </c>
      <c r="P124" s="11" t="s">
        <v>383</v>
      </c>
      <c r="Q124" s="13">
        <f t="shared" si="1"/>
        <v>3440</v>
      </c>
      <c r="R124" s="13">
        <v>0</v>
      </c>
      <c r="S124" s="13">
        <v>3440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376</v>
      </c>
      <c r="B125" s="15" t="s">
        <v>309</v>
      </c>
      <c r="C125" s="11" t="s">
        <v>47</v>
      </c>
      <c r="D125" s="11" t="s">
        <v>146</v>
      </c>
      <c r="E125" s="11" t="s">
        <v>147</v>
      </c>
      <c r="F125" s="11" t="s">
        <v>978</v>
      </c>
      <c r="G125" s="11" t="s">
        <v>51</v>
      </c>
      <c r="H125" s="11" t="s">
        <v>385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386</v>
      </c>
      <c r="P125" s="11" t="s">
        <v>387</v>
      </c>
      <c r="Q125" s="13">
        <f t="shared" si="1"/>
        <v>600</v>
      </c>
      <c r="R125" s="13">
        <v>0</v>
      </c>
      <c r="S125" s="13">
        <v>600</v>
      </c>
      <c r="T125" s="13">
        <v>0</v>
      </c>
      <c r="U125" s="11" t="s">
        <v>54</v>
      </c>
      <c r="V125" s="13">
        <v>0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380</v>
      </c>
      <c r="B126" s="15" t="s">
        <v>309</v>
      </c>
      <c r="C126" s="11" t="s">
        <v>47</v>
      </c>
      <c r="D126" s="11" t="s">
        <v>146</v>
      </c>
      <c r="E126" s="11" t="s">
        <v>147</v>
      </c>
      <c r="F126" s="11" t="s">
        <v>978</v>
      </c>
      <c r="G126" s="11" t="s">
        <v>51</v>
      </c>
      <c r="H126" s="11" t="s">
        <v>389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390</v>
      </c>
      <c r="P126" s="11" t="s">
        <v>391</v>
      </c>
      <c r="Q126" s="13">
        <f t="shared" si="1"/>
        <v>954.25</v>
      </c>
      <c r="R126" s="13">
        <v>0</v>
      </c>
      <c r="S126" s="13">
        <v>954.25</v>
      </c>
      <c r="T126" s="13">
        <v>0</v>
      </c>
      <c r="U126" s="11" t="s">
        <v>54</v>
      </c>
      <c r="V126" s="13">
        <v>0</v>
      </c>
      <c r="W126" s="13">
        <v>0</v>
      </c>
      <c r="X126" s="11" t="s">
        <v>54</v>
      </c>
      <c r="Y126" s="13">
        <v>0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384</v>
      </c>
      <c r="B127" s="15" t="s">
        <v>309</v>
      </c>
      <c r="C127" s="11" t="s">
        <v>47</v>
      </c>
      <c r="D127" s="11" t="s">
        <v>146</v>
      </c>
      <c r="E127" s="11" t="s">
        <v>147</v>
      </c>
      <c r="F127" s="11" t="s">
        <v>978</v>
      </c>
      <c r="G127" s="11" t="s">
        <v>51</v>
      </c>
      <c r="H127" s="11" t="s">
        <v>393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f t="shared" si="1"/>
        <v>21311.32</v>
      </c>
      <c r="R127" s="13">
        <v>0</v>
      </c>
      <c r="S127" s="13">
        <v>14178.31</v>
      </c>
      <c r="T127" s="13">
        <v>0</v>
      </c>
      <c r="U127" s="11" t="s">
        <v>54</v>
      </c>
      <c r="V127" s="13">
        <v>0</v>
      </c>
      <c r="W127" s="13">
        <v>6149.15</v>
      </c>
      <c r="X127" s="11" t="s">
        <v>54</v>
      </c>
      <c r="Y127" s="13">
        <v>983.86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388</v>
      </c>
      <c r="B128" s="15" t="s">
        <v>309</v>
      </c>
      <c r="C128" s="11" t="s">
        <v>47</v>
      </c>
      <c r="D128" s="11" t="s">
        <v>146</v>
      </c>
      <c r="E128" s="11" t="s">
        <v>147</v>
      </c>
      <c r="F128" s="11" t="s">
        <v>978</v>
      </c>
      <c r="G128" s="11" t="s">
        <v>51</v>
      </c>
      <c r="H128" s="11" t="s">
        <v>395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396</v>
      </c>
      <c r="P128" s="11" t="s">
        <v>397</v>
      </c>
      <c r="Q128" s="13">
        <f t="shared" si="1"/>
        <v>6402.71</v>
      </c>
      <c r="R128" s="13">
        <v>0</v>
      </c>
      <c r="S128" s="13">
        <v>4896</v>
      </c>
      <c r="T128" s="13">
        <v>1298.8900000000001</v>
      </c>
      <c r="U128" s="11" t="s">
        <v>59</v>
      </c>
      <c r="V128" s="13">
        <v>207.82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392</v>
      </c>
      <c r="B129" s="15" t="s">
        <v>309</v>
      </c>
      <c r="C129" s="11" t="s">
        <v>47</v>
      </c>
      <c r="D129" s="11" t="s">
        <v>146</v>
      </c>
      <c r="E129" s="11" t="s">
        <v>147</v>
      </c>
      <c r="F129" s="11" t="s">
        <v>978</v>
      </c>
      <c r="G129" s="11" t="s">
        <v>51</v>
      </c>
      <c r="H129" s="11" t="s">
        <v>399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f t="shared" si="1"/>
        <v>4772.9800000000005</v>
      </c>
      <c r="R129" s="13">
        <v>0</v>
      </c>
      <c r="S129" s="13">
        <v>3306.87</v>
      </c>
      <c r="T129" s="13">
        <v>0</v>
      </c>
      <c r="U129" s="11" t="s">
        <v>54</v>
      </c>
      <c r="V129" s="13">
        <v>0</v>
      </c>
      <c r="W129" s="13">
        <v>1263.8900000000001</v>
      </c>
      <c r="X129" s="11" t="s">
        <v>54</v>
      </c>
      <c r="Y129" s="13">
        <v>202.22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394</v>
      </c>
      <c r="B130" s="15" t="s">
        <v>309</v>
      </c>
      <c r="C130" s="11" t="s">
        <v>47</v>
      </c>
      <c r="D130" s="11" t="s">
        <v>146</v>
      </c>
      <c r="E130" s="11" t="s">
        <v>147</v>
      </c>
      <c r="F130" s="11" t="s">
        <v>978</v>
      </c>
      <c r="G130" s="11" t="s">
        <v>51</v>
      </c>
      <c r="H130" s="11" t="s">
        <v>401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402</v>
      </c>
      <c r="P130" s="11" t="s">
        <v>403</v>
      </c>
      <c r="Q130" s="13">
        <f t="shared" si="1"/>
        <v>8811</v>
      </c>
      <c r="R130" s="13">
        <v>0</v>
      </c>
      <c r="S130" s="13">
        <v>8811</v>
      </c>
      <c r="T130" s="13">
        <v>0</v>
      </c>
      <c r="U130" s="11" t="s">
        <v>54</v>
      </c>
      <c r="V130" s="13">
        <v>0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398</v>
      </c>
      <c r="B131" s="15" t="s">
        <v>309</v>
      </c>
      <c r="C131" s="11" t="s">
        <v>47</v>
      </c>
      <c r="D131" s="11" t="s">
        <v>146</v>
      </c>
      <c r="E131" s="11" t="s">
        <v>147</v>
      </c>
      <c r="F131" s="11" t="s">
        <v>978</v>
      </c>
      <c r="G131" s="11" t="s">
        <v>51</v>
      </c>
      <c r="H131" s="11" t="s">
        <v>405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53</v>
      </c>
      <c r="P131" s="11" t="s">
        <v>50</v>
      </c>
      <c r="Q131" s="13">
        <f t="shared" si="1"/>
        <v>139723.76</v>
      </c>
      <c r="R131" s="13">
        <v>0</v>
      </c>
      <c r="S131" s="13">
        <v>103175.98</v>
      </c>
      <c r="T131" s="13">
        <v>0</v>
      </c>
      <c r="U131" s="11" t="s">
        <v>54</v>
      </c>
      <c r="V131" s="13">
        <v>0</v>
      </c>
      <c r="W131" s="13">
        <v>31506.71</v>
      </c>
      <c r="X131" s="11" t="s">
        <v>54</v>
      </c>
      <c r="Y131" s="13">
        <v>5041.07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400</v>
      </c>
      <c r="B132" s="15" t="s">
        <v>309</v>
      </c>
      <c r="C132" s="11" t="s">
        <v>47</v>
      </c>
      <c r="D132" s="11" t="s">
        <v>146</v>
      </c>
      <c r="E132" s="11" t="s">
        <v>147</v>
      </c>
      <c r="F132" s="11" t="s">
        <v>978</v>
      </c>
      <c r="G132" s="11" t="s">
        <v>51</v>
      </c>
      <c r="H132" s="11" t="s">
        <v>407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408</v>
      </c>
      <c r="P132" s="11" t="s">
        <v>409</v>
      </c>
      <c r="Q132" s="13">
        <f t="shared" si="1"/>
        <v>1448.88</v>
      </c>
      <c r="R132" s="13">
        <v>0</v>
      </c>
      <c r="S132" s="13">
        <v>1448.88</v>
      </c>
      <c r="T132" s="13">
        <v>0</v>
      </c>
      <c r="U132" s="11" t="s">
        <v>54</v>
      </c>
      <c r="V132" s="13">
        <v>0</v>
      </c>
      <c r="W132" s="13">
        <v>0</v>
      </c>
      <c r="X132" s="11" t="s">
        <v>54</v>
      </c>
      <c r="Y132" s="13">
        <v>0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404</v>
      </c>
      <c r="B133" s="15" t="s">
        <v>309</v>
      </c>
      <c r="C133" s="11" t="s">
        <v>47</v>
      </c>
      <c r="D133" s="11" t="s">
        <v>146</v>
      </c>
      <c r="E133" s="11" t="s">
        <v>147</v>
      </c>
      <c r="F133" s="11" t="s">
        <v>978</v>
      </c>
      <c r="G133" s="11" t="s">
        <v>51</v>
      </c>
      <c r="H133" s="11" t="s">
        <v>411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53</v>
      </c>
      <c r="P133" s="11" t="s">
        <v>50</v>
      </c>
      <c r="Q133" s="13">
        <f t="shared" si="1"/>
        <v>34201.660000000003</v>
      </c>
      <c r="R133" s="13">
        <v>0</v>
      </c>
      <c r="S133" s="13">
        <v>24238</v>
      </c>
      <c r="T133" s="13">
        <v>0</v>
      </c>
      <c r="U133" s="11" t="s">
        <v>54</v>
      </c>
      <c r="V133" s="13">
        <v>0</v>
      </c>
      <c r="W133" s="13">
        <v>8589.36</v>
      </c>
      <c r="X133" s="11" t="s">
        <v>59</v>
      </c>
      <c r="Y133" s="13">
        <v>1374.3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406</v>
      </c>
      <c r="B134" s="15" t="s">
        <v>309</v>
      </c>
      <c r="C134" s="11" t="s">
        <v>47</v>
      </c>
      <c r="D134" s="11" t="s">
        <v>146</v>
      </c>
      <c r="E134" s="11" t="s">
        <v>147</v>
      </c>
      <c r="F134" s="11" t="s">
        <v>978</v>
      </c>
      <c r="G134" s="11" t="s">
        <v>51</v>
      </c>
      <c r="H134" s="11" t="s">
        <v>417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f t="shared" si="1"/>
        <v>64986.17</v>
      </c>
      <c r="R134" s="13">
        <v>0</v>
      </c>
      <c r="S134" s="13">
        <v>44666.57</v>
      </c>
      <c r="T134" s="13">
        <v>0</v>
      </c>
      <c r="U134" s="11" t="s">
        <v>54</v>
      </c>
      <c r="V134" s="13">
        <v>0</v>
      </c>
      <c r="W134" s="13">
        <v>17516.900000000001</v>
      </c>
      <c r="X134" s="11" t="s">
        <v>59</v>
      </c>
      <c r="Y134" s="13">
        <v>2802.7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410</v>
      </c>
      <c r="B135" s="15" t="s">
        <v>309</v>
      </c>
      <c r="C135" s="11" t="s">
        <v>47</v>
      </c>
      <c r="D135" s="11" t="s">
        <v>146</v>
      </c>
      <c r="E135" s="11" t="s">
        <v>147</v>
      </c>
      <c r="F135" s="11" t="s">
        <v>978</v>
      </c>
      <c r="G135" s="11" t="s">
        <v>51</v>
      </c>
      <c r="H135" s="11" t="s">
        <v>419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420</v>
      </c>
      <c r="P135" s="11" t="s">
        <v>421</v>
      </c>
      <c r="Q135" s="13">
        <f t="shared" si="1"/>
        <v>2458.75</v>
      </c>
      <c r="R135" s="13">
        <v>0</v>
      </c>
      <c r="S135" s="13">
        <v>1468.75</v>
      </c>
      <c r="T135" s="13">
        <v>853.45</v>
      </c>
      <c r="U135" s="11" t="s">
        <v>59</v>
      </c>
      <c r="V135" s="13">
        <v>136.55000000000001</v>
      </c>
      <c r="W135" s="13">
        <v>0</v>
      </c>
      <c r="X135" s="11" t="s">
        <v>54</v>
      </c>
      <c r="Y135" s="13">
        <v>0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412</v>
      </c>
      <c r="B136" s="15" t="s">
        <v>309</v>
      </c>
      <c r="C136" s="11" t="s">
        <v>47</v>
      </c>
      <c r="D136" s="11" t="s">
        <v>151</v>
      </c>
      <c r="E136" s="11" t="s">
        <v>152</v>
      </c>
      <c r="F136" s="11" t="s">
        <v>982</v>
      </c>
      <c r="G136" s="11" t="s">
        <v>51</v>
      </c>
      <c r="H136" s="11" t="s">
        <v>422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 t="shared" si="1"/>
        <v>23686.66</v>
      </c>
      <c r="R136" s="13">
        <v>0</v>
      </c>
      <c r="S136" s="13">
        <v>17314.2</v>
      </c>
      <c r="T136" s="13">
        <v>0</v>
      </c>
      <c r="U136" s="11" t="s">
        <v>54</v>
      </c>
      <c r="V136" s="13">
        <v>0</v>
      </c>
      <c r="W136" s="13">
        <v>5493.5</v>
      </c>
      <c r="X136" s="11" t="s">
        <v>54</v>
      </c>
      <c r="Y136" s="13">
        <v>878.96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 t="s">
        <v>962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416</v>
      </c>
      <c r="B137" s="15" t="s">
        <v>309</v>
      </c>
      <c r="C137" s="11" t="s">
        <v>47</v>
      </c>
      <c r="D137" s="11" t="s">
        <v>155</v>
      </c>
      <c r="E137" s="11" t="s">
        <v>156</v>
      </c>
      <c r="F137" s="11" t="s">
        <v>988</v>
      </c>
      <c r="G137" s="11" t="s">
        <v>51</v>
      </c>
      <c r="H137" s="11" t="s">
        <v>424</v>
      </c>
      <c r="I137" s="13" t="s">
        <v>50</v>
      </c>
      <c r="J137" s="13" t="s">
        <v>50</v>
      </c>
      <c r="K137" s="13" t="s">
        <v>50</v>
      </c>
      <c r="L137" s="12" t="s">
        <v>50</v>
      </c>
      <c r="M137" s="13">
        <v>0</v>
      </c>
      <c r="N137" s="11" t="s">
        <v>50</v>
      </c>
      <c r="O137" s="11" t="s">
        <v>53</v>
      </c>
      <c r="P137" s="11" t="s">
        <v>50</v>
      </c>
      <c r="Q137" s="13">
        <f t="shared" ref="Q137:Q200" si="2">S137+T137+V137+W137+Y137</f>
        <v>86604.24</v>
      </c>
      <c r="R137" s="13">
        <v>0</v>
      </c>
      <c r="S137" s="13">
        <v>78856.94</v>
      </c>
      <c r="T137" s="13">
        <v>0</v>
      </c>
      <c r="U137" s="11" t="s">
        <v>54</v>
      </c>
      <c r="V137" s="13">
        <v>0</v>
      </c>
      <c r="W137" s="13">
        <v>6678.71</v>
      </c>
      <c r="X137" s="11" t="s">
        <v>54</v>
      </c>
      <c r="Y137" s="13">
        <v>1068.5899999999999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418</v>
      </c>
      <c r="B138" s="15" t="s">
        <v>309</v>
      </c>
      <c r="C138" s="11" t="s">
        <v>47</v>
      </c>
      <c r="D138" s="11" t="s">
        <v>155</v>
      </c>
      <c r="E138" s="11" t="s">
        <v>156</v>
      </c>
      <c r="F138" s="11" t="s">
        <v>988</v>
      </c>
      <c r="G138" s="11" t="s">
        <v>51</v>
      </c>
      <c r="H138" s="11" t="s">
        <v>426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427</v>
      </c>
      <c r="P138" s="11" t="s">
        <v>428</v>
      </c>
      <c r="Q138" s="13">
        <f t="shared" si="2"/>
        <v>600</v>
      </c>
      <c r="R138" s="13">
        <v>0</v>
      </c>
      <c r="S138" s="13">
        <v>600</v>
      </c>
      <c r="T138" s="13">
        <v>0</v>
      </c>
      <c r="U138" s="11" t="s">
        <v>54</v>
      </c>
      <c r="V138" s="13">
        <v>0</v>
      </c>
      <c r="W138" s="13">
        <v>0</v>
      </c>
      <c r="X138" s="11" t="s">
        <v>54</v>
      </c>
      <c r="Y138" s="13">
        <v>0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1026</v>
      </c>
      <c r="B139" s="15" t="s">
        <v>309</v>
      </c>
      <c r="C139" s="11" t="s">
        <v>47</v>
      </c>
      <c r="D139" s="11" t="s">
        <v>155</v>
      </c>
      <c r="E139" s="11" t="s">
        <v>156</v>
      </c>
      <c r="F139" s="11" t="s">
        <v>988</v>
      </c>
      <c r="G139" s="11" t="s">
        <v>51</v>
      </c>
      <c r="H139" s="11" t="s">
        <v>430</v>
      </c>
      <c r="I139" s="13" t="s">
        <v>50</v>
      </c>
      <c r="J139" s="13" t="s">
        <v>50</v>
      </c>
      <c r="K139" s="13" t="s">
        <v>50</v>
      </c>
      <c r="L139" s="12" t="s">
        <v>50</v>
      </c>
      <c r="M139" s="13">
        <v>0</v>
      </c>
      <c r="N139" s="11" t="s">
        <v>50</v>
      </c>
      <c r="O139" s="11" t="s">
        <v>53</v>
      </c>
      <c r="P139" s="11" t="s">
        <v>50</v>
      </c>
      <c r="Q139" s="13">
        <f t="shared" si="2"/>
        <v>76524.44</v>
      </c>
      <c r="R139" s="13">
        <v>0</v>
      </c>
      <c r="S139" s="13">
        <v>66668.7</v>
      </c>
      <c r="T139" s="13">
        <v>0</v>
      </c>
      <c r="U139" s="11" t="s">
        <v>54</v>
      </c>
      <c r="V139" s="13">
        <v>0</v>
      </c>
      <c r="W139" s="13">
        <v>8496.33</v>
      </c>
      <c r="X139" s="11" t="s">
        <v>54</v>
      </c>
      <c r="Y139" s="13">
        <v>1359.41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423</v>
      </c>
      <c r="B140" s="15" t="s">
        <v>309</v>
      </c>
      <c r="C140" s="11" t="s">
        <v>47</v>
      </c>
      <c r="D140" s="11" t="s">
        <v>155</v>
      </c>
      <c r="E140" s="11" t="s">
        <v>156</v>
      </c>
      <c r="F140" s="11" t="s">
        <v>988</v>
      </c>
      <c r="G140" s="11" t="s">
        <v>51</v>
      </c>
      <c r="H140" s="11" t="s">
        <v>432</v>
      </c>
      <c r="I140" s="13" t="s">
        <v>50</v>
      </c>
      <c r="J140" s="13" t="s">
        <v>50</v>
      </c>
      <c r="K140" s="13" t="s">
        <v>50</v>
      </c>
      <c r="L140" s="12" t="s">
        <v>50</v>
      </c>
      <c r="M140" s="13">
        <v>0</v>
      </c>
      <c r="N140" s="11" t="s">
        <v>50</v>
      </c>
      <c r="O140" s="11" t="s">
        <v>433</v>
      </c>
      <c r="P140" s="11" t="s">
        <v>434</v>
      </c>
      <c r="Q140" s="13">
        <f t="shared" si="2"/>
        <v>1242</v>
      </c>
      <c r="R140" s="13">
        <v>0</v>
      </c>
      <c r="S140" s="13">
        <v>1242</v>
      </c>
      <c r="T140" s="13">
        <v>0</v>
      </c>
      <c r="U140" s="11" t="s">
        <v>54</v>
      </c>
      <c r="V140" s="13">
        <v>0</v>
      </c>
      <c r="W140" s="13">
        <v>0</v>
      </c>
      <c r="X140" s="11" t="s">
        <v>54</v>
      </c>
      <c r="Y140" s="13">
        <v>0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425</v>
      </c>
      <c r="B141" s="15" t="s">
        <v>309</v>
      </c>
      <c r="C141" s="11" t="s">
        <v>47</v>
      </c>
      <c r="D141" s="11" t="s">
        <v>155</v>
      </c>
      <c r="E141" s="11" t="s">
        <v>156</v>
      </c>
      <c r="F141" s="11" t="s">
        <v>988</v>
      </c>
      <c r="G141" s="11" t="s">
        <v>51</v>
      </c>
      <c r="H141" s="11" t="s">
        <v>436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53</v>
      </c>
      <c r="P141" s="11" t="s">
        <v>50</v>
      </c>
      <c r="Q141" s="13">
        <f t="shared" si="2"/>
        <v>213268.38</v>
      </c>
      <c r="R141" s="13">
        <v>0</v>
      </c>
      <c r="S141" s="13">
        <v>173084.24</v>
      </c>
      <c r="T141" s="13">
        <v>0</v>
      </c>
      <c r="U141" s="11" t="s">
        <v>54</v>
      </c>
      <c r="V141" s="13">
        <v>0</v>
      </c>
      <c r="W141" s="13">
        <v>34641.5</v>
      </c>
      <c r="X141" s="11" t="s">
        <v>59</v>
      </c>
      <c r="Y141" s="13">
        <v>5542.64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429</v>
      </c>
      <c r="B142" s="15" t="s">
        <v>438</v>
      </c>
      <c r="C142" s="11" t="s">
        <v>47</v>
      </c>
      <c r="D142" s="11" t="s">
        <v>48</v>
      </c>
      <c r="E142" s="11" t="s">
        <v>49</v>
      </c>
      <c r="F142" s="11" t="s">
        <v>949</v>
      </c>
      <c r="G142" s="11" t="s">
        <v>51</v>
      </c>
      <c r="H142" s="11" t="s">
        <v>446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447</v>
      </c>
      <c r="P142" s="11" t="s">
        <v>448</v>
      </c>
      <c r="Q142" s="13">
        <f t="shared" si="2"/>
        <v>550</v>
      </c>
      <c r="R142" s="13">
        <v>0</v>
      </c>
      <c r="S142" s="13">
        <v>550</v>
      </c>
      <c r="T142" s="13">
        <v>0</v>
      </c>
      <c r="U142" s="11" t="s">
        <v>54</v>
      </c>
      <c r="V142" s="13">
        <v>0</v>
      </c>
      <c r="W142" s="13">
        <v>0</v>
      </c>
      <c r="X142" s="11" t="s">
        <v>54</v>
      </c>
      <c r="Y142" s="13">
        <v>0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431</v>
      </c>
      <c r="B143" s="15" t="s">
        <v>438</v>
      </c>
      <c r="C143" s="11" t="s">
        <v>47</v>
      </c>
      <c r="D143" s="11" t="s">
        <v>48</v>
      </c>
      <c r="E143" s="11" t="s">
        <v>49</v>
      </c>
      <c r="F143" s="11" t="s">
        <v>949</v>
      </c>
      <c r="G143" s="11" t="s">
        <v>51</v>
      </c>
      <c r="H143" s="11" t="s">
        <v>450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53</v>
      </c>
      <c r="P143" s="11" t="s">
        <v>50</v>
      </c>
      <c r="Q143" s="13">
        <f t="shared" si="2"/>
        <v>8550.76</v>
      </c>
      <c r="R143" s="13">
        <v>0</v>
      </c>
      <c r="S143" s="13">
        <v>7747</v>
      </c>
      <c r="T143" s="13">
        <v>0</v>
      </c>
      <c r="U143" s="11" t="s">
        <v>54</v>
      </c>
      <c r="V143" s="13">
        <v>0</v>
      </c>
      <c r="W143" s="13">
        <v>692.9</v>
      </c>
      <c r="X143" s="11" t="s">
        <v>59</v>
      </c>
      <c r="Y143" s="13">
        <v>110.86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435</v>
      </c>
      <c r="B144" s="15" t="s">
        <v>438</v>
      </c>
      <c r="C144" s="11" t="s">
        <v>47</v>
      </c>
      <c r="D144" s="11" t="s">
        <v>48</v>
      </c>
      <c r="E144" s="11" t="s">
        <v>49</v>
      </c>
      <c r="F144" s="11" t="s">
        <v>949</v>
      </c>
      <c r="G144" s="11" t="s">
        <v>51</v>
      </c>
      <c r="H144" s="11" t="s">
        <v>452</v>
      </c>
      <c r="I144" s="13" t="s">
        <v>50</v>
      </c>
      <c r="J144" s="13" t="s">
        <v>50</v>
      </c>
      <c r="K144" s="13" t="s">
        <v>50</v>
      </c>
      <c r="L144" s="12" t="s">
        <v>50</v>
      </c>
      <c r="M144" s="13">
        <v>0</v>
      </c>
      <c r="N144" s="11" t="s">
        <v>50</v>
      </c>
      <c r="O144" s="11" t="s">
        <v>53</v>
      </c>
      <c r="P144" s="11" t="s">
        <v>50</v>
      </c>
      <c r="Q144" s="13">
        <f t="shared" si="2"/>
        <v>8709</v>
      </c>
      <c r="R144" s="13">
        <v>0</v>
      </c>
      <c r="S144" s="13">
        <v>8709</v>
      </c>
      <c r="T144" s="13">
        <v>0</v>
      </c>
      <c r="U144" s="11" t="s">
        <v>54</v>
      </c>
      <c r="V144" s="13">
        <v>0</v>
      </c>
      <c r="W144" s="13">
        <v>0</v>
      </c>
      <c r="X144" s="11" t="s">
        <v>54</v>
      </c>
      <c r="Y144" s="13">
        <v>0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437</v>
      </c>
      <c r="B145" s="15" t="s">
        <v>438</v>
      </c>
      <c r="C145" s="11" t="s">
        <v>47</v>
      </c>
      <c r="D145" s="11" t="s">
        <v>48</v>
      </c>
      <c r="E145" s="11" t="s">
        <v>49</v>
      </c>
      <c r="F145" s="11" t="s">
        <v>949</v>
      </c>
      <c r="G145" s="11" t="s">
        <v>51</v>
      </c>
      <c r="H145" s="11" t="s">
        <v>454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80</v>
      </c>
      <c r="P145" s="11" t="s">
        <v>81</v>
      </c>
      <c r="Q145" s="13">
        <f t="shared" si="2"/>
        <v>8520.82</v>
      </c>
      <c r="R145" s="13">
        <v>0</v>
      </c>
      <c r="S145" s="13">
        <v>6606.82</v>
      </c>
      <c r="T145" s="13">
        <v>1650</v>
      </c>
      <c r="U145" s="11" t="s">
        <v>59</v>
      </c>
      <c r="V145" s="13">
        <v>264</v>
      </c>
      <c r="W145" s="13">
        <v>0</v>
      </c>
      <c r="X145" s="11" t="s">
        <v>54</v>
      </c>
      <c r="Y145" s="13">
        <v>0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439</v>
      </c>
      <c r="B146" s="15" t="s">
        <v>438</v>
      </c>
      <c r="C146" s="11" t="s">
        <v>47</v>
      </c>
      <c r="D146" s="11" t="s">
        <v>48</v>
      </c>
      <c r="E146" s="11" t="s">
        <v>49</v>
      </c>
      <c r="F146" s="11" t="s">
        <v>949</v>
      </c>
      <c r="G146" s="11" t="s">
        <v>51</v>
      </c>
      <c r="H146" s="11" t="s">
        <v>456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53</v>
      </c>
      <c r="P146" s="11" t="s">
        <v>50</v>
      </c>
      <c r="Q146" s="13">
        <f t="shared" si="2"/>
        <v>51590.35</v>
      </c>
      <c r="R146" s="13">
        <v>0</v>
      </c>
      <c r="S146" s="13">
        <v>46809.99</v>
      </c>
      <c r="T146" s="13">
        <v>0</v>
      </c>
      <c r="U146" s="11" t="s">
        <v>54</v>
      </c>
      <c r="V146" s="13">
        <v>0</v>
      </c>
      <c r="W146" s="13">
        <v>4121</v>
      </c>
      <c r="X146" s="11" t="s">
        <v>54</v>
      </c>
      <c r="Y146" s="13">
        <v>659.36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441</v>
      </c>
      <c r="B147" s="15" t="s">
        <v>438</v>
      </c>
      <c r="C147" s="11" t="s">
        <v>47</v>
      </c>
      <c r="D147" s="11" t="s">
        <v>48</v>
      </c>
      <c r="E147" s="11" t="s">
        <v>49</v>
      </c>
      <c r="F147" s="11" t="s">
        <v>949</v>
      </c>
      <c r="G147" s="11" t="s">
        <v>51</v>
      </c>
      <c r="H147" s="11" t="s">
        <v>458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53</v>
      </c>
      <c r="P147" s="11" t="s">
        <v>50</v>
      </c>
      <c r="Q147" s="13">
        <f t="shared" si="2"/>
        <v>44992.97</v>
      </c>
      <c r="R147" s="13">
        <v>0</v>
      </c>
      <c r="S147" s="13">
        <v>33806.83</v>
      </c>
      <c r="T147" s="13">
        <v>0</v>
      </c>
      <c r="U147" s="11" t="s">
        <v>54</v>
      </c>
      <c r="V147" s="13">
        <v>0</v>
      </c>
      <c r="W147" s="13">
        <v>9643.2199999999993</v>
      </c>
      <c r="X147" s="11" t="s">
        <v>54</v>
      </c>
      <c r="Y147" s="13">
        <v>1542.92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443</v>
      </c>
      <c r="B148" s="15" t="s">
        <v>438</v>
      </c>
      <c r="C148" s="11" t="s">
        <v>47</v>
      </c>
      <c r="D148" s="11" t="s">
        <v>48</v>
      </c>
      <c r="E148" s="11" t="s">
        <v>49</v>
      </c>
      <c r="F148" s="11" t="s">
        <v>949</v>
      </c>
      <c r="G148" s="11" t="s">
        <v>51</v>
      </c>
      <c r="H148" s="11" t="s">
        <v>460</v>
      </c>
      <c r="I148" s="13" t="s">
        <v>50</v>
      </c>
      <c r="J148" s="13" t="s">
        <v>50</v>
      </c>
      <c r="K148" s="13" t="s">
        <v>50</v>
      </c>
      <c r="L148" s="12" t="s">
        <v>50</v>
      </c>
      <c r="M148" s="13">
        <v>0</v>
      </c>
      <c r="N148" s="11" t="s">
        <v>50</v>
      </c>
      <c r="O148" s="11" t="s">
        <v>53</v>
      </c>
      <c r="P148" s="11" t="s">
        <v>50</v>
      </c>
      <c r="Q148" s="13">
        <f t="shared" si="2"/>
        <v>159696.03999999998</v>
      </c>
      <c r="R148" s="13">
        <v>0</v>
      </c>
      <c r="S148" s="13">
        <v>124993.93</v>
      </c>
      <c r="T148" s="13">
        <v>0</v>
      </c>
      <c r="U148" s="11" t="s">
        <v>54</v>
      </c>
      <c r="V148" s="13">
        <v>0</v>
      </c>
      <c r="W148" s="13">
        <v>29915.61</v>
      </c>
      <c r="X148" s="11" t="s">
        <v>59</v>
      </c>
      <c r="Y148" s="13">
        <v>4786.5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445</v>
      </c>
      <c r="B149" s="15" t="s">
        <v>438</v>
      </c>
      <c r="C149" s="11" t="s">
        <v>47</v>
      </c>
      <c r="D149" s="11" t="s">
        <v>48</v>
      </c>
      <c r="E149" s="11" t="s">
        <v>49</v>
      </c>
      <c r="F149" s="11" t="s">
        <v>949</v>
      </c>
      <c r="G149" s="11" t="s">
        <v>51</v>
      </c>
      <c r="H149" s="11" t="s">
        <v>462</v>
      </c>
      <c r="I149" s="13" t="s">
        <v>50</v>
      </c>
      <c r="J149" s="13" t="s">
        <v>50</v>
      </c>
      <c r="K149" s="13" t="s">
        <v>50</v>
      </c>
      <c r="L149" s="12" t="s">
        <v>50</v>
      </c>
      <c r="M149" s="13">
        <v>0</v>
      </c>
      <c r="N149" s="11" t="s">
        <v>50</v>
      </c>
      <c r="O149" s="11" t="s">
        <v>463</v>
      </c>
      <c r="P149" s="11" t="s">
        <v>464</v>
      </c>
      <c r="Q149" s="13">
        <f t="shared" si="2"/>
        <v>299.93</v>
      </c>
      <c r="R149" s="13">
        <v>0</v>
      </c>
      <c r="S149" s="13">
        <v>299.93</v>
      </c>
      <c r="T149" s="13">
        <v>0</v>
      </c>
      <c r="U149" s="11" t="s">
        <v>54</v>
      </c>
      <c r="V149" s="13">
        <v>0</v>
      </c>
      <c r="W149" s="13">
        <v>0</v>
      </c>
      <c r="X149" s="11" t="s">
        <v>54</v>
      </c>
      <c r="Y149" s="13">
        <v>0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449</v>
      </c>
      <c r="B150" s="15" t="s">
        <v>438</v>
      </c>
      <c r="C150" s="11" t="s">
        <v>47</v>
      </c>
      <c r="D150" s="11" t="s">
        <v>48</v>
      </c>
      <c r="E150" s="11" t="s">
        <v>49</v>
      </c>
      <c r="F150" s="11" t="s">
        <v>949</v>
      </c>
      <c r="G150" s="11" t="s">
        <v>51</v>
      </c>
      <c r="H150" s="11" t="s">
        <v>466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53</v>
      </c>
      <c r="P150" s="11" t="s">
        <v>50</v>
      </c>
      <c r="Q150" s="13">
        <f t="shared" si="2"/>
        <v>42190.96</v>
      </c>
      <c r="R150" s="13">
        <v>0</v>
      </c>
      <c r="S150" s="13">
        <v>33204.18</v>
      </c>
      <c r="T150" s="13">
        <v>0</v>
      </c>
      <c r="U150" s="11" t="s">
        <v>54</v>
      </c>
      <c r="V150" s="13">
        <v>0</v>
      </c>
      <c r="W150" s="13">
        <v>7747.22</v>
      </c>
      <c r="X150" s="11" t="s">
        <v>59</v>
      </c>
      <c r="Y150" s="13">
        <v>1239.56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451</v>
      </c>
      <c r="B151" s="15" t="s">
        <v>438</v>
      </c>
      <c r="C151" s="11" t="s">
        <v>47</v>
      </c>
      <c r="D151" s="11" t="s">
        <v>48</v>
      </c>
      <c r="E151" s="11" t="s">
        <v>49</v>
      </c>
      <c r="F151" s="11" t="s">
        <v>949</v>
      </c>
      <c r="G151" s="11" t="s">
        <v>51</v>
      </c>
      <c r="H151" s="11" t="s">
        <v>468</v>
      </c>
      <c r="I151" s="13" t="s">
        <v>50</v>
      </c>
      <c r="J151" s="13" t="s">
        <v>50</v>
      </c>
      <c r="K151" s="13" t="s">
        <v>50</v>
      </c>
      <c r="L151" s="12" t="s">
        <v>50</v>
      </c>
      <c r="M151" s="13">
        <v>0</v>
      </c>
      <c r="N151" s="11" t="s">
        <v>50</v>
      </c>
      <c r="O151" s="11" t="s">
        <v>469</v>
      </c>
      <c r="P151" s="11" t="s">
        <v>470</v>
      </c>
      <c r="Q151" s="13">
        <f t="shared" si="2"/>
        <v>700</v>
      </c>
      <c r="R151" s="13">
        <v>0</v>
      </c>
      <c r="S151" s="13">
        <v>700</v>
      </c>
      <c r="T151" s="13">
        <v>0</v>
      </c>
      <c r="U151" s="11" t="s">
        <v>54</v>
      </c>
      <c r="V151" s="13">
        <v>0</v>
      </c>
      <c r="W151" s="13">
        <v>0</v>
      </c>
      <c r="X151" s="11" t="s">
        <v>54</v>
      </c>
      <c r="Y151" s="13">
        <v>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453</v>
      </c>
      <c r="B152" s="15" t="s">
        <v>438</v>
      </c>
      <c r="C152" s="11" t="s">
        <v>47</v>
      </c>
      <c r="D152" s="11" t="s">
        <v>48</v>
      </c>
      <c r="E152" s="11" t="s">
        <v>49</v>
      </c>
      <c r="F152" s="11" t="s">
        <v>949</v>
      </c>
      <c r="G152" s="11" t="s">
        <v>51</v>
      </c>
      <c r="H152" s="11" t="s">
        <v>472</v>
      </c>
      <c r="I152" s="13" t="s">
        <v>50</v>
      </c>
      <c r="J152" s="13" t="s">
        <v>50</v>
      </c>
      <c r="K152" s="13" t="s">
        <v>50</v>
      </c>
      <c r="L152" s="12" t="s">
        <v>50</v>
      </c>
      <c r="M152" s="13">
        <v>0</v>
      </c>
      <c r="N152" s="11" t="s">
        <v>50</v>
      </c>
      <c r="O152" s="11" t="s">
        <v>53</v>
      </c>
      <c r="P152" s="11" t="s">
        <v>50</v>
      </c>
      <c r="Q152" s="13">
        <f t="shared" si="2"/>
        <v>102975.75</v>
      </c>
      <c r="R152" s="13">
        <v>0</v>
      </c>
      <c r="S152" s="13">
        <v>73253.56</v>
      </c>
      <c r="T152" s="13">
        <v>0</v>
      </c>
      <c r="U152" s="11" t="s">
        <v>54</v>
      </c>
      <c r="V152" s="13">
        <v>0</v>
      </c>
      <c r="W152" s="13">
        <v>25622.58</v>
      </c>
      <c r="X152" s="11" t="s">
        <v>54</v>
      </c>
      <c r="Y152" s="13">
        <v>4099.6099999999997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455</v>
      </c>
      <c r="B153" s="15" t="s">
        <v>438</v>
      </c>
      <c r="C153" s="11" t="s">
        <v>47</v>
      </c>
      <c r="D153" s="11" t="s">
        <v>48</v>
      </c>
      <c r="E153" s="11" t="s">
        <v>49</v>
      </c>
      <c r="F153" s="11" t="s">
        <v>949</v>
      </c>
      <c r="G153" s="11" t="s">
        <v>51</v>
      </c>
      <c r="H153" s="11" t="s">
        <v>474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107</v>
      </c>
      <c r="P153" s="11" t="s">
        <v>108</v>
      </c>
      <c r="Q153" s="13">
        <f t="shared" si="2"/>
        <v>6054.67</v>
      </c>
      <c r="R153" s="13">
        <v>0</v>
      </c>
      <c r="S153" s="13">
        <v>1247.32</v>
      </c>
      <c r="T153" s="13">
        <v>4144.2700000000004</v>
      </c>
      <c r="U153" s="11" t="s">
        <v>59</v>
      </c>
      <c r="V153" s="13">
        <v>663.08</v>
      </c>
      <c r="W153" s="13">
        <v>0</v>
      </c>
      <c r="X153" s="11" t="s">
        <v>54</v>
      </c>
      <c r="Y153" s="13">
        <v>0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457</v>
      </c>
      <c r="B154" s="15" t="s">
        <v>438</v>
      </c>
      <c r="C154" s="11" t="s">
        <v>47</v>
      </c>
      <c r="D154" s="11" t="s">
        <v>48</v>
      </c>
      <c r="E154" s="11" t="s">
        <v>49</v>
      </c>
      <c r="F154" s="11" t="s">
        <v>949</v>
      </c>
      <c r="G154" s="11" t="s">
        <v>51</v>
      </c>
      <c r="H154" s="11" t="s">
        <v>476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53</v>
      </c>
      <c r="P154" s="11" t="s">
        <v>50</v>
      </c>
      <c r="Q154" s="13">
        <f t="shared" si="2"/>
        <v>38103.03</v>
      </c>
      <c r="R154" s="13">
        <v>0</v>
      </c>
      <c r="S154" s="13">
        <v>24407.119999999999</v>
      </c>
      <c r="T154" s="13">
        <v>0</v>
      </c>
      <c r="U154" s="11" t="s">
        <v>54</v>
      </c>
      <c r="V154" s="13">
        <v>0</v>
      </c>
      <c r="W154" s="13">
        <v>11806.82</v>
      </c>
      <c r="X154" s="11" t="s">
        <v>54</v>
      </c>
      <c r="Y154" s="13">
        <v>1889.09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459</v>
      </c>
      <c r="B155" s="15" t="s">
        <v>438</v>
      </c>
      <c r="C155" s="11" t="s">
        <v>47</v>
      </c>
      <c r="D155" s="11" t="s">
        <v>48</v>
      </c>
      <c r="E155" s="11" t="s">
        <v>49</v>
      </c>
      <c r="F155" s="11" t="s">
        <v>949</v>
      </c>
      <c r="G155" s="11" t="s">
        <v>130</v>
      </c>
      <c r="H155" s="11" t="s">
        <v>50</v>
      </c>
      <c r="I155" s="13" t="s">
        <v>478</v>
      </c>
      <c r="J155" s="13" t="s">
        <v>50</v>
      </c>
      <c r="K155" s="13" t="s">
        <v>479</v>
      </c>
      <c r="L155" s="12" t="s">
        <v>438</v>
      </c>
      <c r="M155" s="13">
        <v>300</v>
      </c>
      <c r="N155" s="11" t="s">
        <v>133</v>
      </c>
      <c r="O155" s="11" t="s">
        <v>480</v>
      </c>
      <c r="P155" s="11" t="s">
        <v>481</v>
      </c>
      <c r="Q155" s="13">
        <f t="shared" si="2"/>
        <v>-300</v>
      </c>
      <c r="R155" s="13">
        <v>0</v>
      </c>
      <c r="S155" s="13">
        <v>-300</v>
      </c>
      <c r="T155" s="13">
        <v>0</v>
      </c>
      <c r="U155" s="11" t="s">
        <v>54</v>
      </c>
      <c r="V155" s="13">
        <v>0</v>
      </c>
      <c r="W155" s="13">
        <v>0</v>
      </c>
      <c r="X155" s="11" t="s">
        <v>54</v>
      </c>
      <c r="Y155" s="13">
        <v>0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461</v>
      </c>
      <c r="B156" s="15" t="s">
        <v>438</v>
      </c>
      <c r="C156" s="11" t="s">
        <v>47</v>
      </c>
      <c r="D156" s="11" t="s">
        <v>75</v>
      </c>
      <c r="E156" s="11" t="s">
        <v>76</v>
      </c>
      <c r="F156" s="11" t="s">
        <v>953</v>
      </c>
      <c r="G156" s="11" t="s">
        <v>51</v>
      </c>
      <c r="H156" s="11" t="s">
        <v>483</v>
      </c>
      <c r="I156" s="13" t="s">
        <v>50</v>
      </c>
      <c r="J156" s="13" t="s">
        <v>50</v>
      </c>
      <c r="K156" s="13" t="s">
        <v>50</v>
      </c>
      <c r="L156" s="12" t="s">
        <v>50</v>
      </c>
      <c r="M156" s="13">
        <v>0</v>
      </c>
      <c r="N156" s="11" t="s">
        <v>50</v>
      </c>
      <c r="O156" s="11" t="s">
        <v>53</v>
      </c>
      <c r="P156" s="11" t="s">
        <v>50</v>
      </c>
      <c r="Q156" s="13">
        <f t="shared" si="2"/>
        <v>240020.53</v>
      </c>
      <c r="R156" s="13">
        <v>0</v>
      </c>
      <c r="S156" s="13">
        <v>184199.58</v>
      </c>
      <c r="T156" s="13">
        <v>0</v>
      </c>
      <c r="U156" s="11" t="s">
        <v>54</v>
      </c>
      <c r="V156" s="13">
        <v>0</v>
      </c>
      <c r="W156" s="13">
        <v>48121.51</v>
      </c>
      <c r="X156" s="11" t="s">
        <v>54</v>
      </c>
      <c r="Y156" s="13">
        <v>7699.44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465</v>
      </c>
      <c r="B157" s="15" t="s">
        <v>438</v>
      </c>
      <c r="C157" s="11" t="s">
        <v>47</v>
      </c>
      <c r="D157" s="11" t="s">
        <v>75</v>
      </c>
      <c r="E157" s="11" t="s">
        <v>76</v>
      </c>
      <c r="F157" s="11" t="s">
        <v>953</v>
      </c>
      <c r="G157" s="11" t="s">
        <v>51</v>
      </c>
      <c r="H157" s="11" t="s">
        <v>485</v>
      </c>
      <c r="I157" s="13" t="s">
        <v>50</v>
      </c>
      <c r="J157" s="13" t="s">
        <v>50</v>
      </c>
      <c r="K157" s="13" t="s">
        <v>50</v>
      </c>
      <c r="L157" s="12" t="s">
        <v>50</v>
      </c>
      <c r="M157" s="13">
        <v>0</v>
      </c>
      <c r="N157" s="11" t="s">
        <v>50</v>
      </c>
      <c r="O157" s="11" t="s">
        <v>64</v>
      </c>
      <c r="P157" s="11" t="s">
        <v>65</v>
      </c>
      <c r="Q157" s="13">
        <f t="shared" si="2"/>
        <v>300</v>
      </c>
      <c r="R157" s="13">
        <v>0</v>
      </c>
      <c r="S157" s="13">
        <v>300</v>
      </c>
      <c r="T157" s="13">
        <v>0</v>
      </c>
      <c r="U157" s="11" t="s">
        <v>54</v>
      </c>
      <c r="V157" s="13">
        <v>0</v>
      </c>
      <c r="W157" s="13">
        <v>0</v>
      </c>
      <c r="X157" s="11" t="s">
        <v>54</v>
      </c>
      <c r="Y157" s="13">
        <v>0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467</v>
      </c>
      <c r="B158" s="15" t="s">
        <v>438</v>
      </c>
      <c r="C158" s="11" t="s">
        <v>47</v>
      </c>
      <c r="D158" s="11" t="s">
        <v>75</v>
      </c>
      <c r="E158" s="11" t="s">
        <v>76</v>
      </c>
      <c r="F158" s="11" t="s">
        <v>953</v>
      </c>
      <c r="G158" s="11" t="s">
        <v>51</v>
      </c>
      <c r="H158" s="11" t="s">
        <v>487</v>
      </c>
      <c r="I158" s="13" t="s">
        <v>50</v>
      </c>
      <c r="J158" s="13" t="s">
        <v>50</v>
      </c>
      <c r="K158" s="13" t="s">
        <v>50</v>
      </c>
      <c r="L158" s="12" t="s">
        <v>50</v>
      </c>
      <c r="M158" s="13">
        <v>0</v>
      </c>
      <c r="N158" s="11" t="s">
        <v>50</v>
      </c>
      <c r="O158" s="11" t="s">
        <v>53</v>
      </c>
      <c r="P158" s="11" t="s">
        <v>50</v>
      </c>
      <c r="Q158" s="13">
        <f t="shared" si="2"/>
        <v>17849.71</v>
      </c>
      <c r="R158" s="13">
        <v>0</v>
      </c>
      <c r="S158" s="13">
        <v>15901.63</v>
      </c>
      <c r="T158" s="13">
        <v>0</v>
      </c>
      <c r="U158" s="11" t="s">
        <v>54</v>
      </c>
      <c r="V158" s="13">
        <v>0</v>
      </c>
      <c r="W158" s="13">
        <v>1679.38</v>
      </c>
      <c r="X158" s="11" t="s">
        <v>54</v>
      </c>
      <c r="Y158" s="13">
        <v>268.7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471</v>
      </c>
      <c r="B159" s="15" t="s">
        <v>438</v>
      </c>
      <c r="C159" s="11" t="s">
        <v>47</v>
      </c>
      <c r="D159" s="11" t="s">
        <v>75</v>
      </c>
      <c r="E159" s="11" t="s">
        <v>76</v>
      </c>
      <c r="F159" s="11" t="s">
        <v>953</v>
      </c>
      <c r="G159" s="11" t="s">
        <v>51</v>
      </c>
      <c r="H159" s="11" t="s">
        <v>489</v>
      </c>
      <c r="I159" s="13" t="s">
        <v>50</v>
      </c>
      <c r="J159" s="13" t="s">
        <v>50</v>
      </c>
      <c r="K159" s="13" t="s">
        <v>50</v>
      </c>
      <c r="L159" s="12" t="s">
        <v>50</v>
      </c>
      <c r="M159" s="13">
        <v>0</v>
      </c>
      <c r="N159" s="11" t="s">
        <v>50</v>
      </c>
      <c r="O159" s="11" t="s">
        <v>490</v>
      </c>
      <c r="P159" s="11" t="s">
        <v>491</v>
      </c>
      <c r="Q159" s="13">
        <f t="shared" si="2"/>
        <v>1152.42</v>
      </c>
      <c r="R159" s="13">
        <v>0</v>
      </c>
      <c r="S159" s="13">
        <v>700</v>
      </c>
      <c r="T159" s="13">
        <v>390.02</v>
      </c>
      <c r="U159" s="11" t="s">
        <v>59</v>
      </c>
      <c r="V159" s="13">
        <v>62.4</v>
      </c>
      <c r="W159" s="13">
        <v>0</v>
      </c>
      <c r="X159" s="11" t="s">
        <v>54</v>
      </c>
      <c r="Y159" s="13">
        <v>0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473</v>
      </c>
      <c r="B160" s="15" t="s">
        <v>438</v>
      </c>
      <c r="C160" s="11" t="s">
        <v>47</v>
      </c>
      <c r="D160" s="11" t="s">
        <v>75</v>
      </c>
      <c r="E160" s="11" t="s">
        <v>76</v>
      </c>
      <c r="F160" s="11" t="s">
        <v>953</v>
      </c>
      <c r="G160" s="11" t="s">
        <v>51</v>
      </c>
      <c r="H160" s="11" t="s">
        <v>493</v>
      </c>
      <c r="I160" s="13" t="s">
        <v>50</v>
      </c>
      <c r="J160" s="13" t="s">
        <v>50</v>
      </c>
      <c r="K160" s="13" t="s">
        <v>50</v>
      </c>
      <c r="L160" s="12" t="s">
        <v>50</v>
      </c>
      <c r="M160" s="13">
        <v>0</v>
      </c>
      <c r="N160" s="11" t="s">
        <v>50</v>
      </c>
      <c r="O160" s="11" t="s">
        <v>53</v>
      </c>
      <c r="P160" s="11" t="s">
        <v>50</v>
      </c>
      <c r="Q160" s="13">
        <f t="shared" si="2"/>
        <v>4727.71</v>
      </c>
      <c r="R160" s="13">
        <v>0</v>
      </c>
      <c r="S160" s="13">
        <v>4727.71</v>
      </c>
      <c r="T160" s="13">
        <v>0</v>
      </c>
      <c r="U160" s="11" t="s">
        <v>54</v>
      </c>
      <c r="V160" s="13">
        <v>0</v>
      </c>
      <c r="W160" s="13">
        <v>0</v>
      </c>
      <c r="X160" s="11" t="s">
        <v>54</v>
      </c>
      <c r="Y160" s="13">
        <v>0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475</v>
      </c>
      <c r="B161" s="15" t="s">
        <v>438</v>
      </c>
      <c r="C161" s="11" t="s">
        <v>47</v>
      </c>
      <c r="D161" s="11" t="s">
        <v>75</v>
      </c>
      <c r="E161" s="11" t="s">
        <v>76</v>
      </c>
      <c r="F161" s="11" t="s">
        <v>953</v>
      </c>
      <c r="G161" s="11" t="s">
        <v>51</v>
      </c>
      <c r="H161" s="11" t="s">
        <v>495</v>
      </c>
      <c r="I161" s="13" t="s">
        <v>50</v>
      </c>
      <c r="J161" s="13" t="s">
        <v>50</v>
      </c>
      <c r="K161" s="13" t="s">
        <v>50</v>
      </c>
      <c r="L161" s="12" t="s">
        <v>50</v>
      </c>
      <c r="M161" s="13">
        <v>0</v>
      </c>
      <c r="N161" s="11" t="s">
        <v>50</v>
      </c>
      <c r="O161" s="11" t="s">
        <v>496</v>
      </c>
      <c r="P161" s="11" t="s">
        <v>497</v>
      </c>
      <c r="Q161" s="13">
        <f t="shared" si="2"/>
        <v>700</v>
      </c>
      <c r="R161" s="13">
        <v>0</v>
      </c>
      <c r="S161" s="13">
        <v>700</v>
      </c>
      <c r="T161" s="13">
        <v>0</v>
      </c>
      <c r="U161" s="11" t="s">
        <v>54</v>
      </c>
      <c r="V161" s="13">
        <v>0</v>
      </c>
      <c r="W161" s="13">
        <v>0</v>
      </c>
      <c r="X161" s="11" t="s">
        <v>54</v>
      </c>
      <c r="Y161" s="13">
        <v>0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477</v>
      </c>
      <c r="B162" s="15" t="s">
        <v>438</v>
      </c>
      <c r="C162" s="11" t="s">
        <v>47</v>
      </c>
      <c r="D162" s="11" t="s">
        <v>75</v>
      </c>
      <c r="E162" s="11" t="s">
        <v>76</v>
      </c>
      <c r="F162" s="11" t="s">
        <v>953</v>
      </c>
      <c r="G162" s="11" t="s">
        <v>51</v>
      </c>
      <c r="H162" s="11" t="s">
        <v>499</v>
      </c>
      <c r="I162" s="13" t="s">
        <v>50</v>
      </c>
      <c r="J162" s="13" t="s">
        <v>50</v>
      </c>
      <c r="K162" s="13" t="s">
        <v>50</v>
      </c>
      <c r="L162" s="12" t="s">
        <v>50</v>
      </c>
      <c r="M162" s="13">
        <v>0</v>
      </c>
      <c r="N162" s="11" t="s">
        <v>50</v>
      </c>
      <c r="O162" s="11" t="s">
        <v>53</v>
      </c>
      <c r="P162" s="11" t="s">
        <v>50</v>
      </c>
      <c r="Q162" s="13">
        <f t="shared" si="2"/>
        <v>158525.38</v>
      </c>
      <c r="R162" s="13">
        <v>0</v>
      </c>
      <c r="S162" s="13">
        <v>122454.38</v>
      </c>
      <c r="T162" s="13">
        <v>0</v>
      </c>
      <c r="U162" s="11" t="s">
        <v>54</v>
      </c>
      <c r="V162" s="13">
        <v>0</v>
      </c>
      <c r="W162" s="13">
        <v>31095.69</v>
      </c>
      <c r="X162" s="11" t="s">
        <v>54</v>
      </c>
      <c r="Y162" s="13">
        <v>4975.3100000000004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482</v>
      </c>
      <c r="B163" s="15" t="s">
        <v>438</v>
      </c>
      <c r="C163" s="11" t="s">
        <v>47</v>
      </c>
      <c r="D163" s="11" t="s">
        <v>75</v>
      </c>
      <c r="E163" s="11" t="s">
        <v>76</v>
      </c>
      <c r="F163" s="11" t="s">
        <v>953</v>
      </c>
      <c r="G163" s="11" t="s">
        <v>51</v>
      </c>
      <c r="H163" s="11" t="s">
        <v>501</v>
      </c>
      <c r="I163" s="13" t="s">
        <v>50</v>
      </c>
      <c r="J163" s="13" t="s">
        <v>50</v>
      </c>
      <c r="K163" s="13" t="s">
        <v>50</v>
      </c>
      <c r="L163" s="12" t="s">
        <v>50</v>
      </c>
      <c r="M163" s="13">
        <v>0</v>
      </c>
      <c r="N163" s="11" t="s">
        <v>50</v>
      </c>
      <c r="O163" s="11" t="s">
        <v>502</v>
      </c>
      <c r="P163" s="11" t="s">
        <v>503</v>
      </c>
      <c r="Q163" s="13">
        <f t="shared" si="2"/>
        <v>1521.75</v>
      </c>
      <c r="R163" s="13">
        <v>0</v>
      </c>
      <c r="S163" s="13">
        <v>1521.75</v>
      </c>
      <c r="T163" s="13">
        <v>0</v>
      </c>
      <c r="U163" s="11" t="s">
        <v>54</v>
      </c>
      <c r="V163" s="13">
        <v>0</v>
      </c>
      <c r="W163" s="13">
        <v>0</v>
      </c>
      <c r="X163" s="11" t="s">
        <v>54</v>
      </c>
      <c r="Y163" s="13">
        <v>0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484</v>
      </c>
      <c r="B164" s="15" t="s">
        <v>438</v>
      </c>
      <c r="C164" s="11" t="s">
        <v>47</v>
      </c>
      <c r="D164" s="11" t="s">
        <v>75</v>
      </c>
      <c r="E164" s="11" t="s">
        <v>76</v>
      </c>
      <c r="F164" s="11" t="s">
        <v>953</v>
      </c>
      <c r="G164" s="11" t="s">
        <v>51</v>
      </c>
      <c r="H164" s="11" t="s">
        <v>505</v>
      </c>
      <c r="I164" s="13" t="s">
        <v>50</v>
      </c>
      <c r="J164" s="13" t="s">
        <v>50</v>
      </c>
      <c r="K164" s="13" t="s">
        <v>50</v>
      </c>
      <c r="L164" s="12" t="s">
        <v>50</v>
      </c>
      <c r="M164" s="13">
        <v>0</v>
      </c>
      <c r="N164" s="11" t="s">
        <v>50</v>
      </c>
      <c r="O164" s="11" t="s">
        <v>53</v>
      </c>
      <c r="P164" s="11" t="s">
        <v>50</v>
      </c>
      <c r="Q164" s="13">
        <f t="shared" si="2"/>
        <v>161586.62</v>
      </c>
      <c r="R164" s="13">
        <v>0</v>
      </c>
      <c r="S164" s="13">
        <v>113732.42</v>
      </c>
      <c r="T164" s="13">
        <v>0</v>
      </c>
      <c r="U164" s="11" t="s">
        <v>54</v>
      </c>
      <c r="V164" s="13">
        <v>0</v>
      </c>
      <c r="W164" s="13">
        <v>41253.620000000003</v>
      </c>
      <c r="X164" s="11" t="s">
        <v>54</v>
      </c>
      <c r="Y164" s="13">
        <v>6600.58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486</v>
      </c>
      <c r="B165" s="15" t="s">
        <v>438</v>
      </c>
      <c r="C165" s="11" t="s">
        <v>47</v>
      </c>
      <c r="D165" s="11" t="s">
        <v>75</v>
      </c>
      <c r="E165" s="11" t="s">
        <v>76</v>
      </c>
      <c r="F165" s="11" t="s">
        <v>953</v>
      </c>
      <c r="G165" s="11" t="s">
        <v>130</v>
      </c>
      <c r="H165" s="11" t="s">
        <v>50</v>
      </c>
      <c r="I165" s="13" t="s">
        <v>507</v>
      </c>
      <c r="J165" s="13" t="s">
        <v>50</v>
      </c>
      <c r="K165" s="13" t="s">
        <v>508</v>
      </c>
      <c r="L165" s="12" t="s">
        <v>438</v>
      </c>
      <c r="M165" s="13">
        <v>600.79999999999995</v>
      </c>
      <c r="N165" s="11" t="s">
        <v>133</v>
      </c>
      <c r="O165" s="11" t="s">
        <v>509</v>
      </c>
      <c r="P165" s="11" t="s">
        <v>510</v>
      </c>
      <c r="Q165" s="13">
        <f t="shared" si="2"/>
        <v>-150.80000000000001</v>
      </c>
      <c r="R165" s="13">
        <v>0</v>
      </c>
      <c r="S165" s="13">
        <v>0</v>
      </c>
      <c r="T165" s="13">
        <v>0</v>
      </c>
      <c r="U165" s="11" t="s">
        <v>54</v>
      </c>
      <c r="V165" s="13">
        <v>0</v>
      </c>
      <c r="W165" s="13">
        <v>-130</v>
      </c>
      <c r="X165" s="11" t="s">
        <v>59</v>
      </c>
      <c r="Y165" s="13">
        <v>-20.8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488</v>
      </c>
      <c r="B166" s="15" t="s">
        <v>438</v>
      </c>
      <c r="C166" s="11" t="s">
        <v>47</v>
      </c>
      <c r="D166" s="11" t="s">
        <v>102</v>
      </c>
      <c r="E166" s="11" t="s">
        <v>103</v>
      </c>
      <c r="F166" s="11" t="s">
        <v>957</v>
      </c>
      <c r="G166" s="11" t="s">
        <v>51</v>
      </c>
      <c r="H166" s="11" t="s">
        <v>512</v>
      </c>
      <c r="I166" s="13" t="s">
        <v>50</v>
      </c>
      <c r="J166" s="13" t="s">
        <v>50</v>
      </c>
      <c r="K166" s="13" t="s">
        <v>50</v>
      </c>
      <c r="L166" s="12" t="s">
        <v>50</v>
      </c>
      <c r="M166" s="13">
        <v>0</v>
      </c>
      <c r="N166" s="11" t="s">
        <v>50</v>
      </c>
      <c r="O166" s="11" t="s">
        <v>53</v>
      </c>
      <c r="P166" s="11" t="s">
        <v>50</v>
      </c>
      <c r="Q166" s="13">
        <f t="shared" si="2"/>
        <v>36126.51</v>
      </c>
      <c r="R166" s="13">
        <v>0</v>
      </c>
      <c r="S166" s="13">
        <v>31609.46</v>
      </c>
      <c r="T166" s="13">
        <v>0</v>
      </c>
      <c r="U166" s="11" t="s">
        <v>54</v>
      </c>
      <c r="V166" s="13">
        <v>0</v>
      </c>
      <c r="W166" s="13">
        <v>3894.01</v>
      </c>
      <c r="X166" s="11" t="s">
        <v>54</v>
      </c>
      <c r="Y166" s="13">
        <v>623.04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492</v>
      </c>
      <c r="B167" s="15" t="s">
        <v>438</v>
      </c>
      <c r="C167" s="11" t="s">
        <v>47</v>
      </c>
      <c r="D167" s="11" t="s">
        <v>102</v>
      </c>
      <c r="E167" s="11" t="s">
        <v>103</v>
      </c>
      <c r="F167" s="11" t="s">
        <v>957</v>
      </c>
      <c r="G167" s="11" t="s">
        <v>51</v>
      </c>
      <c r="H167" s="11" t="s">
        <v>514</v>
      </c>
      <c r="I167" s="13" t="s">
        <v>50</v>
      </c>
      <c r="J167" s="13" t="s">
        <v>50</v>
      </c>
      <c r="K167" s="13" t="s">
        <v>50</v>
      </c>
      <c r="L167" s="12" t="s">
        <v>50</v>
      </c>
      <c r="M167" s="13">
        <v>0</v>
      </c>
      <c r="N167" s="11" t="s">
        <v>50</v>
      </c>
      <c r="O167" s="11" t="s">
        <v>515</v>
      </c>
      <c r="P167" s="11" t="s">
        <v>516</v>
      </c>
      <c r="Q167" s="13">
        <f t="shared" si="2"/>
        <v>1475.5900000000001</v>
      </c>
      <c r="R167" s="13">
        <v>0</v>
      </c>
      <c r="S167" s="13">
        <v>289</v>
      </c>
      <c r="T167" s="13">
        <v>1022.92</v>
      </c>
      <c r="U167" s="11" t="s">
        <v>59</v>
      </c>
      <c r="V167" s="13">
        <v>163.66999999999999</v>
      </c>
      <c r="W167" s="13">
        <v>0</v>
      </c>
      <c r="X167" s="11" t="s">
        <v>54</v>
      </c>
      <c r="Y167" s="13">
        <v>0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494</v>
      </c>
      <c r="B168" s="15" t="s">
        <v>438</v>
      </c>
      <c r="C168" s="11" t="s">
        <v>47</v>
      </c>
      <c r="D168" s="11" t="s">
        <v>102</v>
      </c>
      <c r="E168" s="11" t="s">
        <v>103</v>
      </c>
      <c r="F168" s="11" t="s">
        <v>957</v>
      </c>
      <c r="G168" s="11" t="s">
        <v>51</v>
      </c>
      <c r="H168" s="11" t="s">
        <v>518</v>
      </c>
      <c r="I168" s="13" t="s">
        <v>50</v>
      </c>
      <c r="J168" s="13" t="s">
        <v>50</v>
      </c>
      <c r="K168" s="13" t="s">
        <v>50</v>
      </c>
      <c r="L168" s="12" t="s">
        <v>50</v>
      </c>
      <c r="M168" s="13">
        <v>0</v>
      </c>
      <c r="N168" s="11" t="s">
        <v>50</v>
      </c>
      <c r="O168" s="11" t="s">
        <v>53</v>
      </c>
      <c r="P168" s="11" t="s">
        <v>50</v>
      </c>
      <c r="Q168" s="13">
        <f t="shared" si="2"/>
        <v>47792.54</v>
      </c>
      <c r="R168" s="13">
        <v>0</v>
      </c>
      <c r="S168" s="13">
        <v>39740.519999999997</v>
      </c>
      <c r="T168" s="13">
        <v>0</v>
      </c>
      <c r="U168" s="11" t="s">
        <v>54</v>
      </c>
      <c r="V168" s="13">
        <v>0</v>
      </c>
      <c r="W168" s="13">
        <v>6941.4</v>
      </c>
      <c r="X168" s="11" t="s">
        <v>54</v>
      </c>
      <c r="Y168" s="13">
        <v>1110.6199999999999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498</v>
      </c>
      <c r="B169" s="15" t="s">
        <v>438</v>
      </c>
      <c r="C169" s="11" t="s">
        <v>47</v>
      </c>
      <c r="D169" s="11" t="s">
        <v>102</v>
      </c>
      <c r="E169" s="11" t="s">
        <v>103</v>
      </c>
      <c r="F169" s="11" t="s">
        <v>957</v>
      </c>
      <c r="G169" s="11" t="s">
        <v>51</v>
      </c>
      <c r="H169" s="11" t="s">
        <v>520</v>
      </c>
      <c r="I169" s="13" t="s">
        <v>50</v>
      </c>
      <c r="J169" s="13" t="s">
        <v>50</v>
      </c>
      <c r="K169" s="13" t="s">
        <v>50</v>
      </c>
      <c r="L169" s="12" t="s">
        <v>50</v>
      </c>
      <c r="M169" s="13">
        <v>0</v>
      </c>
      <c r="N169" s="11" t="s">
        <v>50</v>
      </c>
      <c r="O169" s="11" t="s">
        <v>402</v>
      </c>
      <c r="P169" s="11" t="s">
        <v>403</v>
      </c>
      <c r="Q169" s="13">
        <f t="shared" si="2"/>
        <v>8558</v>
      </c>
      <c r="R169" s="13">
        <v>0</v>
      </c>
      <c r="S169" s="13">
        <v>8558</v>
      </c>
      <c r="T169" s="13">
        <v>0</v>
      </c>
      <c r="U169" s="11" t="s">
        <v>54</v>
      </c>
      <c r="V169" s="13">
        <v>0</v>
      </c>
      <c r="W169" s="13">
        <v>0</v>
      </c>
      <c r="X169" s="11" t="s">
        <v>54</v>
      </c>
      <c r="Y169" s="13">
        <v>0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500</v>
      </c>
      <c r="B170" s="15" t="s">
        <v>438</v>
      </c>
      <c r="C170" s="11" t="s">
        <v>47</v>
      </c>
      <c r="D170" s="11" t="s">
        <v>102</v>
      </c>
      <c r="E170" s="11" t="s">
        <v>103</v>
      </c>
      <c r="F170" s="11" t="s">
        <v>957</v>
      </c>
      <c r="G170" s="11" t="s">
        <v>51</v>
      </c>
      <c r="H170" s="11" t="s">
        <v>522</v>
      </c>
      <c r="I170" s="13" t="s">
        <v>50</v>
      </c>
      <c r="J170" s="13" t="s">
        <v>50</v>
      </c>
      <c r="K170" s="13" t="s">
        <v>50</v>
      </c>
      <c r="L170" s="12" t="s">
        <v>50</v>
      </c>
      <c r="M170" s="13">
        <v>0</v>
      </c>
      <c r="N170" s="11" t="s">
        <v>50</v>
      </c>
      <c r="O170" s="11" t="s">
        <v>53</v>
      </c>
      <c r="P170" s="11" t="s">
        <v>50</v>
      </c>
      <c r="Q170" s="13">
        <f t="shared" si="2"/>
        <v>92957.07</v>
      </c>
      <c r="R170" s="13">
        <v>0</v>
      </c>
      <c r="S170" s="13">
        <v>75149.67</v>
      </c>
      <c r="T170" s="13">
        <v>0</v>
      </c>
      <c r="U170" s="11" t="s">
        <v>54</v>
      </c>
      <c r="V170" s="13">
        <v>0</v>
      </c>
      <c r="W170" s="13">
        <v>15351.21</v>
      </c>
      <c r="X170" s="11" t="s">
        <v>54</v>
      </c>
      <c r="Y170" s="13">
        <v>2456.19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504</v>
      </c>
      <c r="B171" s="15" t="s">
        <v>438</v>
      </c>
      <c r="C171" s="11" t="s">
        <v>47</v>
      </c>
      <c r="D171" s="11" t="s">
        <v>102</v>
      </c>
      <c r="E171" s="11" t="s">
        <v>103</v>
      </c>
      <c r="F171" s="11" t="s">
        <v>957</v>
      </c>
      <c r="G171" s="11" t="s">
        <v>51</v>
      </c>
      <c r="H171" s="11" t="s">
        <v>524</v>
      </c>
      <c r="I171" s="13" t="s">
        <v>50</v>
      </c>
      <c r="J171" s="13" t="s">
        <v>50</v>
      </c>
      <c r="K171" s="13" t="s">
        <v>50</v>
      </c>
      <c r="L171" s="12" t="s">
        <v>50</v>
      </c>
      <c r="M171" s="13">
        <v>0</v>
      </c>
      <c r="N171" s="11" t="s">
        <v>50</v>
      </c>
      <c r="O171" s="11" t="s">
        <v>525</v>
      </c>
      <c r="P171" s="11" t="s">
        <v>526</v>
      </c>
      <c r="Q171" s="13">
        <f t="shared" si="2"/>
        <v>1493.88</v>
      </c>
      <c r="R171" s="13">
        <v>0</v>
      </c>
      <c r="S171" s="13">
        <v>1493.88</v>
      </c>
      <c r="T171" s="13">
        <v>0</v>
      </c>
      <c r="U171" s="11" t="s">
        <v>54</v>
      </c>
      <c r="V171" s="13">
        <v>0</v>
      </c>
      <c r="W171" s="13">
        <v>0</v>
      </c>
      <c r="X171" s="11" t="s">
        <v>54</v>
      </c>
      <c r="Y171" s="13">
        <v>0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506</v>
      </c>
      <c r="B172" s="15" t="s">
        <v>438</v>
      </c>
      <c r="C172" s="11" t="s">
        <v>47</v>
      </c>
      <c r="D172" s="11" t="s">
        <v>102</v>
      </c>
      <c r="E172" s="11" t="s">
        <v>103</v>
      </c>
      <c r="F172" s="11" t="s">
        <v>957</v>
      </c>
      <c r="G172" s="11" t="s">
        <v>51</v>
      </c>
      <c r="H172" s="11" t="s">
        <v>528</v>
      </c>
      <c r="I172" s="13" t="s">
        <v>50</v>
      </c>
      <c r="J172" s="13" t="s">
        <v>50</v>
      </c>
      <c r="K172" s="13" t="s">
        <v>50</v>
      </c>
      <c r="L172" s="12" t="s">
        <v>50</v>
      </c>
      <c r="M172" s="13">
        <v>0</v>
      </c>
      <c r="N172" s="11" t="s">
        <v>50</v>
      </c>
      <c r="O172" s="11" t="s">
        <v>53</v>
      </c>
      <c r="P172" s="11" t="s">
        <v>50</v>
      </c>
      <c r="Q172" s="13">
        <f t="shared" si="2"/>
        <v>113351.8</v>
      </c>
      <c r="R172" s="13">
        <v>0</v>
      </c>
      <c r="S172" s="13">
        <v>98871.46</v>
      </c>
      <c r="T172" s="13">
        <v>0</v>
      </c>
      <c r="U172" s="11" t="s">
        <v>54</v>
      </c>
      <c r="V172" s="13">
        <v>0</v>
      </c>
      <c r="W172" s="13">
        <v>12483.05</v>
      </c>
      <c r="X172" s="11" t="s">
        <v>59</v>
      </c>
      <c r="Y172" s="13">
        <v>1997.29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511</v>
      </c>
      <c r="B173" s="15" t="s">
        <v>438</v>
      </c>
      <c r="C173" s="11" t="s">
        <v>47</v>
      </c>
      <c r="D173" s="11" t="s">
        <v>102</v>
      </c>
      <c r="E173" s="11" t="s">
        <v>103</v>
      </c>
      <c r="F173" s="11" t="s">
        <v>957</v>
      </c>
      <c r="G173" s="11" t="s">
        <v>51</v>
      </c>
      <c r="H173" s="11" t="s">
        <v>530</v>
      </c>
      <c r="I173" s="13" t="s">
        <v>50</v>
      </c>
      <c r="J173" s="13" t="s">
        <v>50</v>
      </c>
      <c r="K173" s="13" t="s">
        <v>50</v>
      </c>
      <c r="L173" s="12" t="s">
        <v>50</v>
      </c>
      <c r="M173" s="13">
        <v>0</v>
      </c>
      <c r="N173" s="11" t="s">
        <v>50</v>
      </c>
      <c r="O173" s="11" t="s">
        <v>53</v>
      </c>
      <c r="P173" s="11" t="s">
        <v>50</v>
      </c>
      <c r="Q173" s="13">
        <f t="shared" si="2"/>
        <v>96599.01999999999</v>
      </c>
      <c r="R173" s="13">
        <v>0</v>
      </c>
      <c r="S173" s="13">
        <v>74970.039999999994</v>
      </c>
      <c r="T173" s="13">
        <v>0</v>
      </c>
      <c r="U173" s="11" t="s">
        <v>54</v>
      </c>
      <c r="V173" s="13">
        <v>0</v>
      </c>
      <c r="W173" s="13">
        <v>18645.669999999998</v>
      </c>
      <c r="X173" s="11" t="s">
        <v>54</v>
      </c>
      <c r="Y173" s="13">
        <v>2983.31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513</v>
      </c>
      <c r="B174" s="15" t="s">
        <v>438</v>
      </c>
      <c r="C174" s="11" t="s">
        <v>47</v>
      </c>
      <c r="D174" s="11" t="s">
        <v>102</v>
      </c>
      <c r="E174" s="11" t="s">
        <v>103</v>
      </c>
      <c r="F174" s="11" t="s">
        <v>957</v>
      </c>
      <c r="G174" s="11" t="s">
        <v>51</v>
      </c>
      <c r="H174" s="11" t="s">
        <v>532</v>
      </c>
      <c r="I174" s="13" t="s">
        <v>50</v>
      </c>
      <c r="J174" s="13" t="s">
        <v>50</v>
      </c>
      <c r="K174" s="13" t="s">
        <v>50</v>
      </c>
      <c r="L174" s="12" t="s">
        <v>50</v>
      </c>
      <c r="M174" s="13">
        <v>0</v>
      </c>
      <c r="N174" s="11" t="s">
        <v>50</v>
      </c>
      <c r="O174" s="11" t="s">
        <v>533</v>
      </c>
      <c r="P174" s="11" t="s">
        <v>534</v>
      </c>
      <c r="Q174" s="13">
        <f t="shared" si="2"/>
        <v>1300</v>
      </c>
      <c r="R174" s="13">
        <v>0</v>
      </c>
      <c r="S174" s="13">
        <v>1300</v>
      </c>
      <c r="T174" s="13">
        <v>0</v>
      </c>
      <c r="U174" s="11" t="s">
        <v>54</v>
      </c>
      <c r="V174" s="13">
        <v>0</v>
      </c>
      <c r="W174" s="13">
        <v>0</v>
      </c>
      <c r="X174" s="11" t="s">
        <v>54</v>
      </c>
      <c r="Y174" s="13">
        <v>0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517</v>
      </c>
      <c r="B175" s="15" t="s">
        <v>438</v>
      </c>
      <c r="C175" s="11" t="s">
        <v>47</v>
      </c>
      <c r="D175" s="11" t="s">
        <v>102</v>
      </c>
      <c r="E175" s="11" t="s">
        <v>103</v>
      </c>
      <c r="F175" s="11" t="s">
        <v>957</v>
      </c>
      <c r="G175" s="11" t="s">
        <v>51</v>
      </c>
      <c r="H175" s="11" t="s">
        <v>536</v>
      </c>
      <c r="I175" s="13" t="s">
        <v>50</v>
      </c>
      <c r="J175" s="13" t="s">
        <v>50</v>
      </c>
      <c r="K175" s="13" t="s">
        <v>50</v>
      </c>
      <c r="L175" s="12" t="s">
        <v>50</v>
      </c>
      <c r="M175" s="13">
        <v>0</v>
      </c>
      <c r="N175" s="11" t="s">
        <v>50</v>
      </c>
      <c r="O175" s="11" t="s">
        <v>53</v>
      </c>
      <c r="P175" s="11" t="s">
        <v>50</v>
      </c>
      <c r="Q175" s="13">
        <f t="shared" si="2"/>
        <v>218679.26999999996</v>
      </c>
      <c r="R175" s="13">
        <v>0</v>
      </c>
      <c r="S175" s="13">
        <v>139023.18</v>
      </c>
      <c r="T175" s="13">
        <v>0</v>
      </c>
      <c r="U175" s="11" t="s">
        <v>54</v>
      </c>
      <c r="V175" s="13">
        <v>0</v>
      </c>
      <c r="W175" s="13">
        <v>68669.039999999994</v>
      </c>
      <c r="X175" s="11" t="s">
        <v>59</v>
      </c>
      <c r="Y175" s="13">
        <v>10987.05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519</v>
      </c>
      <c r="B176" s="15" t="s">
        <v>438</v>
      </c>
      <c r="C176" s="11" t="s">
        <v>47</v>
      </c>
      <c r="D176" s="11" t="s">
        <v>102</v>
      </c>
      <c r="E176" s="11" t="s">
        <v>103</v>
      </c>
      <c r="F176" s="11" t="s">
        <v>957</v>
      </c>
      <c r="G176" s="11" t="s">
        <v>51</v>
      </c>
      <c r="H176" s="11" t="s">
        <v>538</v>
      </c>
      <c r="I176" s="13" t="s">
        <v>50</v>
      </c>
      <c r="J176" s="13" t="s">
        <v>50</v>
      </c>
      <c r="K176" s="13" t="s">
        <v>50</v>
      </c>
      <c r="L176" s="12" t="s">
        <v>50</v>
      </c>
      <c r="M176" s="13">
        <v>0</v>
      </c>
      <c r="N176" s="11" t="s">
        <v>50</v>
      </c>
      <c r="O176" s="11" t="s">
        <v>539</v>
      </c>
      <c r="P176" s="11" t="s">
        <v>540</v>
      </c>
      <c r="Q176" s="13">
        <f t="shared" si="2"/>
        <v>2656.1499999999996</v>
      </c>
      <c r="R176" s="13">
        <v>0</v>
      </c>
      <c r="S176" s="13">
        <v>1713.87</v>
      </c>
      <c r="T176" s="13">
        <v>812.31</v>
      </c>
      <c r="U176" s="11" t="s">
        <v>59</v>
      </c>
      <c r="V176" s="13">
        <v>129.97</v>
      </c>
      <c r="W176" s="13">
        <v>0</v>
      </c>
      <c r="X176" s="11" t="s">
        <v>54</v>
      </c>
      <c r="Y176" s="13">
        <v>0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521</v>
      </c>
      <c r="B177" s="15" t="s">
        <v>438</v>
      </c>
      <c r="C177" s="11" t="s">
        <v>47</v>
      </c>
      <c r="D177" s="11" t="s">
        <v>102</v>
      </c>
      <c r="E177" s="11" t="s">
        <v>103</v>
      </c>
      <c r="F177" s="11" t="s">
        <v>957</v>
      </c>
      <c r="G177" s="11" t="s">
        <v>51</v>
      </c>
      <c r="H177" s="11" t="s">
        <v>542</v>
      </c>
      <c r="I177" s="13" t="s">
        <v>50</v>
      </c>
      <c r="J177" s="13" t="s">
        <v>50</v>
      </c>
      <c r="K177" s="13" t="s">
        <v>50</v>
      </c>
      <c r="L177" s="12" t="s">
        <v>50</v>
      </c>
      <c r="M177" s="13">
        <v>0</v>
      </c>
      <c r="N177" s="11" t="s">
        <v>50</v>
      </c>
      <c r="O177" s="11" t="s">
        <v>53</v>
      </c>
      <c r="P177" s="11" t="s">
        <v>50</v>
      </c>
      <c r="Q177" s="13">
        <f t="shared" si="2"/>
        <v>60294.080000000002</v>
      </c>
      <c r="R177" s="13">
        <v>0</v>
      </c>
      <c r="S177" s="13">
        <v>39678.07</v>
      </c>
      <c r="T177" s="13">
        <v>0</v>
      </c>
      <c r="U177" s="11" t="s">
        <v>54</v>
      </c>
      <c r="V177" s="13">
        <v>0</v>
      </c>
      <c r="W177" s="13">
        <v>17772.419999999998</v>
      </c>
      <c r="X177" s="11" t="s">
        <v>59</v>
      </c>
      <c r="Y177" s="13">
        <v>2843.59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523</v>
      </c>
      <c r="B178" s="15" t="s">
        <v>438</v>
      </c>
      <c r="C178" s="11" t="s">
        <v>47</v>
      </c>
      <c r="D178" s="11" t="s">
        <v>142</v>
      </c>
      <c r="E178" s="11" t="s">
        <v>143</v>
      </c>
      <c r="F178" s="11" t="s">
        <v>963</v>
      </c>
      <c r="G178" s="11" t="s">
        <v>51</v>
      </c>
      <c r="H178" s="11" t="s">
        <v>544</v>
      </c>
      <c r="I178" s="13" t="s">
        <v>50</v>
      </c>
      <c r="J178" s="13" t="s">
        <v>50</v>
      </c>
      <c r="K178" s="13" t="s">
        <v>50</v>
      </c>
      <c r="L178" s="12" t="s">
        <v>50</v>
      </c>
      <c r="M178" s="13">
        <v>0</v>
      </c>
      <c r="N178" s="11" t="s">
        <v>50</v>
      </c>
      <c r="O178" s="11" t="s">
        <v>545</v>
      </c>
      <c r="P178" s="11" t="s">
        <v>546</v>
      </c>
      <c r="Q178" s="13">
        <f t="shared" si="2"/>
        <v>450.17999999999995</v>
      </c>
      <c r="R178" s="13">
        <v>0</v>
      </c>
      <c r="S178" s="13">
        <v>0</v>
      </c>
      <c r="T178" s="13">
        <v>0</v>
      </c>
      <c r="U178" s="11" t="s">
        <v>54</v>
      </c>
      <c r="V178" s="13">
        <v>0</v>
      </c>
      <c r="W178" s="13">
        <v>388.09</v>
      </c>
      <c r="X178" s="11" t="s">
        <v>59</v>
      </c>
      <c r="Y178" s="13">
        <v>62.09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527</v>
      </c>
      <c r="B179" s="15" t="s">
        <v>438</v>
      </c>
      <c r="C179" s="11" t="s">
        <v>47</v>
      </c>
      <c r="D179" s="11" t="s">
        <v>267</v>
      </c>
      <c r="E179" s="11" t="s">
        <v>268</v>
      </c>
      <c r="F179" s="11" t="s">
        <v>967</v>
      </c>
      <c r="G179" s="11" t="s">
        <v>51</v>
      </c>
      <c r="H179" s="11" t="s">
        <v>548</v>
      </c>
      <c r="I179" s="13" t="s">
        <v>50</v>
      </c>
      <c r="J179" s="13" t="s">
        <v>50</v>
      </c>
      <c r="K179" s="13" t="s">
        <v>50</v>
      </c>
      <c r="L179" s="12" t="s">
        <v>50</v>
      </c>
      <c r="M179" s="13">
        <v>0</v>
      </c>
      <c r="N179" s="11" t="s">
        <v>50</v>
      </c>
      <c r="O179" s="11" t="s">
        <v>549</v>
      </c>
      <c r="P179" s="11" t="s">
        <v>550</v>
      </c>
      <c r="Q179" s="13">
        <f t="shared" si="2"/>
        <v>17782.11</v>
      </c>
      <c r="R179" s="13">
        <v>0</v>
      </c>
      <c r="S179" s="13">
        <v>3085.08</v>
      </c>
      <c r="T179" s="13">
        <v>0</v>
      </c>
      <c r="U179" s="11" t="s">
        <v>54</v>
      </c>
      <c r="V179" s="13">
        <v>0</v>
      </c>
      <c r="W179" s="13">
        <v>12669.85</v>
      </c>
      <c r="X179" s="11" t="s">
        <v>59</v>
      </c>
      <c r="Y179" s="13">
        <v>2027.18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529</v>
      </c>
      <c r="B180" s="15" t="s">
        <v>438</v>
      </c>
      <c r="C180" s="11" t="s">
        <v>47</v>
      </c>
      <c r="D180" s="11" t="s">
        <v>969</v>
      </c>
      <c r="E180" s="11" t="s">
        <v>184</v>
      </c>
      <c r="F180" s="11" t="s">
        <v>974</v>
      </c>
      <c r="G180" s="11" t="s">
        <v>51</v>
      </c>
      <c r="H180" s="11" t="s">
        <v>440</v>
      </c>
      <c r="I180" s="13" t="s">
        <v>50</v>
      </c>
      <c r="J180" s="13" t="s">
        <v>50</v>
      </c>
      <c r="K180" s="13" t="s">
        <v>50</v>
      </c>
      <c r="L180" s="12" t="s">
        <v>50</v>
      </c>
      <c r="M180" s="13">
        <v>0</v>
      </c>
      <c r="N180" s="11" t="s">
        <v>50</v>
      </c>
      <c r="O180" s="11" t="s">
        <v>107</v>
      </c>
      <c r="P180" s="11" t="s">
        <v>108</v>
      </c>
      <c r="Q180" s="13">
        <f t="shared" si="2"/>
        <v>45833.120000000003</v>
      </c>
      <c r="R180" s="13">
        <v>0</v>
      </c>
      <c r="S180" s="13">
        <v>45833.120000000003</v>
      </c>
      <c r="T180" s="13">
        <v>0</v>
      </c>
      <c r="U180" s="11" t="s">
        <v>54</v>
      </c>
      <c r="V180" s="13">
        <v>0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531</v>
      </c>
      <c r="B181" s="15" t="s">
        <v>438</v>
      </c>
      <c r="C181" s="11" t="s">
        <v>47</v>
      </c>
      <c r="D181" s="11" t="s">
        <v>969</v>
      </c>
      <c r="E181" s="11" t="s">
        <v>184</v>
      </c>
      <c r="F181" s="11" t="s">
        <v>974</v>
      </c>
      <c r="G181" s="11" t="s">
        <v>51</v>
      </c>
      <c r="H181" s="11" t="s">
        <v>442</v>
      </c>
      <c r="I181" s="13" t="s">
        <v>50</v>
      </c>
      <c r="J181" s="13" t="s">
        <v>50</v>
      </c>
      <c r="K181" s="13" t="s">
        <v>50</v>
      </c>
      <c r="L181" s="12" t="s">
        <v>50</v>
      </c>
      <c r="M181" s="13">
        <v>0</v>
      </c>
      <c r="N181" s="11" t="s">
        <v>50</v>
      </c>
      <c r="O181" s="11" t="s">
        <v>107</v>
      </c>
      <c r="P181" s="11" t="s">
        <v>108</v>
      </c>
      <c r="Q181" s="13">
        <f t="shared" si="2"/>
        <v>12710.300000000001</v>
      </c>
      <c r="R181" s="13">
        <v>0</v>
      </c>
      <c r="S181" s="13">
        <v>860</v>
      </c>
      <c r="T181" s="13">
        <v>10215.780000000001</v>
      </c>
      <c r="U181" s="11" t="s">
        <v>59</v>
      </c>
      <c r="V181" s="13">
        <v>1634.52</v>
      </c>
      <c r="W181" s="13">
        <v>0</v>
      </c>
      <c r="X181" s="11" t="s">
        <v>54</v>
      </c>
      <c r="Y181" s="13">
        <v>0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535</v>
      </c>
      <c r="B182" s="15" t="s">
        <v>438</v>
      </c>
      <c r="C182" s="11" t="s">
        <v>47</v>
      </c>
      <c r="D182" s="11" t="s">
        <v>969</v>
      </c>
      <c r="E182" s="11" t="s">
        <v>184</v>
      </c>
      <c r="F182" s="11" t="s">
        <v>974</v>
      </c>
      <c r="G182" s="11" t="s">
        <v>51</v>
      </c>
      <c r="H182" s="11" t="s">
        <v>444</v>
      </c>
      <c r="I182" s="13" t="s">
        <v>50</v>
      </c>
      <c r="J182" s="13" t="s">
        <v>50</v>
      </c>
      <c r="K182" s="13" t="s">
        <v>50</v>
      </c>
      <c r="L182" s="12" t="s">
        <v>50</v>
      </c>
      <c r="M182" s="13">
        <v>0</v>
      </c>
      <c r="N182" s="11" t="s">
        <v>50</v>
      </c>
      <c r="O182" s="11" t="s">
        <v>190</v>
      </c>
      <c r="P182" s="11" t="s">
        <v>191</v>
      </c>
      <c r="Q182" s="13">
        <f t="shared" si="2"/>
        <v>3461.5</v>
      </c>
      <c r="R182" s="13">
        <v>0</v>
      </c>
      <c r="S182" s="13">
        <v>3461.5</v>
      </c>
      <c r="T182" s="13">
        <v>0</v>
      </c>
      <c r="U182" s="11" t="s">
        <v>54</v>
      </c>
      <c r="V182" s="13">
        <v>0</v>
      </c>
      <c r="W182" s="13">
        <v>0</v>
      </c>
      <c r="X182" s="11" t="s">
        <v>54</v>
      </c>
      <c r="Y182" s="13">
        <v>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537</v>
      </c>
      <c r="B183" s="15" t="s">
        <v>438</v>
      </c>
      <c r="C183" s="11" t="s">
        <v>47</v>
      </c>
      <c r="D183" s="11" t="s">
        <v>146</v>
      </c>
      <c r="E183" s="11" t="s">
        <v>147</v>
      </c>
      <c r="F183" s="11" t="s">
        <v>979</v>
      </c>
      <c r="G183" s="11" t="s">
        <v>51</v>
      </c>
      <c r="H183" s="11" t="s">
        <v>552</v>
      </c>
      <c r="I183" s="13" t="s">
        <v>50</v>
      </c>
      <c r="J183" s="13" t="s">
        <v>50</v>
      </c>
      <c r="K183" s="13" t="s">
        <v>50</v>
      </c>
      <c r="L183" s="12" t="s">
        <v>50</v>
      </c>
      <c r="M183" s="13">
        <v>0</v>
      </c>
      <c r="N183" s="11" t="s">
        <v>50</v>
      </c>
      <c r="O183" s="11" t="s">
        <v>53</v>
      </c>
      <c r="P183" s="11" t="s">
        <v>50</v>
      </c>
      <c r="Q183" s="13">
        <f t="shared" si="2"/>
        <v>74921.11</v>
      </c>
      <c r="R183" s="13">
        <v>0</v>
      </c>
      <c r="S183" s="13">
        <v>58483.76</v>
      </c>
      <c r="T183" s="13">
        <v>0</v>
      </c>
      <c r="U183" s="11" t="s">
        <v>54</v>
      </c>
      <c r="V183" s="13">
        <v>0</v>
      </c>
      <c r="W183" s="13">
        <v>14170.13</v>
      </c>
      <c r="X183" s="11" t="s">
        <v>54</v>
      </c>
      <c r="Y183" s="13">
        <v>2267.2199999999998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541</v>
      </c>
      <c r="B184" s="15" t="s">
        <v>438</v>
      </c>
      <c r="C184" s="11" t="s">
        <v>47</v>
      </c>
      <c r="D184" s="11" t="s">
        <v>146</v>
      </c>
      <c r="E184" s="11" t="s">
        <v>147</v>
      </c>
      <c r="F184" s="11" t="s">
        <v>979</v>
      </c>
      <c r="G184" s="11" t="s">
        <v>51</v>
      </c>
      <c r="H184" s="11" t="s">
        <v>554</v>
      </c>
      <c r="I184" s="13" t="s">
        <v>50</v>
      </c>
      <c r="J184" s="13" t="s">
        <v>50</v>
      </c>
      <c r="K184" s="13" t="s">
        <v>50</v>
      </c>
      <c r="L184" s="12" t="s">
        <v>50</v>
      </c>
      <c r="M184" s="13">
        <v>0</v>
      </c>
      <c r="N184" s="11" t="s">
        <v>50</v>
      </c>
      <c r="O184" s="11" t="s">
        <v>260</v>
      </c>
      <c r="P184" s="11" t="s">
        <v>261</v>
      </c>
      <c r="Q184" s="13">
        <f t="shared" si="2"/>
        <v>12550.75</v>
      </c>
      <c r="R184" s="13">
        <v>0</v>
      </c>
      <c r="S184" s="13">
        <v>12550.75</v>
      </c>
      <c r="T184" s="13">
        <v>0</v>
      </c>
      <c r="U184" s="11" t="s">
        <v>54</v>
      </c>
      <c r="V184" s="13">
        <v>0</v>
      </c>
      <c r="W184" s="13">
        <v>0</v>
      </c>
      <c r="X184" s="11" t="s">
        <v>54</v>
      </c>
      <c r="Y184" s="13">
        <v>0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543</v>
      </c>
      <c r="B185" s="15" t="s">
        <v>438</v>
      </c>
      <c r="C185" s="11" t="s">
        <v>47</v>
      </c>
      <c r="D185" s="11" t="s">
        <v>146</v>
      </c>
      <c r="E185" s="11" t="s">
        <v>147</v>
      </c>
      <c r="F185" s="11" t="s">
        <v>979</v>
      </c>
      <c r="G185" s="11" t="s">
        <v>51</v>
      </c>
      <c r="H185" s="11" t="s">
        <v>556</v>
      </c>
      <c r="I185" s="13" t="s">
        <v>50</v>
      </c>
      <c r="J185" s="13" t="s">
        <v>50</v>
      </c>
      <c r="K185" s="13" t="s">
        <v>50</v>
      </c>
      <c r="L185" s="12" t="s">
        <v>50</v>
      </c>
      <c r="M185" s="13">
        <v>0</v>
      </c>
      <c r="N185" s="11" t="s">
        <v>50</v>
      </c>
      <c r="O185" s="11" t="s">
        <v>53</v>
      </c>
      <c r="P185" s="11" t="s">
        <v>50</v>
      </c>
      <c r="Q185" s="13">
        <f t="shared" si="2"/>
        <v>1035.5</v>
      </c>
      <c r="R185" s="13">
        <v>0</v>
      </c>
      <c r="S185" s="13">
        <v>1035.5</v>
      </c>
      <c r="T185" s="13">
        <v>0</v>
      </c>
      <c r="U185" s="11" t="s">
        <v>54</v>
      </c>
      <c r="V185" s="13">
        <v>0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547</v>
      </c>
      <c r="B186" s="15" t="s">
        <v>438</v>
      </c>
      <c r="C186" s="11" t="s">
        <v>47</v>
      </c>
      <c r="D186" s="11" t="s">
        <v>146</v>
      </c>
      <c r="E186" s="11" t="s">
        <v>147</v>
      </c>
      <c r="F186" s="11" t="s">
        <v>979</v>
      </c>
      <c r="G186" s="11" t="s">
        <v>51</v>
      </c>
      <c r="H186" s="11" t="s">
        <v>558</v>
      </c>
      <c r="I186" s="13" t="s">
        <v>50</v>
      </c>
      <c r="J186" s="13" t="s">
        <v>50</v>
      </c>
      <c r="K186" s="13" t="s">
        <v>50</v>
      </c>
      <c r="L186" s="12" t="s">
        <v>50</v>
      </c>
      <c r="M186" s="13">
        <v>0</v>
      </c>
      <c r="N186" s="11" t="s">
        <v>50</v>
      </c>
      <c r="O186" s="11" t="s">
        <v>107</v>
      </c>
      <c r="P186" s="11" t="s">
        <v>108</v>
      </c>
      <c r="Q186" s="13">
        <f t="shared" si="2"/>
        <v>877.54</v>
      </c>
      <c r="R186" s="13">
        <v>0</v>
      </c>
      <c r="S186" s="13">
        <v>0</v>
      </c>
      <c r="T186" s="13">
        <v>756.5</v>
      </c>
      <c r="U186" s="11" t="s">
        <v>59</v>
      </c>
      <c r="V186" s="13">
        <v>121.04</v>
      </c>
      <c r="W186" s="13">
        <v>0</v>
      </c>
      <c r="X186" s="11" t="s">
        <v>54</v>
      </c>
      <c r="Y186" s="13">
        <v>0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551</v>
      </c>
      <c r="B187" s="15" t="s">
        <v>438</v>
      </c>
      <c r="C187" s="11" t="s">
        <v>47</v>
      </c>
      <c r="D187" s="11" t="s">
        <v>146</v>
      </c>
      <c r="E187" s="11" t="s">
        <v>147</v>
      </c>
      <c r="F187" s="11" t="s">
        <v>979</v>
      </c>
      <c r="G187" s="11" t="s">
        <v>51</v>
      </c>
      <c r="H187" s="11" t="s">
        <v>560</v>
      </c>
      <c r="I187" s="13" t="s">
        <v>50</v>
      </c>
      <c r="J187" s="13" t="s">
        <v>50</v>
      </c>
      <c r="K187" s="13" t="s">
        <v>50</v>
      </c>
      <c r="L187" s="12" t="s">
        <v>50</v>
      </c>
      <c r="M187" s="13">
        <v>0</v>
      </c>
      <c r="N187" s="11" t="s">
        <v>50</v>
      </c>
      <c r="O187" s="11" t="s">
        <v>107</v>
      </c>
      <c r="P187" s="11" t="s">
        <v>108</v>
      </c>
      <c r="Q187" s="13">
        <f t="shared" si="2"/>
        <v>1189.02</v>
      </c>
      <c r="R187" s="13">
        <v>0</v>
      </c>
      <c r="S187" s="13">
        <v>0</v>
      </c>
      <c r="T187" s="13">
        <v>1025.02</v>
      </c>
      <c r="U187" s="11" t="s">
        <v>59</v>
      </c>
      <c r="V187" s="13">
        <v>164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553</v>
      </c>
      <c r="B188" s="15" t="s">
        <v>438</v>
      </c>
      <c r="C188" s="11" t="s">
        <v>47</v>
      </c>
      <c r="D188" s="11" t="s">
        <v>146</v>
      </c>
      <c r="E188" s="11" t="s">
        <v>147</v>
      </c>
      <c r="F188" s="11" t="s">
        <v>979</v>
      </c>
      <c r="G188" s="11" t="s">
        <v>51</v>
      </c>
      <c r="H188" s="11" t="s">
        <v>562</v>
      </c>
      <c r="I188" s="13" t="s">
        <v>50</v>
      </c>
      <c r="J188" s="13" t="s">
        <v>50</v>
      </c>
      <c r="K188" s="13" t="s">
        <v>50</v>
      </c>
      <c r="L188" s="12" t="s">
        <v>50</v>
      </c>
      <c r="M188" s="13">
        <v>0</v>
      </c>
      <c r="N188" s="11" t="s">
        <v>50</v>
      </c>
      <c r="O188" s="11" t="s">
        <v>53</v>
      </c>
      <c r="P188" s="11" t="s">
        <v>50</v>
      </c>
      <c r="Q188" s="13">
        <f t="shared" si="2"/>
        <v>127470.58</v>
      </c>
      <c r="R188" s="13">
        <v>0</v>
      </c>
      <c r="S188" s="13">
        <v>90444.04</v>
      </c>
      <c r="T188" s="13">
        <v>0</v>
      </c>
      <c r="U188" s="11" t="s">
        <v>54</v>
      </c>
      <c r="V188" s="13">
        <v>0</v>
      </c>
      <c r="W188" s="13">
        <v>31919.43</v>
      </c>
      <c r="X188" s="11" t="s">
        <v>54</v>
      </c>
      <c r="Y188" s="13">
        <v>5107.1099999999997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555</v>
      </c>
      <c r="B189" s="15" t="s">
        <v>438</v>
      </c>
      <c r="C189" s="11" t="s">
        <v>47</v>
      </c>
      <c r="D189" s="11" t="s">
        <v>146</v>
      </c>
      <c r="E189" s="11" t="s">
        <v>147</v>
      </c>
      <c r="F189" s="11" t="s">
        <v>979</v>
      </c>
      <c r="G189" s="11" t="s">
        <v>51</v>
      </c>
      <c r="H189" s="11" t="s">
        <v>564</v>
      </c>
      <c r="I189" s="13" t="s">
        <v>50</v>
      </c>
      <c r="J189" s="13" t="s">
        <v>50</v>
      </c>
      <c r="K189" s="13" t="s">
        <v>50</v>
      </c>
      <c r="L189" s="12" t="s">
        <v>50</v>
      </c>
      <c r="M189" s="13">
        <v>0</v>
      </c>
      <c r="N189" s="11" t="s">
        <v>50</v>
      </c>
      <c r="O189" s="11" t="s">
        <v>565</v>
      </c>
      <c r="P189" s="11" t="s">
        <v>566</v>
      </c>
      <c r="Q189" s="13">
        <f t="shared" si="2"/>
        <v>1897.3200000000002</v>
      </c>
      <c r="R189" s="13">
        <v>0</v>
      </c>
      <c r="S189" s="13">
        <v>1292.7</v>
      </c>
      <c r="T189" s="13">
        <v>521.22</v>
      </c>
      <c r="U189" s="11" t="s">
        <v>59</v>
      </c>
      <c r="V189" s="13">
        <v>83.4</v>
      </c>
      <c r="W189" s="13">
        <v>0</v>
      </c>
      <c r="X189" s="11" t="s">
        <v>54</v>
      </c>
      <c r="Y189" s="13">
        <v>0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557</v>
      </c>
      <c r="B190" s="15" t="s">
        <v>438</v>
      </c>
      <c r="C190" s="11" t="s">
        <v>47</v>
      </c>
      <c r="D190" s="11" t="s">
        <v>146</v>
      </c>
      <c r="E190" s="11" t="s">
        <v>147</v>
      </c>
      <c r="F190" s="11" t="s">
        <v>979</v>
      </c>
      <c r="G190" s="11" t="s">
        <v>51</v>
      </c>
      <c r="H190" s="11" t="s">
        <v>568</v>
      </c>
      <c r="I190" s="13" t="s">
        <v>50</v>
      </c>
      <c r="J190" s="13" t="s">
        <v>50</v>
      </c>
      <c r="K190" s="13" t="s">
        <v>50</v>
      </c>
      <c r="L190" s="12" t="s">
        <v>50</v>
      </c>
      <c r="M190" s="13">
        <v>0</v>
      </c>
      <c r="N190" s="11" t="s">
        <v>50</v>
      </c>
      <c r="O190" s="11" t="s">
        <v>53</v>
      </c>
      <c r="P190" s="11" t="s">
        <v>50</v>
      </c>
      <c r="Q190" s="13">
        <f t="shared" si="2"/>
        <v>34622</v>
      </c>
      <c r="R190" s="13">
        <v>0</v>
      </c>
      <c r="S190" s="13">
        <v>19572.240000000002</v>
      </c>
      <c r="T190" s="13">
        <v>0</v>
      </c>
      <c r="U190" s="11" t="s">
        <v>54</v>
      </c>
      <c r="V190" s="13">
        <v>0</v>
      </c>
      <c r="W190" s="13">
        <v>12973.93</v>
      </c>
      <c r="X190" s="11" t="s">
        <v>54</v>
      </c>
      <c r="Y190" s="13">
        <v>2075.83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559</v>
      </c>
      <c r="B191" s="15" t="s">
        <v>438</v>
      </c>
      <c r="C191" s="11" t="s">
        <v>47</v>
      </c>
      <c r="D191" s="11" t="s">
        <v>146</v>
      </c>
      <c r="E191" s="11" t="s">
        <v>147</v>
      </c>
      <c r="F191" s="11" t="s">
        <v>979</v>
      </c>
      <c r="G191" s="11" t="s">
        <v>51</v>
      </c>
      <c r="H191" s="11" t="s">
        <v>570</v>
      </c>
      <c r="I191" s="13" t="s">
        <v>50</v>
      </c>
      <c r="J191" s="13" t="s">
        <v>50</v>
      </c>
      <c r="K191" s="13" t="s">
        <v>50</v>
      </c>
      <c r="L191" s="12" t="s">
        <v>50</v>
      </c>
      <c r="M191" s="13">
        <v>0</v>
      </c>
      <c r="N191" s="11" t="s">
        <v>50</v>
      </c>
      <c r="O191" s="11" t="s">
        <v>190</v>
      </c>
      <c r="P191" s="11" t="s">
        <v>191</v>
      </c>
      <c r="Q191" s="13">
        <f t="shared" si="2"/>
        <v>7218.96</v>
      </c>
      <c r="R191" s="13">
        <v>0</v>
      </c>
      <c r="S191" s="13">
        <v>7178.36</v>
      </c>
      <c r="T191" s="13">
        <v>35</v>
      </c>
      <c r="U191" s="11" t="s">
        <v>59</v>
      </c>
      <c r="V191" s="13">
        <v>5.6</v>
      </c>
      <c r="W191" s="13">
        <v>0</v>
      </c>
      <c r="X191" s="11" t="s">
        <v>54</v>
      </c>
      <c r="Y191" s="13">
        <v>0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561</v>
      </c>
      <c r="B192" s="15" t="s">
        <v>438</v>
      </c>
      <c r="C192" s="11" t="s">
        <v>47</v>
      </c>
      <c r="D192" s="11" t="s">
        <v>146</v>
      </c>
      <c r="E192" s="11" t="s">
        <v>147</v>
      </c>
      <c r="F192" s="11" t="s">
        <v>979</v>
      </c>
      <c r="G192" s="11" t="s">
        <v>51</v>
      </c>
      <c r="H192" s="11" t="s">
        <v>572</v>
      </c>
      <c r="I192" s="13" t="s">
        <v>50</v>
      </c>
      <c r="J192" s="13" t="s">
        <v>50</v>
      </c>
      <c r="K192" s="13" t="s">
        <v>50</v>
      </c>
      <c r="L192" s="12" t="s">
        <v>50</v>
      </c>
      <c r="M192" s="13">
        <v>0</v>
      </c>
      <c r="N192" s="11" t="s">
        <v>50</v>
      </c>
      <c r="O192" s="11" t="s">
        <v>53</v>
      </c>
      <c r="P192" s="11" t="s">
        <v>50</v>
      </c>
      <c r="Q192" s="13">
        <f t="shared" si="2"/>
        <v>19417.91</v>
      </c>
      <c r="R192" s="13">
        <v>0</v>
      </c>
      <c r="S192" s="13">
        <v>6790.87</v>
      </c>
      <c r="T192" s="13">
        <v>0</v>
      </c>
      <c r="U192" s="11" t="s">
        <v>54</v>
      </c>
      <c r="V192" s="13">
        <v>0</v>
      </c>
      <c r="W192" s="13">
        <v>10885.38</v>
      </c>
      <c r="X192" s="11" t="s">
        <v>59</v>
      </c>
      <c r="Y192" s="13">
        <v>1741.66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563</v>
      </c>
      <c r="B193" s="15" t="s">
        <v>438</v>
      </c>
      <c r="C193" s="11" t="s">
        <v>47</v>
      </c>
      <c r="D193" s="11" t="s">
        <v>146</v>
      </c>
      <c r="E193" s="11" t="s">
        <v>147</v>
      </c>
      <c r="F193" s="11" t="s">
        <v>979</v>
      </c>
      <c r="G193" s="11" t="s">
        <v>130</v>
      </c>
      <c r="H193" s="11" t="s">
        <v>50</v>
      </c>
      <c r="I193" s="13" t="s">
        <v>574</v>
      </c>
      <c r="J193" s="13" t="s">
        <v>50</v>
      </c>
      <c r="K193" s="13" t="s">
        <v>575</v>
      </c>
      <c r="L193" s="12" t="s">
        <v>438</v>
      </c>
      <c r="M193" s="13">
        <v>1040.5</v>
      </c>
      <c r="N193" s="11" t="s">
        <v>133</v>
      </c>
      <c r="O193" s="11" t="s">
        <v>576</v>
      </c>
      <c r="P193" s="11" t="s">
        <v>577</v>
      </c>
      <c r="Q193" s="13">
        <f t="shared" si="2"/>
        <v>-420</v>
      </c>
      <c r="R193" s="13">
        <v>0</v>
      </c>
      <c r="S193" s="13">
        <v>-420</v>
      </c>
      <c r="T193" s="13">
        <v>0</v>
      </c>
      <c r="U193" s="11" t="s">
        <v>54</v>
      </c>
      <c r="V193" s="13">
        <v>0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567</v>
      </c>
      <c r="B194" s="16" t="s">
        <v>438</v>
      </c>
      <c r="C194" s="11" t="s">
        <v>47</v>
      </c>
      <c r="D194" s="11" t="s">
        <v>151</v>
      </c>
      <c r="E194" s="11" t="s">
        <v>152</v>
      </c>
      <c r="F194" s="11" t="s">
        <v>983</v>
      </c>
      <c r="G194" s="11" t="s">
        <v>51</v>
      </c>
      <c r="H194" s="11" t="s">
        <v>985</v>
      </c>
      <c r="I194" s="13"/>
      <c r="J194" s="13"/>
      <c r="K194" s="13"/>
      <c r="L194" s="12"/>
      <c r="M194" s="13"/>
      <c r="N194" s="11"/>
      <c r="O194" s="11" t="s">
        <v>961</v>
      </c>
      <c r="P194" s="11"/>
      <c r="Q194" s="13">
        <f t="shared" si="2"/>
        <v>0</v>
      </c>
      <c r="R194" s="13">
        <v>0</v>
      </c>
      <c r="S194" s="13">
        <v>0</v>
      </c>
      <c r="T194" s="13">
        <v>0</v>
      </c>
      <c r="U194" s="11"/>
      <c r="V194" s="13">
        <v>0</v>
      </c>
      <c r="W194" s="13">
        <v>0</v>
      </c>
      <c r="X194" s="11"/>
      <c r="Y194" s="13">
        <v>0</v>
      </c>
      <c r="Z194" s="13">
        <v>0</v>
      </c>
      <c r="AA194" s="11"/>
      <c r="AB194" s="13">
        <v>0</v>
      </c>
      <c r="AC194" s="13">
        <v>0</v>
      </c>
      <c r="AD194" s="11"/>
      <c r="AE194" s="13">
        <v>0</v>
      </c>
      <c r="AF194" s="11" t="s">
        <v>962</v>
      </c>
      <c r="AG194" s="11"/>
      <c r="AH194" s="13">
        <v>0</v>
      </c>
      <c r="AI194" s="13">
        <v>0</v>
      </c>
      <c r="AJ194" s="11"/>
      <c r="AK194" s="13">
        <v>0</v>
      </c>
      <c r="AL194" s="13">
        <v>0</v>
      </c>
      <c r="AM194" s="12"/>
      <c r="AN194" s="11"/>
      <c r="AO194" s="12"/>
      <c r="AP194" s="11"/>
    </row>
    <row r="195" spans="1:42" x14ac:dyDescent="0.25">
      <c r="A195" s="11" t="s">
        <v>569</v>
      </c>
      <c r="B195" s="15" t="s">
        <v>438</v>
      </c>
      <c r="C195" s="11" t="s">
        <v>47</v>
      </c>
      <c r="D195" s="11" t="s">
        <v>155</v>
      </c>
      <c r="E195" s="11" t="s">
        <v>156</v>
      </c>
      <c r="F195" s="11" t="s">
        <v>989</v>
      </c>
      <c r="G195" s="11" t="s">
        <v>51</v>
      </c>
      <c r="H195" s="11" t="s">
        <v>990</v>
      </c>
      <c r="I195" s="13" t="s">
        <v>50</v>
      </c>
      <c r="J195" s="13" t="s">
        <v>50</v>
      </c>
      <c r="K195" s="13" t="s">
        <v>50</v>
      </c>
      <c r="L195" s="12" t="s">
        <v>50</v>
      </c>
      <c r="M195" s="13">
        <v>0</v>
      </c>
      <c r="N195" s="11" t="s">
        <v>50</v>
      </c>
      <c r="O195" s="11" t="s">
        <v>190</v>
      </c>
      <c r="P195" s="11" t="s">
        <v>191</v>
      </c>
      <c r="Q195" s="13">
        <f t="shared" si="2"/>
        <v>406962.07</v>
      </c>
      <c r="R195" s="13">
        <v>0</v>
      </c>
      <c r="S195" s="13">
        <v>324232.84000000003</v>
      </c>
      <c r="T195" s="13">
        <v>0</v>
      </c>
      <c r="U195" s="11" t="s">
        <v>59</v>
      </c>
      <c r="V195" s="13">
        <v>0</v>
      </c>
      <c r="W195" s="13">
        <v>71318.3</v>
      </c>
      <c r="X195" s="11" t="s">
        <v>54</v>
      </c>
      <c r="Y195" s="13">
        <v>11410.93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571</v>
      </c>
      <c r="B196" s="15" t="s">
        <v>438</v>
      </c>
      <c r="C196" s="11" t="s">
        <v>47</v>
      </c>
      <c r="D196" s="11" t="s">
        <v>155</v>
      </c>
      <c r="E196" s="11" t="s">
        <v>156</v>
      </c>
      <c r="F196" s="11" t="s">
        <v>989</v>
      </c>
      <c r="G196" s="11" t="s">
        <v>130</v>
      </c>
      <c r="H196" s="11" t="s">
        <v>50</v>
      </c>
      <c r="I196" s="13" t="s">
        <v>137</v>
      </c>
      <c r="J196" s="13" t="s">
        <v>50</v>
      </c>
      <c r="K196" s="13" t="s">
        <v>579</v>
      </c>
      <c r="L196" s="12" t="s">
        <v>438</v>
      </c>
      <c r="M196" s="13">
        <v>2130</v>
      </c>
      <c r="N196" s="11" t="s">
        <v>133</v>
      </c>
      <c r="O196" s="11" t="s">
        <v>580</v>
      </c>
      <c r="P196" s="11" t="s">
        <v>581</v>
      </c>
      <c r="Q196" s="13">
        <f t="shared" si="2"/>
        <v>-715</v>
      </c>
      <c r="R196" s="13">
        <v>0</v>
      </c>
      <c r="S196" s="13">
        <v>-715</v>
      </c>
      <c r="T196" s="13">
        <v>0</v>
      </c>
      <c r="U196" s="11" t="s">
        <v>54</v>
      </c>
      <c r="V196" s="13">
        <v>0</v>
      </c>
      <c r="W196" s="13">
        <v>0</v>
      </c>
      <c r="X196" s="11" t="s">
        <v>54</v>
      </c>
      <c r="Y196" s="13">
        <v>0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573</v>
      </c>
      <c r="B197" s="15" t="s">
        <v>583</v>
      </c>
      <c r="C197" s="11" t="s">
        <v>47</v>
      </c>
      <c r="D197" s="11" t="s">
        <v>48</v>
      </c>
      <c r="E197" s="11" t="s">
        <v>49</v>
      </c>
      <c r="F197" s="11" t="s">
        <v>1011</v>
      </c>
      <c r="G197" s="11" t="s">
        <v>51</v>
      </c>
      <c r="H197" s="11" t="s">
        <v>592</v>
      </c>
      <c r="I197" s="13" t="s">
        <v>50</v>
      </c>
      <c r="J197" s="13" t="s">
        <v>50</v>
      </c>
      <c r="K197" s="13" t="s">
        <v>50</v>
      </c>
      <c r="L197" s="12" t="s">
        <v>50</v>
      </c>
      <c r="M197" s="13">
        <v>0</v>
      </c>
      <c r="N197" s="11" t="s">
        <v>50</v>
      </c>
      <c r="O197" s="11" t="s">
        <v>53</v>
      </c>
      <c r="P197" s="11" t="s">
        <v>50</v>
      </c>
      <c r="Q197" s="13">
        <f t="shared" si="2"/>
        <v>21481.559999999998</v>
      </c>
      <c r="R197" s="13">
        <v>0</v>
      </c>
      <c r="S197" s="13">
        <v>14938.89</v>
      </c>
      <c r="T197" s="13">
        <v>0</v>
      </c>
      <c r="U197" s="11" t="s">
        <v>54</v>
      </c>
      <c r="V197" s="13">
        <v>0</v>
      </c>
      <c r="W197" s="13">
        <v>5640.23</v>
      </c>
      <c r="X197" s="11" t="s">
        <v>54</v>
      </c>
      <c r="Y197" s="13">
        <v>902.44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1027</v>
      </c>
      <c r="B198" s="15" t="s">
        <v>583</v>
      </c>
      <c r="C198" s="11" t="s">
        <v>47</v>
      </c>
      <c r="D198" s="11" t="s">
        <v>48</v>
      </c>
      <c r="E198" s="11" t="s">
        <v>49</v>
      </c>
      <c r="F198" s="11" t="s">
        <v>1011</v>
      </c>
      <c r="G198" s="11" t="s">
        <v>51</v>
      </c>
      <c r="H198" s="11" t="s">
        <v>594</v>
      </c>
      <c r="I198" s="13" t="s">
        <v>50</v>
      </c>
      <c r="J198" s="13" t="s">
        <v>50</v>
      </c>
      <c r="K198" s="13" t="s">
        <v>50</v>
      </c>
      <c r="L198" s="12" t="s">
        <v>50</v>
      </c>
      <c r="M198" s="13">
        <v>0</v>
      </c>
      <c r="N198" s="11" t="s">
        <v>50</v>
      </c>
      <c r="O198" s="11" t="s">
        <v>80</v>
      </c>
      <c r="P198" s="11" t="s">
        <v>595</v>
      </c>
      <c r="Q198" s="13">
        <f t="shared" si="2"/>
        <v>4100</v>
      </c>
      <c r="R198" s="13">
        <v>0</v>
      </c>
      <c r="S198" s="13">
        <v>4100</v>
      </c>
      <c r="T198" s="13">
        <v>0</v>
      </c>
      <c r="U198" s="11" t="s">
        <v>54</v>
      </c>
      <c r="V198" s="13">
        <v>0</v>
      </c>
      <c r="W198" s="13">
        <v>0</v>
      </c>
      <c r="X198" s="11" t="s">
        <v>54</v>
      </c>
      <c r="Y198" s="13">
        <v>0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1028</v>
      </c>
      <c r="B199" s="15" t="s">
        <v>583</v>
      </c>
      <c r="C199" s="11" t="s">
        <v>47</v>
      </c>
      <c r="D199" s="11" t="s">
        <v>48</v>
      </c>
      <c r="E199" s="11" t="s">
        <v>49</v>
      </c>
      <c r="F199" s="11" t="s">
        <v>1011</v>
      </c>
      <c r="G199" s="11" t="s">
        <v>51</v>
      </c>
      <c r="H199" s="11" t="s">
        <v>597</v>
      </c>
      <c r="I199" s="13" t="s">
        <v>50</v>
      </c>
      <c r="J199" s="13" t="s">
        <v>50</v>
      </c>
      <c r="K199" s="13" t="s">
        <v>50</v>
      </c>
      <c r="L199" s="12" t="s">
        <v>50</v>
      </c>
      <c r="M199" s="13">
        <v>0</v>
      </c>
      <c r="N199" s="11" t="s">
        <v>50</v>
      </c>
      <c r="O199" s="11" t="s">
        <v>53</v>
      </c>
      <c r="P199" s="11" t="s">
        <v>50</v>
      </c>
      <c r="Q199" s="13">
        <f t="shared" si="2"/>
        <v>84637.93</v>
      </c>
      <c r="R199" s="13">
        <v>0</v>
      </c>
      <c r="S199" s="13">
        <v>79245.95</v>
      </c>
      <c r="T199" s="13">
        <v>0</v>
      </c>
      <c r="U199" s="11" t="s">
        <v>54</v>
      </c>
      <c r="V199" s="13">
        <v>0</v>
      </c>
      <c r="W199" s="13">
        <v>4648.26</v>
      </c>
      <c r="X199" s="11" t="s">
        <v>59</v>
      </c>
      <c r="Y199" s="13">
        <v>743.72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1029</v>
      </c>
      <c r="B200" s="15" t="s">
        <v>583</v>
      </c>
      <c r="C200" s="11" t="s">
        <v>47</v>
      </c>
      <c r="D200" s="11" t="s">
        <v>48</v>
      </c>
      <c r="E200" s="11" t="s">
        <v>49</v>
      </c>
      <c r="F200" s="11" t="s">
        <v>1011</v>
      </c>
      <c r="G200" s="11" t="s">
        <v>51</v>
      </c>
      <c r="H200" s="11" t="s">
        <v>599</v>
      </c>
      <c r="I200" s="13" t="s">
        <v>50</v>
      </c>
      <c r="J200" s="13" t="s">
        <v>50</v>
      </c>
      <c r="K200" s="13" t="s">
        <v>50</v>
      </c>
      <c r="L200" s="12" t="s">
        <v>50</v>
      </c>
      <c r="M200" s="13">
        <v>0</v>
      </c>
      <c r="N200" s="11" t="s">
        <v>50</v>
      </c>
      <c r="O200" s="11" t="s">
        <v>600</v>
      </c>
      <c r="P200" s="11" t="s">
        <v>601</v>
      </c>
      <c r="Q200" s="13">
        <f t="shared" si="2"/>
        <v>24500</v>
      </c>
      <c r="R200" s="13">
        <v>0</v>
      </c>
      <c r="S200" s="13">
        <v>24500</v>
      </c>
      <c r="T200" s="13">
        <v>0</v>
      </c>
      <c r="U200" s="11" t="s">
        <v>54</v>
      </c>
      <c r="V200" s="13">
        <v>0</v>
      </c>
      <c r="W200" s="13">
        <v>0</v>
      </c>
      <c r="X200" s="11" t="s">
        <v>54</v>
      </c>
      <c r="Y200" s="13">
        <v>0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1030</v>
      </c>
      <c r="B201" s="15" t="s">
        <v>583</v>
      </c>
      <c r="C201" s="11" t="s">
        <v>47</v>
      </c>
      <c r="D201" s="11" t="s">
        <v>48</v>
      </c>
      <c r="E201" s="11" t="s">
        <v>49</v>
      </c>
      <c r="F201" s="11" t="s">
        <v>1011</v>
      </c>
      <c r="G201" s="11" t="s">
        <v>51</v>
      </c>
      <c r="H201" s="11" t="s">
        <v>603</v>
      </c>
      <c r="I201" s="13" t="s">
        <v>50</v>
      </c>
      <c r="J201" s="13" t="s">
        <v>50</v>
      </c>
      <c r="K201" s="13" t="s">
        <v>50</v>
      </c>
      <c r="L201" s="12" t="s">
        <v>50</v>
      </c>
      <c r="M201" s="13">
        <v>0</v>
      </c>
      <c r="N201" s="11" t="s">
        <v>50</v>
      </c>
      <c r="O201" s="11" t="s">
        <v>53</v>
      </c>
      <c r="P201" s="11" t="s">
        <v>50</v>
      </c>
      <c r="Q201" s="13">
        <f t="shared" ref="Q201:Q264" si="3">S201+T201+V201+W201+Y201</f>
        <v>43648.77</v>
      </c>
      <c r="R201" s="13">
        <v>0</v>
      </c>
      <c r="S201" s="13">
        <v>38341.86</v>
      </c>
      <c r="T201" s="13">
        <v>0</v>
      </c>
      <c r="U201" s="11" t="s">
        <v>54</v>
      </c>
      <c r="V201" s="13">
        <v>0</v>
      </c>
      <c r="W201" s="13">
        <v>4574.92</v>
      </c>
      <c r="X201" s="11" t="s">
        <v>54</v>
      </c>
      <c r="Y201" s="13">
        <v>731.99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ht="15" customHeight="1" x14ac:dyDescent="0.25">
      <c r="A202" s="11" t="s">
        <v>1031</v>
      </c>
      <c r="B202" s="15" t="s">
        <v>583</v>
      </c>
      <c r="C202" s="11" t="s">
        <v>47</v>
      </c>
      <c r="D202" s="11" t="s">
        <v>48</v>
      </c>
      <c r="E202" s="11" t="s">
        <v>49</v>
      </c>
      <c r="F202" s="11" t="s">
        <v>1011</v>
      </c>
      <c r="G202" s="11" t="s">
        <v>51</v>
      </c>
      <c r="H202" s="11" t="s">
        <v>605</v>
      </c>
      <c r="I202" s="13" t="s">
        <v>50</v>
      </c>
      <c r="J202" s="13" t="s">
        <v>50</v>
      </c>
      <c r="K202" s="13" t="s">
        <v>50</v>
      </c>
      <c r="L202" s="12" t="s">
        <v>50</v>
      </c>
      <c r="M202" s="13">
        <v>0</v>
      </c>
      <c r="N202" s="11" t="s">
        <v>50</v>
      </c>
      <c r="O202" s="11" t="s">
        <v>606</v>
      </c>
      <c r="P202" s="11" t="s">
        <v>607</v>
      </c>
      <c r="Q202" s="13">
        <f t="shared" si="3"/>
        <v>7862.25</v>
      </c>
      <c r="R202" s="13">
        <v>0</v>
      </c>
      <c r="S202" s="13">
        <v>7862.25</v>
      </c>
      <c r="T202" s="13">
        <v>0</v>
      </c>
      <c r="U202" s="11" t="s">
        <v>54</v>
      </c>
      <c r="V202" s="13">
        <v>0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1032</v>
      </c>
      <c r="B203" s="15" t="s">
        <v>583</v>
      </c>
      <c r="C203" s="11" t="s">
        <v>47</v>
      </c>
      <c r="D203" s="11" t="s">
        <v>48</v>
      </c>
      <c r="E203" s="11" t="s">
        <v>49</v>
      </c>
      <c r="F203" s="11" t="s">
        <v>1011</v>
      </c>
      <c r="G203" s="11" t="s">
        <v>51</v>
      </c>
      <c r="H203" s="11" t="s">
        <v>609</v>
      </c>
      <c r="I203" s="13" t="s">
        <v>50</v>
      </c>
      <c r="J203" s="13" t="s">
        <v>50</v>
      </c>
      <c r="K203" s="13" t="s">
        <v>50</v>
      </c>
      <c r="L203" s="12" t="s">
        <v>50</v>
      </c>
      <c r="M203" s="13">
        <v>0</v>
      </c>
      <c r="N203" s="11" t="s">
        <v>50</v>
      </c>
      <c r="O203" s="11" t="s">
        <v>53</v>
      </c>
      <c r="P203" s="11" t="s">
        <v>50</v>
      </c>
      <c r="Q203" s="13">
        <f t="shared" si="3"/>
        <v>231802.35</v>
      </c>
      <c r="R203" s="13">
        <v>0</v>
      </c>
      <c r="S203" s="13">
        <v>170874.09</v>
      </c>
      <c r="T203" s="13">
        <v>0</v>
      </c>
      <c r="U203" s="11" t="s">
        <v>54</v>
      </c>
      <c r="V203" s="13">
        <v>0</v>
      </c>
      <c r="W203" s="13">
        <v>52524.36</v>
      </c>
      <c r="X203" s="11" t="s">
        <v>54</v>
      </c>
      <c r="Y203" s="13">
        <v>8403.9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1033</v>
      </c>
      <c r="B204" s="15" t="s">
        <v>583</v>
      </c>
      <c r="C204" s="11" t="s">
        <v>47</v>
      </c>
      <c r="D204" s="11" t="s">
        <v>48</v>
      </c>
      <c r="E204" s="11" t="s">
        <v>49</v>
      </c>
      <c r="F204" s="11" t="s">
        <v>1011</v>
      </c>
      <c r="G204" s="11" t="s">
        <v>51</v>
      </c>
      <c r="H204" s="11" t="s">
        <v>611</v>
      </c>
      <c r="I204" s="13" t="s">
        <v>50</v>
      </c>
      <c r="J204" s="13" t="s">
        <v>50</v>
      </c>
      <c r="K204" s="13" t="s">
        <v>50</v>
      </c>
      <c r="L204" s="12" t="s">
        <v>50</v>
      </c>
      <c r="M204" s="13">
        <v>0</v>
      </c>
      <c r="N204" s="11" t="s">
        <v>50</v>
      </c>
      <c r="O204" s="11" t="s">
        <v>533</v>
      </c>
      <c r="P204" s="11" t="s">
        <v>534</v>
      </c>
      <c r="Q204" s="13">
        <f t="shared" si="3"/>
        <v>2670.9</v>
      </c>
      <c r="R204" s="13">
        <v>0</v>
      </c>
      <c r="S204" s="13">
        <v>2670.9</v>
      </c>
      <c r="T204" s="13">
        <v>0</v>
      </c>
      <c r="U204" s="11" t="s">
        <v>54</v>
      </c>
      <c r="V204" s="13">
        <v>0</v>
      </c>
      <c r="W204" s="13">
        <v>0</v>
      </c>
      <c r="X204" s="11" t="s">
        <v>54</v>
      </c>
      <c r="Y204" s="13">
        <v>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1034</v>
      </c>
      <c r="B205" s="15" t="s">
        <v>583</v>
      </c>
      <c r="C205" s="11" t="s">
        <v>47</v>
      </c>
      <c r="D205" s="11" t="s">
        <v>48</v>
      </c>
      <c r="E205" s="11" t="s">
        <v>49</v>
      </c>
      <c r="F205" s="11" t="s">
        <v>1011</v>
      </c>
      <c r="G205" s="11" t="s">
        <v>51</v>
      </c>
      <c r="H205" s="11" t="s">
        <v>613</v>
      </c>
      <c r="I205" s="13" t="s">
        <v>50</v>
      </c>
      <c r="J205" s="13" t="s">
        <v>50</v>
      </c>
      <c r="K205" s="13" t="s">
        <v>50</v>
      </c>
      <c r="L205" s="12" t="s">
        <v>50</v>
      </c>
      <c r="M205" s="13">
        <v>0</v>
      </c>
      <c r="N205" s="11" t="s">
        <v>50</v>
      </c>
      <c r="O205" s="11" t="s">
        <v>53</v>
      </c>
      <c r="P205" s="11" t="s">
        <v>50</v>
      </c>
      <c r="Q205" s="13">
        <f t="shared" si="3"/>
        <v>182358.46</v>
      </c>
      <c r="R205" s="13">
        <v>0</v>
      </c>
      <c r="S205" s="13">
        <v>137309.91</v>
      </c>
      <c r="T205" s="13">
        <v>0</v>
      </c>
      <c r="U205" s="11" t="s">
        <v>54</v>
      </c>
      <c r="V205" s="13">
        <v>0</v>
      </c>
      <c r="W205" s="13">
        <v>38834.959999999999</v>
      </c>
      <c r="X205" s="11" t="s">
        <v>59</v>
      </c>
      <c r="Y205" s="13">
        <v>6213.59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1035</v>
      </c>
      <c r="B206" s="15" t="s">
        <v>583</v>
      </c>
      <c r="C206" s="11" t="s">
        <v>47</v>
      </c>
      <c r="D206" s="11" t="s">
        <v>75</v>
      </c>
      <c r="E206" s="11" t="s">
        <v>76</v>
      </c>
      <c r="F206" s="11" t="s">
        <v>994</v>
      </c>
      <c r="G206" s="11" t="s">
        <v>51</v>
      </c>
      <c r="H206" s="11" t="s">
        <v>615</v>
      </c>
      <c r="I206" s="13" t="s">
        <v>50</v>
      </c>
      <c r="J206" s="13" t="s">
        <v>50</v>
      </c>
      <c r="K206" s="13" t="s">
        <v>50</v>
      </c>
      <c r="L206" s="12" t="s">
        <v>50</v>
      </c>
      <c r="M206" s="13">
        <v>0</v>
      </c>
      <c r="N206" s="11" t="s">
        <v>50</v>
      </c>
      <c r="O206" s="11" t="s">
        <v>53</v>
      </c>
      <c r="P206" s="11" t="s">
        <v>50</v>
      </c>
      <c r="Q206" s="13">
        <f t="shared" si="3"/>
        <v>390368.58999999997</v>
      </c>
      <c r="R206" s="13">
        <v>0</v>
      </c>
      <c r="S206" s="13">
        <v>334177.46999999997</v>
      </c>
      <c r="T206" s="13">
        <v>0</v>
      </c>
      <c r="U206" s="11" t="s">
        <v>54</v>
      </c>
      <c r="V206" s="13">
        <v>0</v>
      </c>
      <c r="W206" s="13">
        <v>48440.62</v>
      </c>
      <c r="X206" s="11" t="s">
        <v>54</v>
      </c>
      <c r="Y206" s="13">
        <v>7750.5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578</v>
      </c>
      <c r="B207" s="15" t="s">
        <v>583</v>
      </c>
      <c r="C207" s="11" t="s">
        <v>47</v>
      </c>
      <c r="D207" s="11" t="s">
        <v>75</v>
      </c>
      <c r="E207" s="11" t="s">
        <v>76</v>
      </c>
      <c r="F207" s="11" t="s">
        <v>994</v>
      </c>
      <c r="G207" s="11" t="s">
        <v>51</v>
      </c>
      <c r="H207" s="11" t="s">
        <v>617</v>
      </c>
      <c r="I207" s="13" t="s">
        <v>50</v>
      </c>
      <c r="J207" s="13" t="s">
        <v>50</v>
      </c>
      <c r="K207" s="13" t="s">
        <v>50</v>
      </c>
      <c r="L207" s="12" t="s">
        <v>50</v>
      </c>
      <c r="M207" s="13">
        <v>0</v>
      </c>
      <c r="N207" s="11" t="s">
        <v>50</v>
      </c>
      <c r="O207" s="11" t="s">
        <v>463</v>
      </c>
      <c r="P207" s="11" t="s">
        <v>464</v>
      </c>
      <c r="Q207" s="13">
        <f t="shared" si="3"/>
        <v>715</v>
      </c>
      <c r="R207" s="13">
        <v>0</v>
      </c>
      <c r="S207" s="13">
        <v>715</v>
      </c>
      <c r="T207" s="13">
        <v>0</v>
      </c>
      <c r="U207" s="11" t="s">
        <v>54</v>
      </c>
      <c r="V207" s="13">
        <v>0</v>
      </c>
      <c r="W207" s="13">
        <v>0</v>
      </c>
      <c r="X207" s="11" t="s">
        <v>54</v>
      </c>
      <c r="Y207" s="13">
        <v>0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582</v>
      </c>
      <c r="B208" s="15" t="s">
        <v>583</v>
      </c>
      <c r="C208" s="11" t="s">
        <v>47</v>
      </c>
      <c r="D208" s="11" t="s">
        <v>75</v>
      </c>
      <c r="E208" s="11" t="s">
        <v>76</v>
      </c>
      <c r="F208" s="11" t="s">
        <v>994</v>
      </c>
      <c r="G208" s="11" t="s">
        <v>51</v>
      </c>
      <c r="H208" s="11" t="s">
        <v>619</v>
      </c>
      <c r="I208" s="13" t="s">
        <v>50</v>
      </c>
      <c r="J208" s="13" t="s">
        <v>50</v>
      </c>
      <c r="K208" s="13" t="s">
        <v>50</v>
      </c>
      <c r="L208" s="12" t="s">
        <v>50</v>
      </c>
      <c r="M208" s="13">
        <v>0</v>
      </c>
      <c r="N208" s="11" t="s">
        <v>50</v>
      </c>
      <c r="O208" s="11" t="s">
        <v>53</v>
      </c>
      <c r="P208" s="11" t="s">
        <v>50</v>
      </c>
      <c r="Q208" s="13">
        <f t="shared" si="3"/>
        <v>130207.01</v>
      </c>
      <c r="R208" s="13">
        <v>0</v>
      </c>
      <c r="S208" s="13">
        <v>100295.45</v>
      </c>
      <c r="T208" s="13">
        <v>0</v>
      </c>
      <c r="U208" s="11" t="s">
        <v>54</v>
      </c>
      <c r="V208" s="13">
        <v>0</v>
      </c>
      <c r="W208" s="13">
        <v>25785.83</v>
      </c>
      <c r="X208" s="11" t="s">
        <v>54</v>
      </c>
      <c r="Y208" s="13">
        <v>4125.7299999999996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585</v>
      </c>
      <c r="B209" s="15" t="s">
        <v>583</v>
      </c>
      <c r="C209" s="11" t="s">
        <v>47</v>
      </c>
      <c r="D209" s="11" t="s">
        <v>102</v>
      </c>
      <c r="E209" s="11" t="s">
        <v>103</v>
      </c>
      <c r="F209" s="11" t="s">
        <v>1003</v>
      </c>
      <c r="G209" s="11" t="s">
        <v>51</v>
      </c>
      <c r="H209" s="11" t="s">
        <v>621</v>
      </c>
      <c r="I209" s="13" t="s">
        <v>50</v>
      </c>
      <c r="J209" s="13" t="s">
        <v>50</v>
      </c>
      <c r="K209" s="13" t="s">
        <v>50</v>
      </c>
      <c r="L209" s="12" t="s">
        <v>50</v>
      </c>
      <c r="M209" s="13">
        <v>0</v>
      </c>
      <c r="N209" s="11" t="s">
        <v>50</v>
      </c>
      <c r="O209" s="11" t="s">
        <v>53</v>
      </c>
      <c r="P209" s="11" t="s">
        <v>50</v>
      </c>
      <c r="Q209" s="13">
        <f t="shared" si="3"/>
        <v>22402.51</v>
      </c>
      <c r="R209" s="13">
        <v>0</v>
      </c>
      <c r="S209" s="13">
        <v>18700.599999999999</v>
      </c>
      <c r="T209" s="13">
        <v>0</v>
      </c>
      <c r="U209" s="11" t="s">
        <v>54</v>
      </c>
      <c r="V209" s="13">
        <v>0</v>
      </c>
      <c r="W209" s="13">
        <v>3191.3</v>
      </c>
      <c r="X209" s="11" t="s">
        <v>54</v>
      </c>
      <c r="Y209" s="13">
        <v>510.61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587</v>
      </c>
      <c r="B210" s="15" t="s">
        <v>583</v>
      </c>
      <c r="C210" s="11" t="s">
        <v>47</v>
      </c>
      <c r="D210" s="11" t="s">
        <v>102</v>
      </c>
      <c r="E210" s="11" t="s">
        <v>103</v>
      </c>
      <c r="F210" s="11" t="s">
        <v>1003</v>
      </c>
      <c r="G210" s="11" t="s">
        <v>51</v>
      </c>
      <c r="H210" s="11" t="s">
        <v>623</v>
      </c>
      <c r="I210" s="13" t="s">
        <v>50</v>
      </c>
      <c r="J210" s="13" t="s">
        <v>50</v>
      </c>
      <c r="K210" s="13" t="s">
        <v>50</v>
      </c>
      <c r="L210" s="12" t="s">
        <v>50</v>
      </c>
      <c r="M210" s="13">
        <v>0</v>
      </c>
      <c r="N210" s="11" t="s">
        <v>50</v>
      </c>
      <c r="O210" s="11" t="s">
        <v>624</v>
      </c>
      <c r="P210" s="11" t="s">
        <v>625</v>
      </c>
      <c r="Q210" s="13">
        <f t="shared" si="3"/>
        <v>5540.15</v>
      </c>
      <c r="R210" s="13">
        <v>0</v>
      </c>
      <c r="S210" s="13">
        <v>5540.15</v>
      </c>
      <c r="T210" s="13">
        <v>0</v>
      </c>
      <c r="U210" s="11" t="s">
        <v>54</v>
      </c>
      <c r="V210" s="13">
        <v>0</v>
      </c>
      <c r="W210" s="13">
        <v>0</v>
      </c>
      <c r="X210" s="11" t="s">
        <v>54</v>
      </c>
      <c r="Y210" s="13">
        <v>0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589</v>
      </c>
      <c r="B211" s="15" t="s">
        <v>583</v>
      </c>
      <c r="C211" s="11" t="s">
        <v>47</v>
      </c>
      <c r="D211" s="11" t="s">
        <v>102</v>
      </c>
      <c r="E211" s="11" t="s">
        <v>103</v>
      </c>
      <c r="F211" s="11" t="s">
        <v>1003</v>
      </c>
      <c r="G211" s="11" t="s">
        <v>51</v>
      </c>
      <c r="H211" s="11" t="s">
        <v>627</v>
      </c>
      <c r="I211" s="13" t="s">
        <v>50</v>
      </c>
      <c r="J211" s="13" t="s">
        <v>50</v>
      </c>
      <c r="K211" s="13" t="s">
        <v>50</v>
      </c>
      <c r="L211" s="12" t="s">
        <v>50</v>
      </c>
      <c r="M211" s="13">
        <v>0</v>
      </c>
      <c r="N211" s="11" t="s">
        <v>50</v>
      </c>
      <c r="O211" s="11" t="s">
        <v>53</v>
      </c>
      <c r="P211" s="11" t="s">
        <v>50</v>
      </c>
      <c r="Q211" s="13">
        <f t="shared" si="3"/>
        <v>141435.13</v>
      </c>
      <c r="R211" s="13">
        <v>0</v>
      </c>
      <c r="S211" s="13">
        <v>97422.53</v>
      </c>
      <c r="T211" s="13">
        <v>0</v>
      </c>
      <c r="U211" s="11" t="s">
        <v>54</v>
      </c>
      <c r="V211" s="13">
        <v>0</v>
      </c>
      <c r="W211" s="13">
        <v>37941.9</v>
      </c>
      <c r="X211" s="11" t="s">
        <v>54</v>
      </c>
      <c r="Y211" s="13">
        <v>6070.7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591</v>
      </c>
      <c r="B212" s="15" t="s">
        <v>583</v>
      </c>
      <c r="C212" s="11" t="s">
        <v>47</v>
      </c>
      <c r="D212" s="11" t="s">
        <v>102</v>
      </c>
      <c r="E212" s="11" t="s">
        <v>103</v>
      </c>
      <c r="F212" s="11" t="s">
        <v>1003</v>
      </c>
      <c r="G212" s="11" t="s">
        <v>51</v>
      </c>
      <c r="H212" s="11" t="s">
        <v>629</v>
      </c>
      <c r="I212" s="13" t="s">
        <v>50</v>
      </c>
      <c r="J212" s="13" t="s">
        <v>50</v>
      </c>
      <c r="K212" s="13" t="s">
        <v>50</v>
      </c>
      <c r="L212" s="12" t="s">
        <v>50</v>
      </c>
      <c r="M212" s="13">
        <v>0</v>
      </c>
      <c r="N212" s="11" t="s">
        <v>50</v>
      </c>
      <c r="O212" s="11" t="s">
        <v>630</v>
      </c>
      <c r="P212" s="11" t="s">
        <v>631</v>
      </c>
      <c r="Q212" s="13">
        <f t="shared" si="3"/>
        <v>42759.81</v>
      </c>
      <c r="R212" s="13">
        <v>0</v>
      </c>
      <c r="S212" s="13">
        <v>40805</v>
      </c>
      <c r="T212" s="13">
        <v>1685.18</v>
      </c>
      <c r="U212" s="11" t="s">
        <v>59</v>
      </c>
      <c r="V212" s="13">
        <v>269.63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593</v>
      </c>
      <c r="B213" s="15" t="s">
        <v>583</v>
      </c>
      <c r="C213" s="11" t="s">
        <v>47</v>
      </c>
      <c r="D213" s="11" t="s">
        <v>102</v>
      </c>
      <c r="E213" s="11" t="s">
        <v>103</v>
      </c>
      <c r="F213" s="11" t="s">
        <v>1003</v>
      </c>
      <c r="G213" s="11" t="s">
        <v>51</v>
      </c>
      <c r="H213" s="11" t="s">
        <v>633</v>
      </c>
      <c r="I213" s="13" t="s">
        <v>50</v>
      </c>
      <c r="J213" s="13" t="s">
        <v>50</v>
      </c>
      <c r="K213" s="13" t="s">
        <v>50</v>
      </c>
      <c r="L213" s="12" t="s">
        <v>50</v>
      </c>
      <c r="M213" s="13">
        <v>0</v>
      </c>
      <c r="N213" s="11" t="s">
        <v>50</v>
      </c>
      <c r="O213" s="11" t="s">
        <v>53</v>
      </c>
      <c r="P213" s="11" t="s">
        <v>50</v>
      </c>
      <c r="Q213" s="13">
        <f t="shared" si="3"/>
        <v>188895</v>
      </c>
      <c r="R213" s="13">
        <v>0</v>
      </c>
      <c r="S213" s="13">
        <v>137873.25</v>
      </c>
      <c r="T213" s="13">
        <v>0</v>
      </c>
      <c r="U213" s="11" t="s">
        <v>54</v>
      </c>
      <c r="V213" s="13">
        <v>0</v>
      </c>
      <c r="W213" s="13">
        <v>43984.27</v>
      </c>
      <c r="X213" s="11" t="s">
        <v>54</v>
      </c>
      <c r="Y213" s="13">
        <v>7037.48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596</v>
      </c>
      <c r="B214" s="15" t="s">
        <v>583</v>
      </c>
      <c r="C214" s="11" t="s">
        <v>47</v>
      </c>
      <c r="D214" s="11" t="s">
        <v>102</v>
      </c>
      <c r="E214" s="11" t="s">
        <v>103</v>
      </c>
      <c r="F214" s="11" t="s">
        <v>1003</v>
      </c>
      <c r="G214" s="11" t="s">
        <v>51</v>
      </c>
      <c r="H214" s="11" t="s">
        <v>635</v>
      </c>
      <c r="I214" s="13" t="s">
        <v>50</v>
      </c>
      <c r="J214" s="13" t="s">
        <v>50</v>
      </c>
      <c r="K214" s="13" t="s">
        <v>50</v>
      </c>
      <c r="L214" s="12" t="s">
        <v>50</v>
      </c>
      <c r="M214" s="13">
        <v>0</v>
      </c>
      <c r="N214" s="11" t="s">
        <v>50</v>
      </c>
      <c r="O214" s="11" t="s">
        <v>636</v>
      </c>
      <c r="P214" s="11" t="s">
        <v>637</v>
      </c>
      <c r="Q214" s="13">
        <f t="shared" si="3"/>
        <v>1436</v>
      </c>
      <c r="R214" s="13">
        <v>0</v>
      </c>
      <c r="S214" s="13">
        <v>1436</v>
      </c>
      <c r="T214" s="13">
        <v>0</v>
      </c>
      <c r="U214" s="11" t="s">
        <v>54</v>
      </c>
      <c r="V214" s="13">
        <v>0</v>
      </c>
      <c r="W214" s="13">
        <v>0</v>
      </c>
      <c r="X214" s="11" t="s">
        <v>54</v>
      </c>
      <c r="Y214" s="13">
        <v>0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598</v>
      </c>
      <c r="B215" s="15" t="s">
        <v>583</v>
      </c>
      <c r="C215" s="11" t="s">
        <v>47</v>
      </c>
      <c r="D215" s="11" t="s">
        <v>102</v>
      </c>
      <c r="E215" s="11" t="s">
        <v>103</v>
      </c>
      <c r="F215" s="11" t="s">
        <v>1003</v>
      </c>
      <c r="G215" s="11" t="s">
        <v>51</v>
      </c>
      <c r="H215" s="11" t="s">
        <v>639</v>
      </c>
      <c r="I215" s="13" t="s">
        <v>50</v>
      </c>
      <c r="J215" s="13" t="s">
        <v>50</v>
      </c>
      <c r="K215" s="13" t="s">
        <v>50</v>
      </c>
      <c r="L215" s="12" t="s">
        <v>50</v>
      </c>
      <c r="M215" s="13">
        <v>0</v>
      </c>
      <c r="N215" s="11" t="s">
        <v>50</v>
      </c>
      <c r="O215" s="11" t="s">
        <v>53</v>
      </c>
      <c r="P215" s="11" t="s">
        <v>50</v>
      </c>
      <c r="Q215" s="13">
        <f t="shared" si="3"/>
        <v>47895.680000000008</v>
      </c>
      <c r="R215" s="13">
        <v>0</v>
      </c>
      <c r="S215" s="13">
        <v>33001.230000000003</v>
      </c>
      <c r="T215" s="13">
        <v>0</v>
      </c>
      <c r="U215" s="11" t="s">
        <v>54</v>
      </c>
      <c r="V215" s="13">
        <v>0</v>
      </c>
      <c r="W215" s="13">
        <v>12840.04</v>
      </c>
      <c r="X215" s="11" t="s">
        <v>54</v>
      </c>
      <c r="Y215" s="13">
        <v>2054.41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602</v>
      </c>
      <c r="B216" s="16" t="s">
        <v>583</v>
      </c>
      <c r="C216" s="11" t="s">
        <v>47</v>
      </c>
      <c r="D216" s="11" t="s">
        <v>142</v>
      </c>
      <c r="E216" s="11" t="s">
        <v>143</v>
      </c>
      <c r="F216" s="11" t="s">
        <v>1006</v>
      </c>
      <c r="G216" s="11" t="s">
        <v>51</v>
      </c>
      <c r="H216" s="11"/>
      <c r="I216" s="11" t="s">
        <v>961</v>
      </c>
      <c r="J216" s="13"/>
      <c r="K216" s="13"/>
      <c r="L216" s="12"/>
      <c r="M216" s="13"/>
      <c r="N216" s="11"/>
      <c r="O216" s="11" t="s">
        <v>961</v>
      </c>
      <c r="P216" s="11"/>
      <c r="Q216" s="13">
        <f t="shared" si="3"/>
        <v>0</v>
      </c>
      <c r="R216" s="13">
        <v>0</v>
      </c>
      <c r="S216" s="13">
        <v>0</v>
      </c>
      <c r="T216" s="13">
        <v>0</v>
      </c>
      <c r="U216" s="11"/>
      <c r="V216" s="13">
        <v>0</v>
      </c>
      <c r="W216" s="13">
        <v>0</v>
      </c>
      <c r="X216" s="11"/>
      <c r="Y216" s="13">
        <v>0</v>
      </c>
      <c r="Z216" s="13">
        <v>0</v>
      </c>
      <c r="AA216" s="11"/>
      <c r="AB216" s="13">
        <v>0</v>
      </c>
      <c r="AC216" s="13">
        <v>0</v>
      </c>
      <c r="AD216" s="11"/>
      <c r="AE216" s="13">
        <v>0</v>
      </c>
      <c r="AF216" s="11" t="s">
        <v>962</v>
      </c>
      <c r="AG216" s="11"/>
      <c r="AH216" s="13">
        <v>0</v>
      </c>
      <c r="AI216" s="13">
        <v>0</v>
      </c>
      <c r="AJ216" s="11"/>
      <c r="AK216" s="13">
        <v>0</v>
      </c>
      <c r="AL216" s="13">
        <v>0</v>
      </c>
      <c r="AM216" s="12"/>
      <c r="AN216" s="11"/>
      <c r="AO216" s="12"/>
      <c r="AP216" s="11"/>
    </row>
    <row r="217" spans="1:42" x14ac:dyDescent="0.25">
      <c r="A217" s="11" t="s">
        <v>604</v>
      </c>
      <c r="B217" s="15" t="s">
        <v>583</v>
      </c>
      <c r="C217" s="11" t="s">
        <v>47</v>
      </c>
      <c r="D217" s="11" t="s">
        <v>267</v>
      </c>
      <c r="E217" s="11" t="s">
        <v>268</v>
      </c>
      <c r="F217" s="11" t="s">
        <v>968</v>
      </c>
      <c r="G217" s="11" t="s">
        <v>51</v>
      </c>
      <c r="H217" s="11" t="s">
        <v>641</v>
      </c>
      <c r="I217" s="13" t="s">
        <v>50</v>
      </c>
      <c r="J217" s="13" t="s">
        <v>50</v>
      </c>
      <c r="K217" s="13" t="s">
        <v>50</v>
      </c>
      <c r="L217" s="12" t="s">
        <v>50</v>
      </c>
      <c r="M217" s="13">
        <v>0</v>
      </c>
      <c r="N217" s="11" t="s">
        <v>50</v>
      </c>
      <c r="O217" s="11" t="s">
        <v>53</v>
      </c>
      <c r="P217" s="11" t="s">
        <v>50</v>
      </c>
      <c r="Q217" s="13">
        <f t="shared" si="3"/>
        <v>8471.01</v>
      </c>
      <c r="R217" s="13">
        <v>0</v>
      </c>
      <c r="S217" s="13">
        <v>3009</v>
      </c>
      <c r="T217" s="13">
        <v>0</v>
      </c>
      <c r="U217" s="11" t="s">
        <v>54</v>
      </c>
      <c r="V217" s="13">
        <v>0</v>
      </c>
      <c r="W217" s="13">
        <v>4708.63</v>
      </c>
      <c r="X217" s="11" t="s">
        <v>59</v>
      </c>
      <c r="Y217" s="13">
        <v>753.38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608</v>
      </c>
      <c r="B218" s="15" t="s">
        <v>583</v>
      </c>
      <c r="C218" s="11" t="s">
        <v>47</v>
      </c>
      <c r="D218" s="11" t="s">
        <v>267</v>
      </c>
      <c r="E218" s="11" t="s">
        <v>268</v>
      </c>
      <c r="F218" s="11" t="s">
        <v>968</v>
      </c>
      <c r="G218" s="11" t="s">
        <v>51</v>
      </c>
      <c r="H218" s="11" t="s">
        <v>643</v>
      </c>
      <c r="I218" s="13" t="s">
        <v>50</v>
      </c>
      <c r="J218" s="13" t="s">
        <v>50</v>
      </c>
      <c r="K218" s="13" t="s">
        <v>50</v>
      </c>
      <c r="L218" s="12" t="s">
        <v>50</v>
      </c>
      <c r="M218" s="13">
        <v>0</v>
      </c>
      <c r="N218" s="11" t="s">
        <v>50</v>
      </c>
      <c r="O218" s="11" t="s">
        <v>644</v>
      </c>
      <c r="P218" s="11" t="s">
        <v>645</v>
      </c>
      <c r="Q218" s="13">
        <f t="shared" si="3"/>
        <v>3512.5</v>
      </c>
      <c r="R218" s="13">
        <v>0</v>
      </c>
      <c r="S218" s="13">
        <v>3512.5</v>
      </c>
      <c r="T218" s="13">
        <v>0</v>
      </c>
      <c r="U218" s="11" t="s">
        <v>54</v>
      </c>
      <c r="V218" s="13">
        <v>0</v>
      </c>
      <c r="W218" s="13">
        <v>0</v>
      </c>
      <c r="X218" s="11" t="s">
        <v>54</v>
      </c>
      <c r="Y218" s="13">
        <v>0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610</v>
      </c>
      <c r="B219" s="15" t="s">
        <v>583</v>
      </c>
      <c r="C219" s="11" t="s">
        <v>47</v>
      </c>
      <c r="D219" s="11" t="s">
        <v>267</v>
      </c>
      <c r="E219" s="11" t="s">
        <v>268</v>
      </c>
      <c r="F219" s="11" t="s">
        <v>968</v>
      </c>
      <c r="G219" s="11" t="s">
        <v>51</v>
      </c>
      <c r="H219" s="11" t="s">
        <v>647</v>
      </c>
      <c r="I219" s="13" t="s">
        <v>50</v>
      </c>
      <c r="J219" s="13" t="s">
        <v>50</v>
      </c>
      <c r="K219" s="13" t="s">
        <v>50</v>
      </c>
      <c r="L219" s="12" t="s">
        <v>50</v>
      </c>
      <c r="M219" s="13">
        <v>0</v>
      </c>
      <c r="N219" s="11" t="s">
        <v>50</v>
      </c>
      <c r="O219" s="11" t="s">
        <v>53</v>
      </c>
      <c r="P219" s="11" t="s">
        <v>50</v>
      </c>
      <c r="Q219" s="13">
        <f t="shared" si="3"/>
        <v>10808.55</v>
      </c>
      <c r="R219" s="13">
        <v>0</v>
      </c>
      <c r="S219" s="13">
        <v>8171.95</v>
      </c>
      <c r="T219" s="13">
        <v>0</v>
      </c>
      <c r="U219" s="11" t="s">
        <v>54</v>
      </c>
      <c r="V219" s="13">
        <v>0</v>
      </c>
      <c r="W219" s="13">
        <v>2272.9299999999998</v>
      </c>
      <c r="X219" s="11" t="s">
        <v>54</v>
      </c>
      <c r="Y219" s="13">
        <v>363.67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612</v>
      </c>
      <c r="B220" s="15" t="s">
        <v>583</v>
      </c>
      <c r="C220" s="11" t="s">
        <v>47</v>
      </c>
      <c r="D220" s="11" t="s">
        <v>267</v>
      </c>
      <c r="E220" s="11" t="s">
        <v>268</v>
      </c>
      <c r="F220" s="11" t="s">
        <v>968</v>
      </c>
      <c r="G220" s="11" t="s">
        <v>51</v>
      </c>
      <c r="H220" s="11" t="s">
        <v>649</v>
      </c>
      <c r="I220" s="13" t="s">
        <v>50</v>
      </c>
      <c r="J220" s="13" t="s">
        <v>50</v>
      </c>
      <c r="K220" s="13" t="s">
        <v>50</v>
      </c>
      <c r="L220" s="12" t="s">
        <v>50</v>
      </c>
      <c r="M220" s="13">
        <v>0</v>
      </c>
      <c r="N220" s="11" t="s">
        <v>50</v>
      </c>
      <c r="O220" s="11" t="s">
        <v>107</v>
      </c>
      <c r="P220" s="11" t="s">
        <v>108</v>
      </c>
      <c r="Q220" s="13">
        <f t="shared" si="3"/>
        <v>6000</v>
      </c>
      <c r="R220" s="13">
        <v>0</v>
      </c>
      <c r="S220" s="13">
        <v>6000</v>
      </c>
      <c r="T220" s="13">
        <v>0</v>
      </c>
      <c r="U220" s="11" t="s">
        <v>54</v>
      </c>
      <c r="V220" s="13">
        <v>0</v>
      </c>
      <c r="W220" s="13">
        <v>0</v>
      </c>
      <c r="X220" s="11" t="s">
        <v>54</v>
      </c>
      <c r="Y220" s="13">
        <v>0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614</v>
      </c>
      <c r="B221" s="15" t="s">
        <v>583</v>
      </c>
      <c r="C221" s="11" t="s">
        <v>47</v>
      </c>
      <c r="D221" s="11" t="s">
        <v>267</v>
      </c>
      <c r="E221" s="11" t="s">
        <v>268</v>
      </c>
      <c r="F221" s="11" t="s">
        <v>968</v>
      </c>
      <c r="G221" s="11" t="s">
        <v>51</v>
      </c>
      <c r="H221" s="11" t="s">
        <v>651</v>
      </c>
      <c r="I221" s="13" t="s">
        <v>50</v>
      </c>
      <c r="J221" s="13" t="s">
        <v>50</v>
      </c>
      <c r="K221" s="13" t="s">
        <v>50</v>
      </c>
      <c r="L221" s="12" t="s">
        <v>50</v>
      </c>
      <c r="M221" s="13">
        <v>0</v>
      </c>
      <c r="N221" s="11" t="s">
        <v>50</v>
      </c>
      <c r="O221" s="11" t="s">
        <v>53</v>
      </c>
      <c r="P221" s="11" t="s">
        <v>50</v>
      </c>
      <c r="Q221" s="13">
        <f t="shared" si="3"/>
        <v>54510.899999999994</v>
      </c>
      <c r="R221" s="13">
        <v>0</v>
      </c>
      <c r="S221" s="13">
        <v>34377.06</v>
      </c>
      <c r="T221" s="13">
        <v>0</v>
      </c>
      <c r="U221" s="11" t="s">
        <v>54</v>
      </c>
      <c r="V221" s="13">
        <v>0</v>
      </c>
      <c r="W221" s="13">
        <v>17356.759999999998</v>
      </c>
      <c r="X221" s="11" t="s">
        <v>59</v>
      </c>
      <c r="Y221" s="13">
        <v>2777.08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616</v>
      </c>
      <c r="B222" s="15" t="s">
        <v>583</v>
      </c>
      <c r="C222" s="11" t="s">
        <v>47</v>
      </c>
      <c r="D222" s="11" t="s">
        <v>267</v>
      </c>
      <c r="E222" s="11" t="s">
        <v>268</v>
      </c>
      <c r="F222" s="11" t="s">
        <v>968</v>
      </c>
      <c r="G222" s="11" t="s">
        <v>51</v>
      </c>
      <c r="H222" s="11" t="s">
        <v>653</v>
      </c>
      <c r="I222" s="13" t="s">
        <v>50</v>
      </c>
      <c r="J222" s="13" t="s">
        <v>50</v>
      </c>
      <c r="K222" s="13" t="s">
        <v>50</v>
      </c>
      <c r="L222" s="12" t="s">
        <v>50</v>
      </c>
      <c r="M222" s="13">
        <v>0</v>
      </c>
      <c r="N222" s="11" t="s">
        <v>50</v>
      </c>
      <c r="O222" s="11" t="s">
        <v>654</v>
      </c>
      <c r="P222" s="11" t="s">
        <v>655</v>
      </c>
      <c r="Q222" s="13">
        <f t="shared" si="3"/>
        <v>84217.32</v>
      </c>
      <c r="R222" s="13">
        <v>0</v>
      </c>
      <c r="S222" s="13">
        <v>0</v>
      </c>
      <c r="T222" s="13">
        <v>72601.14</v>
      </c>
      <c r="U222" s="11" t="s">
        <v>59</v>
      </c>
      <c r="V222" s="13">
        <v>11616.18</v>
      </c>
      <c r="W222" s="13">
        <v>0</v>
      </c>
      <c r="X222" s="11" t="s">
        <v>54</v>
      </c>
      <c r="Y222" s="13">
        <v>0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618</v>
      </c>
      <c r="B223" s="15" t="s">
        <v>583</v>
      </c>
      <c r="C223" s="11" t="s">
        <v>47</v>
      </c>
      <c r="D223" s="11" t="s">
        <v>267</v>
      </c>
      <c r="E223" s="11" t="s">
        <v>268</v>
      </c>
      <c r="F223" s="11" t="s">
        <v>968</v>
      </c>
      <c r="G223" s="11" t="s">
        <v>51</v>
      </c>
      <c r="H223" s="11" t="s">
        <v>657</v>
      </c>
      <c r="I223" s="13" t="s">
        <v>50</v>
      </c>
      <c r="J223" s="13" t="s">
        <v>50</v>
      </c>
      <c r="K223" s="13" t="s">
        <v>50</v>
      </c>
      <c r="L223" s="12" t="s">
        <v>50</v>
      </c>
      <c r="M223" s="13">
        <v>0</v>
      </c>
      <c r="N223" s="11" t="s">
        <v>50</v>
      </c>
      <c r="O223" s="11" t="s">
        <v>53</v>
      </c>
      <c r="P223" s="11" t="s">
        <v>50</v>
      </c>
      <c r="Q223" s="13">
        <f t="shared" si="3"/>
        <v>334517.93</v>
      </c>
      <c r="R223" s="13">
        <v>0</v>
      </c>
      <c r="S223" s="13">
        <v>101902.96</v>
      </c>
      <c r="T223" s="13">
        <v>0</v>
      </c>
      <c r="U223" s="11" t="s">
        <v>54</v>
      </c>
      <c r="V223" s="13">
        <v>0</v>
      </c>
      <c r="W223" s="13">
        <v>200530.15</v>
      </c>
      <c r="X223" s="11" t="s">
        <v>54</v>
      </c>
      <c r="Y223" s="13">
        <v>32084.82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620</v>
      </c>
      <c r="B224" s="15" t="s">
        <v>583</v>
      </c>
      <c r="C224" s="11" t="s">
        <v>47</v>
      </c>
      <c r="D224" s="11" t="s">
        <v>267</v>
      </c>
      <c r="E224" s="11" t="s">
        <v>268</v>
      </c>
      <c r="F224" s="11" t="s">
        <v>968</v>
      </c>
      <c r="G224" s="11" t="s">
        <v>51</v>
      </c>
      <c r="H224" s="11" t="s">
        <v>659</v>
      </c>
      <c r="I224" s="13" t="s">
        <v>50</v>
      </c>
      <c r="J224" s="13" t="s">
        <v>50</v>
      </c>
      <c r="K224" s="13" t="s">
        <v>50</v>
      </c>
      <c r="L224" s="12" t="s">
        <v>50</v>
      </c>
      <c r="M224" s="13">
        <v>0</v>
      </c>
      <c r="N224" s="11" t="s">
        <v>50</v>
      </c>
      <c r="O224" s="11" t="s">
        <v>660</v>
      </c>
      <c r="P224" s="11" t="s">
        <v>661</v>
      </c>
      <c r="Q224" s="13">
        <f t="shared" si="3"/>
        <v>600</v>
      </c>
      <c r="R224" s="13">
        <v>0</v>
      </c>
      <c r="S224" s="13">
        <v>600</v>
      </c>
      <c r="T224" s="13">
        <v>0</v>
      </c>
      <c r="U224" s="11" t="s">
        <v>54</v>
      </c>
      <c r="V224" s="13">
        <v>0</v>
      </c>
      <c r="W224" s="13">
        <v>0</v>
      </c>
      <c r="X224" s="11" t="s">
        <v>54</v>
      </c>
      <c r="Y224" s="13">
        <v>0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622</v>
      </c>
      <c r="B225" s="15" t="s">
        <v>583</v>
      </c>
      <c r="C225" s="11" t="s">
        <v>47</v>
      </c>
      <c r="D225" s="11" t="s">
        <v>267</v>
      </c>
      <c r="E225" s="11" t="s">
        <v>268</v>
      </c>
      <c r="F225" s="11" t="s">
        <v>968</v>
      </c>
      <c r="G225" s="11" t="s">
        <v>51</v>
      </c>
      <c r="H225" s="11" t="s">
        <v>663</v>
      </c>
      <c r="I225" s="13" t="s">
        <v>50</v>
      </c>
      <c r="J225" s="13" t="s">
        <v>50</v>
      </c>
      <c r="K225" s="13" t="s">
        <v>50</v>
      </c>
      <c r="L225" s="12" t="s">
        <v>50</v>
      </c>
      <c r="M225" s="13">
        <v>0</v>
      </c>
      <c r="N225" s="11" t="s">
        <v>50</v>
      </c>
      <c r="O225" s="11" t="s">
        <v>53</v>
      </c>
      <c r="P225" s="11" t="s">
        <v>50</v>
      </c>
      <c r="Q225" s="13">
        <f t="shared" si="3"/>
        <v>83376.23</v>
      </c>
      <c r="R225" s="13">
        <v>0</v>
      </c>
      <c r="S225" s="13">
        <v>44776.86</v>
      </c>
      <c r="T225" s="13">
        <v>0</v>
      </c>
      <c r="U225" s="11" t="s">
        <v>54</v>
      </c>
      <c r="V225" s="13">
        <v>0</v>
      </c>
      <c r="W225" s="13">
        <v>33275.32</v>
      </c>
      <c r="X225" s="11" t="s">
        <v>59</v>
      </c>
      <c r="Y225" s="13">
        <v>5324.05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626</v>
      </c>
      <c r="B226" s="15" t="s">
        <v>583</v>
      </c>
      <c r="C226" s="11" t="s">
        <v>47</v>
      </c>
      <c r="D226" s="11" t="s">
        <v>969</v>
      </c>
      <c r="E226" s="11" t="s">
        <v>184</v>
      </c>
      <c r="F226" s="11" t="s">
        <v>1000</v>
      </c>
      <c r="G226" s="11" t="s">
        <v>51</v>
      </c>
      <c r="H226" s="11" t="s">
        <v>584</v>
      </c>
      <c r="I226" s="13" t="s">
        <v>50</v>
      </c>
      <c r="J226" s="13" t="s">
        <v>50</v>
      </c>
      <c r="K226" s="13" t="s">
        <v>50</v>
      </c>
      <c r="L226" s="12" t="s">
        <v>50</v>
      </c>
      <c r="M226" s="13">
        <v>0</v>
      </c>
      <c r="N226" s="11" t="s">
        <v>50</v>
      </c>
      <c r="O226" s="11" t="s">
        <v>186</v>
      </c>
      <c r="P226" s="11" t="s">
        <v>187</v>
      </c>
      <c r="Q226" s="13">
        <f t="shared" si="3"/>
        <v>3825</v>
      </c>
      <c r="R226" s="13">
        <v>0</v>
      </c>
      <c r="S226" s="13">
        <v>3825</v>
      </c>
      <c r="T226" s="13">
        <v>0</v>
      </c>
      <c r="U226" s="11" t="s">
        <v>54</v>
      </c>
      <c r="V226" s="13">
        <v>0</v>
      </c>
      <c r="W226" s="13">
        <v>0</v>
      </c>
      <c r="X226" s="11" t="s">
        <v>54</v>
      </c>
      <c r="Y226" s="13">
        <v>0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628</v>
      </c>
      <c r="B227" s="15" t="s">
        <v>583</v>
      </c>
      <c r="C227" s="11" t="s">
        <v>47</v>
      </c>
      <c r="D227" s="11" t="s">
        <v>969</v>
      </c>
      <c r="E227" s="11" t="s">
        <v>184</v>
      </c>
      <c r="F227" s="11" t="s">
        <v>1000</v>
      </c>
      <c r="G227" s="11" t="s">
        <v>51</v>
      </c>
      <c r="H227" s="11" t="s">
        <v>586</v>
      </c>
      <c r="I227" s="13" t="s">
        <v>50</v>
      </c>
      <c r="J227" s="13" t="s">
        <v>50</v>
      </c>
      <c r="K227" s="13" t="s">
        <v>50</v>
      </c>
      <c r="L227" s="12" t="s">
        <v>50</v>
      </c>
      <c r="M227" s="13">
        <v>0</v>
      </c>
      <c r="N227" s="11" t="s">
        <v>50</v>
      </c>
      <c r="O227" s="11" t="s">
        <v>107</v>
      </c>
      <c r="P227" s="11" t="s">
        <v>108</v>
      </c>
      <c r="Q227" s="13">
        <f t="shared" si="3"/>
        <v>20034</v>
      </c>
      <c r="R227" s="13">
        <v>0</v>
      </c>
      <c r="S227" s="13">
        <v>20034</v>
      </c>
      <c r="T227" s="13">
        <v>0</v>
      </c>
      <c r="U227" s="11" t="s">
        <v>54</v>
      </c>
      <c r="V227" s="13">
        <v>0</v>
      </c>
      <c r="W227" s="13">
        <v>0</v>
      </c>
      <c r="X227" s="11" t="s">
        <v>54</v>
      </c>
      <c r="Y227" s="13">
        <v>0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632</v>
      </c>
      <c r="B228" s="15" t="s">
        <v>583</v>
      </c>
      <c r="C228" s="11" t="s">
        <v>47</v>
      </c>
      <c r="D228" s="11" t="s">
        <v>969</v>
      </c>
      <c r="E228" s="11" t="s">
        <v>184</v>
      </c>
      <c r="F228" s="11" t="s">
        <v>1000</v>
      </c>
      <c r="G228" s="11" t="s">
        <v>51</v>
      </c>
      <c r="H228" s="11" t="s">
        <v>588</v>
      </c>
      <c r="I228" s="13" t="s">
        <v>50</v>
      </c>
      <c r="J228" s="13" t="s">
        <v>50</v>
      </c>
      <c r="K228" s="13" t="s">
        <v>50</v>
      </c>
      <c r="L228" s="12" t="s">
        <v>50</v>
      </c>
      <c r="M228" s="13">
        <v>0</v>
      </c>
      <c r="N228" s="11" t="s">
        <v>50</v>
      </c>
      <c r="O228" s="11" t="s">
        <v>190</v>
      </c>
      <c r="P228" s="11" t="s">
        <v>191</v>
      </c>
      <c r="Q228" s="13">
        <f t="shared" si="3"/>
        <v>2225</v>
      </c>
      <c r="R228" s="13">
        <v>0</v>
      </c>
      <c r="S228" s="13">
        <v>2225</v>
      </c>
      <c r="T228" s="13">
        <v>0</v>
      </c>
      <c r="U228" s="11" t="s">
        <v>54</v>
      </c>
      <c r="V228" s="13">
        <v>0</v>
      </c>
      <c r="W228" s="13">
        <v>0</v>
      </c>
      <c r="X228" s="11" t="s">
        <v>54</v>
      </c>
      <c r="Y228" s="13">
        <v>0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634</v>
      </c>
      <c r="B229" s="15" t="s">
        <v>583</v>
      </c>
      <c r="C229" s="11" t="s">
        <v>47</v>
      </c>
      <c r="D229" s="11" t="s">
        <v>969</v>
      </c>
      <c r="E229" s="11" t="s">
        <v>184</v>
      </c>
      <c r="F229" s="11" t="s">
        <v>1000</v>
      </c>
      <c r="G229" s="11" t="s">
        <v>51</v>
      </c>
      <c r="H229" s="11" t="s">
        <v>590</v>
      </c>
      <c r="I229" s="13" t="s">
        <v>50</v>
      </c>
      <c r="J229" s="13" t="s">
        <v>50</v>
      </c>
      <c r="K229" s="13" t="s">
        <v>50</v>
      </c>
      <c r="L229" s="12" t="s">
        <v>50</v>
      </c>
      <c r="M229" s="13">
        <v>0</v>
      </c>
      <c r="N229" s="11" t="s">
        <v>50</v>
      </c>
      <c r="O229" s="11" t="s">
        <v>190</v>
      </c>
      <c r="P229" s="11" t="s">
        <v>191</v>
      </c>
      <c r="Q229" s="13">
        <f t="shared" si="3"/>
        <v>1350</v>
      </c>
      <c r="R229" s="13">
        <v>0</v>
      </c>
      <c r="S229" s="13">
        <v>1350</v>
      </c>
      <c r="T229" s="13">
        <v>0</v>
      </c>
      <c r="U229" s="11" t="s">
        <v>54</v>
      </c>
      <c r="V229" s="13">
        <v>0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638</v>
      </c>
      <c r="B230" s="15" t="s">
        <v>583</v>
      </c>
      <c r="C230" s="11" t="s">
        <v>47</v>
      </c>
      <c r="D230" s="11" t="s">
        <v>146</v>
      </c>
      <c r="E230" s="11" t="s">
        <v>147</v>
      </c>
      <c r="F230" s="11" t="s">
        <v>997</v>
      </c>
      <c r="G230" s="11" t="s">
        <v>51</v>
      </c>
      <c r="H230" s="11" t="s">
        <v>665</v>
      </c>
      <c r="I230" s="13" t="s">
        <v>50</v>
      </c>
      <c r="J230" s="13" t="s">
        <v>50</v>
      </c>
      <c r="K230" s="13" t="s">
        <v>50</v>
      </c>
      <c r="L230" s="12" t="s">
        <v>50</v>
      </c>
      <c r="M230" s="13">
        <v>0</v>
      </c>
      <c r="N230" s="11" t="s">
        <v>50</v>
      </c>
      <c r="O230" s="11" t="s">
        <v>53</v>
      </c>
      <c r="P230" s="11" t="s">
        <v>50</v>
      </c>
      <c r="Q230" s="13">
        <f t="shared" si="3"/>
        <v>102315.44</v>
      </c>
      <c r="R230" s="13">
        <v>0</v>
      </c>
      <c r="S230" s="13">
        <v>70537.97</v>
      </c>
      <c r="T230" s="13">
        <v>0</v>
      </c>
      <c r="U230" s="11" t="s">
        <v>54</v>
      </c>
      <c r="V230" s="13">
        <v>0</v>
      </c>
      <c r="W230" s="13">
        <v>27394.37</v>
      </c>
      <c r="X230" s="11" t="s">
        <v>54</v>
      </c>
      <c r="Y230" s="13">
        <v>4383.1000000000004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640</v>
      </c>
      <c r="B231" s="15" t="s">
        <v>583</v>
      </c>
      <c r="C231" s="11" t="s">
        <v>47</v>
      </c>
      <c r="D231" s="11" t="s">
        <v>146</v>
      </c>
      <c r="E231" s="11" t="s">
        <v>147</v>
      </c>
      <c r="F231" s="11" t="s">
        <v>997</v>
      </c>
      <c r="G231" s="11" t="s">
        <v>51</v>
      </c>
      <c r="H231" s="11" t="s">
        <v>667</v>
      </c>
      <c r="I231" s="13" t="s">
        <v>50</v>
      </c>
      <c r="J231" s="13" t="s">
        <v>50</v>
      </c>
      <c r="K231" s="13" t="s">
        <v>50</v>
      </c>
      <c r="L231" s="12" t="s">
        <v>50</v>
      </c>
      <c r="M231" s="13">
        <v>0</v>
      </c>
      <c r="N231" s="11" t="s">
        <v>50</v>
      </c>
      <c r="O231" s="11" t="s">
        <v>668</v>
      </c>
      <c r="P231" s="11" t="s">
        <v>669</v>
      </c>
      <c r="Q231" s="13">
        <f t="shared" si="3"/>
        <v>1306.6000000000001</v>
      </c>
      <c r="R231" s="13">
        <v>0</v>
      </c>
      <c r="S231" s="13">
        <v>0</v>
      </c>
      <c r="T231" s="13">
        <v>1126.3800000000001</v>
      </c>
      <c r="U231" s="11" t="s">
        <v>59</v>
      </c>
      <c r="V231" s="13">
        <v>180.22</v>
      </c>
      <c r="W231" s="13">
        <v>0</v>
      </c>
      <c r="X231" s="11" t="s">
        <v>54</v>
      </c>
      <c r="Y231" s="13">
        <v>0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642</v>
      </c>
      <c r="B232" s="15" t="s">
        <v>583</v>
      </c>
      <c r="C232" s="11" t="s">
        <v>47</v>
      </c>
      <c r="D232" s="11" t="s">
        <v>146</v>
      </c>
      <c r="E232" s="11" t="s">
        <v>147</v>
      </c>
      <c r="F232" s="11" t="s">
        <v>997</v>
      </c>
      <c r="G232" s="11" t="s">
        <v>51</v>
      </c>
      <c r="H232" s="11" t="s">
        <v>671</v>
      </c>
      <c r="I232" s="13" t="s">
        <v>50</v>
      </c>
      <c r="J232" s="13" t="s">
        <v>50</v>
      </c>
      <c r="K232" s="13" t="s">
        <v>50</v>
      </c>
      <c r="L232" s="12" t="s">
        <v>50</v>
      </c>
      <c r="M232" s="13">
        <v>0</v>
      </c>
      <c r="N232" s="11" t="s">
        <v>50</v>
      </c>
      <c r="O232" s="11" t="s">
        <v>53</v>
      </c>
      <c r="P232" s="11" t="s">
        <v>50</v>
      </c>
      <c r="Q232" s="13">
        <f t="shared" si="3"/>
        <v>7408.15</v>
      </c>
      <c r="R232" s="13">
        <v>0</v>
      </c>
      <c r="S232" s="13">
        <v>6325.73</v>
      </c>
      <c r="T232" s="13">
        <v>0</v>
      </c>
      <c r="U232" s="11" t="s">
        <v>54</v>
      </c>
      <c r="V232" s="13">
        <v>0</v>
      </c>
      <c r="W232" s="13">
        <v>933.12</v>
      </c>
      <c r="X232" s="11" t="s">
        <v>54</v>
      </c>
      <c r="Y232" s="13">
        <v>149.30000000000001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646</v>
      </c>
      <c r="B233" s="15" t="s">
        <v>583</v>
      </c>
      <c r="C233" s="11" t="s">
        <v>47</v>
      </c>
      <c r="D233" s="11" t="s">
        <v>146</v>
      </c>
      <c r="E233" s="11" t="s">
        <v>147</v>
      </c>
      <c r="F233" s="11" t="s">
        <v>997</v>
      </c>
      <c r="G233" s="11" t="s">
        <v>51</v>
      </c>
      <c r="H233" s="11" t="s">
        <v>673</v>
      </c>
      <c r="I233" s="13" t="s">
        <v>50</v>
      </c>
      <c r="J233" s="13" t="s">
        <v>50</v>
      </c>
      <c r="K233" s="13" t="s">
        <v>50</v>
      </c>
      <c r="L233" s="12" t="s">
        <v>50</v>
      </c>
      <c r="M233" s="13">
        <v>0</v>
      </c>
      <c r="N233" s="11" t="s">
        <v>50</v>
      </c>
      <c r="O233" s="11" t="s">
        <v>420</v>
      </c>
      <c r="P233" s="11" t="s">
        <v>421</v>
      </c>
      <c r="Q233" s="13">
        <f t="shared" si="3"/>
        <v>1200</v>
      </c>
      <c r="R233" s="13">
        <v>0</v>
      </c>
      <c r="S233" s="13">
        <v>1200</v>
      </c>
      <c r="T233" s="13">
        <v>0</v>
      </c>
      <c r="U233" s="11" t="s">
        <v>54</v>
      </c>
      <c r="V233" s="13">
        <v>0</v>
      </c>
      <c r="W233" s="13">
        <v>0</v>
      </c>
      <c r="X233" s="11" t="s">
        <v>54</v>
      </c>
      <c r="Y233" s="13">
        <v>0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648</v>
      </c>
      <c r="B234" s="15" t="s">
        <v>583</v>
      </c>
      <c r="C234" s="11" t="s">
        <v>47</v>
      </c>
      <c r="D234" s="11" t="s">
        <v>146</v>
      </c>
      <c r="E234" s="11" t="s">
        <v>147</v>
      </c>
      <c r="F234" s="11" t="s">
        <v>997</v>
      </c>
      <c r="G234" s="11" t="s">
        <v>51</v>
      </c>
      <c r="H234" s="11" t="s">
        <v>675</v>
      </c>
      <c r="I234" s="13" t="s">
        <v>50</v>
      </c>
      <c r="J234" s="13" t="s">
        <v>50</v>
      </c>
      <c r="K234" s="13" t="s">
        <v>50</v>
      </c>
      <c r="L234" s="12" t="s">
        <v>50</v>
      </c>
      <c r="M234" s="13">
        <v>0</v>
      </c>
      <c r="N234" s="11" t="s">
        <v>50</v>
      </c>
      <c r="O234" s="11" t="s">
        <v>53</v>
      </c>
      <c r="P234" s="11" t="s">
        <v>50</v>
      </c>
      <c r="Q234" s="13">
        <f t="shared" si="3"/>
        <v>423962.62000000005</v>
      </c>
      <c r="R234" s="13">
        <v>0</v>
      </c>
      <c r="S234" s="13">
        <v>282889.62</v>
      </c>
      <c r="T234" s="13">
        <v>0</v>
      </c>
      <c r="U234" s="11" t="s">
        <v>54</v>
      </c>
      <c r="V234" s="13">
        <v>0</v>
      </c>
      <c r="W234" s="13">
        <v>121614.66</v>
      </c>
      <c r="X234" s="11" t="s">
        <v>54</v>
      </c>
      <c r="Y234" s="13">
        <v>19458.34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650</v>
      </c>
      <c r="B235" s="15" t="s">
        <v>583</v>
      </c>
      <c r="C235" s="11" t="s">
        <v>47</v>
      </c>
      <c r="D235" s="11" t="s">
        <v>146</v>
      </c>
      <c r="E235" s="11" t="s">
        <v>147</v>
      </c>
      <c r="F235" s="11" t="s">
        <v>997</v>
      </c>
      <c r="G235" s="11" t="s">
        <v>51</v>
      </c>
      <c r="H235" s="11" t="s">
        <v>677</v>
      </c>
      <c r="I235" s="13" t="s">
        <v>50</v>
      </c>
      <c r="J235" s="13" t="s">
        <v>50</v>
      </c>
      <c r="K235" s="13" t="s">
        <v>50</v>
      </c>
      <c r="L235" s="12" t="s">
        <v>50</v>
      </c>
      <c r="M235" s="13">
        <v>0</v>
      </c>
      <c r="N235" s="11" t="s">
        <v>50</v>
      </c>
      <c r="O235" s="11" t="s">
        <v>678</v>
      </c>
      <c r="P235" s="11" t="s">
        <v>679</v>
      </c>
      <c r="Q235" s="13">
        <f t="shared" si="3"/>
        <v>4366.55</v>
      </c>
      <c r="R235" s="13">
        <v>0</v>
      </c>
      <c r="S235" s="13">
        <v>3983.75</v>
      </c>
      <c r="T235" s="13">
        <v>330</v>
      </c>
      <c r="U235" s="11" t="s">
        <v>59</v>
      </c>
      <c r="V235" s="13">
        <v>52.8</v>
      </c>
      <c r="W235" s="13">
        <v>0</v>
      </c>
      <c r="X235" s="11" t="s">
        <v>54</v>
      </c>
      <c r="Y235" s="13">
        <v>0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652</v>
      </c>
      <c r="B236" s="15" t="s">
        <v>583</v>
      </c>
      <c r="C236" s="11" t="s">
        <v>47</v>
      </c>
      <c r="D236" s="11" t="s">
        <v>146</v>
      </c>
      <c r="E236" s="11" t="s">
        <v>147</v>
      </c>
      <c r="F236" s="11" t="s">
        <v>997</v>
      </c>
      <c r="G236" s="11" t="s">
        <v>51</v>
      </c>
      <c r="H236" s="11" t="s">
        <v>681</v>
      </c>
      <c r="I236" s="13" t="s">
        <v>50</v>
      </c>
      <c r="J236" s="13" t="s">
        <v>50</v>
      </c>
      <c r="K236" s="13" t="s">
        <v>50</v>
      </c>
      <c r="L236" s="12" t="s">
        <v>50</v>
      </c>
      <c r="M236" s="13">
        <v>0</v>
      </c>
      <c r="N236" s="11" t="s">
        <v>50</v>
      </c>
      <c r="O236" s="11" t="s">
        <v>53</v>
      </c>
      <c r="P236" s="11" t="s">
        <v>50</v>
      </c>
      <c r="Q236" s="13">
        <f t="shared" si="3"/>
        <v>47764.17</v>
      </c>
      <c r="R236" s="13">
        <v>0</v>
      </c>
      <c r="S236" s="13">
        <v>32406.32</v>
      </c>
      <c r="T236" s="13">
        <v>0</v>
      </c>
      <c r="U236" s="11" t="s">
        <v>54</v>
      </c>
      <c r="V236" s="13">
        <v>0</v>
      </c>
      <c r="W236" s="13">
        <v>13239.53</v>
      </c>
      <c r="X236" s="11" t="s">
        <v>54</v>
      </c>
      <c r="Y236" s="13">
        <v>2118.3200000000002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656</v>
      </c>
      <c r="B237" s="15" t="s">
        <v>583</v>
      </c>
      <c r="C237" s="11" t="s">
        <v>47</v>
      </c>
      <c r="D237" s="11" t="s">
        <v>146</v>
      </c>
      <c r="E237" s="11" t="s">
        <v>147</v>
      </c>
      <c r="F237" s="11" t="s">
        <v>997</v>
      </c>
      <c r="G237" s="11" t="s">
        <v>51</v>
      </c>
      <c r="H237" s="11" t="s">
        <v>683</v>
      </c>
      <c r="I237" s="13" t="s">
        <v>50</v>
      </c>
      <c r="J237" s="13" t="s">
        <v>50</v>
      </c>
      <c r="K237" s="13" t="s">
        <v>50</v>
      </c>
      <c r="L237" s="12" t="s">
        <v>50</v>
      </c>
      <c r="M237" s="13">
        <v>0</v>
      </c>
      <c r="N237" s="11" t="s">
        <v>50</v>
      </c>
      <c r="O237" s="11" t="s">
        <v>684</v>
      </c>
      <c r="P237" s="11" t="s">
        <v>685</v>
      </c>
      <c r="Q237" s="13">
        <f t="shared" si="3"/>
        <v>1774.66</v>
      </c>
      <c r="R237" s="13">
        <v>0</v>
      </c>
      <c r="S237" s="13">
        <v>0</v>
      </c>
      <c r="T237" s="13">
        <v>1529.88</v>
      </c>
      <c r="U237" s="11" t="s">
        <v>59</v>
      </c>
      <c r="V237" s="13">
        <v>244.78</v>
      </c>
      <c r="W237" s="13">
        <v>0</v>
      </c>
      <c r="X237" s="11" t="s">
        <v>54</v>
      </c>
      <c r="Y237" s="13">
        <v>0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658</v>
      </c>
      <c r="B238" s="15" t="s">
        <v>583</v>
      </c>
      <c r="C238" s="11" t="s">
        <v>47</v>
      </c>
      <c r="D238" s="11" t="s">
        <v>146</v>
      </c>
      <c r="E238" s="11" t="s">
        <v>147</v>
      </c>
      <c r="F238" s="11" t="s">
        <v>997</v>
      </c>
      <c r="G238" s="11" t="s">
        <v>51</v>
      </c>
      <c r="H238" s="11" t="s">
        <v>687</v>
      </c>
      <c r="I238" s="13" t="s">
        <v>50</v>
      </c>
      <c r="J238" s="13" t="s">
        <v>50</v>
      </c>
      <c r="K238" s="13" t="s">
        <v>50</v>
      </c>
      <c r="L238" s="12" t="s">
        <v>50</v>
      </c>
      <c r="M238" s="13">
        <v>0</v>
      </c>
      <c r="N238" s="11" t="s">
        <v>50</v>
      </c>
      <c r="O238" s="11" t="s">
        <v>53</v>
      </c>
      <c r="P238" s="11" t="s">
        <v>50</v>
      </c>
      <c r="Q238" s="13">
        <f t="shared" si="3"/>
        <v>73407.740000000005</v>
      </c>
      <c r="R238" s="13">
        <v>0</v>
      </c>
      <c r="S238" s="13">
        <v>48602.21</v>
      </c>
      <c r="T238" s="13">
        <v>0</v>
      </c>
      <c r="U238" s="11" t="s">
        <v>54</v>
      </c>
      <c r="V238" s="13">
        <v>0</v>
      </c>
      <c r="W238" s="13">
        <v>21384.080000000002</v>
      </c>
      <c r="X238" s="11" t="s">
        <v>59</v>
      </c>
      <c r="Y238" s="13">
        <v>3421.45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662</v>
      </c>
      <c r="B239" s="15" t="s">
        <v>583</v>
      </c>
      <c r="C239" s="11" t="s">
        <v>47</v>
      </c>
      <c r="D239" s="11" t="s">
        <v>146</v>
      </c>
      <c r="E239" s="11" t="s">
        <v>147</v>
      </c>
      <c r="F239" s="11" t="s">
        <v>997</v>
      </c>
      <c r="G239" s="11" t="s">
        <v>51</v>
      </c>
      <c r="H239" s="11" t="s">
        <v>689</v>
      </c>
      <c r="I239" s="13" t="s">
        <v>50</v>
      </c>
      <c r="J239" s="13" t="s">
        <v>50</v>
      </c>
      <c r="K239" s="13" t="s">
        <v>50</v>
      </c>
      <c r="L239" s="12" t="s">
        <v>50</v>
      </c>
      <c r="M239" s="13">
        <v>0</v>
      </c>
      <c r="N239" s="11" t="s">
        <v>50</v>
      </c>
      <c r="O239" s="11" t="s">
        <v>539</v>
      </c>
      <c r="P239" s="11" t="s">
        <v>540</v>
      </c>
      <c r="Q239" s="13">
        <f t="shared" si="3"/>
        <v>7778.2</v>
      </c>
      <c r="R239" s="13">
        <v>0</v>
      </c>
      <c r="S239" s="13">
        <v>4066.25</v>
      </c>
      <c r="T239" s="13">
        <v>3199.96</v>
      </c>
      <c r="U239" s="11" t="s">
        <v>59</v>
      </c>
      <c r="V239" s="13">
        <v>511.99</v>
      </c>
      <c r="W239" s="13">
        <v>0</v>
      </c>
      <c r="X239" s="11" t="s">
        <v>54</v>
      </c>
      <c r="Y239" s="13">
        <v>0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664</v>
      </c>
      <c r="B240" s="15" t="s">
        <v>583</v>
      </c>
      <c r="C240" s="11" t="s">
        <v>47</v>
      </c>
      <c r="D240" s="11" t="s">
        <v>146</v>
      </c>
      <c r="E240" s="11" t="s">
        <v>147</v>
      </c>
      <c r="F240" s="11" t="s">
        <v>997</v>
      </c>
      <c r="G240" s="11" t="s">
        <v>51</v>
      </c>
      <c r="H240" s="11" t="s">
        <v>691</v>
      </c>
      <c r="I240" s="13" t="s">
        <v>50</v>
      </c>
      <c r="J240" s="13" t="s">
        <v>50</v>
      </c>
      <c r="K240" s="13" t="s">
        <v>50</v>
      </c>
      <c r="L240" s="12" t="s">
        <v>50</v>
      </c>
      <c r="M240" s="13">
        <v>0</v>
      </c>
      <c r="N240" s="11" t="s">
        <v>50</v>
      </c>
      <c r="O240" s="11" t="s">
        <v>53</v>
      </c>
      <c r="P240" s="11" t="s">
        <v>50</v>
      </c>
      <c r="Q240" s="13">
        <f t="shared" si="3"/>
        <v>60023.630000000005</v>
      </c>
      <c r="R240" s="13">
        <v>0</v>
      </c>
      <c r="S240" s="13">
        <v>37873.699999999997</v>
      </c>
      <c r="T240" s="13">
        <v>0</v>
      </c>
      <c r="U240" s="11" t="s">
        <v>54</v>
      </c>
      <c r="V240" s="13">
        <v>0</v>
      </c>
      <c r="W240" s="13">
        <v>19094.77</v>
      </c>
      <c r="X240" s="11" t="s">
        <v>59</v>
      </c>
      <c r="Y240" s="13">
        <v>3055.16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666</v>
      </c>
      <c r="B241" s="15" t="s">
        <v>583</v>
      </c>
      <c r="C241" s="11" t="s">
        <v>47</v>
      </c>
      <c r="D241" s="11" t="s">
        <v>151</v>
      </c>
      <c r="E241" s="11" t="s">
        <v>152</v>
      </c>
      <c r="F241" s="11" t="s">
        <v>1014</v>
      </c>
      <c r="G241" s="11" t="s">
        <v>51</v>
      </c>
      <c r="H241" s="11" t="s">
        <v>693</v>
      </c>
      <c r="I241" s="13" t="s">
        <v>50</v>
      </c>
      <c r="J241" s="13" t="s">
        <v>50</v>
      </c>
      <c r="K241" s="13" t="s">
        <v>50</v>
      </c>
      <c r="L241" s="12" t="s">
        <v>50</v>
      </c>
      <c r="M241" s="13">
        <v>0</v>
      </c>
      <c r="N241" s="11" t="s">
        <v>50</v>
      </c>
      <c r="O241" s="11" t="s">
        <v>53</v>
      </c>
      <c r="P241" s="11" t="s">
        <v>50</v>
      </c>
      <c r="Q241" s="13">
        <f t="shared" si="3"/>
        <v>32061.499999999996</v>
      </c>
      <c r="R241" s="13">
        <v>0</v>
      </c>
      <c r="S241" s="13">
        <v>27327.85</v>
      </c>
      <c r="T241" s="13">
        <v>0</v>
      </c>
      <c r="U241" s="11" t="s">
        <v>54</v>
      </c>
      <c r="V241" s="13">
        <v>0</v>
      </c>
      <c r="W241" s="13">
        <v>4080.73</v>
      </c>
      <c r="X241" s="11" t="s">
        <v>54</v>
      </c>
      <c r="Y241" s="13">
        <v>652.91999999999996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670</v>
      </c>
      <c r="B242" s="15" t="s">
        <v>583</v>
      </c>
      <c r="C242" s="11" t="s">
        <v>47</v>
      </c>
      <c r="D242" s="11" t="s">
        <v>151</v>
      </c>
      <c r="E242" s="11" t="s">
        <v>152</v>
      </c>
      <c r="F242" s="11" t="s">
        <v>1014</v>
      </c>
      <c r="G242" s="11" t="s">
        <v>51</v>
      </c>
      <c r="H242" s="11" t="s">
        <v>695</v>
      </c>
      <c r="I242" s="13" t="s">
        <v>50</v>
      </c>
      <c r="J242" s="13" t="s">
        <v>50</v>
      </c>
      <c r="K242" s="13" t="s">
        <v>50</v>
      </c>
      <c r="L242" s="12" t="s">
        <v>50</v>
      </c>
      <c r="M242" s="13">
        <v>0</v>
      </c>
      <c r="N242" s="11" t="s">
        <v>50</v>
      </c>
      <c r="O242" s="11" t="s">
        <v>244</v>
      </c>
      <c r="P242" s="11" t="s">
        <v>245</v>
      </c>
      <c r="Q242" s="13">
        <f t="shared" si="3"/>
        <v>120</v>
      </c>
      <c r="R242" s="13">
        <v>0</v>
      </c>
      <c r="S242" s="13">
        <v>120</v>
      </c>
      <c r="T242" s="13">
        <v>0</v>
      </c>
      <c r="U242" s="11" t="s">
        <v>54</v>
      </c>
      <c r="V242" s="13">
        <v>0</v>
      </c>
      <c r="W242" s="13">
        <v>0</v>
      </c>
      <c r="X242" s="11" t="s">
        <v>54</v>
      </c>
      <c r="Y242" s="13">
        <v>0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672</v>
      </c>
      <c r="B243" s="15" t="s">
        <v>583</v>
      </c>
      <c r="C243" s="11" t="s">
        <v>47</v>
      </c>
      <c r="D243" s="11" t="s">
        <v>151</v>
      </c>
      <c r="E243" s="11" t="s">
        <v>152</v>
      </c>
      <c r="F243" s="11" t="s">
        <v>1014</v>
      </c>
      <c r="G243" s="11" t="s">
        <v>51</v>
      </c>
      <c r="H243" s="11" t="s">
        <v>697</v>
      </c>
      <c r="I243" s="13" t="s">
        <v>50</v>
      </c>
      <c r="J243" s="13" t="s">
        <v>50</v>
      </c>
      <c r="K243" s="13" t="s">
        <v>50</v>
      </c>
      <c r="L243" s="12" t="s">
        <v>50</v>
      </c>
      <c r="M243" s="13">
        <v>0</v>
      </c>
      <c r="N243" s="11" t="s">
        <v>50</v>
      </c>
      <c r="O243" s="11" t="s">
        <v>53</v>
      </c>
      <c r="P243" s="11" t="s">
        <v>50</v>
      </c>
      <c r="Q243" s="13">
        <f t="shared" si="3"/>
        <v>4638.01</v>
      </c>
      <c r="R243" s="13">
        <v>0</v>
      </c>
      <c r="S243" s="13">
        <v>4044</v>
      </c>
      <c r="T243" s="13">
        <v>0</v>
      </c>
      <c r="U243" s="11" t="s">
        <v>54</v>
      </c>
      <c r="V243" s="13">
        <v>0</v>
      </c>
      <c r="W243" s="13">
        <v>512.08000000000004</v>
      </c>
      <c r="X243" s="11" t="s">
        <v>54</v>
      </c>
      <c r="Y243" s="13">
        <v>81.93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674</v>
      </c>
      <c r="B244" s="15" t="s">
        <v>583</v>
      </c>
      <c r="C244" s="11" t="s">
        <v>47</v>
      </c>
      <c r="D244" s="11" t="s">
        <v>151</v>
      </c>
      <c r="E244" s="11" t="s">
        <v>152</v>
      </c>
      <c r="F244" s="11" t="s">
        <v>1014</v>
      </c>
      <c r="G244" s="11" t="s">
        <v>51</v>
      </c>
      <c r="H244" s="11" t="s">
        <v>699</v>
      </c>
      <c r="I244" s="13" t="s">
        <v>50</v>
      </c>
      <c r="J244" s="13" t="s">
        <v>50</v>
      </c>
      <c r="K244" s="13" t="s">
        <v>50</v>
      </c>
      <c r="L244" s="12" t="s">
        <v>50</v>
      </c>
      <c r="M244" s="13">
        <v>0</v>
      </c>
      <c r="N244" s="11" t="s">
        <v>50</v>
      </c>
      <c r="O244" s="11" t="s">
        <v>700</v>
      </c>
      <c r="P244" s="11" t="s">
        <v>701</v>
      </c>
      <c r="Q244" s="13">
        <f t="shared" si="3"/>
        <v>984.46999999999991</v>
      </c>
      <c r="R244" s="13">
        <v>0</v>
      </c>
      <c r="S244" s="13">
        <v>0</v>
      </c>
      <c r="T244" s="13">
        <v>848.68</v>
      </c>
      <c r="U244" s="11" t="s">
        <v>59</v>
      </c>
      <c r="V244" s="13">
        <v>135.79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676</v>
      </c>
      <c r="B245" s="15" t="s">
        <v>583</v>
      </c>
      <c r="C245" s="11" t="s">
        <v>47</v>
      </c>
      <c r="D245" s="11" t="s">
        <v>151</v>
      </c>
      <c r="E245" s="11" t="s">
        <v>152</v>
      </c>
      <c r="F245" s="11" t="s">
        <v>1014</v>
      </c>
      <c r="G245" s="11" t="s">
        <v>51</v>
      </c>
      <c r="H245" s="11" t="s">
        <v>703</v>
      </c>
      <c r="I245" s="13" t="s">
        <v>50</v>
      </c>
      <c r="J245" s="13" t="s">
        <v>50</v>
      </c>
      <c r="K245" s="13" t="s">
        <v>50</v>
      </c>
      <c r="L245" s="12" t="s">
        <v>50</v>
      </c>
      <c r="M245" s="13">
        <v>0</v>
      </c>
      <c r="N245" s="11" t="s">
        <v>50</v>
      </c>
      <c r="O245" s="11" t="s">
        <v>53</v>
      </c>
      <c r="P245" s="11" t="s">
        <v>50</v>
      </c>
      <c r="Q245" s="13">
        <f t="shared" si="3"/>
        <v>263340.37</v>
      </c>
      <c r="R245" s="13">
        <v>0</v>
      </c>
      <c r="S245" s="13">
        <v>204826.66</v>
      </c>
      <c r="T245" s="13">
        <v>0</v>
      </c>
      <c r="U245" s="11" t="s">
        <v>54</v>
      </c>
      <c r="V245" s="13">
        <v>0</v>
      </c>
      <c r="W245" s="13">
        <v>50442.85</v>
      </c>
      <c r="X245" s="11" t="s">
        <v>54</v>
      </c>
      <c r="Y245" s="13">
        <v>8070.86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680</v>
      </c>
      <c r="B246" s="15" t="s">
        <v>583</v>
      </c>
      <c r="C246" s="11" t="s">
        <v>47</v>
      </c>
      <c r="D246" s="11" t="s">
        <v>151</v>
      </c>
      <c r="E246" s="11" t="s">
        <v>152</v>
      </c>
      <c r="F246" s="11" t="s">
        <v>1014</v>
      </c>
      <c r="G246" s="11" t="s">
        <v>130</v>
      </c>
      <c r="H246" s="11" t="s">
        <v>50</v>
      </c>
      <c r="I246" s="13" t="s">
        <v>705</v>
      </c>
      <c r="J246" s="13" t="s">
        <v>50</v>
      </c>
      <c r="K246" s="13" t="s">
        <v>706</v>
      </c>
      <c r="L246" s="12" t="s">
        <v>583</v>
      </c>
      <c r="M246" s="13">
        <v>480</v>
      </c>
      <c r="N246" s="11" t="s">
        <v>133</v>
      </c>
      <c r="O246" s="11" t="s">
        <v>707</v>
      </c>
      <c r="P246" s="11" t="s">
        <v>708</v>
      </c>
      <c r="Q246" s="13">
        <f t="shared" si="3"/>
        <v>-220</v>
      </c>
      <c r="R246" s="13">
        <v>0</v>
      </c>
      <c r="S246" s="13">
        <v>-220</v>
      </c>
      <c r="T246" s="13">
        <v>0</v>
      </c>
      <c r="U246" s="11" t="s">
        <v>54</v>
      </c>
      <c r="V246" s="13">
        <v>0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682</v>
      </c>
      <c r="B247" s="15" t="s">
        <v>583</v>
      </c>
      <c r="C247" s="11" t="s">
        <v>47</v>
      </c>
      <c r="D247" s="11" t="s">
        <v>155</v>
      </c>
      <c r="E247" s="11" t="s">
        <v>156</v>
      </c>
      <c r="F247" s="11" t="s">
        <v>991</v>
      </c>
      <c r="G247" s="11" t="s">
        <v>51</v>
      </c>
      <c r="H247" s="11" t="s">
        <v>710</v>
      </c>
      <c r="I247" s="13" t="s">
        <v>50</v>
      </c>
      <c r="J247" s="13" t="s">
        <v>50</v>
      </c>
      <c r="K247" s="13" t="s">
        <v>50</v>
      </c>
      <c r="L247" s="12" t="s">
        <v>50</v>
      </c>
      <c r="M247" s="13">
        <v>0</v>
      </c>
      <c r="N247" s="11" t="s">
        <v>50</v>
      </c>
      <c r="O247" s="11" t="s">
        <v>53</v>
      </c>
      <c r="P247" s="11" t="s">
        <v>50</v>
      </c>
      <c r="Q247" s="13">
        <f t="shared" si="3"/>
        <v>18050.96</v>
      </c>
      <c r="R247" s="13">
        <v>0</v>
      </c>
      <c r="S247" s="13">
        <v>15709.35</v>
      </c>
      <c r="T247" s="13">
        <v>0</v>
      </c>
      <c r="U247" s="11" t="s">
        <v>54</v>
      </c>
      <c r="V247" s="13">
        <v>0</v>
      </c>
      <c r="W247" s="13">
        <v>2018.63</v>
      </c>
      <c r="X247" s="11" t="s">
        <v>54</v>
      </c>
      <c r="Y247" s="13">
        <v>322.98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686</v>
      </c>
      <c r="B248" s="15" t="s">
        <v>583</v>
      </c>
      <c r="C248" s="11" t="s">
        <v>47</v>
      </c>
      <c r="D248" s="11" t="s">
        <v>155</v>
      </c>
      <c r="E248" s="11" t="s">
        <v>156</v>
      </c>
      <c r="F248" s="11" t="s">
        <v>991</v>
      </c>
      <c r="G248" s="11" t="s">
        <v>51</v>
      </c>
      <c r="H248" s="11" t="s">
        <v>712</v>
      </c>
      <c r="I248" s="13" t="s">
        <v>50</v>
      </c>
      <c r="J248" s="13" t="s">
        <v>50</v>
      </c>
      <c r="K248" s="13" t="s">
        <v>50</v>
      </c>
      <c r="L248" s="12" t="s">
        <v>50</v>
      </c>
      <c r="M248" s="13">
        <v>0</v>
      </c>
      <c r="N248" s="11" t="s">
        <v>50</v>
      </c>
      <c r="O248" s="11" t="s">
        <v>713</v>
      </c>
      <c r="P248" s="11" t="s">
        <v>714</v>
      </c>
      <c r="Q248" s="13">
        <f t="shared" si="3"/>
        <v>6600</v>
      </c>
      <c r="R248" s="13">
        <v>0</v>
      </c>
      <c r="S248" s="13">
        <v>6600</v>
      </c>
      <c r="T248" s="13">
        <v>0</v>
      </c>
      <c r="U248" s="11" t="s">
        <v>54</v>
      </c>
      <c r="V248" s="13">
        <v>0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688</v>
      </c>
      <c r="B249" s="15" t="s">
        <v>583</v>
      </c>
      <c r="C249" s="11" t="s">
        <v>47</v>
      </c>
      <c r="D249" s="11" t="s">
        <v>155</v>
      </c>
      <c r="E249" s="11" t="s">
        <v>156</v>
      </c>
      <c r="F249" s="11" t="s">
        <v>991</v>
      </c>
      <c r="G249" s="11" t="s">
        <v>51</v>
      </c>
      <c r="H249" s="11" t="s">
        <v>716</v>
      </c>
      <c r="I249" s="13" t="s">
        <v>50</v>
      </c>
      <c r="J249" s="13" t="s">
        <v>50</v>
      </c>
      <c r="K249" s="13" t="s">
        <v>50</v>
      </c>
      <c r="L249" s="12" t="s">
        <v>50</v>
      </c>
      <c r="M249" s="13">
        <v>0</v>
      </c>
      <c r="N249" s="11" t="s">
        <v>50</v>
      </c>
      <c r="O249" s="11" t="s">
        <v>53</v>
      </c>
      <c r="P249" s="11" t="s">
        <v>50</v>
      </c>
      <c r="Q249" s="13">
        <f t="shared" si="3"/>
        <v>26546.850000000002</v>
      </c>
      <c r="R249" s="13">
        <v>0</v>
      </c>
      <c r="S249" s="13">
        <v>23075.75</v>
      </c>
      <c r="T249" s="13">
        <v>0</v>
      </c>
      <c r="U249" s="11" t="s">
        <v>54</v>
      </c>
      <c r="V249" s="13">
        <v>0</v>
      </c>
      <c r="W249" s="13">
        <v>2992.33</v>
      </c>
      <c r="X249" s="11" t="s">
        <v>54</v>
      </c>
      <c r="Y249" s="13">
        <v>478.77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690</v>
      </c>
      <c r="B250" s="15" t="s">
        <v>583</v>
      </c>
      <c r="C250" s="11" t="s">
        <v>47</v>
      </c>
      <c r="D250" s="11" t="s">
        <v>155</v>
      </c>
      <c r="E250" s="11" t="s">
        <v>156</v>
      </c>
      <c r="F250" s="11" t="s">
        <v>991</v>
      </c>
      <c r="G250" s="11" t="s">
        <v>51</v>
      </c>
      <c r="H250" s="11" t="s">
        <v>718</v>
      </c>
      <c r="I250" s="13" t="s">
        <v>50</v>
      </c>
      <c r="J250" s="13" t="s">
        <v>50</v>
      </c>
      <c r="K250" s="13" t="s">
        <v>50</v>
      </c>
      <c r="L250" s="12" t="s">
        <v>50</v>
      </c>
      <c r="M250" s="13">
        <v>0</v>
      </c>
      <c r="N250" s="11" t="s">
        <v>50</v>
      </c>
      <c r="O250" s="11" t="s">
        <v>178</v>
      </c>
      <c r="P250" s="11" t="s">
        <v>179</v>
      </c>
      <c r="Q250" s="13">
        <f t="shared" si="3"/>
        <v>3728.85</v>
      </c>
      <c r="R250" s="13">
        <v>0</v>
      </c>
      <c r="S250" s="13">
        <v>3688.25</v>
      </c>
      <c r="T250" s="13">
        <v>35</v>
      </c>
      <c r="U250" s="11" t="s">
        <v>59</v>
      </c>
      <c r="V250" s="13">
        <v>5.6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692</v>
      </c>
      <c r="B251" s="15" t="s">
        <v>583</v>
      </c>
      <c r="C251" s="11" t="s">
        <v>47</v>
      </c>
      <c r="D251" s="11" t="s">
        <v>155</v>
      </c>
      <c r="E251" s="11" t="s">
        <v>156</v>
      </c>
      <c r="F251" s="11" t="s">
        <v>991</v>
      </c>
      <c r="G251" s="11" t="s">
        <v>51</v>
      </c>
      <c r="H251" s="11" t="s">
        <v>720</v>
      </c>
      <c r="I251" s="13" t="s">
        <v>50</v>
      </c>
      <c r="J251" s="13" t="s">
        <v>50</v>
      </c>
      <c r="K251" s="13" t="s">
        <v>50</v>
      </c>
      <c r="L251" s="12" t="s">
        <v>50</v>
      </c>
      <c r="M251" s="13">
        <v>0</v>
      </c>
      <c r="N251" s="11" t="s">
        <v>50</v>
      </c>
      <c r="O251" s="11" t="s">
        <v>53</v>
      </c>
      <c r="P251" s="11" t="s">
        <v>50</v>
      </c>
      <c r="Q251" s="13">
        <f t="shared" si="3"/>
        <v>24839.579999999998</v>
      </c>
      <c r="R251" s="13">
        <v>0</v>
      </c>
      <c r="S251" s="13">
        <v>17865.5</v>
      </c>
      <c r="T251" s="13">
        <v>0</v>
      </c>
      <c r="U251" s="11" t="s">
        <v>54</v>
      </c>
      <c r="V251" s="13">
        <v>0</v>
      </c>
      <c r="W251" s="13">
        <v>6012.14</v>
      </c>
      <c r="X251" s="11" t="s">
        <v>54</v>
      </c>
      <c r="Y251" s="13">
        <v>961.94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694</v>
      </c>
      <c r="B252" s="15" t="s">
        <v>583</v>
      </c>
      <c r="C252" s="11" t="s">
        <v>47</v>
      </c>
      <c r="D252" s="11" t="s">
        <v>155</v>
      </c>
      <c r="E252" s="11" t="s">
        <v>156</v>
      </c>
      <c r="F252" s="11" t="s">
        <v>991</v>
      </c>
      <c r="G252" s="11" t="s">
        <v>51</v>
      </c>
      <c r="H252" s="11" t="s">
        <v>722</v>
      </c>
      <c r="I252" s="13" t="s">
        <v>50</v>
      </c>
      <c r="J252" s="13" t="s">
        <v>50</v>
      </c>
      <c r="K252" s="13" t="s">
        <v>50</v>
      </c>
      <c r="L252" s="12" t="s">
        <v>50</v>
      </c>
      <c r="M252" s="13">
        <v>0</v>
      </c>
      <c r="N252" s="11" t="s">
        <v>50</v>
      </c>
      <c r="O252" s="11" t="s">
        <v>713</v>
      </c>
      <c r="P252" s="11" t="s">
        <v>714</v>
      </c>
      <c r="Q252" s="13">
        <f t="shared" si="3"/>
        <v>3994.2</v>
      </c>
      <c r="R252" s="13">
        <v>0</v>
      </c>
      <c r="S252" s="13">
        <v>3275</v>
      </c>
      <c r="T252" s="13">
        <v>620</v>
      </c>
      <c r="U252" s="11" t="s">
        <v>59</v>
      </c>
      <c r="V252" s="13">
        <v>99.2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696</v>
      </c>
      <c r="B253" s="15" t="s">
        <v>583</v>
      </c>
      <c r="C253" s="11" t="s">
        <v>47</v>
      </c>
      <c r="D253" s="11" t="s">
        <v>155</v>
      </c>
      <c r="E253" s="11" t="s">
        <v>156</v>
      </c>
      <c r="F253" s="11" t="s">
        <v>991</v>
      </c>
      <c r="G253" s="11" t="s">
        <v>51</v>
      </c>
      <c r="H253" s="11" t="s">
        <v>724</v>
      </c>
      <c r="I253" s="13" t="s">
        <v>50</v>
      </c>
      <c r="J253" s="13" t="s">
        <v>50</v>
      </c>
      <c r="K253" s="13" t="s">
        <v>50</v>
      </c>
      <c r="L253" s="12" t="s">
        <v>50</v>
      </c>
      <c r="M253" s="13">
        <v>0</v>
      </c>
      <c r="N253" s="11" t="s">
        <v>50</v>
      </c>
      <c r="O253" s="11" t="s">
        <v>53</v>
      </c>
      <c r="P253" s="11" t="s">
        <v>50</v>
      </c>
      <c r="Q253" s="13">
        <f t="shared" si="3"/>
        <v>135208.16000000003</v>
      </c>
      <c r="R253" s="13">
        <v>0</v>
      </c>
      <c r="S253" s="13">
        <v>112521.88</v>
      </c>
      <c r="T253" s="13">
        <v>0</v>
      </c>
      <c r="U253" s="11" t="s">
        <v>54</v>
      </c>
      <c r="V253" s="13">
        <v>0</v>
      </c>
      <c r="W253" s="13">
        <v>19557.14</v>
      </c>
      <c r="X253" s="11" t="s">
        <v>54</v>
      </c>
      <c r="Y253" s="13">
        <v>3129.14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698</v>
      </c>
      <c r="B254" s="15" t="s">
        <v>583</v>
      </c>
      <c r="C254" s="11" t="s">
        <v>47</v>
      </c>
      <c r="D254" s="11" t="s">
        <v>155</v>
      </c>
      <c r="E254" s="11" t="s">
        <v>156</v>
      </c>
      <c r="F254" s="11" t="s">
        <v>991</v>
      </c>
      <c r="G254" s="11" t="s">
        <v>51</v>
      </c>
      <c r="H254" s="11" t="s">
        <v>726</v>
      </c>
      <c r="I254" s="13" t="s">
        <v>50</v>
      </c>
      <c r="J254" s="13" t="s">
        <v>50</v>
      </c>
      <c r="K254" s="13" t="s">
        <v>50</v>
      </c>
      <c r="L254" s="12" t="s">
        <v>50</v>
      </c>
      <c r="M254" s="13">
        <v>0</v>
      </c>
      <c r="N254" s="11" t="s">
        <v>50</v>
      </c>
      <c r="O254" s="11" t="s">
        <v>727</v>
      </c>
      <c r="P254" s="11" t="s">
        <v>728</v>
      </c>
      <c r="Q254" s="13">
        <f t="shared" si="3"/>
        <v>4630</v>
      </c>
      <c r="R254" s="13">
        <v>0</v>
      </c>
      <c r="S254" s="13">
        <v>4630</v>
      </c>
      <c r="T254" s="13">
        <v>0</v>
      </c>
      <c r="U254" s="11" t="s">
        <v>54</v>
      </c>
      <c r="V254" s="13">
        <v>0</v>
      </c>
      <c r="W254" s="13">
        <v>0</v>
      </c>
      <c r="X254" s="11" t="s">
        <v>54</v>
      </c>
      <c r="Y254" s="13">
        <v>0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702</v>
      </c>
      <c r="B255" s="15" t="s">
        <v>583</v>
      </c>
      <c r="C255" s="11" t="s">
        <v>47</v>
      </c>
      <c r="D255" s="11" t="s">
        <v>155</v>
      </c>
      <c r="E255" s="11" t="s">
        <v>156</v>
      </c>
      <c r="F255" s="11" t="s">
        <v>991</v>
      </c>
      <c r="G255" s="11" t="s">
        <v>51</v>
      </c>
      <c r="H255" s="11" t="s">
        <v>730</v>
      </c>
      <c r="I255" s="13" t="s">
        <v>50</v>
      </c>
      <c r="J255" s="13" t="s">
        <v>50</v>
      </c>
      <c r="K255" s="13" t="s">
        <v>50</v>
      </c>
      <c r="L255" s="12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 t="shared" si="3"/>
        <v>10331.85</v>
      </c>
      <c r="R255" s="13">
        <v>0</v>
      </c>
      <c r="S255" s="13">
        <v>7441.9</v>
      </c>
      <c r="T255" s="13">
        <v>0</v>
      </c>
      <c r="U255" s="11" t="s">
        <v>54</v>
      </c>
      <c r="V255" s="13">
        <v>0</v>
      </c>
      <c r="W255" s="13">
        <v>2491.34</v>
      </c>
      <c r="X255" s="11" t="s">
        <v>59</v>
      </c>
      <c r="Y255" s="13">
        <v>398.61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704</v>
      </c>
      <c r="B256" s="15" t="s">
        <v>583</v>
      </c>
      <c r="C256" s="11" t="s">
        <v>47</v>
      </c>
      <c r="D256" s="11" t="s">
        <v>155</v>
      </c>
      <c r="E256" s="11" t="s">
        <v>156</v>
      </c>
      <c r="F256" s="11" t="s">
        <v>991</v>
      </c>
      <c r="G256" s="11" t="s">
        <v>130</v>
      </c>
      <c r="H256" s="11" t="s">
        <v>50</v>
      </c>
      <c r="I256" s="13" t="s">
        <v>336</v>
      </c>
      <c r="J256" s="13" t="s">
        <v>50</v>
      </c>
      <c r="K256" s="13" t="s">
        <v>732</v>
      </c>
      <c r="L256" s="12" t="s">
        <v>583</v>
      </c>
      <c r="M256" s="13">
        <v>250</v>
      </c>
      <c r="N256" s="11" t="s">
        <v>133</v>
      </c>
      <c r="O256" s="11" t="s">
        <v>733</v>
      </c>
      <c r="P256" s="11" t="s">
        <v>734</v>
      </c>
      <c r="Q256" s="13">
        <f t="shared" si="3"/>
        <v>-250</v>
      </c>
      <c r="R256" s="13">
        <v>0</v>
      </c>
      <c r="S256" s="13">
        <v>-250</v>
      </c>
      <c r="T256" s="13">
        <v>0</v>
      </c>
      <c r="U256" s="11" t="s">
        <v>54</v>
      </c>
      <c r="V256" s="13">
        <v>0</v>
      </c>
      <c r="W256" s="13">
        <v>0</v>
      </c>
      <c r="X256" s="11" t="s">
        <v>54</v>
      </c>
      <c r="Y256" s="13">
        <v>0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709</v>
      </c>
      <c r="B257" s="15" t="s">
        <v>583</v>
      </c>
      <c r="C257" s="11" t="s">
        <v>47</v>
      </c>
      <c r="D257" s="11" t="s">
        <v>155</v>
      </c>
      <c r="E257" s="11" t="s">
        <v>156</v>
      </c>
      <c r="F257" s="11" t="s">
        <v>991</v>
      </c>
      <c r="G257" s="11" t="s">
        <v>130</v>
      </c>
      <c r="H257" s="11" t="s">
        <v>50</v>
      </c>
      <c r="I257" s="13" t="s">
        <v>478</v>
      </c>
      <c r="J257" s="13" t="s">
        <v>50</v>
      </c>
      <c r="K257" s="13" t="s">
        <v>736</v>
      </c>
      <c r="L257" s="12" t="s">
        <v>583</v>
      </c>
      <c r="M257" s="13">
        <v>250</v>
      </c>
      <c r="N257" s="11" t="s">
        <v>133</v>
      </c>
      <c r="O257" s="11" t="s">
        <v>737</v>
      </c>
      <c r="P257" s="11" t="s">
        <v>738</v>
      </c>
      <c r="Q257" s="13">
        <f t="shared" si="3"/>
        <v>-250</v>
      </c>
      <c r="R257" s="13">
        <v>0</v>
      </c>
      <c r="S257" s="13">
        <v>-250</v>
      </c>
      <c r="T257" s="13">
        <v>0</v>
      </c>
      <c r="U257" s="11" t="s">
        <v>54</v>
      </c>
      <c r="V257" s="13">
        <v>0</v>
      </c>
      <c r="W257" s="13">
        <v>0</v>
      </c>
      <c r="X257" s="11" t="s">
        <v>54</v>
      </c>
      <c r="Y257" s="13">
        <v>0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711</v>
      </c>
      <c r="B258" s="15" t="s">
        <v>740</v>
      </c>
      <c r="C258" s="11" t="s">
        <v>47</v>
      </c>
      <c r="D258" s="11" t="s">
        <v>48</v>
      </c>
      <c r="E258" s="11" t="s">
        <v>49</v>
      </c>
      <c r="F258" s="11" t="s">
        <v>1012</v>
      </c>
      <c r="G258" s="11" t="s">
        <v>51</v>
      </c>
      <c r="H258" s="11" t="s">
        <v>741</v>
      </c>
      <c r="I258" s="13" t="s">
        <v>50</v>
      </c>
      <c r="J258" s="13" t="s">
        <v>50</v>
      </c>
      <c r="K258" s="13" t="s">
        <v>50</v>
      </c>
      <c r="L258" s="12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f t="shared" si="3"/>
        <v>1708.5</v>
      </c>
      <c r="R258" s="13">
        <v>0</v>
      </c>
      <c r="S258" s="13">
        <v>1708.5</v>
      </c>
      <c r="T258" s="13">
        <v>0</v>
      </c>
      <c r="U258" s="11" t="s">
        <v>54</v>
      </c>
      <c r="V258" s="13">
        <v>0</v>
      </c>
      <c r="W258" s="13">
        <v>0</v>
      </c>
      <c r="X258" s="11" t="s">
        <v>54</v>
      </c>
      <c r="Y258" s="13">
        <v>0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715</v>
      </c>
      <c r="B259" s="15" t="s">
        <v>740</v>
      </c>
      <c r="C259" s="11" t="s">
        <v>47</v>
      </c>
      <c r="D259" s="11" t="s">
        <v>48</v>
      </c>
      <c r="E259" s="11" t="s">
        <v>49</v>
      </c>
      <c r="F259" s="11" t="s">
        <v>1012</v>
      </c>
      <c r="G259" s="11" t="s">
        <v>51</v>
      </c>
      <c r="H259" s="11" t="s">
        <v>743</v>
      </c>
      <c r="I259" s="13" t="s">
        <v>50</v>
      </c>
      <c r="J259" s="13" t="s">
        <v>50</v>
      </c>
      <c r="K259" s="13" t="s">
        <v>50</v>
      </c>
      <c r="L259" s="12" t="s">
        <v>50</v>
      </c>
      <c r="M259" s="13">
        <v>0</v>
      </c>
      <c r="N259" s="11" t="s">
        <v>50</v>
      </c>
      <c r="O259" s="11" t="s">
        <v>53</v>
      </c>
      <c r="P259" s="11" t="s">
        <v>50</v>
      </c>
      <c r="Q259" s="13">
        <f t="shared" si="3"/>
        <v>95158.02</v>
      </c>
      <c r="R259" s="13">
        <v>0</v>
      </c>
      <c r="S259" s="13">
        <v>89188.1</v>
      </c>
      <c r="T259" s="13">
        <v>0</v>
      </c>
      <c r="U259" s="11" t="s">
        <v>54</v>
      </c>
      <c r="V259" s="13">
        <v>0</v>
      </c>
      <c r="W259" s="13">
        <v>5146.4799999999996</v>
      </c>
      <c r="X259" s="11" t="s">
        <v>59</v>
      </c>
      <c r="Y259" s="13">
        <v>823.44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717</v>
      </c>
      <c r="B260" s="15" t="s">
        <v>740</v>
      </c>
      <c r="C260" s="11" t="s">
        <v>47</v>
      </c>
      <c r="D260" s="11" t="s">
        <v>48</v>
      </c>
      <c r="E260" s="11" t="s">
        <v>49</v>
      </c>
      <c r="F260" s="11" t="s">
        <v>1012</v>
      </c>
      <c r="G260" s="11" t="s">
        <v>51</v>
      </c>
      <c r="H260" s="11" t="s">
        <v>745</v>
      </c>
      <c r="I260" s="13" t="s">
        <v>50</v>
      </c>
      <c r="J260" s="13" t="s">
        <v>50</v>
      </c>
      <c r="K260" s="13" t="s">
        <v>50</v>
      </c>
      <c r="L260" s="12" t="s">
        <v>50</v>
      </c>
      <c r="M260" s="13">
        <v>0</v>
      </c>
      <c r="N260" s="11" t="s">
        <v>50</v>
      </c>
      <c r="O260" s="11" t="s">
        <v>746</v>
      </c>
      <c r="P260" s="11" t="s">
        <v>747</v>
      </c>
      <c r="Q260" s="13">
        <f t="shared" si="3"/>
        <v>699.26</v>
      </c>
      <c r="R260" s="13">
        <v>0</v>
      </c>
      <c r="S260" s="13">
        <v>699.26</v>
      </c>
      <c r="T260" s="13">
        <v>0</v>
      </c>
      <c r="U260" s="11" t="s">
        <v>54</v>
      </c>
      <c r="V260" s="13">
        <v>0</v>
      </c>
      <c r="W260" s="13">
        <v>0</v>
      </c>
      <c r="X260" s="11" t="s">
        <v>54</v>
      </c>
      <c r="Y260" s="13">
        <v>0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719</v>
      </c>
      <c r="B261" s="15" t="s">
        <v>740</v>
      </c>
      <c r="C261" s="11" t="s">
        <v>47</v>
      </c>
      <c r="D261" s="11" t="s">
        <v>48</v>
      </c>
      <c r="E261" s="11" t="s">
        <v>49</v>
      </c>
      <c r="F261" s="11" t="s">
        <v>1012</v>
      </c>
      <c r="G261" s="11" t="s">
        <v>51</v>
      </c>
      <c r="H261" s="11" t="s">
        <v>749</v>
      </c>
      <c r="I261" s="13" t="s">
        <v>50</v>
      </c>
      <c r="J261" s="13" t="s">
        <v>50</v>
      </c>
      <c r="K261" s="13" t="s">
        <v>50</v>
      </c>
      <c r="L261" s="12" t="s">
        <v>50</v>
      </c>
      <c r="M261" s="13">
        <v>0</v>
      </c>
      <c r="N261" s="11" t="s">
        <v>50</v>
      </c>
      <c r="O261" s="11" t="s">
        <v>53</v>
      </c>
      <c r="P261" s="11" t="s">
        <v>50</v>
      </c>
      <c r="Q261" s="13">
        <f t="shared" si="3"/>
        <v>22688.410000000003</v>
      </c>
      <c r="R261" s="13">
        <v>0</v>
      </c>
      <c r="S261" s="13">
        <v>18054.060000000001</v>
      </c>
      <c r="T261" s="13">
        <v>0</v>
      </c>
      <c r="U261" s="11" t="s">
        <v>54</v>
      </c>
      <c r="V261" s="13">
        <v>0</v>
      </c>
      <c r="W261" s="13">
        <v>3995.13</v>
      </c>
      <c r="X261" s="11" t="s">
        <v>59</v>
      </c>
      <c r="Y261" s="13">
        <v>639.22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721</v>
      </c>
      <c r="B262" s="15" t="s">
        <v>740</v>
      </c>
      <c r="C262" s="11" t="s">
        <v>47</v>
      </c>
      <c r="D262" s="11" t="s">
        <v>48</v>
      </c>
      <c r="E262" s="11" t="s">
        <v>49</v>
      </c>
      <c r="F262" s="11" t="s">
        <v>1012</v>
      </c>
      <c r="G262" s="11" t="s">
        <v>51</v>
      </c>
      <c r="H262" s="11" t="s">
        <v>751</v>
      </c>
      <c r="I262" s="13" t="s">
        <v>50</v>
      </c>
      <c r="J262" s="13" t="s">
        <v>50</v>
      </c>
      <c r="K262" s="13" t="s">
        <v>50</v>
      </c>
      <c r="L262" s="12" t="s">
        <v>50</v>
      </c>
      <c r="M262" s="13">
        <v>0</v>
      </c>
      <c r="N262" s="11" t="s">
        <v>50</v>
      </c>
      <c r="O262" s="11" t="s">
        <v>752</v>
      </c>
      <c r="P262" s="11" t="s">
        <v>753</v>
      </c>
      <c r="Q262" s="13">
        <f t="shared" si="3"/>
        <v>3617.06</v>
      </c>
      <c r="R262" s="13">
        <v>0</v>
      </c>
      <c r="S262" s="13">
        <v>3617.06</v>
      </c>
      <c r="T262" s="13">
        <v>0</v>
      </c>
      <c r="U262" s="11" t="s">
        <v>54</v>
      </c>
      <c r="V262" s="13">
        <v>0</v>
      </c>
      <c r="W262" s="13">
        <v>0</v>
      </c>
      <c r="X262" s="11" t="s">
        <v>54</v>
      </c>
      <c r="Y262" s="13">
        <v>0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723</v>
      </c>
      <c r="B263" s="15" t="s">
        <v>740</v>
      </c>
      <c r="C263" s="11" t="s">
        <v>47</v>
      </c>
      <c r="D263" s="11" t="s">
        <v>48</v>
      </c>
      <c r="E263" s="11" t="s">
        <v>49</v>
      </c>
      <c r="F263" s="11" t="s">
        <v>1012</v>
      </c>
      <c r="G263" s="11" t="s">
        <v>51</v>
      </c>
      <c r="H263" s="11" t="s">
        <v>755</v>
      </c>
      <c r="I263" s="13" t="s">
        <v>50</v>
      </c>
      <c r="J263" s="13" t="s">
        <v>50</v>
      </c>
      <c r="K263" s="13" t="s">
        <v>50</v>
      </c>
      <c r="L263" s="12" t="s">
        <v>50</v>
      </c>
      <c r="M263" s="13">
        <v>0</v>
      </c>
      <c r="N263" s="11" t="s">
        <v>50</v>
      </c>
      <c r="O263" s="11" t="s">
        <v>53</v>
      </c>
      <c r="P263" s="11" t="s">
        <v>50</v>
      </c>
      <c r="Q263" s="13">
        <f t="shared" si="3"/>
        <v>13545.99</v>
      </c>
      <c r="R263" s="13">
        <v>0</v>
      </c>
      <c r="S263" s="13">
        <v>9128.4500000000007</v>
      </c>
      <c r="T263" s="13">
        <v>0</v>
      </c>
      <c r="U263" s="11" t="s">
        <v>54</v>
      </c>
      <c r="V263" s="13">
        <v>0</v>
      </c>
      <c r="W263" s="13">
        <v>3808.22</v>
      </c>
      <c r="X263" s="11" t="s">
        <v>59</v>
      </c>
      <c r="Y263" s="13">
        <v>609.32000000000005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725</v>
      </c>
      <c r="B264" s="15" t="s">
        <v>740</v>
      </c>
      <c r="C264" s="11" t="s">
        <v>47</v>
      </c>
      <c r="D264" s="11" t="s">
        <v>48</v>
      </c>
      <c r="E264" s="11" t="s">
        <v>49</v>
      </c>
      <c r="F264" s="11" t="s">
        <v>1012</v>
      </c>
      <c r="G264" s="11" t="s">
        <v>51</v>
      </c>
      <c r="H264" s="11" t="s">
        <v>757</v>
      </c>
      <c r="I264" s="13" t="s">
        <v>50</v>
      </c>
      <c r="J264" s="13" t="s">
        <v>50</v>
      </c>
      <c r="K264" s="13" t="s">
        <v>50</v>
      </c>
      <c r="L264" s="12" t="s">
        <v>50</v>
      </c>
      <c r="M264" s="13">
        <v>0</v>
      </c>
      <c r="N264" s="11" t="s">
        <v>50</v>
      </c>
      <c r="O264" s="11" t="s">
        <v>463</v>
      </c>
      <c r="P264" s="11" t="s">
        <v>464</v>
      </c>
      <c r="Q264" s="13">
        <f t="shared" si="3"/>
        <v>1258.4399999999998</v>
      </c>
      <c r="R264" s="13">
        <v>0</v>
      </c>
      <c r="S264" s="13">
        <v>0</v>
      </c>
      <c r="T264" s="13">
        <v>1084.8599999999999</v>
      </c>
      <c r="U264" s="11" t="s">
        <v>59</v>
      </c>
      <c r="V264" s="13">
        <v>173.58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729</v>
      </c>
      <c r="B265" s="15" t="s">
        <v>740</v>
      </c>
      <c r="C265" s="11" t="s">
        <v>47</v>
      </c>
      <c r="D265" s="11" t="s">
        <v>48</v>
      </c>
      <c r="E265" s="11" t="s">
        <v>49</v>
      </c>
      <c r="F265" s="11" t="s">
        <v>1012</v>
      </c>
      <c r="G265" s="11" t="s">
        <v>51</v>
      </c>
      <c r="H265" s="11" t="s">
        <v>759</v>
      </c>
      <c r="I265" s="13" t="s">
        <v>50</v>
      </c>
      <c r="J265" s="13" t="s">
        <v>50</v>
      </c>
      <c r="K265" s="13" t="s">
        <v>50</v>
      </c>
      <c r="L265" s="12" t="s">
        <v>50</v>
      </c>
      <c r="M265" s="13">
        <v>0</v>
      </c>
      <c r="N265" s="11" t="s">
        <v>50</v>
      </c>
      <c r="O265" s="11" t="s">
        <v>53</v>
      </c>
      <c r="P265" s="11" t="s">
        <v>50</v>
      </c>
      <c r="Q265" s="13">
        <f t="shared" ref="Q265:Q328" si="4">S265+T265+V265+W265+Y265</f>
        <v>91206.63</v>
      </c>
      <c r="R265" s="13">
        <v>0</v>
      </c>
      <c r="S265" s="13">
        <v>74134.320000000007</v>
      </c>
      <c r="T265" s="13">
        <v>0</v>
      </c>
      <c r="U265" s="11" t="s">
        <v>54</v>
      </c>
      <c r="V265" s="13">
        <v>0</v>
      </c>
      <c r="W265" s="13">
        <v>14717.51</v>
      </c>
      <c r="X265" s="11" t="s">
        <v>54</v>
      </c>
      <c r="Y265" s="13">
        <v>2354.8000000000002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731</v>
      </c>
      <c r="B266" s="15" t="s">
        <v>740</v>
      </c>
      <c r="C266" s="11" t="s">
        <v>47</v>
      </c>
      <c r="D266" s="11" t="s">
        <v>48</v>
      </c>
      <c r="E266" s="11" t="s">
        <v>49</v>
      </c>
      <c r="F266" s="11" t="s">
        <v>1012</v>
      </c>
      <c r="G266" s="11" t="s">
        <v>51</v>
      </c>
      <c r="H266" s="11" t="s">
        <v>761</v>
      </c>
      <c r="I266" s="13" t="s">
        <v>50</v>
      </c>
      <c r="J266" s="13" t="s">
        <v>50</v>
      </c>
      <c r="K266" s="13" t="s">
        <v>50</v>
      </c>
      <c r="L266" s="12" t="s">
        <v>50</v>
      </c>
      <c r="M266" s="13">
        <v>0</v>
      </c>
      <c r="N266" s="11" t="s">
        <v>50</v>
      </c>
      <c r="O266" s="11" t="s">
        <v>53</v>
      </c>
      <c r="P266" s="11" t="s">
        <v>50</v>
      </c>
      <c r="Q266" s="13">
        <f t="shared" si="4"/>
        <v>151277.82</v>
      </c>
      <c r="R266" s="13">
        <v>0</v>
      </c>
      <c r="S266" s="13">
        <v>122485.31</v>
      </c>
      <c r="T266" s="13">
        <v>0</v>
      </c>
      <c r="U266" s="11" t="s">
        <v>54</v>
      </c>
      <c r="V266" s="13">
        <v>0</v>
      </c>
      <c r="W266" s="13">
        <v>24821.13</v>
      </c>
      <c r="X266" s="11" t="s">
        <v>54</v>
      </c>
      <c r="Y266" s="13">
        <v>3971.38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735</v>
      </c>
      <c r="B267" s="15" t="s">
        <v>740</v>
      </c>
      <c r="C267" s="11" t="s">
        <v>47</v>
      </c>
      <c r="D267" s="11" t="s">
        <v>48</v>
      </c>
      <c r="E267" s="11" t="s">
        <v>49</v>
      </c>
      <c r="F267" s="11" t="s">
        <v>1012</v>
      </c>
      <c r="G267" s="11" t="s">
        <v>130</v>
      </c>
      <c r="H267" s="11" t="s">
        <v>50</v>
      </c>
      <c r="I267" s="13" t="s">
        <v>763</v>
      </c>
      <c r="J267" s="13" t="s">
        <v>50</v>
      </c>
      <c r="K267" s="13" t="s">
        <v>764</v>
      </c>
      <c r="L267" s="12" t="s">
        <v>740</v>
      </c>
      <c r="M267" s="13">
        <v>2400</v>
      </c>
      <c r="N267" s="11" t="s">
        <v>133</v>
      </c>
      <c r="O267" s="11" t="s">
        <v>765</v>
      </c>
      <c r="P267" s="11" t="s">
        <v>766</v>
      </c>
      <c r="Q267" s="13">
        <f t="shared" si="4"/>
        <v>-1200</v>
      </c>
      <c r="R267" s="13">
        <v>0</v>
      </c>
      <c r="S267" s="13">
        <v>-1200</v>
      </c>
      <c r="T267" s="13">
        <v>0</v>
      </c>
      <c r="U267" s="11" t="s">
        <v>54</v>
      </c>
      <c r="V267" s="13">
        <v>0</v>
      </c>
      <c r="W267" s="13">
        <v>0</v>
      </c>
      <c r="X267" s="11" t="s">
        <v>54</v>
      </c>
      <c r="Y267" s="13">
        <v>0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739</v>
      </c>
      <c r="B268" s="15" t="s">
        <v>740</v>
      </c>
      <c r="C268" s="11" t="s">
        <v>47</v>
      </c>
      <c r="D268" s="11" t="s">
        <v>75</v>
      </c>
      <c r="E268" s="11" t="s">
        <v>76</v>
      </c>
      <c r="F268" s="11" t="s">
        <v>995</v>
      </c>
      <c r="G268" s="11" t="s">
        <v>51</v>
      </c>
      <c r="H268" s="11" t="s">
        <v>768</v>
      </c>
      <c r="I268" s="13" t="s">
        <v>50</v>
      </c>
      <c r="J268" s="13" t="s">
        <v>50</v>
      </c>
      <c r="K268" s="13" t="s">
        <v>50</v>
      </c>
      <c r="L268" s="12" t="s">
        <v>50</v>
      </c>
      <c r="M268" s="13">
        <v>0</v>
      </c>
      <c r="N268" s="11" t="s">
        <v>50</v>
      </c>
      <c r="O268" s="11" t="s">
        <v>53</v>
      </c>
      <c r="P268" s="11" t="s">
        <v>50</v>
      </c>
      <c r="Q268" s="13">
        <f t="shared" si="4"/>
        <v>27544.93</v>
      </c>
      <c r="R268" s="13">
        <v>0</v>
      </c>
      <c r="S268" s="13">
        <v>23201.5</v>
      </c>
      <c r="T268" s="13">
        <v>0</v>
      </c>
      <c r="U268" s="11" t="s">
        <v>54</v>
      </c>
      <c r="V268" s="13">
        <v>0</v>
      </c>
      <c r="W268" s="13">
        <v>3744.34</v>
      </c>
      <c r="X268" s="11" t="s">
        <v>59</v>
      </c>
      <c r="Y268" s="13">
        <v>599.09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742</v>
      </c>
      <c r="B269" s="15" t="s">
        <v>740</v>
      </c>
      <c r="C269" s="11" t="s">
        <v>47</v>
      </c>
      <c r="D269" s="11" t="s">
        <v>75</v>
      </c>
      <c r="E269" s="11" t="s">
        <v>76</v>
      </c>
      <c r="F269" s="11" t="s">
        <v>995</v>
      </c>
      <c r="G269" s="11" t="s">
        <v>51</v>
      </c>
      <c r="H269" s="11" t="s">
        <v>770</v>
      </c>
      <c r="I269" s="13" t="s">
        <v>50</v>
      </c>
      <c r="J269" s="13" t="s">
        <v>50</v>
      </c>
      <c r="K269" s="13" t="s">
        <v>50</v>
      </c>
      <c r="L269" s="12" t="s">
        <v>50</v>
      </c>
      <c r="M269" s="13">
        <v>0</v>
      </c>
      <c r="N269" s="11" t="s">
        <v>50</v>
      </c>
      <c r="O269" s="11" t="s">
        <v>53</v>
      </c>
      <c r="P269" s="11" t="s">
        <v>50</v>
      </c>
      <c r="Q269" s="13">
        <f t="shared" si="4"/>
        <v>268450.37</v>
      </c>
      <c r="R269" s="13">
        <v>0</v>
      </c>
      <c r="S269" s="13">
        <v>218030.33</v>
      </c>
      <c r="T269" s="13">
        <v>0</v>
      </c>
      <c r="U269" s="11" t="s">
        <v>54</v>
      </c>
      <c r="V269" s="13">
        <v>0</v>
      </c>
      <c r="W269" s="13">
        <v>43465.55</v>
      </c>
      <c r="X269" s="11" t="s">
        <v>54</v>
      </c>
      <c r="Y269" s="13">
        <v>6954.49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744</v>
      </c>
      <c r="B270" s="15" t="s">
        <v>740</v>
      </c>
      <c r="C270" s="11" t="s">
        <v>47</v>
      </c>
      <c r="D270" s="11" t="s">
        <v>75</v>
      </c>
      <c r="E270" s="11" t="s">
        <v>76</v>
      </c>
      <c r="F270" s="11" t="s">
        <v>995</v>
      </c>
      <c r="G270" s="11" t="s">
        <v>51</v>
      </c>
      <c r="H270" s="11" t="s">
        <v>772</v>
      </c>
      <c r="I270" s="13" t="s">
        <v>50</v>
      </c>
      <c r="J270" s="13" t="s">
        <v>50</v>
      </c>
      <c r="K270" s="13" t="s">
        <v>50</v>
      </c>
      <c r="L270" s="12" t="s">
        <v>50</v>
      </c>
      <c r="M270" s="13">
        <v>0</v>
      </c>
      <c r="N270" s="11" t="s">
        <v>50</v>
      </c>
      <c r="O270" s="11" t="s">
        <v>148</v>
      </c>
      <c r="P270" s="11" t="s">
        <v>149</v>
      </c>
      <c r="Q270" s="13">
        <f t="shared" si="4"/>
        <v>7272.87</v>
      </c>
      <c r="R270" s="13">
        <v>0</v>
      </c>
      <c r="S270" s="13">
        <v>7272.87</v>
      </c>
      <c r="T270" s="13">
        <v>0</v>
      </c>
      <c r="U270" s="11" t="s">
        <v>54</v>
      </c>
      <c r="V270" s="13">
        <v>0</v>
      </c>
      <c r="W270" s="13">
        <v>0</v>
      </c>
      <c r="X270" s="11" t="s">
        <v>54</v>
      </c>
      <c r="Y270" s="13">
        <v>0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748</v>
      </c>
      <c r="B271" s="15" t="s">
        <v>740</v>
      </c>
      <c r="C271" s="11" t="s">
        <v>47</v>
      </c>
      <c r="D271" s="11" t="s">
        <v>75</v>
      </c>
      <c r="E271" s="11" t="s">
        <v>76</v>
      </c>
      <c r="F271" s="11" t="s">
        <v>995</v>
      </c>
      <c r="G271" s="11" t="s">
        <v>51</v>
      </c>
      <c r="H271" s="11" t="s">
        <v>774</v>
      </c>
      <c r="I271" s="13" t="s">
        <v>50</v>
      </c>
      <c r="J271" s="13" t="s">
        <v>50</v>
      </c>
      <c r="K271" s="13" t="s">
        <v>50</v>
      </c>
      <c r="L271" s="12" t="s">
        <v>50</v>
      </c>
      <c r="M271" s="13">
        <v>0</v>
      </c>
      <c r="N271" s="11" t="s">
        <v>50</v>
      </c>
      <c r="O271" s="11" t="s">
        <v>53</v>
      </c>
      <c r="P271" s="11" t="s">
        <v>50</v>
      </c>
      <c r="Q271" s="13">
        <f t="shared" si="4"/>
        <v>435293.74</v>
      </c>
      <c r="R271" s="13">
        <v>0</v>
      </c>
      <c r="S271" s="13">
        <v>333475.19</v>
      </c>
      <c r="T271" s="13">
        <v>0</v>
      </c>
      <c r="U271" s="11" t="s">
        <v>54</v>
      </c>
      <c r="V271" s="13">
        <v>0</v>
      </c>
      <c r="W271" s="13">
        <v>87774.61</v>
      </c>
      <c r="X271" s="11" t="s">
        <v>54</v>
      </c>
      <c r="Y271" s="13">
        <v>14043.94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750</v>
      </c>
      <c r="B272" s="15" t="s">
        <v>740</v>
      </c>
      <c r="C272" s="11" t="s">
        <v>47</v>
      </c>
      <c r="D272" s="11" t="s">
        <v>102</v>
      </c>
      <c r="E272" s="11" t="s">
        <v>103</v>
      </c>
      <c r="F272" s="11" t="s">
        <v>1004</v>
      </c>
      <c r="G272" s="11" t="s">
        <v>51</v>
      </c>
      <c r="H272" s="11" t="s">
        <v>776</v>
      </c>
      <c r="I272" s="13" t="s">
        <v>50</v>
      </c>
      <c r="J272" s="13" t="s">
        <v>50</v>
      </c>
      <c r="K272" s="13" t="s">
        <v>50</v>
      </c>
      <c r="L272" s="12" t="s">
        <v>50</v>
      </c>
      <c r="M272" s="13">
        <v>0</v>
      </c>
      <c r="N272" s="11" t="s">
        <v>50</v>
      </c>
      <c r="O272" s="11" t="s">
        <v>53</v>
      </c>
      <c r="P272" s="11" t="s">
        <v>50</v>
      </c>
      <c r="Q272" s="13">
        <f t="shared" si="4"/>
        <v>701838.47</v>
      </c>
      <c r="R272" s="13">
        <v>0</v>
      </c>
      <c r="S272" s="13">
        <v>520053.47</v>
      </c>
      <c r="T272" s="13">
        <v>0</v>
      </c>
      <c r="U272" s="11" t="s">
        <v>54</v>
      </c>
      <c r="V272" s="13">
        <v>0</v>
      </c>
      <c r="W272" s="13">
        <v>156711.21</v>
      </c>
      <c r="X272" s="11" t="s">
        <v>54</v>
      </c>
      <c r="Y272" s="13">
        <v>25073.79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754</v>
      </c>
      <c r="B273" s="15" t="s">
        <v>740</v>
      </c>
      <c r="C273" s="11" t="s">
        <v>47</v>
      </c>
      <c r="D273" s="11" t="s">
        <v>102</v>
      </c>
      <c r="E273" s="11" t="s">
        <v>103</v>
      </c>
      <c r="F273" s="11" t="s">
        <v>1004</v>
      </c>
      <c r="G273" s="11" t="s">
        <v>51</v>
      </c>
      <c r="H273" s="11" t="s">
        <v>778</v>
      </c>
      <c r="I273" s="13" t="s">
        <v>50</v>
      </c>
      <c r="J273" s="13" t="s">
        <v>50</v>
      </c>
      <c r="K273" s="13" t="s">
        <v>50</v>
      </c>
      <c r="L273" s="12" t="s">
        <v>50</v>
      </c>
      <c r="M273" s="13">
        <v>0</v>
      </c>
      <c r="N273" s="11" t="s">
        <v>50</v>
      </c>
      <c r="O273" s="11" t="s">
        <v>80</v>
      </c>
      <c r="P273" s="11" t="s">
        <v>81</v>
      </c>
      <c r="Q273" s="13">
        <f t="shared" si="4"/>
        <v>2377.1999999999998</v>
      </c>
      <c r="R273" s="13">
        <v>0</v>
      </c>
      <c r="S273" s="13">
        <v>805.75</v>
      </c>
      <c r="T273" s="13">
        <v>1354.7</v>
      </c>
      <c r="U273" s="11" t="s">
        <v>59</v>
      </c>
      <c r="V273" s="13">
        <v>216.75</v>
      </c>
      <c r="W273" s="13">
        <v>0</v>
      </c>
      <c r="X273" s="11" t="s">
        <v>54</v>
      </c>
      <c r="Y273" s="13">
        <v>0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756</v>
      </c>
      <c r="B274" s="15" t="s">
        <v>740</v>
      </c>
      <c r="C274" s="11" t="s">
        <v>47</v>
      </c>
      <c r="D274" s="11" t="s">
        <v>102</v>
      </c>
      <c r="E274" s="11" t="s">
        <v>103</v>
      </c>
      <c r="F274" s="11" t="s">
        <v>1004</v>
      </c>
      <c r="G274" s="11" t="s">
        <v>51</v>
      </c>
      <c r="H274" s="11" t="s">
        <v>780</v>
      </c>
      <c r="I274" s="13" t="s">
        <v>50</v>
      </c>
      <c r="J274" s="13" t="s">
        <v>50</v>
      </c>
      <c r="K274" s="13" t="s">
        <v>50</v>
      </c>
      <c r="L274" s="12" t="s">
        <v>50</v>
      </c>
      <c r="M274" s="13">
        <v>0</v>
      </c>
      <c r="N274" s="11" t="s">
        <v>50</v>
      </c>
      <c r="O274" s="11" t="s">
        <v>53</v>
      </c>
      <c r="P274" s="11" t="s">
        <v>50</v>
      </c>
      <c r="Q274" s="13">
        <f t="shared" si="4"/>
        <v>55773.94</v>
      </c>
      <c r="R274" s="13">
        <v>0</v>
      </c>
      <c r="S274" s="13">
        <v>39088.44</v>
      </c>
      <c r="T274" s="13">
        <v>0</v>
      </c>
      <c r="U274" s="11" t="s">
        <v>54</v>
      </c>
      <c r="V274" s="13">
        <v>0</v>
      </c>
      <c r="W274" s="13">
        <v>14384.05</v>
      </c>
      <c r="X274" s="11" t="s">
        <v>54</v>
      </c>
      <c r="Y274" s="13">
        <v>2301.4499999999998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758</v>
      </c>
      <c r="B275" s="15" t="s">
        <v>740</v>
      </c>
      <c r="C275" s="11" t="s">
        <v>47</v>
      </c>
      <c r="D275" s="11" t="s">
        <v>142</v>
      </c>
      <c r="E275" s="11" t="s">
        <v>143</v>
      </c>
      <c r="F275" s="11" t="s">
        <v>1007</v>
      </c>
      <c r="G275" s="11" t="s">
        <v>51</v>
      </c>
      <c r="H275" s="11" t="s">
        <v>782</v>
      </c>
      <c r="I275" s="13" t="s">
        <v>50</v>
      </c>
      <c r="J275" s="13" t="s">
        <v>50</v>
      </c>
      <c r="K275" s="13" t="s">
        <v>50</v>
      </c>
      <c r="L275" s="12" t="s">
        <v>50</v>
      </c>
      <c r="M275" s="13">
        <v>0</v>
      </c>
      <c r="N275" s="11" t="s">
        <v>50</v>
      </c>
      <c r="O275" s="11" t="s">
        <v>53</v>
      </c>
      <c r="P275" s="11" t="s">
        <v>50</v>
      </c>
      <c r="Q275" s="13">
        <f t="shared" si="4"/>
        <v>6802.93</v>
      </c>
      <c r="R275" s="13">
        <v>0</v>
      </c>
      <c r="S275" s="13">
        <v>1546.05</v>
      </c>
      <c r="T275" s="13">
        <v>0</v>
      </c>
      <c r="U275" s="11" t="s">
        <v>54</v>
      </c>
      <c r="V275" s="13">
        <v>0</v>
      </c>
      <c r="W275" s="13">
        <v>4531.79</v>
      </c>
      <c r="X275" s="11" t="s">
        <v>59</v>
      </c>
      <c r="Y275" s="13">
        <v>725.09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760</v>
      </c>
      <c r="B276" s="15" t="s">
        <v>740</v>
      </c>
      <c r="C276" s="11" t="s">
        <v>47</v>
      </c>
      <c r="D276" s="11" t="s">
        <v>267</v>
      </c>
      <c r="E276" s="11" t="s">
        <v>268</v>
      </c>
      <c r="F276" s="11" t="s">
        <v>1009</v>
      </c>
      <c r="G276" s="11" t="s">
        <v>51</v>
      </c>
      <c r="H276" s="11" t="s">
        <v>784</v>
      </c>
      <c r="I276" s="13" t="s">
        <v>50</v>
      </c>
      <c r="J276" s="13" t="s">
        <v>50</v>
      </c>
      <c r="K276" s="13" t="s">
        <v>50</v>
      </c>
      <c r="L276" s="12" t="s">
        <v>50</v>
      </c>
      <c r="M276" s="13">
        <v>0</v>
      </c>
      <c r="N276" s="11" t="s">
        <v>50</v>
      </c>
      <c r="O276" s="11" t="s">
        <v>53</v>
      </c>
      <c r="P276" s="11" t="s">
        <v>50</v>
      </c>
      <c r="Q276" s="13">
        <f t="shared" si="4"/>
        <v>52447.53</v>
      </c>
      <c r="R276" s="13">
        <v>0</v>
      </c>
      <c r="S276" s="13">
        <v>44658.3</v>
      </c>
      <c r="T276" s="13">
        <v>0</v>
      </c>
      <c r="U276" s="11" t="s">
        <v>54</v>
      </c>
      <c r="V276" s="13">
        <v>0</v>
      </c>
      <c r="W276" s="13">
        <v>6714.85</v>
      </c>
      <c r="X276" s="11" t="s">
        <v>59</v>
      </c>
      <c r="Y276" s="13">
        <v>1074.3800000000001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762</v>
      </c>
      <c r="B277" s="15" t="s">
        <v>740</v>
      </c>
      <c r="C277" s="11" t="s">
        <v>47</v>
      </c>
      <c r="D277" s="11" t="s">
        <v>267</v>
      </c>
      <c r="E277" s="11" t="s">
        <v>268</v>
      </c>
      <c r="F277" s="11" t="s">
        <v>1009</v>
      </c>
      <c r="G277" s="11" t="s">
        <v>51</v>
      </c>
      <c r="H277" s="11" t="s">
        <v>786</v>
      </c>
      <c r="I277" s="13" t="s">
        <v>50</v>
      </c>
      <c r="J277" s="13" t="s">
        <v>50</v>
      </c>
      <c r="K277" s="13" t="s">
        <v>50</v>
      </c>
      <c r="L277" s="12" t="s">
        <v>50</v>
      </c>
      <c r="M277" s="13">
        <v>0</v>
      </c>
      <c r="N277" s="11" t="s">
        <v>50</v>
      </c>
      <c r="O277" s="11" t="s">
        <v>390</v>
      </c>
      <c r="P277" s="11" t="s">
        <v>391</v>
      </c>
      <c r="Q277" s="13">
        <f t="shared" si="4"/>
        <v>2556.3900000000003</v>
      </c>
      <c r="R277" s="13">
        <v>0</v>
      </c>
      <c r="S277" s="13">
        <v>1285.9000000000001</v>
      </c>
      <c r="T277" s="13">
        <v>1095.25</v>
      </c>
      <c r="U277" s="11" t="s">
        <v>59</v>
      </c>
      <c r="V277" s="13">
        <v>175.24</v>
      </c>
      <c r="W277" s="13">
        <v>0</v>
      </c>
      <c r="X277" s="11" t="s">
        <v>54</v>
      </c>
      <c r="Y277" s="13">
        <v>0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767</v>
      </c>
      <c r="B278" s="15" t="s">
        <v>740</v>
      </c>
      <c r="C278" s="11" t="s">
        <v>47</v>
      </c>
      <c r="D278" s="11" t="s">
        <v>267</v>
      </c>
      <c r="E278" s="11" t="s">
        <v>268</v>
      </c>
      <c r="F278" s="11" t="s">
        <v>1009</v>
      </c>
      <c r="G278" s="11" t="s">
        <v>51</v>
      </c>
      <c r="H278" s="11" t="s">
        <v>788</v>
      </c>
      <c r="I278" s="13" t="s">
        <v>50</v>
      </c>
      <c r="J278" s="13" t="s">
        <v>50</v>
      </c>
      <c r="K278" s="13" t="s">
        <v>50</v>
      </c>
      <c r="L278" s="12" t="s">
        <v>50</v>
      </c>
      <c r="M278" s="13">
        <v>0</v>
      </c>
      <c r="N278" s="11" t="s">
        <v>50</v>
      </c>
      <c r="O278" s="11" t="s">
        <v>53</v>
      </c>
      <c r="P278" s="11" t="s">
        <v>50</v>
      </c>
      <c r="Q278" s="13">
        <f t="shared" si="4"/>
        <v>49389.38</v>
      </c>
      <c r="R278" s="13">
        <v>0</v>
      </c>
      <c r="S278" s="13">
        <v>37460.1</v>
      </c>
      <c r="T278" s="13">
        <v>0</v>
      </c>
      <c r="U278" s="11" t="s">
        <v>54</v>
      </c>
      <c r="V278" s="13">
        <v>0</v>
      </c>
      <c r="W278" s="13">
        <v>10283.86</v>
      </c>
      <c r="X278" s="11" t="s">
        <v>54</v>
      </c>
      <c r="Y278" s="13">
        <v>1645.42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769</v>
      </c>
      <c r="B279" s="15" t="s">
        <v>740</v>
      </c>
      <c r="C279" s="11" t="s">
        <v>47</v>
      </c>
      <c r="D279" s="11" t="s">
        <v>267</v>
      </c>
      <c r="E279" s="11" t="s">
        <v>268</v>
      </c>
      <c r="F279" s="11" t="s">
        <v>1009</v>
      </c>
      <c r="G279" s="11" t="s">
        <v>51</v>
      </c>
      <c r="H279" s="11" t="s">
        <v>790</v>
      </c>
      <c r="I279" s="13" t="s">
        <v>50</v>
      </c>
      <c r="J279" s="13" t="s">
        <v>50</v>
      </c>
      <c r="K279" s="13" t="s">
        <v>50</v>
      </c>
      <c r="L279" s="12" t="s">
        <v>50</v>
      </c>
      <c r="M279" s="13">
        <v>0</v>
      </c>
      <c r="N279" s="11" t="s">
        <v>50</v>
      </c>
      <c r="O279" s="11" t="s">
        <v>420</v>
      </c>
      <c r="P279" s="11" t="s">
        <v>421</v>
      </c>
      <c r="Q279" s="13">
        <f t="shared" si="4"/>
        <v>2290</v>
      </c>
      <c r="R279" s="13">
        <v>0</v>
      </c>
      <c r="S279" s="13">
        <v>1300</v>
      </c>
      <c r="T279" s="13">
        <v>853.45</v>
      </c>
      <c r="U279" s="11" t="s">
        <v>59</v>
      </c>
      <c r="V279" s="13">
        <v>136.55000000000001</v>
      </c>
      <c r="W279" s="13">
        <v>0</v>
      </c>
      <c r="X279" s="11" t="s">
        <v>54</v>
      </c>
      <c r="Y279" s="13">
        <v>0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771</v>
      </c>
      <c r="B280" s="15" t="s">
        <v>740</v>
      </c>
      <c r="C280" s="11" t="s">
        <v>47</v>
      </c>
      <c r="D280" s="11" t="s">
        <v>267</v>
      </c>
      <c r="E280" s="11" t="s">
        <v>268</v>
      </c>
      <c r="F280" s="11" t="s">
        <v>1009</v>
      </c>
      <c r="G280" s="11" t="s">
        <v>51</v>
      </c>
      <c r="H280" s="11" t="s">
        <v>792</v>
      </c>
      <c r="I280" s="13" t="s">
        <v>50</v>
      </c>
      <c r="J280" s="13" t="s">
        <v>50</v>
      </c>
      <c r="K280" s="13" t="s">
        <v>50</v>
      </c>
      <c r="L280" s="12" t="s">
        <v>50</v>
      </c>
      <c r="M280" s="13">
        <v>0</v>
      </c>
      <c r="N280" s="11" t="s">
        <v>50</v>
      </c>
      <c r="O280" s="11" t="s">
        <v>53</v>
      </c>
      <c r="P280" s="11" t="s">
        <v>50</v>
      </c>
      <c r="Q280" s="13">
        <f t="shared" si="4"/>
        <v>11946.789999999999</v>
      </c>
      <c r="R280" s="13">
        <v>0</v>
      </c>
      <c r="S280" s="13">
        <v>7708.1</v>
      </c>
      <c r="T280" s="13">
        <v>0</v>
      </c>
      <c r="U280" s="11" t="s">
        <v>54</v>
      </c>
      <c r="V280" s="13">
        <v>0</v>
      </c>
      <c r="W280" s="13">
        <v>3654.04</v>
      </c>
      <c r="X280" s="11" t="s">
        <v>54</v>
      </c>
      <c r="Y280" s="13">
        <v>584.65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773</v>
      </c>
      <c r="B281" s="15" t="s">
        <v>740</v>
      </c>
      <c r="C281" s="11" t="s">
        <v>47</v>
      </c>
      <c r="D281" s="11" t="s">
        <v>267</v>
      </c>
      <c r="E281" s="11" t="s">
        <v>268</v>
      </c>
      <c r="F281" s="11" t="s">
        <v>1009</v>
      </c>
      <c r="G281" s="11" t="s">
        <v>51</v>
      </c>
      <c r="H281" s="11" t="s">
        <v>794</v>
      </c>
      <c r="I281" s="13" t="s">
        <v>50</v>
      </c>
      <c r="J281" s="13" t="s">
        <v>50</v>
      </c>
      <c r="K281" s="13" t="s">
        <v>50</v>
      </c>
      <c r="L281" s="12" t="s">
        <v>50</v>
      </c>
      <c r="M281" s="13">
        <v>0</v>
      </c>
      <c r="N281" s="11" t="s">
        <v>50</v>
      </c>
      <c r="O281" s="11" t="s">
        <v>795</v>
      </c>
      <c r="P281" s="11" t="s">
        <v>796</v>
      </c>
      <c r="Q281" s="13">
        <f t="shared" si="4"/>
        <v>3083.79</v>
      </c>
      <c r="R281" s="13">
        <v>0</v>
      </c>
      <c r="S281" s="13">
        <v>662.5</v>
      </c>
      <c r="T281" s="13">
        <v>2087.3200000000002</v>
      </c>
      <c r="U281" s="11" t="s">
        <v>59</v>
      </c>
      <c r="V281" s="13">
        <v>333.97</v>
      </c>
      <c r="W281" s="13">
        <v>0</v>
      </c>
      <c r="X281" s="11" t="s">
        <v>54</v>
      </c>
      <c r="Y281" s="13">
        <v>0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775</v>
      </c>
      <c r="B282" s="15" t="s">
        <v>740</v>
      </c>
      <c r="C282" s="11" t="s">
        <v>47</v>
      </c>
      <c r="D282" s="11" t="s">
        <v>267</v>
      </c>
      <c r="E282" s="11" t="s">
        <v>268</v>
      </c>
      <c r="F282" s="11" t="s">
        <v>1009</v>
      </c>
      <c r="G282" s="11" t="s">
        <v>51</v>
      </c>
      <c r="H282" s="11" t="s">
        <v>798</v>
      </c>
      <c r="I282" s="13" t="s">
        <v>50</v>
      </c>
      <c r="J282" s="13" t="s">
        <v>50</v>
      </c>
      <c r="K282" s="13" t="s">
        <v>50</v>
      </c>
      <c r="L282" s="12" t="s">
        <v>50</v>
      </c>
      <c r="M282" s="13">
        <v>0</v>
      </c>
      <c r="N282" s="11" t="s">
        <v>50</v>
      </c>
      <c r="O282" s="11" t="s">
        <v>53</v>
      </c>
      <c r="P282" s="11" t="s">
        <v>50</v>
      </c>
      <c r="Q282" s="13">
        <f t="shared" si="4"/>
        <v>5332.41</v>
      </c>
      <c r="R282" s="13">
        <v>0</v>
      </c>
      <c r="S282" s="13">
        <v>4341.28</v>
      </c>
      <c r="T282" s="13">
        <v>0</v>
      </c>
      <c r="U282" s="11" t="s">
        <v>54</v>
      </c>
      <c r="V282" s="13">
        <v>0</v>
      </c>
      <c r="W282" s="13">
        <v>854.42</v>
      </c>
      <c r="X282" s="11" t="s">
        <v>54</v>
      </c>
      <c r="Y282" s="13">
        <v>136.71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777</v>
      </c>
      <c r="B283" s="16" t="s">
        <v>740</v>
      </c>
      <c r="C283" s="11" t="s">
        <v>47</v>
      </c>
      <c r="D283" s="11" t="s">
        <v>969</v>
      </c>
      <c r="E283" s="11" t="s">
        <v>184</v>
      </c>
      <c r="F283" s="11" t="s">
        <v>1001</v>
      </c>
      <c r="G283" s="11" t="s">
        <v>51</v>
      </c>
      <c r="H283" s="11" t="s">
        <v>590</v>
      </c>
      <c r="I283" s="13"/>
      <c r="J283" s="13"/>
      <c r="K283" s="13"/>
      <c r="L283" s="12"/>
      <c r="M283" s="13"/>
      <c r="N283" s="11"/>
      <c r="O283" s="11" t="s">
        <v>961</v>
      </c>
      <c r="P283" s="11"/>
      <c r="Q283" s="13">
        <f t="shared" si="4"/>
        <v>0</v>
      </c>
      <c r="R283" s="13">
        <v>0</v>
      </c>
      <c r="S283" s="13">
        <v>0</v>
      </c>
      <c r="T283" s="13">
        <v>0</v>
      </c>
      <c r="U283" s="11"/>
      <c r="V283" s="13">
        <v>0</v>
      </c>
      <c r="W283" s="13">
        <v>0</v>
      </c>
      <c r="X283" s="11"/>
      <c r="Y283" s="13">
        <v>0</v>
      </c>
      <c r="Z283" s="13">
        <v>0</v>
      </c>
      <c r="AA283" s="11"/>
      <c r="AB283" s="13">
        <v>0</v>
      </c>
      <c r="AC283" s="13">
        <v>0</v>
      </c>
      <c r="AD283" s="11"/>
      <c r="AE283" s="13">
        <v>0</v>
      </c>
      <c r="AF283" s="11" t="s">
        <v>962</v>
      </c>
      <c r="AG283" s="11"/>
      <c r="AH283" s="13">
        <v>0</v>
      </c>
      <c r="AI283" s="13">
        <v>0</v>
      </c>
      <c r="AJ283" s="11"/>
      <c r="AK283" s="13">
        <v>0</v>
      </c>
      <c r="AL283" s="13">
        <v>0</v>
      </c>
      <c r="AM283" s="12"/>
      <c r="AN283" s="11"/>
      <c r="AO283" s="12"/>
      <c r="AP283" s="11"/>
    </row>
    <row r="284" spans="1:42" x14ac:dyDescent="0.25">
      <c r="A284" s="11" t="s">
        <v>779</v>
      </c>
      <c r="B284" s="15" t="s">
        <v>740</v>
      </c>
      <c r="C284" s="11" t="s">
        <v>47</v>
      </c>
      <c r="D284" s="11" t="s">
        <v>146</v>
      </c>
      <c r="E284" s="11" t="s">
        <v>147</v>
      </c>
      <c r="F284" s="11" t="s">
        <v>998</v>
      </c>
      <c r="G284" s="11" t="s">
        <v>51</v>
      </c>
      <c r="H284" s="11" t="s">
        <v>814</v>
      </c>
      <c r="I284" s="13" t="s">
        <v>50</v>
      </c>
      <c r="J284" s="13" t="s">
        <v>50</v>
      </c>
      <c r="K284" s="13" t="s">
        <v>50</v>
      </c>
      <c r="L284" s="12" t="s">
        <v>50</v>
      </c>
      <c r="M284" s="13">
        <v>0</v>
      </c>
      <c r="N284" s="11" t="s">
        <v>50</v>
      </c>
      <c r="O284" s="11" t="s">
        <v>815</v>
      </c>
      <c r="P284" s="11" t="s">
        <v>816</v>
      </c>
      <c r="Q284" s="13">
        <f t="shared" si="4"/>
        <v>200</v>
      </c>
      <c r="R284" s="13">
        <v>0</v>
      </c>
      <c r="S284" s="13">
        <v>200</v>
      </c>
      <c r="T284" s="13">
        <v>0</v>
      </c>
      <c r="U284" s="11" t="s">
        <v>54</v>
      </c>
      <c r="V284" s="13">
        <v>0</v>
      </c>
      <c r="W284" s="13">
        <v>0</v>
      </c>
      <c r="X284" s="11" t="s">
        <v>54</v>
      </c>
      <c r="Y284" s="13">
        <v>0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781</v>
      </c>
      <c r="B285" s="15" t="s">
        <v>740</v>
      </c>
      <c r="C285" s="11" t="s">
        <v>47</v>
      </c>
      <c r="D285" s="11" t="s">
        <v>146</v>
      </c>
      <c r="E285" s="11" t="s">
        <v>147</v>
      </c>
      <c r="F285" s="11" t="s">
        <v>998</v>
      </c>
      <c r="G285" s="11" t="s">
        <v>51</v>
      </c>
      <c r="H285" s="11" t="s">
        <v>800</v>
      </c>
      <c r="I285" s="13" t="s">
        <v>50</v>
      </c>
      <c r="J285" s="13" t="s">
        <v>50</v>
      </c>
      <c r="K285" s="13" t="s">
        <v>50</v>
      </c>
      <c r="L285" s="12" t="s">
        <v>50</v>
      </c>
      <c r="M285" s="13">
        <v>0</v>
      </c>
      <c r="N285" s="11" t="s">
        <v>50</v>
      </c>
      <c r="O285" s="11" t="s">
        <v>53</v>
      </c>
      <c r="P285" s="11" t="s">
        <v>50</v>
      </c>
      <c r="Q285" s="13">
        <f t="shared" si="4"/>
        <v>28333.48</v>
      </c>
      <c r="R285" s="13">
        <v>0</v>
      </c>
      <c r="S285" s="13">
        <v>21287.61</v>
      </c>
      <c r="T285" s="13">
        <v>0</v>
      </c>
      <c r="U285" s="11" t="s">
        <v>54</v>
      </c>
      <c r="V285" s="13">
        <v>0</v>
      </c>
      <c r="W285" s="13">
        <v>6074.03</v>
      </c>
      <c r="X285" s="11" t="s">
        <v>54</v>
      </c>
      <c r="Y285" s="13">
        <v>971.84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783</v>
      </c>
      <c r="B286" s="15" t="s">
        <v>740</v>
      </c>
      <c r="C286" s="11" t="s">
        <v>47</v>
      </c>
      <c r="D286" s="11" t="s">
        <v>146</v>
      </c>
      <c r="E286" s="11" t="s">
        <v>147</v>
      </c>
      <c r="F286" s="11" t="s">
        <v>998</v>
      </c>
      <c r="G286" s="11" t="s">
        <v>51</v>
      </c>
      <c r="H286" s="11" t="s">
        <v>802</v>
      </c>
      <c r="I286" s="13" t="s">
        <v>50</v>
      </c>
      <c r="J286" s="13" t="s">
        <v>50</v>
      </c>
      <c r="K286" s="13" t="s">
        <v>50</v>
      </c>
      <c r="L286" s="12" t="s">
        <v>50</v>
      </c>
      <c r="M286" s="13">
        <v>0</v>
      </c>
      <c r="N286" s="11" t="s">
        <v>50</v>
      </c>
      <c r="O286" s="11" t="s">
        <v>80</v>
      </c>
      <c r="P286" s="11" t="s">
        <v>81</v>
      </c>
      <c r="Q286" s="13">
        <f t="shared" si="4"/>
        <v>4150</v>
      </c>
      <c r="R286" s="13">
        <v>0</v>
      </c>
      <c r="S286" s="13">
        <v>4150</v>
      </c>
      <c r="T286" s="13">
        <v>0</v>
      </c>
      <c r="U286" s="11" t="s">
        <v>54</v>
      </c>
      <c r="V286" s="13">
        <v>0</v>
      </c>
      <c r="W286" s="13">
        <v>0</v>
      </c>
      <c r="X286" s="11" t="s">
        <v>54</v>
      </c>
      <c r="Y286" s="13">
        <v>0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785</v>
      </c>
      <c r="B287" s="15" t="s">
        <v>740</v>
      </c>
      <c r="C287" s="11" t="s">
        <v>47</v>
      </c>
      <c r="D287" s="11" t="s">
        <v>146</v>
      </c>
      <c r="E287" s="11" t="s">
        <v>147</v>
      </c>
      <c r="F287" s="11" t="s">
        <v>998</v>
      </c>
      <c r="G287" s="11" t="s">
        <v>51</v>
      </c>
      <c r="H287" s="11" t="s">
        <v>804</v>
      </c>
      <c r="I287" s="13" t="s">
        <v>50</v>
      </c>
      <c r="J287" s="13" t="s">
        <v>50</v>
      </c>
      <c r="K287" s="13" t="s">
        <v>50</v>
      </c>
      <c r="L287" s="12" t="s">
        <v>50</v>
      </c>
      <c r="M287" s="13">
        <v>0</v>
      </c>
      <c r="N287" s="11" t="s">
        <v>50</v>
      </c>
      <c r="O287" s="11" t="s">
        <v>53</v>
      </c>
      <c r="P287" s="11" t="s">
        <v>50</v>
      </c>
      <c r="Q287" s="13">
        <f t="shared" si="4"/>
        <v>147551.88999999998</v>
      </c>
      <c r="R287" s="13">
        <v>0</v>
      </c>
      <c r="S287" s="13">
        <f>100364.47+200</f>
        <v>100564.47</v>
      </c>
      <c r="T287" s="13">
        <v>0</v>
      </c>
      <c r="U287" s="11" t="s">
        <v>54</v>
      </c>
      <c r="V287" s="13">
        <v>0</v>
      </c>
      <c r="W287" s="13">
        <v>40506.400000000001</v>
      </c>
      <c r="X287" s="11" t="s">
        <v>54</v>
      </c>
      <c r="Y287" s="13">
        <v>6481.02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787</v>
      </c>
      <c r="B288" s="15" t="s">
        <v>740</v>
      </c>
      <c r="C288" s="11" t="s">
        <v>47</v>
      </c>
      <c r="D288" s="11" t="s">
        <v>146</v>
      </c>
      <c r="E288" s="11" t="s">
        <v>147</v>
      </c>
      <c r="F288" s="11" t="s">
        <v>998</v>
      </c>
      <c r="G288" s="11" t="s">
        <v>51</v>
      </c>
      <c r="H288" s="11" t="s">
        <v>806</v>
      </c>
      <c r="I288" s="13" t="s">
        <v>50</v>
      </c>
      <c r="J288" s="13" t="s">
        <v>50</v>
      </c>
      <c r="K288" s="13" t="s">
        <v>50</v>
      </c>
      <c r="L288" s="12" t="s">
        <v>50</v>
      </c>
      <c r="M288" s="13">
        <v>0</v>
      </c>
      <c r="N288" s="11" t="s">
        <v>50</v>
      </c>
      <c r="O288" s="11" t="s">
        <v>53</v>
      </c>
      <c r="P288" s="11" t="s">
        <v>50</v>
      </c>
      <c r="Q288" s="13">
        <f t="shared" si="4"/>
        <v>330424.91000000003</v>
      </c>
      <c r="R288" s="13">
        <v>0</v>
      </c>
      <c r="S288" s="13">
        <v>219049.31</v>
      </c>
      <c r="T288" s="13">
        <v>0</v>
      </c>
      <c r="U288" s="11" t="s">
        <v>54</v>
      </c>
      <c r="V288" s="13">
        <v>0</v>
      </c>
      <c r="W288" s="13">
        <v>96013.45</v>
      </c>
      <c r="X288" s="11" t="s">
        <v>54</v>
      </c>
      <c r="Y288" s="13">
        <v>15362.15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789</v>
      </c>
      <c r="B289" s="15" t="s">
        <v>740</v>
      </c>
      <c r="C289" s="11" t="s">
        <v>47</v>
      </c>
      <c r="D289" s="11" t="s">
        <v>146</v>
      </c>
      <c r="E289" s="11" t="s">
        <v>147</v>
      </c>
      <c r="F289" s="11" t="s">
        <v>998</v>
      </c>
      <c r="G289" s="11" t="s">
        <v>51</v>
      </c>
      <c r="H289" s="11" t="s">
        <v>808</v>
      </c>
      <c r="I289" s="13" t="s">
        <v>50</v>
      </c>
      <c r="J289" s="13" t="s">
        <v>50</v>
      </c>
      <c r="K289" s="13" t="s">
        <v>50</v>
      </c>
      <c r="L289" s="12" t="s">
        <v>50</v>
      </c>
      <c r="M289" s="13">
        <v>0</v>
      </c>
      <c r="N289" s="11" t="s">
        <v>50</v>
      </c>
      <c r="O289" s="11" t="s">
        <v>809</v>
      </c>
      <c r="P289" s="11" t="s">
        <v>810</v>
      </c>
      <c r="Q289" s="13">
        <f t="shared" si="4"/>
        <v>2340.4</v>
      </c>
      <c r="R289" s="13">
        <v>0</v>
      </c>
      <c r="S289" s="13">
        <v>0</v>
      </c>
      <c r="T289" s="13">
        <v>2017.59</v>
      </c>
      <c r="U289" s="11" t="s">
        <v>59</v>
      </c>
      <c r="V289" s="13">
        <v>322.81</v>
      </c>
      <c r="W289" s="13">
        <v>0</v>
      </c>
      <c r="X289" s="11" t="s">
        <v>54</v>
      </c>
      <c r="Y289" s="13">
        <v>0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791</v>
      </c>
      <c r="B290" s="15" t="s">
        <v>740</v>
      </c>
      <c r="C290" s="11" t="s">
        <v>47</v>
      </c>
      <c r="D290" s="11" t="s">
        <v>146</v>
      </c>
      <c r="E290" s="11" t="s">
        <v>147</v>
      </c>
      <c r="F290" s="11" t="s">
        <v>998</v>
      </c>
      <c r="G290" s="11" t="s">
        <v>51</v>
      </c>
      <c r="H290" s="11" t="s">
        <v>812</v>
      </c>
      <c r="I290" s="13" t="s">
        <v>50</v>
      </c>
      <c r="J290" s="13" t="s">
        <v>50</v>
      </c>
      <c r="K290" s="13" t="s">
        <v>50</v>
      </c>
      <c r="L290" s="12" t="s">
        <v>50</v>
      </c>
      <c r="M290" s="13">
        <v>0</v>
      </c>
      <c r="N290" s="11" t="s">
        <v>50</v>
      </c>
      <c r="O290" s="11" t="s">
        <v>53</v>
      </c>
      <c r="P290" s="11" t="s">
        <v>50</v>
      </c>
      <c r="Q290" s="13">
        <f t="shared" si="4"/>
        <v>322924.64999999997</v>
      </c>
      <c r="R290" s="13">
        <v>0</v>
      </c>
      <c r="S290" s="13">
        <v>222741.06</v>
      </c>
      <c r="T290" s="13">
        <v>0</v>
      </c>
      <c r="U290" s="11" t="s">
        <v>54</v>
      </c>
      <c r="V290" s="13">
        <v>0</v>
      </c>
      <c r="W290" s="13">
        <v>86365.16</v>
      </c>
      <c r="X290" s="11" t="s">
        <v>54</v>
      </c>
      <c r="Y290" s="13">
        <v>13818.43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793</v>
      </c>
      <c r="B291" s="15" t="s">
        <v>740</v>
      </c>
      <c r="C291" s="11" t="s">
        <v>47</v>
      </c>
      <c r="D291" s="11" t="s">
        <v>146</v>
      </c>
      <c r="E291" s="11" t="s">
        <v>147</v>
      </c>
      <c r="F291" s="11" t="s">
        <v>998</v>
      </c>
      <c r="G291" s="11" t="s">
        <v>130</v>
      </c>
      <c r="H291" s="11" t="s">
        <v>50</v>
      </c>
      <c r="I291" s="13" t="s">
        <v>818</v>
      </c>
      <c r="J291" s="13" t="s">
        <v>50</v>
      </c>
      <c r="K291" s="13" t="s">
        <v>819</v>
      </c>
      <c r="L291" s="12" t="s">
        <v>740</v>
      </c>
      <c r="M291" s="13">
        <v>600</v>
      </c>
      <c r="N291" s="11" t="s">
        <v>133</v>
      </c>
      <c r="O291" s="11" t="s">
        <v>820</v>
      </c>
      <c r="P291" s="11" t="s">
        <v>821</v>
      </c>
      <c r="Q291" s="13">
        <f t="shared" si="4"/>
        <v>-600</v>
      </c>
      <c r="R291" s="13">
        <v>0</v>
      </c>
      <c r="S291" s="13">
        <v>-600</v>
      </c>
      <c r="T291" s="13">
        <v>0</v>
      </c>
      <c r="U291" s="11" t="s">
        <v>54</v>
      </c>
      <c r="V291" s="13">
        <v>0</v>
      </c>
      <c r="W291" s="13">
        <v>0</v>
      </c>
      <c r="X291" s="11" t="s">
        <v>54</v>
      </c>
      <c r="Y291" s="13">
        <v>0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797</v>
      </c>
      <c r="B292" s="15" t="s">
        <v>740</v>
      </c>
      <c r="C292" s="11" t="s">
        <v>47</v>
      </c>
      <c r="D292" s="11" t="s">
        <v>151</v>
      </c>
      <c r="E292" s="11" t="s">
        <v>152</v>
      </c>
      <c r="F292" s="11" t="s">
        <v>1015</v>
      </c>
      <c r="G292" s="11" t="s">
        <v>51</v>
      </c>
      <c r="H292" s="11" t="s">
        <v>823</v>
      </c>
      <c r="I292" s="13" t="s">
        <v>50</v>
      </c>
      <c r="J292" s="13" t="s">
        <v>50</v>
      </c>
      <c r="K292" s="13" t="s">
        <v>50</v>
      </c>
      <c r="L292" s="12" t="s">
        <v>50</v>
      </c>
      <c r="M292" s="13">
        <v>0</v>
      </c>
      <c r="N292" s="11" t="s">
        <v>50</v>
      </c>
      <c r="O292" s="11" t="s">
        <v>53</v>
      </c>
      <c r="P292" s="11" t="s">
        <v>50</v>
      </c>
      <c r="Q292" s="13">
        <f t="shared" si="4"/>
        <v>84503.170000000013</v>
      </c>
      <c r="R292" s="13">
        <v>0</v>
      </c>
      <c r="S292" s="13">
        <v>70219.740000000005</v>
      </c>
      <c r="T292" s="13">
        <v>0</v>
      </c>
      <c r="U292" s="11" t="s">
        <v>54</v>
      </c>
      <c r="V292" s="13">
        <v>0</v>
      </c>
      <c r="W292" s="13">
        <v>12313.3</v>
      </c>
      <c r="X292" s="11" t="s">
        <v>54</v>
      </c>
      <c r="Y292" s="13">
        <v>1970.13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799</v>
      </c>
      <c r="B293" s="15" t="s">
        <v>740</v>
      </c>
      <c r="C293" s="11" t="s">
        <v>47</v>
      </c>
      <c r="D293" s="11" t="s">
        <v>151</v>
      </c>
      <c r="E293" s="11" t="s">
        <v>152</v>
      </c>
      <c r="F293" s="11" t="s">
        <v>1015</v>
      </c>
      <c r="G293" s="11" t="s">
        <v>51</v>
      </c>
      <c r="H293" s="11" t="s">
        <v>825</v>
      </c>
      <c r="I293" s="13" t="s">
        <v>50</v>
      </c>
      <c r="J293" s="13" t="s">
        <v>50</v>
      </c>
      <c r="K293" s="13" t="s">
        <v>50</v>
      </c>
      <c r="L293" s="12" t="s">
        <v>50</v>
      </c>
      <c r="M293" s="13">
        <v>0</v>
      </c>
      <c r="N293" s="11" t="s">
        <v>50</v>
      </c>
      <c r="O293" s="11" t="s">
        <v>826</v>
      </c>
      <c r="P293" s="11" t="s">
        <v>827</v>
      </c>
      <c r="Q293" s="13">
        <f t="shared" si="4"/>
        <v>1576.25</v>
      </c>
      <c r="R293" s="13">
        <v>0</v>
      </c>
      <c r="S293" s="13">
        <v>1576.25</v>
      </c>
      <c r="T293" s="13">
        <v>0</v>
      </c>
      <c r="U293" s="11" t="s">
        <v>54</v>
      </c>
      <c r="V293" s="13">
        <v>0</v>
      </c>
      <c r="W293" s="13">
        <v>0</v>
      </c>
      <c r="X293" s="11" t="s">
        <v>54</v>
      </c>
      <c r="Y293" s="13">
        <v>0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801</v>
      </c>
      <c r="B294" s="15" t="s">
        <v>740</v>
      </c>
      <c r="C294" s="11" t="s">
        <v>47</v>
      </c>
      <c r="D294" s="11" t="s">
        <v>151</v>
      </c>
      <c r="E294" s="11" t="s">
        <v>152</v>
      </c>
      <c r="F294" s="11" t="s">
        <v>1015</v>
      </c>
      <c r="G294" s="11" t="s">
        <v>51</v>
      </c>
      <c r="H294" s="11" t="s">
        <v>829</v>
      </c>
      <c r="I294" s="13" t="s">
        <v>50</v>
      </c>
      <c r="J294" s="13" t="s">
        <v>50</v>
      </c>
      <c r="K294" s="13" t="s">
        <v>50</v>
      </c>
      <c r="L294" s="12" t="s">
        <v>50</v>
      </c>
      <c r="M294" s="13">
        <v>0</v>
      </c>
      <c r="N294" s="11" t="s">
        <v>50</v>
      </c>
      <c r="O294" s="11" t="s">
        <v>53</v>
      </c>
      <c r="P294" s="11" t="s">
        <v>50</v>
      </c>
      <c r="Q294" s="13">
        <f t="shared" si="4"/>
        <v>112325.01</v>
      </c>
      <c r="R294" s="13">
        <v>0</v>
      </c>
      <c r="S294" s="13">
        <v>89779.76</v>
      </c>
      <c r="T294" s="13">
        <v>0</v>
      </c>
      <c r="U294" s="11" t="s">
        <v>54</v>
      </c>
      <c r="V294" s="13">
        <v>0</v>
      </c>
      <c r="W294" s="13">
        <v>19435.560000000001</v>
      </c>
      <c r="X294" s="11" t="s">
        <v>54</v>
      </c>
      <c r="Y294" s="13">
        <v>3109.69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803</v>
      </c>
      <c r="B295" s="15" t="s">
        <v>740</v>
      </c>
      <c r="C295" s="11" t="s">
        <v>47</v>
      </c>
      <c r="D295" s="11" t="s">
        <v>151</v>
      </c>
      <c r="E295" s="11" t="s">
        <v>152</v>
      </c>
      <c r="F295" s="11" t="s">
        <v>1015</v>
      </c>
      <c r="G295" s="11" t="s">
        <v>51</v>
      </c>
      <c r="H295" s="11" t="s">
        <v>831</v>
      </c>
      <c r="I295" s="13" t="s">
        <v>50</v>
      </c>
      <c r="J295" s="13" t="s">
        <v>50</v>
      </c>
      <c r="K295" s="13" t="s">
        <v>50</v>
      </c>
      <c r="L295" s="12" t="s">
        <v>50</v>
      </c>
      <c r="M295" s="13">
        <v>0</v>
      </c>
      <c r="N295" s="11" t="s">
        <v>50</v>
      </c>
      <c r="O295" s="11" t="s">
        <v>832</v>
      </c>
      <c r="P295" s="11" t="s">
        <v>833</v>
      </c>
      <c r="Q295" s="13">
        <f t="shared" si="4"/>
        <v>699.99</v>
      </c>
      <c r="R295" s="13">
        <v>0</v>
      </c>
      <c r="S295" s="13">
        <v>0</v>
      </c>
      <c r="T295" s="13">
        <v>603.44000000000005</v>
      </c>
      <c r="U295" s="11" t="s">
        <v>59</v>
      </c>
      <c r="V295" s="13">
        <v>96.55</v>
      </c>
      <c r="W295" s="13">
        <v>0</v>
      </c>
      <c r="X295" s="11" t="s">
        <v>54</v>
      </c>
      <c r="Y295" s="13">
        <v>0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805</v>
      </c>
      <c r="B296" s="15" t="s">
        <v>740</v>
      </c>
      <c r="C296" s="11" t="s">
        <v>47</v>
      </c>
      <c r="D296" s="11" t="s">
        <v>151</v>
      </c>
      <c r="E296" s="11" t="s">
        <v>152</v>
      </c>
      <c r="F296" s="11" t="s">
        <v>1015</v>
      </c>
      <c r="G296" s="11" t="s">
        <v>51</v>
      </c>
      <c r="H296" s="11" t="s">
        <v>835</v>
      </c>
      <c r="I296" s="13" t="s">
        <v>50</v>
      </c>
      <c r="J296" s="13" t="s">
        <v>50</v>
      </c>
      <c r="K296" s="13" t="s">
        <v>50</v>
      </c>
      <c r="L296" s="12" t="s">
        <v>50</v>
      </c>
      <c r="M296" s="13">
        <v>0</v>
      </c>
      <c r="N296" s="11" t="s">
        <v>50</v>
      </c>
      <c r="O296" s="11" t="s">
        <v>53</v>
      </c>
      <c r="P296" s="11" t="s">
        <v>50</v>
      </c>
      <c r="Q296" s="13">
        <f t="shared" si="4"/>
        <v>134354.65</v>
      </c>
      <c r="R296" s="13">
        <v>0</v>
      </c>
      <c r="S296" s="13">
        <v>110074.53</v>
      </c>
      <c r="T296" s="13">
        <v>0</v>
      </c>
      <c r="U296" s="11" t="s">
        <v>54</v>
      </c>
      <c r="V296" s="13">
        <v>0</v>
      </c>
      <c r="W296" s="13">
        <v>20931.14</v>
      </c>
      <c r="X296" s="11" t="s">
        <v>54</v>
      </c>
      <c r="Y296" s="13">
        <v>3348.98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807</v>
      </c>
      <c r="B297" s="15" t="s">
        <v>740</v>
      </c>
      <c r="C297" s="11" t="s">
        <v>47</v>
      </c>
      <c r="D297" s="11" t="s">
        <v>151</v>
      </c>
      <c r="E297" s="11" t="s">
        <v>152</v>
      </c>
      <c r="F297" s="11" t="s">
        <v>1015</v>
      </c>
      <c r="G297" s="11" t="s">
        <v>51</v>
      </c>
      <c r="H297" s="11" t="s">
        <v>837</v>
      </c>
      <c r="I297" s="13" t="s">
        <v>50</v>
      </c>
      <c r="J297" s="13" t="s">
        <v>50</v>
      </c>
      <c r="K297" s="13" t="s">
        <v>50</v>
      </c>
      <c r="L297" s="12" t="s">
        <v>50</v>
      </c>
      <c r="M297" s="13">
        <v>0</v>
      </c>
      <c r="N297" s="11" t="s">
        <v>50</v>
      </c>
      <c r="O297" s="11" t="s">
        <v>198</v>
      </c>
      <c r="P297" s="11" t="s">
        <v>199</v>
      </c>
      <c r="Q297" s="13">
        <f t="shared" si="4"/>
        <v>590</v>
      </c>
      <c r="R297" s="13">
        <v>0</v>
      </c>
      <c r="S297" s="13">
        <v>590</v>
      </c>
      <c r="T297" s="13">
        <v>0</v>
      </c>
      <c r="U297" s="11" t="s">
        <v>54</v>
      </c>
      <c r="V297" s="13">
        <v>0</v>
      </c>
      <c r="W297" s="13">
        <v>0</v>
      </c>
      <c r="X297" s="11" t="s">
        <v>54</v>
      </c>
      <c r="Y297" s="13">
        <v>0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811</v>
      </c>
      <c r="B298" s="15" t="s">
        <v>740</v>
      </c>
      <c r="C298" s="11" t="s">
        <v>47</v>
      </c>
      <c r="D298" s="11" t="s">
        <v>151</v>
      </c>
      <c r="E298" s="11" t="s">
        <v>152</v>
      </c>
      <c r="F298" s="11" t="s">
        <v>1015</v>
      </c>
      <c r="G298" s="11" t="s">
        <v>51</v>
      </c>
      <c r="H298" s="11" t="s">
        <v>839</v>
      </c>
      <c r="I298" s="13" t="s">
        <v>50</v>
      </c>
      <c r="J298" s="13" t="s">
        <v>50</v>
      </c>
      <c r="K298" s="13" t="s">
        <v>50</v>
      </c>
      <c r="L298" s="12" t="s">
        <v>50</v>
      </c>
      <c r="M298" s="13">
        <v>0</v>
      </c>
      <c r="N298" s="11" t="s">
        <v>50</v>
      </c>
      <c r="O298" s="11" t="s">
        <v>53</v>
      </c>
      <c r="P298" s="11" t="s">
        <v>50</v>
      </c>
      <c r="Q298" s="13">
        <f t="shared" si="4"/>
        <v>5078</v>
      </c>
      <c r="R298" s="13">
        <v>0</v>
      </c>
      <c r="S298" s="13">
        <v>4778</v>
      </c>
      <c r="T298" s="13">
        <v>0</v>
      </c>
      <c r="U298" s="11" t="s">
        <v>54</v>
      </c>
      <c r="V298" s="13">
        <v>0</v>
      </c>
      <c r="W298" s="13">
        <v>258.62</v>
      </c>
      <c r="X298" s="11" t="s">
        <v>54</v>
      </c>
      <c r="Y298" s="13">
        <v>41.38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813</v>
      </c>
      <c r="B299" s="15" t="s">
        <v>740</v>
      </c>
      <c r="C299" s="11" t="s">
        <v>47</v>
      </c>
      <c r="D299" s="11" t="s">
        <v>151</v>
      </c>
      <c r="E299" s="11" t="s">
        <v>152</v>
      </c>
      <c r="F299" s="11" t="s">
        <v>1015</v>
      </c>
      <c r="G299" s="11" t="s">
        <v>130</v>
      </c>
      <c r="H299" s="11" t="s">
        <v>50</v>
      </c>
      <c r="I299" s="13" t="s">
        <v>841</v>
      </c>
      <c r="J299" s="13" t="s">
        <v>50</v>
      </c>
      <c r="K299" s="13" t="s">
        <v>842</v>
      </c>
      <c r="L299" s="12" t="s">
        <v>740</v>
      </c>
      <c r="M299" s="13">
        <v>5741.99</v>
      </c>
      <c r="N299" s="11" t="s">
        <v>133</v>
      </c>
      <c r="O299" s="11" t="s">
        <v>843</v>
      </c>
      <c r="P299" s="11" t="s">
        <v>844</v>
      </c>
      <c r="Q299" s="13">
        <f t="shared" si="4"/>
        <v>-4976</v>
      </c>
      <c r="R299" s="13">
        <v>0</v>
      </c>
      <c r="S299" s="13">
        <v>-4976</v>
      </c>
      <c r="T299" s="13">
        <v>0</v>
      </c>
      <c r="U299" s="11" t="s">
        <v>54</v>
      </c>
      <c r="V299" s="13">
        <v>0</v>
      </c>
      <c r="W299" s="13">
        <v>0</v>
      </c>
      <c r="X299" s="11" t="s">
        <v>54</v>
      </c>
      <c r="Y299" s="13">
        <v>0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817</v>
      </c>
      <c r="B300" s="15" t="s">
        <v>740</v>
      </c>
      <c r="C300" s="11" t="s">
        <v>47</v>
      </c>
      <c r="D300" s="11" t="s">
        <v>151</v>
      </c>
      <c r="E300" s="11" t="s">
        <v>152</v>
      </c>
      <c r="F300" s="11" t="s">
        <v>1015</v>
      </c>
      <c r="G300" s="11" t="s">
        <v>130</v>
      </c>
      <c r="H300" s="11" t="s">
        <v>50</v>
      </c>
      <c r="I300" s="13" t="s">
        <v>846</v>
      </c>
      <c r="J300" s="13" t="s">
        <v>50</v>
      </c>
      <c r="K300" s="13" t="s">
        <v>847</v>
      </c>
      <c r="L300" s="12" t="s">
        <v>740</v>
      </c>
      <c r="M300" s="13">
        <v>300</v>
      </c>
      <c r="N300" s="11" t="s">
        <v>133</v>
      </c>
      <c r="O300" s="11" t="s">
        <v>848</v>
      </c>
      <c r="P300" s="11" t="s">
        <v>849</v>
      </c>
      <c r="Q300" s="13">
        <f t="shared" si="4"/>
        <v>-300</v>
      </c>
      <c r="R300" s="13">
        <v>0</v>
      </c>
      <c r="S300" s="13">
        <v>-300</v>
      </c>
      <c r="T300" s="13">
        <v>0</v>
      </c>
      <c r="U300" s="11" t="s">
        <v>54</v>
      </c>
      <c r="V300" s="13">
        <v>0</v>
      </c>
      <c r="W300" s="13">
        <v>0</v>
      </c>
      <c r="X300" s="11" t="s">
        <v>54</v>
      </c>
      <c r="Y300" s="13">
        <v>0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822</v>
      </c>
      <c r="B301" s="15" t="s">
        <v>740</v>
      </c>
      <c r="C301" s="11" t="s">
        <v>47</v>
      </c>
      <c r="D301" s="11" t="s">
        <v>151</v>
      </c>
      <c r="E301" s="11" t="s">
        <v>152</v>
      </c>
      <c r="F301" s="11" t="s">
        <v>1015</v>
      </c>
      <c r="G301" s="11" t="s">
        <v>130</v>
      </c>
      <c r="H301" s="11" t="s">
        <v>50</v>
      </c>
      <c r="I301" s="13" t="s">
        <v>851</v>
      </c>
      <c r="J301" s="13" t="s">
        <v>50</v>
      </c>
      <c r="K301" s="13" t="s">
        <v>852</v>
      </c>
      <c r="L301" s="12" t="s">
        <v>740</v>
      </c>
      <c r="M301" s="13">
        <v>3387</v>
      </c>
      <c r="N301" s="11" t="s">
        <v>133</v>
      </c>
      <c r="O301" s="11" t="s">
        <v>853</v>
      </c>
      <c r="P301" s="11" t="s">
        <v>854</v>
      </c>
      <c r="Q301" s="13">
        <f t="shared" si="4"/>
        <v>-600</v>
      </c>
      <c r="R301" s="13">
        <v>0</v>
      </c>
      <c r="S301" s="13">
        <v>0</v>
      </c>
      <c r="T301" s="13">
        <v>0</v>
      </c>
      <c r="U301" s="11" t="s">
        <v>54</v>
      </c>
      <c r="V301" s="13">
        <v>0</v>
      </c>
      <c r="W301" s="13">
        <v>-517.24</v>
      </c>
      <c r="X301" s="11" t="s">
        <v>59</v>
      </c>
      <c r="Y301" s="13">
        <v>-82.76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824</v>
      </c>
      <c r="B302" s="15" t="s">
        <v>740</v>
      </c>
      <c r="C302" s="11" t="s">
        <v>47</v>
      </c>
      <c r="D302" s="11" t="s">
        <v>155</v>
      </c>
      <c r="E302" s="11" t="s">
        <v>156</v>
      </c>
      <c r="F302" s="11" t="s">
        <v>992</v>
      </c>
      <c r="G302" s="11" t="s">
        <v>51</v>
      </c>
      <c r="H302" s="11" t="s">
        <v>856</v>
      </c>
      <c r="I302" s="13" t="s">
        <v>50</v>
      </c>
      <c r="J302" s="13" t="s">
        <v>50</v>
      </c>
      <c r="K302" s="13" t="s">
        <v>50</v>
      </c>
      <c r="L302" s="12" t="s">
        <v>50</v>
      </c>
      <c r="M302" s="13">
        <v>0</v>
      </c>
      <c r="N302" s="11" t="s">
        <v>50</v>
      </c>
      <c r="O302" s="11" t="s">
        <v>53</v>
      </c>
      <c r="P302" s="11" t="s">
        <v>50</v>
      </c>
      <c r="Q302" s="13">
        <f t="shared" si="4"/>
        <v>210910.52</v>
      </c>
      <c r="R302" s="13">
        <v>0</v>
      </c>
      <c r="S302" s="13">
        <v>184158.21</v>
      </c>
      <c r="T302" s="13">
        <v>0</v>
      </c>
      <c r="U302" s="11" t="s">
        <v>54</v>
      </c>
      <c r="V302" s="13">
        <v>0</v>
      </c>
      <c r="W302" s="13">
        <v>23062.34</v>
      </c>
      <c r="X302" s="11" t="s">
        <v>54</v>
      </c>
      <c r="Y302" s="13">
        <v>3689.97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 t="s">
        <v>828</v>
      </c>
      <c r="B303" s="15" t="s">
        <v>740</v>
      </c>
      <c r="C303" s="11" t="s">
        <v>47</v>
      </c>
      <c r="D303" s="11" t="s">
        <v>155</v>
      </c>
      <c r="E303" s="11" t="s">
        <v>156</v>
      </c>
      <c r="F303" s="11" t="s">
        <v>992</v>
      </c>
      <c r="G303" s="11" t="s">
        <v>51</v>
      </c>
      <c r="H303" s="11" t="s">
        <v>858</v>
      </c>
      <c r="I303" s="13" t="s">
        <v>50</v>
      </c>
      <c r="J303" s="13" t="s">
        <v>50</v>
      </c>
      <c r="K303" s="13" t="s">
        <v>50</v>
      </c>
      <c r="L303" s="12" t="s">
        <v>50</v>
      </c>
      <c r="M303" s="13">
        <v>0</v>
      </c>
      <c r="N303" s="11" t="s">
        <v>50</v>
      </c>
      <c r="O303" s="11" t="s">
        <v>178</v>
      </c>
      <c r="P303" s="11" t="s">
        <v>179</v>
      </c>
      <c r="Q303" s="13">
        <f t="shared" si="4"/>
        <v>3625</v>
      </c>
      <c r="R303" s="13">
        <v>0</v>
      </c>
      <c r="S303" s="13">
        <v>3625</v>
      </c>
      <c r="T303" s="13">
        <v>0</v>
      </c>
      <c r="U303" s="11" t="s">
        <v>54</v>
      </c>
      <c r="V303" s="13">
        <v>0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830</v>
      </c>
      <c r="B304" s="15" t="s">
        <v>740</v>
      </c>
      <c r="C304" s="11" t="s">
        <v>47</v>
      </c>
      <c r="D304" s="11" t="s">
        <v>155</v>
      </c>
      <c r="E304" s="11" t="s">
        <v>156</v>
      </c>
      <c r="F304" s="11" t="s">
        <v>992</v>
      </c>
      <c r="G304" s="11" t="s">
        <v>51</v>
      </c>
      <c r="H304" s="11" t="s">
        <v>860</v>
      </c>
      <c r="I304" s="13" t="s">
        <v>50</v>
      </c>
      <c r="J304" s="13" t="s">
        <v>50</v>
      </c>
      <c r="K304" s="13" t="s">
        <v>50</v>
      </c>
      <c r="L304" s="12" t="s">
        <v>50</v>
      </c>
      <c r="M304" s="13">
        <v>0</v>
      </c>
      <c r="N304" s="11" t="s">
        <v>50</v>
      </c>
      <c r="O304" s="11" t="s">
        <v>53</v>
      </c>
      <c r="P304" s="11" t="s">
        <v>50</v>
      </c>
      <c r="Q304" s="13">
        <f t="shared" si="4"/>
        <v>285895.20999999996</v>
      </c>
      <c r="R304" s="13">
        <v>0</v>
      </c>
      <c r="S304" s="13">
        <v>230824.21</v>
      </c>
      <c r="T304" s="13">
        <v>0</v>
      </c>
      <c r="U304" s="11" t="s">
        <v>54</v>
      </c>
      <c r="V304" s="13">
        <v>0</v>
      </c>
      <c r="W304" s="13">
        <v>47475</v>
      </c>
      <c r="X304" s="11" t="s">
        <v>54</v>
      </c>
      <c r="Y304" s="13">
        <v>7596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834</v>
      </c>
      <c r="B305" s="15" t="s">
        <v>862</v>
      </c>
      <c r="C305" s="11" t="s">
        <v>47</v>
      </c>
      <c r="D305" s="11" t="s">
        <v>48</v>
      </c>
      <c r="E305" s="11" t="s">
        <v>49</v>
      </c>
      <c r="F305" s="11" t="s">
        <v>1013</v>
      </c>
      <c r="G305" s="11" t="s">
        <v>51</v>
      </c>
      <c r="H305" s="11" t="s">
        <v>863</v>
      </c>
      <c r="I305" s="13" t="s">
        <v>50</v>
      </c>
      <c r="J305" s="13" t="s">
        <v>50</v>
      </c>
      <c r="K305" s="13" t="s">
        <v>50</v>
      </c>
      <c r="L305" s="12" t="s">
        <v>50</v>
      </c>
      <c r="M305" s="13">
        <v>0</v>
      </c>
      <c r="N305" s="11" t="s">
        <v>50</v>
      </c>
      <c r="O305" s="11" t="s">
        <v>53</v>
      </c>
      <c r="P305" s="11" t="s">
        <v>50</v>
      </c>
      <c r="Q305" s="13">
        <f t="shared" si="4"/>
        <v>367304.2</v>
      </c>
      <c r="R305" s="13">
        <v>0</v>
      </c>
      <c r="S305" s="13">
        <v>313790.78000000003</v>
      </c>
      <c r="T305" s="13">
        <v>0</v>
      </c>
      <c r="U305" s="11" t="s">
        <v>54</v>
      </c>
      <c r="V305" s="13">
        <v>0</v>
      </c>
      <c r="W305" s="13">
        <v>46132.26</v>
      </c>
      <c r="X305" s="11" t="s">
        <v>54</v>
      </c>
      <c r="Y305" s="13">
        <v>7381.16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836</v>
      </c>
      <c r="B306" s="15" t="s">
        <v>862</v>
      </c>
      <c r="C306" s="11" t="s">
        <v>47</v>
      </c>
      <c r="D306" s="11" t="s">
        <v>48</v>
      </c>
      <c r="E306" s="11" t="s">
        <v>49</v>
      </c>
      <c r="F306" s="11" t="s">
        <v>1013</v>
      </c>
      <c r="G306" s="11" t="s">
        <v>51</v>
      </c>
      <c r="H306" s="11" t="s">
        <v>865</v>
      </c>
      <c r="I306" s="13" t="s">
        <v>50</v>
      </c>
      <c r="J306" s="13" t="s">
        <v>50</v>
      </c>
      <c r="K306" s="13" t="s">
        <v>50</v>
      </c>
      <c r="L306" s="12" t="s">
        <v>50</v>
      </c>
      <c r="M306" s="13">
        <v>0</v>
      </c>
      <c r="N306" s="11" t="s">
        <v>50</v>
      </c>
      <c r="O306" s="11" t="s">
        <v>866</v>
      </c>
      <c r="P306" s="11" t="s">
        <v>867</v>
      </c>
      <c r="Q306" s="13">
        <f t="shared" si="4"/>
        <v>1800</v>
      </c>
      <c r="R306" s="13">
        <v>0</v>
      </c>
      <c r="S306" s="13">
        <v>1800</v>
      </c>
      <c r="T306" s="13">
        <v>0</v>
      </c>
      <c r="U306" s="11" t="s">
        <v>54</v>
      </c>
      <c r="V306" s="13">
        <v>0</v>
      </c>
      <c r="W306" s="13">
        <v>0</v>
      </c>
      <c r="X306" s="11" t="s">
        <v>54</v>
      </c>
      <c r="Y306" s="13">
        <v>0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838</v>
      </c>
      <c r="B307" s="15" t="s">
        <v>862</v>
      </c>
      <c r="C307" s="11" t="s">
        <v>47</v>
      </c>
      <c r="D307" s="11" t="s">
        <v>48</v>
      </c>
      <c r="E307" s="11" t="s">
        <v>49</v>
      </c>
      <c r="F307" s="11" t="s">
        <v>1013</v>
      </c>
      <c r="G307" s="11" t="s">
        <v>51</v>
      </c>
      <c r="H307" s="11" t="s">
        <v>869</v>
      </c>
      <c r="I307" s="13" t="s">
        <v>50</v>
      </c>
      <c r="J307" s="13" t="s">
        <v>50</v>
      </c>
      <c r="K307" s="13" t="s">
        <v>50</v>
      </c>
      <c r="L307" s="12" t="s">
        <v>50</v>
      </c>
      <c r="M307" s="13">
        <v>0</v>
      </c>
      <c r="N307" s="11" t="s">
        <v>50</v>
      </c>
      <c r="O307" s="11" t="s">
        <v>53</v>
      </c>
      <c r="P307" s="11" t="s">
        <v>50</v>
      </c>
      <c r="Q307" s="13">
        <f t="shared" si="4"/>
        <v>252281.41999999998</v>
      </c>
      <c r="R307" s="13">
        <v>0</v>
      </c>
      <c r="S307" s="13">
        <v>197199.08</v>
      </c>
      <c r="T307" s="13">
        <v>0</v>
      </c>
      <c r="U307" s="11" t="s">
        <v>54</v>
      </c>
      <c r="V307" s="13">
        <v>0</v>
      </c>
      <c r="W307" s="13">
        <v>47484.78</v>
      </c>
      <c r="X307" s="11" t="s">
        <v>54</v>
      </c>
      <c r="Y307" s="13">
        <v>7597.56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840</v>
      </c>
      <c r="B308" s="15" t="s">
        <v>862</v>
      </c>
      <c r="C308" s="11" t="s">
        <v>47</v>
      </c>
      <c r="D308" s="11" t="s">
        <v>75</v>
      </c>
      <c r="E308" s="11" t="s">
        <v>76</v>
      </c>
      <c r="F308" s="11" t="s">
        <v>996</v>
      </c>
      <c r="G308" s="11" t="s">
        <v>51</v>
      </c>
      <c r="H308" s="11" t="s">
        <v>871</v>
      </c>
      <c r="I308" s="13" t="s">
        <v>50</v>
      </c>
      <c r="J308" s="13" t="s">
        <v>50</v>
      </c>
      <c r="K308" s="13" t="s">
        <v>50</v>
      </c>
      <c r="L308" s="12" t="s">
        <v>50</v>
      </c>
      <c r="M308" s="13">
        <v>0</v>
      </c>
      <c r="N308" s="11" t="s">
        <v>50</v>
      </c>
      <c r="O308" s="11" t="s">
        <v>53</v>
      </c>
      <c r="P308" s="11" t="s">
        <v>50</v>
      </c>
      <c r="Q308" s="13">
        <f t="shared" si="4"/>
        <v>16712.7</v>
      </c>
      <c r="R308" s="13">
        <v>0</v>
      </c>
      <c r="S308" s="13">
        <v>16121.9</v>
      </c>
      <c r="T308" s="13">
        <v>0</v>
      </c>
      <c r="U308" s="11" t="s">
        <v>54</v>
      </c>
      <c r="V308" s="13">
        <v>0</v>
      </c>
      <c r="W308" s="13">
        <v>509.31</v>
      </c>
      <c r="X308" s="11" t="s">
        <v>59</v>
      </c>
      <c r="Y308" s="13">
        <v>81.489999999999995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845</v>
      </c>
      <c r="B309" s="15" t="s">
        <v>862</v>
      </c>
      <c r="C309" s="11" t="s">
        <v>47</v>
      </c>
      <c r="D309" s="11" t="s">
        <v>75</v>
      </c>
      <c r="E309" s="11" t="s">
        <v>76</v>
      </c>
      <c r="F309" s="11" t="s">
        <v>996</v>
      </c>
      <c r="G309" s="11" t="s">
        <v>51</v>
      </c>
      <c r="H309" s="11" t="s">
        <v>873</v>
      </c>
      <c r="I309" s="13" t="s">
        <v>50</v>
      </c>
      <c r="J309" s="13" t="s">
        <v>50</v>
      </c>
      <c r="K309" s="13" t="s">
        <v>50</v>
      </c>
      <c r="L309" s="12" t="s">
        <v>50</v>
      </c>
      <c r="M309" s="13">
        <v>0</v>
      </c>
      <c r="N309" s="11" t="s">
        <v>50</v>
      </c>
      <c r="O309" s="11" t="s">
        <v>53</v>
      </c>
      <c r="P309" s="11" t="s">
        <v>50</v>
      </c>
      <c r="Q309" s="13">
        <f t="shared" si="4"/>
        <v>32766.32</v>
      </c>
      <c r="R309" s="13">
        <v>0</v>
      </c>
      <c r="S309" s="13">
        <v>30233.87</v>
      </c>
      <c r="T309" s="13">
        <v>0</v>
      </c>
      <c r="U309" s="11" t="s">
        <v>54</v>
      </c>
      <c r="V309" s="13">
        <v>0</v>
      </c>
      <c r="W309" s="13">
        <v>2183.15</v>
      </c>
      <c r="X309" s="11" t="s">
        <v>54</v>
      </c>
      <c r="Y309" s="13">
        <v>349.3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x14ac:dyDescent="0.25">
      <c r="A310" s="11" t="s">
        <v>850</v>
      </c>
      <c r="B310" s="15" t="s">
        <v>862</v>
      </c>
      <c r="C310" s="11" t="s">
        <v>47</v>
      </c>
      <c r="D310" s="11" t="s">
        <v>75</v>
      </c>
      <c r="E310" s="11" t="s">
        <v>76</v>
      </c>
      <c r="F310" s="11" t="s">
        <v>996</v>
      </c>
      <c r="G310" s="11" t="s">
        <v>51</v>
      </c>
      <c r="H310" s="11" t="s">
        <v>875</v>
      </c>
      <c r="I310" s="13" t="s">
        <v>50</v>
      </c>
      <c r="J310" s="13" t="s">
        <v>50</v>
      </c>
      <c r="K310" s="13" t="s">
        <v>50</v>
      </c>
      <c r="L310" s="12" t="s">
        <v>50</v>
      </c>
      <c r="M310" s="13">
        <v>0</v>
      </c>
      <c r="N310" s="11" t="s">
        <v>50</v>
      </c>
      <c r="O310" s="11" t="s">
        <v>80</v>
      </c>
      <c r="P310" s="11" t="s">
        <v>81</v>
      </c>
      <c r="Q310" s="13">
        <f t="shared" si="4"/>
        <v>5551.17</v>
      </c>
      <c r="R310" s="13">
        <v>0</v>
      </c>
      <c r="S310" s="13">
        <v>3660.2</v>
      </c>
      <c r="T310" s="13">
        <v>1630.15</v>
      </c>
      <c r="U310" s="11" t="s">
        <v>59</v>
      </c>
      <c r="V310" s="13">
        <v>260.82</v>
      </c>
      <c r="W310" s="13">
        <v>0</v>
      </c>
      <c r="X310" s="11" t="s">
        <v>54</v>
      </c>
      <c r="Y310" s="13">
        <v>0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855</v>
      </c>
      <c r="B311" s="15" t="s">
        <v>862</v>
      </c>
      <c r="C311" s="11" t="s">
        <v>47</v>
      </c>
      <c r="D311" s="11" t="s">
        <v>75</v>
      </c>
      <c r="E311" s="11" t="s">
        <v>76</v>
      </c>
      <c r="F311" s="11" t="s">
        <v>996</v>
      </c>
      <c r="G311" s="11" t="s">
        <v>51</v>
      </c>
      <c r="H311" s="11" t="s">
        <v>877</v>
      </c>
      <c r="I311" s="13" t="s">
        <v>50</v>
      </c>
      <c r="J311" s="13" t="s">
        <v>50</v>
      </c>
      <c r="K311" s="13" t="s">
        <v>50</v>
      </c>
      <c r="L311" s="12" t="s">
        <v>50</v>
      </c>
      <c r="M311" s="13">
        <v>0</v>
      </c>
      <c r="N311" s="11" t="s">
        <v>50</v>
      </c>
      <c r="O311" s="11" t="s">
        <v>53</v>
      </c>
      <c r="P311" s="11" t="s">
        <v>50</v>
      </c>
      <c r="Q311" s="13">
        <f t="shared" si="4"/>
        <v>57921.4</v>
      </c>
      <c r="R311" s="13">
        <v>0</v>
      </c>
      <c r="S311" s="13">
        <v>48646.75</v>
      </c>
      <c r="T311" s="13">
        <v>0</v>
      </c>
      <c r="U311" s="11" t="s">
        <v>54</v>
      </c>
      <c r="V311" s="13">
        <v>0</v>
      </c>
      <c r="W311" s="13">
        <v>7995.39</v>
      </c>
      <c r="X311" s="11" t="s">
        <v>54</v>
      </c>
      <c r="Y311" s="13">
        <v>1279.26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857</v>
      </c>
      <c r="B312" s="15" t="s">
        <v>862</v>
      </c>
      <c r="C312" s="11" t="s">
        <v>47</v>
      </c>
      <c r="D312" s="11" t="s">
        <v>75</v>
      </c>
      <c r="E312" s="11" t="s">
        <v>76</v>
      </c>
      <c r="F312" s="11" t="s">
        <v>996</v>
      </c>
      <c r="G312" s="11" t="s">
        <v>51</v>
      </c>
      <c r="H312" s="11" t="s">
        <v>879</v>
      </c>
      <c r="I312" s="13" t="s">
        <v>50</v>
      </c>
      <c r="J312" s="13" t="s">
        <v>50</v>
      </c>
      <c r="K312" s="13" t="s">
        <v>50</v>
      </c>
      <c r="L312" s="12" t="s">
        <v>50</v>
      </c>
      <c r="M312" s="13">
        <v>0</v>
      </c>
      <c r="N312" s="11" t="s">
        <v>50</v>
      </c>
      <c r="O312" s="11" t="s">
        <v>880</v>
      </c>
      <c r="P312" s="11" t="s">
        <v>881</v>
      </c>
      <c r="Q312" s="13">
        <f t="shared" si="4"/>
        <v>300</v>
      </c>
      <c r="R312" s="13">
        <v>0</v>
      </c>
      <c r="S312" s="13">
        <v>300</v>
      </c>
      <c r="T312" s="13">
        <v>0</v>
      </c>
      <c r="U312" s="11" t="s">
        <v>54</v>
      </c>
      <c r="V312" s="13">
        <v>0</v>
      </c>
      <c r="W312" s="13">
        <v>0</v>
      </c>
      <c r="X312" s="11" t="s">
        <v>54</v>
      </c>
      <c r="Y312" s="13">
        <v>0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859</v>
      </c>
      <c r="B313" s="15" t="s">
        <v>862</v>
      </c>
      <c r="C313" s="11" t="s">
        <v>47</v>
      </c>
      <c r="D313" s="11" t="s">
        <v>75</v>
      </c>
      <c r="E313" s="11" t="s">
        <v>76</v>
      </c>
      <c r="F313" s="11" t="s">
        <v>996</v>
      </c>
      <c r="G313" s="11" t="s">
        <v>51</v>
      </c>
      <c r="H313" s="11" t="s">
        <v>883</v>
      </c>
      <c r="I313" s="13" t="s">
        <v>50</v>
      </c>
      <c r="J313" s="13" t="s">
        <v>50</v>
      </c>
      <c r="K313" s="13" t="s">
        <v>50</v>
      </c>
      <c r="L313" s="12" t="s">
        <v>50</v>
      </c>
      <c r="M313" s="13">
        <v>0</v>
      </c>
      <c r="N313" s="11" t="s">
        <v>50</v>
      </c>
      <c r="O313" s="11" t="s">
        <v>53</v>
      </c>
      <c r="P313" s="11" t="s">
        <v>50</v>
      </c>
      <c r="Q313" s="13">
        <f t="shared" si="4"/>
        <v>159833.52999999997</v>
      </c>
      <c r="R313" s="13">
        <v>0</v>
      </c>
      <c r="S313" s="13">
        <v>134482.18</v>
      </c>
      <c r="T313" s="13">
        <v>0</v>
      </c>
      <c r="U313" s="11" t="s">
        <v>54</v>
      </c>
      <c r="V313" s="13">
        <v>0</v>
      </c>
      <c r="W313" s="13">
        <v>21854.61</v>
      </c>
      <c r="X313" s="11" t="s">
        <v>54</v>
      </c>
      <c r="Y313" s="13">
        <v>3496.74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861</v>
      </c>
      <c r="B314" s="15" t="s">
        <v>862</v>
      </c>
      <c r="C314" s="11" t="s">
        <v>47</v>
      </c>
      <c r="D314" s="11" t="s">
        <v>75</v>
      </c>
      <c r="E314" s="11" t="s">
        <v>76</v>
      </c>
      <c r="F314" s="11" t="s">
        <v>996</v>
      </c>
      <c r="G314" s="11" t="s">
        <v>51</v>
      </c>
      <c r="H314" s="11" t="s">
        <v>885</v>
      </c>
      <c r="I314" s="13" t="s">
        <v>50</v>
      </c>
      <c r="J314" s="13" t="s">
        <v>50</v>
      </c>
      <c r="K314" s="13" t="s">
        <v>50</v>
      </c>
      <c r="L314" s="12" t="s">
        <v>50</v>
      </c>
      <c r="M314" s="13">
        <v>0</v>
      </c>
      <c r="N314" s="11" t="s">
        <v>50</v>
      </c>
      <c r="O314" s="11" t="s">
        <v>886</v>
      </c>
      <c r="P314" s="11" t="s">
        <v>887</v>
      </c>
      <c r="Q314" s="13">
        <f t="shared" si="4"/>
        <v>401.5</v>
      </c>
      <c r="R314" s="13">
        <v>0</v>
      </c>
      <c r="S314" s="13">
        <v>401.5</v>
      </c>
      <c r="T314" s="13">
        <v>0</v>
      </c>
      <c r="U314" s="11" t="s">
        <v>54</v>
      </c>
      <c r="V314" s="13">
        <v>0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864</v>
      </c>
      <c r="B315" s="15" t="s">
        <v>862</v>
      </c>
      <c r="C315" s="11" t="s">
        <v>47</v>
      </c>
      <c r="D315" s="11" t="s">
        <v>75</v>
      </c>
      <c r="E315" s="11" t="s">
        <v>76</v>
      </c>
      <c r="F315" s="11" t="s">
        <v>996</v>
      </c>
      <c r="G315" s="11" t="s">
        <v>51</v>
      </c>
      <c r="H315" s="11" t="s">
        <v>889</v>
      </c>
      <c r="I315" s="13" t="s">
        <v>50</v>
      </c>
      <c r="J315" s="13" t="s">
        <v>50</v>
      </c>
      <c r="K315" s="13" t="s">
        <v>50</v>
      </c>
      <c r="L315" s="12" t="s">
        <v>50</v>
      </c>
      <c r="M315" s="13">
        <v>0</v>
      </c>
      <c r="N315" s="11" t="s">
        <v>50</v>
      </c>
      <c r="O315" s="11" t="s">
        <v>53</v>
      </c>
      <c r="P315" s="11" t="s">
        <v>50</v>
      </c>
      <c r="Q315" s="13">
        <f t="shared" si="4"/>
        <v>341185.26</v>
      </c>
      <c r="R315" s="13">
        <v>0</v>
      </c>
      <c r="S315" s="13">
        <v>253482.53</v>
      </c>
      <c r="T315" s="13">
        <v>0</v>
      </c>
      <c r="U315" s="11" t="s">
        <v>54</v>
      </c>
      <c r="V315" s="13">
        <v>0</v>
      </c>
      <c r="W315" s="13">
        <v>75605.8</v>
      </c>
      <c r="X315" s="11" t="s">
        <v>54</v>
      </c>
      <c r="Y315" s="13">
        <v>12096.93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868</v>
      </c>
      <c r="B316" s="15" t="s">
        <v>862</v>
      </c>
      <c r="C316" s="11" t="s">
        <v>47</v>
      </c>
      <c r="D316" s="11" t="s">
        <v>102</v>
      </c>
      <c r="E316" s="11" t="s">
        <v>103</v>
      </c>
      <c r="F316" s="11" t="s">
        <v>1005</v>
      </c>
      <c r="G316" s="11" t="s">
        <v>51</v>
      </c>
      <c r="H316" s="11" t="s">
        <v>891</v>
      </c>
      <c r="I316" s="13" t="s">
        <v>50</v>
      </c>
      <c r="J316" s="13" t="s">
        <v>50</v>
      </c>
      <c r="K316" s="13" t="s">
        <v>50</v>
      </c>
      <c r="L316" s="12" t="s">
        <v>50</v>
      </c>
      <c r="M316" s="13">
        <v>0</v>
      </c>
      <c r="N316" s="11" t="s">
        <v>50</v>
      </c>
      <c r="O316" s="11" t="s">
        <v>53</v>
      </c>
      <c r="P316" s="11" t="s">
        <v>50</v>
      </c>
      <c r="Q316" s="13">
        <f t="shared" si="4"/>
        <v>410021.47</v>
      </c>
      <c r="R316" s="13">
        <v>0</v>
      </c>
      <c r="S316" s="13">
        <v>280073.98</v>
      </c>
      <c r="T316" s="13">
        <v>0</v>
      </c>
      <c r="U316" s="11" t="s">
        <v>54</v>
      </c>
      <c r="V316" s="13">
        <v>0</v>
      </c>
      <c r="W316" s="13">
        <v>112023.7</v>
      </c>
      <c r="X316" s="11" t="s">
        <v>59</v>
      </c>
      <c r="Y316" s="13">
        <v>17923.79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870</v>
      </c>
      <c r="B317" s="15" t="s">
        <v>862</v>
      </c>
      <c r="C317" s="11" t="s">
        <v>47</v>
      </c>
      <c r="D317" s="11" t="s">
        <v>102</v>
      </c>
      <c r="E317" s="11" t="s">
        <v>103</v>
      </c>
      <c r="F317" s="11" t="s">
        <v>1005</v>
      </c>
      <c r="G317" s="11" t="s">
        <v>51</v>
      </c>
      <c r="H317" s="11" t="s">
        <v>893</v>
      </c>
      <c r="I317" s="13" t="s">
        <v>50</v>
      </c>
      <c r="J317" s="13" t="s">
        <v>50</v>
      </c>
      <c r="K317" s="13" t="s">
        <v>50</v>
      </c>
      <c r="L317" s="12" t="s">
        <v>50</v>
      </c>
      <c r="M317" s="13">
        <v>0</v>
      </c>
      <c r="N317" s="11" t="s">
        <v>50</v>
      </c>
      <c r="O317" s="11" t="s">
        <v>64</v>
      </c>
      <c r="P317" s="11" t="s">
        <v>65</v>
      </c>
      <c r="Q317" s="13">
        <f t="shared" si="4"/>
        <v>300</v>
      </c>
      <c r="R317" s="13">
        <v>0</v>
      </c>
      <c r="S317" s="13">
        <v>300</v>
      </c>
      <c r="T317" s="13">
        <v>0</v>
      </c>
      <c r="U317" s="11" t="s">
        <v>54</v>
      </c>
      <c r="V317" s="13">
        <v>0</v>
      </c>
      <c r="W317" s="13">
        <v>0</v>
      </c>
      <c r="X317" s="11" t="s">
        <v>54</v>
      </c>
      <c r="Y317" s="13">
        <v>0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872</v>
      </c>
      <c r="B318" s="15" t="s">
        <v>862</v>
      </c>
      <c r="C318" s="11" t="s">
        <v>47</v>
      </c>
      <c r="D318" s="11" t="s">
        <v>102</v>
      </c>
      <c r="E318" s="11" t="s">
        <v>103</v>
      </c>
      <c r="F318" s="11" t="s">
        <v>1005</v>
      </c>
      <c r="G318" s="11" t="s">
        <v>51</v>
      </c>
      <c r="H318" s="11" t="s">
        <v>895</v>
      </c>
      <c r="I318" s="13" t="s">
        <v>50</v>
      </c>
      <c r="J318" s="13" t="s">
        <v>50</v>
      </c>
      <c r="K318" s="13" t="s">
        <v>50</v>
      </c>
      <c r="L318" s="12" t="s">
        <v>50</v>
      </c>
      <c r="M318" s="13">
        <v>0</v>
      </c>
      <c r="N318" s="11" t="s">
        <v>50</v>
      </c>
      <c r="O318" s="11" t="s">
        <v>53</v>
      </c>
      <c r="P318" s="11" t="s">
        <v>50</v>
      </c>
      <c r="Q318" s="13">
        <f t="shared" si="4"/>
        <v>609644.93000000005</v>
      </c>
      <c r="R318" s="13">
        <v>0</v>
      </c>
      <c r="S318" s="13">
        <v>448095.5</v>
      </c>
      <c r="T318" s="13">
        <v>0</v>
      </c>
      <c r="U318" s="11" t="s">
        <v>54</v>
      </c>
      <c r="V318" s="13">
        <v>0</v>
      </c>
      <c r="W318" s="13">
        <v>139266.75</v>
      </c>
      <c r="X318" s="11" t="s">
        <v>59</v>
      </c>
      <c r="Y318" s="13">
        <v>22282.68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874</v>
      </c>
      <c r="B319" s="15" t="s">
        <v>862</v>
      </c>
      <c r="C319" s="11" t="s">
        <v>47</v>
      </c>
      <c r="D319" s="11" t="s">
        <v>142</v>
      </c>
      <c r="E319" s="11" t="s">
        <v>143</v>
      </c>
      <c r="F319" s="11" t="s">
        <v>1008</v>
      </c>
      <c r="G319" s="11" t="s">
        <v>51</v>
      </c>
      <c r="H319" s="11" t="s">
        <v>897</v>
      </c>
      <c r="I319" s="13" t="s">
        <v>50</v>
      </c>
      <c r="J319" s="13" t="s">
        <v>50</v>
      </c>
      <c r="K319" s="13" t="s">
        <v>50</v>
      </c>
      <c r="L319" s="12" t="s">
        <v>50</v>
      </c>
      <c r="M319" s="13">
        <v>0</v>
      </c>
      <c r="N319" s="11" t="s">
        <v>50</v>
      </c>
      <c r="O319" s="11" t="s">
        <v>53</v>
      </c>
      <c r="P319" s="11" t="s">
        <v>50</v>
      </c>
      <c r="Q319" s="13">
        <f t="shared" si="4"/>
        <v>13470.949999999999</v>
      </c>
      <c r="R319" s="13">
        <v>0</v>
      </c>
      <c r="S319" s="13">
        <v>7565.44</v>
      </c>
      <c r="T319" s="13">
        <v>0</v>
      </c>
      <c r="U319" s="11" t="s">
        <v>54</v>
      </c>
      <c r="V319" s="13">
        <v>0</v>
      </c>
      <c r="W319" s="13">
        <v>5090.96</v>
      </c>
      <c r="X319" s="11" t="s">
        <v>54</v>
      </c>
      <c r="Y319" s="13">
        <v>814.55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876</v>
      </c>
      <c r="B320" s="15" t="s">
        <v>862</v>
      </c>
      <c r="C320" s="11" t="s">
        <v>47</v>
      </c>
      <c r="D320" s="11" t="s">
        <v>267</v>
      </c>
      <c r="E320" s="11" t="s">
        <v>268</v>
      </c>
      <c r="F320" s="11" t="s">
        <v>1010</v>
      </c>
      <c r="G320" s="11" t="s">
        <v>51</v>
      </c>
      <c r="H320" s="11" t="s">
        <v>899</v>
      </c>
      <c r="I320" s="13" t="s">
        <v>50</v>
      </c>
      <c r="J320" s="13" t="s">
        <v>50</v>
      </c>
      <c r="K320" s="13" t="s">
        <v>50</v>
      </c>
      <c r="L320" s="12" t="s">
        <v>50</v>
      </c>
      <c r="M320" s="13">
        <v>0</v>
      </c>
      <c r="N320" s="11" t="s">
        <v>50</v>
      </c>
      <c r="O320" s="11" t="s">
        <v>53</v>
      </c>
      <c r="P320" s="11" t="s">
        <v>50</v>
      </c>
      <c r="Q320" s="13">
        <f t="shared" si="4"/>
        <v>185323.03</v>
      </c>
      <c r="R320" s="13">
        <v>0</v>
      </c>
      <c r="S320" s="13">
        <v>138048.44</v>
      </c>
      <c r="T320" s="13">
        <v>0</v>
      </c>
      <c r="U320" s="11" t="s">
        <v>54</v>
      </c>
      <c r="V320" s="13">
        <v>0</v>
      </c>
      <c r="W320" s="13">
        <v>40753.96</v>
      </c>
      <c r="X320" s="11" t="s">
        <v>54</v>
      </c>
      <c r="Y320" s="13">
        <v>6520.63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878</v>
      </c>
      <c r="B321" s="15" t="s">
        <v>862</v>
      </c>
      <c r="C321" s="11" t="s">
        <v>47</v>
      </c>
      <c r="D321" s="11" t="s">
        <v>267</v>
      </c>
      <c r="E321" s="11" t="s">
        <v>268</v>
      </c>
      <c r="F321" s="11" t="s">
        <v>1010</v>
      </c>
      <c r="G321" s="11" t="s">
        <v>51</v>
      </c>
      <c r="H321" s="11" t="s">
        <v>901</v>
      </c>
      <c r="I321" s="13" t="s">
        <v>50</v>
      </c>
      <c r="J321" s="13" t="s">
        <v>50</v>
      </c>
      <c r="K321" s="13" t="s">
        <v>50</v>
      </c>
      <c r="L321" s="12" t="s">
        <v>50</v>
      </c>
      <c r="M321" s="13">
        <v>0</v>
      </c>
      <c r="N321" s="11" t="s">
        <v>50</v>
      </c>
      <c r="O321" s="11" t="s">
        <v>463</v>
      </c>
      <c r="P321" s="11" t="s">
        <v>464</v>
      </c>
      <c r="Q321" s="13">
        <f t="shared" si="4"/>
        <v>1208</v>
      </c>
      <c r="R321" s="13">
        <v>0</v>
      </c>
      <c r="S321" s="13">
        <v>1208</v>
      </c>
      <c r="T321" s="13">
        <v>0</v>
      </c>
      <c r="U321" s="11" t="s">
        <v>54</v>
      </c>
      <c r="V321" s="13">
        <v>0</v>
      </c>
      <c r="W321" s="13">
        <v>0</v>
      </c>
      <c r="X321" s="11" t="s">
        <v>54</v>
      </c>
      <c r="Y321" s="13">
        <v>0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882</v>
      </c>
      <c r="B322" s="15" t="s">
        <v>862</v>
      </c>
      <c r="C322" s="11" t="s">
        <v>47</v>
      </c>
      <c r="D322" s="11" t="s">
        <v>267</v>
      </c>
      <c r="E322" s="11" t="s">
        <v>268</v>
      </c>
      <c r="F322" s="11" t="s">
        <v>1010</v>
      </c>
      <c r="G322" s="11" t="s">
        <v>51</v>
      </c>
      <c r="H322" s="11" t="s">
        <v>903</v>
      </c>
      <c r="I322" s="13" t="s">
        <v>50</v>
      </c>
      <c r="J322" s="13" t="s">
        <v>50</v>
      </c>
      <c r="K322" s="13" t="s">
        <v>50</v>
      </c>
      <c r="L322" s="12" t="s">
        <v>50</v>
      </c>
      <c r="M322" s="13">
        <v>0</v>
      </c>
      <c r="N322" s="11" t="s">
        <v>50</v>
      </c>
      <c r="O322" s="11" t="s">
        <v>53</v>
      </c>
      <c r="P322" s="11" t="s">
        <v>50</v>
      </c>
      <c r="Q322" s="13">
        <f t="shared" si="4"/>
        <v>202093.38999999998</v>
      </c>
      <c r="R322" s="13">
        <v>0</v>
      </c>
      <c r="S322" s="13">
        <v>121095.81</v>
      </c>
      <c r="T322" s="13">
        <v>0</v>
      </c>
      <c r="U322" s="11" t="s">
        <v>54</v>
      </c>
      <c r="V322" s="13">
        <v>0</v>
      </c>
      <c r="W322" s="13">
        <v>69825.5</v>
      </c>
      <c r="X322" s="11" t="s">
        <v>59</v>
      </c>
      <c r="Y322" s="13">
        <v>11172.08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884</v>
      </c>
      <c r="B323" s="15" t="s">
        <v>862</v>
      </c>
      <c r="C323" s="11" t="s">
        <v>47</v>
      </c>
      <c r="D323" s="11" t="s">
        <v>267</v>
      </c>
      <c r="E323" s="11" t="s">
        <v>268</v>
      </c>
      <c r="F323" s="11" t="s">
        <v>1010</v>
      </c>
      <c r="G323" s="11" t="s">
        <v>51</v>
      </c>
      <c r="H323" s="11" t="s">
        <v>905</v>
      </c>
      <c r="I323" s="13" t="s">
        <v>50</v>
      </c>
      <c r="J323" s="13" t="s">
        <v>50</v>
      </c>
      <c r="K323" s="13" t="s">
        <v>50</v>
      </c>
      <c r="L323" s="12" t="s">
        <v>50</v>
      </c>
      <c r="M323" s="13">
        <v>0</v>
      </c>
      <c r="N323" s="11" t="s">
        <v>50</v>
      </c>
      <c r="O323" s="11" t="s">
        <v>325</v>
      </c>
      <c r="P323" s="11" t="s">
        <v>906</v>
      </c>
      <c r="Q323" s="13">
        <f t="shared" si="4"/>
        <v>3376.18</v>
      </c>
      <c r="R323" s="13">
        <v>0</v>
      </c>
      <c r="S323" s="13">
        <v>1265.55</v>
      </c>
      <c r="T323" s="13">
        <v>1819.51</v>
      </c>
      <c r="U323" s="11" t="s">
        <v>59</v>
      </c>
      <c r="V323" s="13">
        <v>291.12</v>
      </c>
      <c r="W323" s="13">
        <v>0</v>
      </c>
      <c r="X323" s="11" t="s">
        <v>54</v>
      </c>
      <c r="Y323" s="13">
        <v>0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888</v>
      </c>
      <c r="B324" s="15" t="s">
        <v>862</v>
      </c>
      <c r="C324" s="11" t="s">
        <v>47</v>
      </c>
      <c r="D324" s="11" t="s">
        <v>267</v>
      </c>
      <c r="E324" s="11" t="s">
        <v>268</v>
      </c>
      <c r="F324" s="11" t="s">
        <v>1010</v>
      </c>
      <c r="G324" s="11" t="s">
        <v>51</v>
      </c>
      <c r="H324" s="11" t="s">
        <v>908</v>
      </c>
      <c r="I324" s="13" t="s">
        <v>50</v>
      </c>
      <c r="J324" s="13" t="s">
        <v>50</v>
      </c>
      <c r="K324" s="13" t="s">
        <v>50</v>
      </c>
      <c r="L324" s="12" t="s">
        <v>50</v>
      </c>
      <c r="M324" s="13">
        <v>0</v>
      </c>
      <c r="N324" s="11" t="s">
        <v>50</v>
      </c>
      <c r="O324" s="11" t="s">
        <v>53</v>
      </c>
      <c r="P324" s="11" t="s">
        <v>50</v>
      </c>
      <c r="Q324" s="13">
        <f t="shared" si="4"/>
        <v>116935.41</v>
      </c>
      <c r="R324" s="13">
        <v>0</v>
      </c>
      <c r="S324" s="13">
        <v>69499.89</v>
      </c>
      <c r="T324" s="13">
        <v>0</v>
      </c>
      <c r="U324" s="11" t="s">
        <v>54</v>
      </c>
      <c r="V324" s="13">
        <v>0</v>
      </c>
      <c r="W324" s="13">
        <v>40892.69</v>
      </c>
      <c r="X324" s="11" t="s">
        <v>54</v>
      </c>
      <c r="Y324" s="13">
        <v>6542.83</v>
      </c>
      <c r="Z324" s="13">
        <v>0</v>
      </c>
      <c r="AA324" s="11" t="s">
        <v>54</v>
      </c>
      <c r="AB324" s="13">
        <v>0</v>
      </c>
      <c r="AC324" s="13">
        <v>0</v>
      </c>
      <c r="AD324" s="11" t="s">
        <v>54</v>
      </c>
      <c r="AE324" s="13">
        <v>0</v>
      </c>
      <c r="AF324" s="11">
        <v>0</v>
      </c>
      <c r="AG324" s="11" t="s">
        <v>54</v>
      </c>
      <c r="AH324" s="13">
        <v>0</v>
      </c>
      <c r="AI324" s="13">
        <v>0</v>
      </c>
      <c r="AJ324" s="11" t="s">
        <v>54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890</v>
      </c>
      <c r="B325" s="15" t="s">
        <v>862</v>
      </c>
      <c r="C325" s="11" t="s">
        <v>47</v>
      </c>
      <c r="D325" s="11" t="s">
        <v>267</v>
      </c>
      <c r="E325" s="11" t="s">
        <v>268</v>
      </c>
      <c r="F325" s="11" t="s">
        <v>1010</v>
      </c>
      <c r="G325" s="11" t="s">
        <v>130</v>
      </c>
      <c r="H325" s="11" t="s">
        <v>50</v>
      </c>
      <c r="I325" s="13" t="s">
        <v>846</v>
      </c>
      <c r="J325" s="13" t="s">
        <v>50</v>
      </c>
      <c r="K325" s="13" t="s">
        <v>910</v>
      </c>
      <c r="L325" s="12" t="s">
        <v>862</v>
      </c>
      <c r="M325" s="13">
        <v>1080.8</v>
      </c>
      <c r="N325" s="11" t="s">
        <v>133</v>
      </c>
      <c r="O325" s="11" t="s">
        <v>911</v>
      </c>
      <c r="P325" s="11" t="s">
        <v>912</v>
      </c>
      <c r="Q325" s="13">
        <f t="shared" si="4"/>
        <v>-730.8</v>
      </c>
      <c r="R325" s="13">
        <v>0</v>
      </c>
      <c r="S325" s="13">
        <v>0</v>
      </c>
      <c r="T325" s="13">
        <v>0</v>
      </c>
      <c r="U325" s="11" t="s">
        <v>54</v>
      </c>
      <c r="V325" s="13">
        <v>0</v>
      </c>
      <c r="W325" s="13">
        <v>-630</v>
      </c>
      <c r="X325" s="11" t="s">
        <v>59</v>
      </c>
      <c r="Y325" s="13">
        <v>-100.8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892</v>
      </c>
      <c r="B326" s="16" t="s">
        <v>862</v>
      </c>
      <c r="C326" s="11" t="s">
        <v>47</v>
      </c>
      <c r="D326" s="11" t="s">
        <v>969</v>
      </c>
      <c r="E326" s="11" t="s">
        <v>184</v>
      </c>
      <c r="F326" s="11" t="s">
        <v>1002</v>
      </c>
      <c r="G326" s="11" t="s">
        <v>51</v>
      </c>
      <c r="H326" s="11" t="s">
        <v>590</v>
      </c>
      <c r="I326" s="13"/>
      <c r="J326" s="13"/>
      <c r="K326" s="13"/>
      <c r="L326" s="12"/>
      <c r="M326" s="13"/>
      <c r="N326" s="11"/>
      <c r="O326" s="11" t="s">
        <v>961</v>
      </c>
      <c r="P326" s="11"/>
      <c r="Q326" s="13">
        <f t="shared" si="4"/>
        <v>0</v>
      </c>
      <c r="R326" s="13">
        <v>0</v>
      </c>
      <c r="S326" s="13">
        <v>0</v>
      </c>
      <c r="T326" s="13">
        <v>0</v>
      </c>
      <c r="U326" s="11"/>
      <c r="V326" s="13">
        <v>0</v>
      </c>
      <c r="W326" s="13">
        <v>0</v>
      </c>
      <c r="X326" s="11"/>
      <c r="Y326" s="13">
        <v>0</v>
      </c>
      <c r="Z326" s="13">
        <v>0</v>
      </c>
      <c r="AA326" s="11"/>
      <c r="AB326" s="13">
        <v>0</v>
      </c>
      <c r="AC326" s="13">
        <v>0</v>
      </c>
      <c r="AD326" s="11"/>
      <c r="AE326" s="13">
        <v>0</v>
      </c>
      <c r="AF326" s="11" t="s">
        <v>962</v>
      </c>
      <c r="AG326" s="11"/>
      <c r="AH326" s="13">
        <v>0</v>
      </c>
      <c r="AI326" s="13">
        <v>0</v>
      </c>
      <c r="AJ326" s="11"/>
      <c r="AK326" s="13">
        <v>0</v>
      </c>
      <c r="AL326" s="13">
        <v>0</v>
      </c>
      <c r="AM326" s="12"/>
      <c r="AN326" s="11"/>
      <c r="AO326" s="12"/>
      <c r="AP326" s="11"/>
    </row>
    <row r="327" spans="1:42" x14ac:dyDescent="0.25">
      <c r="A327" s="11" t="s">
        <v>894</v>
      </c>
      <c r="B327" s="15" t="s">
        <v>862</v>
      </c>
      <c r="C327" s="11" t="s">
        <v>47</v>
      </c>
      <c r="D327" s="11" t="s">
        <v>146</v>
      </c>
      <c r="E327" s="11" t="s">
        <v>147</v>
      </c>
      <c r="F327" s="11" t="s">
        <v>999</v>
      </c>
      <c r="G327" s="11" t="s">
        <v>51</v>
      </c>
      <c r="H327" s="11" t="s">
        <v>914</v>
      </c>
      <c r="I327" s="13" t="s">
        <v>50</v>
      </c>
      <c r="J327" s="13" t="s">
        <v>50</v>
      </c>
      <c r="K327" s="13" t="s">
        <v>50</v>
      </c>
      <c r="L327" s="12" t="s">
        <v>50</v>
      </c>
      <c r="M327" s="13">
        <v>0</v>
      </c>
      <c r="N327" s="11" t="s">
        <v>50</v>
      </c>
      <c r="O327" s="11" t="s">
        <v>53</v>
      </c>
      <c r="P327" s="11" t="s">
        <v>50</v>
      </c>
      <c r="Q327" s="13">
        <f t="shared" si="4"/>
        <v>97853.87</v>
      </c>
      <c r="R327" s="13">
        <v>0</v>
      </c>
      <c r="S327" s="13">
        <v>74827.649999999994</v>
      </c>
      <c r="T327" s="13">
        <v>0</v>
      </c>
      <c r="U327" s="11" t="s">
        <v>54</v>
      </c>
      <c r="V327" s="13">
        <v>0</v>
      </c>
      <c r="W327" s="13">
        <v>19850.189999999999</v>
      </c>
      <c r="X327" s="11" t="s">
        <v>54</v>
      </c>
      <c r="Y327" s="13">
        <v>3176.03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896</v>
      </c>
      <c r="B328" s="15" t="s">
        <v>862</v>
      </c>
      <c r="C328" s="11" t="s">
        <v>47</v>
      </c>
      <c r="D328" s="11" t="s">
        <v>146</v>
      </c>
      <c r="E328" s="11" t="s">
        <v>147</v>
      </c>
      <c r="F328" s="11" t="s">
        <v>999</v>
      </c>
      <c r="G328" s="11" t="s">
        <v>51</v>
      </c>
      <c r="H328" s="11" t="s">
        <v>916</v>
      </c>
      <c r="I328" s="13" t="s">
        <v>50</v>
      </c>
      <c r="J328" s="13" t="s">
        <v>50</v>
      </c>
      <c r="K328" s="13" t="s">
        <v>50</v>
      </c>
      <c r="L328" s="12" t="s">
        <v>50</v>
      </c>
      <c r="M328" s="13">
        <v>0</v>
      </c>
      <c r="N328" s="11" t="s">
        <v>50</v>
      </c>
      <c r="O328" s="11" t="s">
        <v>390</v>
      </c>
      <c r="P328" s="11" t="s">
        <v>391</v>
      </c>
      <c r="Q328" s="13">
        <f t="shared" si="4"/>
        <v>3164.09</v>
      </c>
      <c r="R328" s="13">
        <v>0</v>
      </c>
      <c r="S328" s="13">
        <v>1893.6</v>
      </c>
      <c r="T328" s="13">
        <v>1095.25</v>
      </c>
      <c r="U328" s="11" t="s">
        <v>59</v>
      </c>
      <c r="V328" s="13">
        <v>175.24</v>
      </c>
      <c r="W328" s="13">
        <v>0</v>
      </c>
      <c r="X328" s="11" t="s">
        <v>54</v>
      </c>
      <c r="Y328" s="13">
        <v>0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898</v>
      </c>
      <c r="B329" s="15" t="s">
        <v>862</v>
      </c>
      <c r="C329" s="11" t="s">
        <v>47</v>
      </c>
      <c r="D329" s="11" t="s">
        <v>146</v>
      </c>
      <c r="E329" s="11" t="s">
        <v>147</v>
      </c>
      <c r="F329" s="11" t="s">
        <v>999</v>
      </c>
      <c r="G329" s="11" t="s">
        <v>51</v>
      </c>
      <c r="H329" s="11" t="s">
        <v>918</v>
      </c>
      <c r="I329" s="13" t="s">
        <v>50</v>
      </c>
      <c r="J329" s="13" t="s">
        <v>50</v>
      </c>
      <c r="K329" s="13" t="s">
        <v>50</v>
      </c>
      <c r="L329" s="12" t="s">
        <v>50</v>
      </c>
      <c r="M329" s="13">
        <v>0</v>
      </c>
      <c r="N329" s="11" t="s">
        <v>50</v>
      </c>
      <c r="O329" s="11" t="s">
        <v>53</v>
      </c>
      <c r="P329" s="11" t="s">
        <v>50</v>
      </c>
      <c r="Q329" s="13">
        <f t="shared" ref="Q329:Q340" si="5">S329+T329+V329+W329+Y329</f>
        <v>217605.71999999997</v>
      </c>
      <c r="R329" s="13">
        <v>0</v>
      </c>
      <c r="S329" s="13">
        <v>158742.37</v>
      </c>
      <c r="T329" s="13">
        <v>0</v>
      </c>
      <c r="U329" s="11" t="s">
        <v>54</v>
      </c>
      <c r="V329" s="13">
        <v>0</v>
      </c>
      <c r="W329" s="13">
        <v>50744.27</v>
      </c>
      <c r="X329" s="11" t="s">
        <v>54</v>
      </c>
      <c r="Y329" s="13">
        <v>8119.08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900</v>
      </c>
      <c r="B330" s="15" t="s">
        <v>862</v>
      </c>
      <c r="C330" s="11" t="s">
        <v>47</v>
      </c>
      <c r="D330" s="11" t="s">
        <v>146</v>
      </c>
      <c r="E330" s="11" t="s">
        <v>147</v>
      </c>
      <c r="F330" s="11" t="s">
        <v>999</v>
      </c>
      <c r="G330" s="11" t="s">
        <v>51</v>
      </c>
      <c r="H330" s="11" t="s">
        <v>920</v>
      </c>
      <c r="I330" s="13" t="s">
        <v>50</v>
      </c>
      <c r="J330" s="13" t="s">
        <v>50</v>
      </c>
      <c r="K330" s="13" t="s">
        <v>50</v>
      </c>
      <c r="L330" s="12" t="s">
        <v>50</v>
      </c>
      <c r="M330" s="13">
        <v>0</v>
      </c>
      <c r="N330" s="11" t="s">
        <v>50</v>
      </c>
      <c r="O330" s="11" t="s">
        <v>921</v>
      </c>
      <c r="P330" s="11" t="s">
        <v>922</v>
      </c>
      <c r="Q330" s="13">
        <f t="shared" si="5"/>
        <v>4255</v>
      </c>
      <c r="R330" s="13">
        <v>0</v>
      </c>
      <c r="S330" s="13">
        <v>4255</v>
      </c>
      <c r="T330" s="13">
        <v>0</v>
      </c>
      <c r="U330" s="11" t="s">
        <v>54</v>
      </c>
      <c r="V330" s="13">
        <v>0</v>
      </c>
      <c r="W330" s="13">
        <v>0</v>
      </c>
      <c r="X330" s="11" t="s">
        <v>54</v>
      </c>
      <c r="Y330" s="13">
        <v>0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902</v>
      </c>
      <c r="B331" s="15" t="s">
        <v>862</v>
      </c>
      <c r="C331" s="11" t="s">
        <v>47</v>
      </c>
      <c r="D331" s="11" t="s">
        <v>146</v>
      </c>
      <c r="E331" s="11" t="s">
        <v>147</v>
      </c>
      <c r="F331" s="11" t="s">
        <v>999</v>
      </c>
      <c r="G331" s="11" t="s">
        <v>51</v>
      </c>
      <c r="H331" s="11" t="s">
        <v>924</v>
      </c>
      <c r="I331" s="13" t="s">
        <v>50</v>
      </c>
      <c r="J331" s="13" t="s">
        <v>50</v>
      </c>
      <c r="K331" s="13" t="s">
        <v>50</v>
      </c>
      <c r="L331" s="12" t="s">
        <v>50</v>
      </c>
      <c r="M331" s="13">
        <v>0</v>
      </c>
      <c r="N331" s="11" t="s">
        <v>50</v>
      </c>
      <c r="O331" s="11" t="s">
        <v>53</v>
      </c>
      <c r="P331" s="11" t="s">
        <v>50</v>
      </c>
      <c r="Q331" s="13">
        <f t="shared" si="5"/>
        <v>274488.41000000003</v>
      </c>
      <c r="R331" s="13">
        <v>0</v>
      </c>
      <c r="S331" s="13">
        <v>187147.51</v>
      </c>
      <c r="T331" s="13">
        <v>0</v>
      </c>
      <c r="U331" s="11" t="s">
        <v>54</v>
      </c>
      <c r="V331" s="13">
        <v>0</v>
      </c>
      <c r="W331" s="13">
        <v>75293.88</v>
      </c>
      <c r="X331" s="11" t="s">
        <v>54</v>
      </c>
      <c r="Y331" s="13">
        <v>12047.02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904</v>
      </c>
      <c r="B332" s="15" t="s">
        <v>862</v>
      </c>
      <c r="C332" s="11" t="s">
        <v>47</v>
      </c>
      <c r="D332" s="11" t="s">
        <v>146</v>
      </c>
      <c r="E332" s="11" t="s">
        <v>147</v>
      </c>
      <c r="F332" s="11" t="s">
        <v>999</v>
      </c>
      <c r="G332" s="11" t="s">
        <v>51</v>
      </c>
      <c r="H332" s="11" t="s">
        <v>926</v>
      </c>
      <c r="I332" s="13" t="s">
        <v>50</v>
      </c>
      <c r="J332" s="13" t="s">
        <v>50</v>
      </c>
      <c r="K332" s="13" t="s">
        <v>50</v>
      </c>
      <c r="L332" s="12" t="s">
        <v>50</v>
      </c>
      <c r="M332" s="13">
        <v>0</v>
      </c>
      <c r="N332" s="11" t="s">
        <v>50</v>
      </c>
      <c r="O332" s="11" t="s">
        <v>107</v>
      </c>
      <c r="P332" s="11" t="s">
        <v>108</v>
      </c>
      <c r="Q332" s="13">
        <f t="shared" si="5"/>
        <v>1189.02</v>
      </c>
      <c r="R332" s="13">
        <v>0</v>
      </c>
      <c r="S332" s="13">
        <v>0</v>
      </c>
      <c r="T332" s="13">
        <v>1025.02</v>
      </c>
      <c r="U332" s="11" t="s">
        <v>59</v>
      </c>
      <c r="V332" s="13">
        <v>164</v>
      </c>
      <c r="W332" s="13">
        <v>0</v>
      </c>
      <c r="X332" s="11" t="s">
        <v>54</v>
      </c>
      <c r="Y332" s="13">
        <v>0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3" spans="1:42" x14ac:dyDescent="0.25">
      <c r="A333" s="11" t="s">
        <v>907</v>
      </c>
      <c r="B333" s="15" t="s">
        <v>862</v>
      </c>
      <c r="C333" s="11" t="s">
        <v>47</v>
      </c>
      <c r="D333" s="11" t="s">
        <v>146</v>
      </c>
      <c r="E333" s="11" t="s">
        <v>147</v>
      </c>
      <c r="F333" s="11" t="s">
        <v>999</v>
      </c>
      <c r="G333" s="11" t="s">
        <v>51</v>
      </c>
      <c r="H333" s="11" t="s">
        <v>927</v>
      </c>
      <c r="I333" s="13" t="s">
        <v>50</v>
      </c>
      <c r="J333" s="13" t="s">
        <v>50</v>
      </c>
      <c r="K333" s="13" t="s">
        <v>50</v>
      </c>
      <c r="L333" s="12" t="s">
        <v>50</v>
      </c>
      <c r="M333" s="13">
        <v>0</v>
      </c>
      <c r="N333" s="11" t="s">
        <v>50</v>
      </c>
      <c r="O333" s="11" t="s">
        <v>53</v>
      </c>
      <c r="P333" s="11" t="s">
        <v>50</v>
      </c>
      <c r="Q333" s="13">
        <f t="shared" si="5"/>
        <v>493146.51</v>
      </c>
      <c r="R333" s="13">
        <v>0</v>
      </c>
      <c r="S333" s="13">
        <v>298712.23</v>
      </c>
      <c r="T333" s="13">
        <v>0</v>
      </c>
      <c r="U333" s="11" t="s">
        <v>54</v>
      </c>
      <c r="V333" s="13">
        <v>0</v>
      </c>
      <c r="W333" s="13">
        <v>167615.76</v>
      </c>
      <c r="X333" s="11" t="s">
        <v>59</v>
      </c>
      <c r="Y333" s="13">
        <v>26818.52</v>
      </c>
      <c r="Z333" s="13">
        <v>0</v>
      </c>
      <c r="AA333" s="11" t="s">
        <v>54</v>
      </c>
      <c r="AB333" s="13">
        <v>0</v>
      </c>
      <c r="AC333" s="13">
        <v>0</v>
      </c>
      <c r="AD333" s="11" t="s">
        <v>54</v>
      </c>
      <c r="AE333" s="13">
        <v>0</v>
      </c>
      <c r="AF333" s="11">
        <v>0</v>
      </c>
      <c r="AG333" s="11" t="s">
        <v>54</v>
      </c>
      <c r="AH333" s="13">
        <v>0</v>
      </c>
      <c r="AI333" s="13">
        <v>0</v>
      </c>
      <c r="AJ333" s="11" t="s">
        <v>54</v>
      </c>
      <c r="AK333" s="13">
        <v>0</v>
      </c>
      <c r="AL333" s="13">
        <v>0</v>
      </c>
      <c r="AM333" s="12" t="s">
        <v>50</v>
      </c>
      <c r="AN333" s="11" t="s">
        <v>50</v>
      </c>
      <c r="AO333" s="12" t="s">
        <v>50</v>
      </c>
      <c r="AP333" s="11" t="s">
        <v>50</v>
      </c>
    </row>
    <row r="334" spans="1:42" x14ac:dyDescent="0.25">
      <c r="A334" s="11" t="s">
        <v>909</v>
      </c>
      <c r="B334" s="15" t="s">
        <v>862</v>
      </c>
      <c r="C334" s="11" t="s">
        <v>47</v>
      </c>
      <c r="D334" s="11" t="s">
        <v>151</v>
      </c>
      <c r="E334" s="11" t="s">
        <v>152</v>
      </c>
      <c r="F334" s="11" t="s">
        <v>1016</v>
      </c>
      <c r="G334" s="11" t="s">
        <v>51</v>
      </c>
      <c r="H334" s="11" t="s">
        <v>928</v>
      </c>
      <c r="I334" s="13" t="s">
        <v>50</v>
      </c>
      <c r="J334" s="13" t="s">
        <v>50</v>
      </c>
      <c r="K334" s="13" t="s">
        <v>50</v>
      </c>
      <c r="L334" s="12" t="s">
        <v>50</v>
      </c>
      <c r="M334" s="13">
        <v>0</v>
      </c>
      <c r="N334" s="11" t="s">
        <v>50</v>
      </c>
      <c r="O334" s="11" t="s">
        <v>53</v>
      </c>
      <c r="P334" s="11" t="s">
        <v>50</v>
      </c>
      <c r="Q334" s="13">
        <f t="shared" si="5"/>
        <v>256491.94</v>
      </c>
      <c r="R334" s="13">
        <v>0</v>
      </c>
      <c r="S334" s="13">
        <v>209211.96</v>
      </c>
      <c r="T334" s="13">
        <v>0</v>
      </c>
      <c r="U334" s="11" t="s">
        <v>54</v>
      </c>
      <c r="V334" s="13">
        <v>0</v>
      </c>
      <c r="W334" s="13">
        <v>40758.6</v>
      </c>
      <c r="X334" s="11" t="s">
        <v>54</v>
      </c>
      <c r="Y334" s="13">
        <v>6521.38</v>
      </c>
      <c r="Z334" s="13">
        <v>0</v>
      </c>
      <c r="AA334" s="11" t="s">
        <v>54</v>
      </c>
      <c r="AB334" s="13">
        <v>0</v>
      </c>
      <c r="AC334" s="13">
        <v>0</v>
      </c>
      <c r="AD334" s="11" t="s">
        <v>54</v>
      </c>
      <c r="AE334" s="13">
        <v>0</v>
      </c>
      <c r="AF334" s="11">
        <v>0</v>
      </c>
      <c r="AG334" s="11" t="s">
        <v>54</v>
      </c>
      <c r="AH334" s="13">
        <v>0</v>
      </c>
      <c r="AI334" s="13">
        <v>0</v>
      </c>
      <c r="AJ334" s="11" t="s">
        <v>54</v>
      </c>
      <c r="AK334" s="13">
        <v>0</v>
      </c>
      <c r="AL334" s="13">
        <v>0</v>
      </c>
      <c r="AM334" s="12" t="s">
        <v>50</v>
      </c>
      <c r="AN334" s="11" t="s">
        <v>50</v>
      </c>
      <c r="AO334" s="12" t="s">
        <v>50</v>
      </c>
      <c r="AP334" s="11" t="s">
        <v>50</v>
      </c>
    </row>
    <row r="335" spans="1:42" x14ac:dyDescent="0.25">
      <c r="A335" s="11" t="s">
        <v>913</v>
      </c>
      <c r="B335" s="15" t="s">
        <v>862</v>
      </c>
      <c r="C335" s="11" t="s">
        <v>47</v>
      </c>
      <c r="D335" s="11" t="s">
        <v>151</v>
      </c>
      <c r="E335" s="11" t="s">
        <v>152</v>
      </c>
      <c r="F335" s="11" t="s">
        <v>1016</v>
      </c>
      <c r="G335" s="11" t="s">
        <v>51</v>
      </c>
      <c r="H335" s="11" t="s">
        <v>929</v>
      </c>
      <c r="I335" s="13" t="s">
        <v>50</v>
      </c>
      <c r="J335" s="13" t="s">
        <v>50</v>
      </c>
      <c r="K335" s="13" t="s">
        <v>50</v>
      </c>
      <c r="L335" s="12" t="s">
        <v>50</v>
      </c>
      <c r="M335" s="13">
        <v>0</v>
      </c>
      <c r="N335" s="11" t="s">
        <v>50</v>
      </c>
      <c r="O335" s="11" t="s">
        <v>433</v>
      </c>
      <c r="P335" s="11" t="s">
        <v>434</v>
      </c>
      <c r="Q335" s="13">
        <f t="shared" si="5"/>
        <v>2442.16</v>
      </c>
      <c r="R335" s="13">
        <v>0</v>
      </c>
      <c r="S335" s="13">
        <v>1600</v>
      </c>
      <c r="T335" s="13">
        <v>726</v>
      </c>
      <c r="U335" s="11" t="s">
        <v>59</v>
      </c>
      <c r="V335" s="13">
        <v>116.16</v>
      </c>
      <c r="W335" s="13">
        <v>0</v>
      </c>
      <c r="X335" s="11" t="s">
        <v>54</v>
      </c>
      <c r="Y335" s="13">
        <v>0</v>
      </c>
      <c r="Z335" s="13">
        <v>0</v>
      </c>
      <c r="AA335" s="11" t="s">
        <v>54</v>
      </c>
      <c r="AB335" s="13">
        <v>0</v>
      </c>
      <c r="AC335" s="13">
        <v>0</v>
      </c>
      <c r="AD335" s="11" t="s">
        <v>54</v>
      </c>
      <c r="AE335" s="13">
        <v>0</v>
      </c>
      <c r="AF335" s="11">
        <v>0</v>
      </c>
      <c r="AG335" s="11" t="s">
        <v>54</v>
      </c>
      <c r="AH335" s="13">
        <v>0</v>
      </c>
      <c r="AI335" s="13">
        <v>0</v>
      </c>
      <c r="AJ335" s="11" t="s">
        <v>54</v>
      </c>
      <c r="AK335" s="13">
        <v>0</v>
      </c>
      <c r="AL335" s="13">
        <v>0</v>
      </c>
      <c r="AM335" s="12" t="s">
        <v>50</v>
      </c>
      <c r="AN335" s="11" t="s">
        <v>50</v>
      </c>
      <c r="AO335" s="12" t="s">
        <v>50</v>
      </c>
      <c r="AP335" s="11" t="s">
        <v>50</v>
      </c>
    </row>
    <row r="336" spans="1:42" x14ac:dyDescent="0.25">
      <c r="A336" s="11" t="s">
        <v>915</v>
      </c>
      <c r="B336" s="15" t="s">
        <v>862</v>
      </c>
      <c r="C336" s="11" t="s">
        <v>47</v>
      </c>
      <c r="D336" s="11" t="s">
        <v>151</v>
      </c>
      <c r="E336" s="11" t="s">
        <v>152</v>
      </c>
      <c r="F336" s="11" t="s">
        <v>1016</v>
      </c>
      <c r="G336" s="11" t="s">
        <v>51</v>
      </c>
      <c r="H336" s="11" t="s">
        <v>930</v>
      </c>
      <c r="I336" s="13" t="s">
        <v>50</v>
      </c>
      <c r="J336" s="13" t="s">
        <v>50</v>
      </c>
      <c r="K336" s="13" t="s">
        <v>50</v>
      </c>
      <c r="L336" s="12" t="s">
        <v>50</v>
      </c>
      <c r="M336" s="13">
        <v>0</v>
      </c>
      <c r="N336" s="11" t="s">
        <v>50</v>
      </c>
      <c r="O336" s="11" t="s">
        <v>53</v>
      </c>
      <c r="P336" s="11" t="s">
        <v>50</v>
      </c>
      <c r="Q336" s="13">
        <f t="shared" si="5"/>
        <v>141416.55000000002</v>
      </c>
      <c r="R336" s="13">
        <v>0</v>
      </c>
      <c r="S336" s="13">
        <v>113702.28</v>
      </c>
      <c r="T336" s="13">
        <v>0</v>
      </c>
      <c r="U336" s="11" t="s">
        <v>54</v>
      </c>
      <c r="V336" s="13">
        <v>0</v>
      </c>
      <c r="W336" s="13">
        <v>23891.61</v>
      </c>
      <c r="X336" s="11" t="s">
        <v>54</v>
      </c>
      <c r="Y336" s="13">
        <v>3822.66</v>
      </c>
      <c r="Z336" s="13">
        <v>0</v>
      </c>
      <c r="AA336" s="11" t="s">
        <v>54</v>
      </c>
      <c r="AB336" s="13">
        <v>0</v>
      </c>
      <c r="AC336" s="13">
        <v>0</v>
      </c>
      <c r="AD336" s="11" t="s">
        <v>54</v>
      </c>
      <c r="AE336" s="13">
        <v>0</v>
      </c>
      <c r="AF336" s="11">
        <v>0</v>
      </c>
      <c r="AG336" s="11" t="s">
        <v>54</v>
      </c>
      <c r="AH336" s="13">
        <v>0</v>
      </c>
      <c r="AI336" s="13">
        <v>0</v>
      </c>
      <c r="AJ336" s="11" t="s">
        <v>54</v>
      </c>
      <c r="AK336" s="13">
        <v>0</v>
      </c>
      <c r="AL336" s="13">
        <v>0</v>
      </c>
      <c r="AM336" s="12" t="s">
        <v>50</v>
      </c>
      <c r="AN336" s="11" t="s">
        <v>50</v>
      </c>
      <c r="AO336" s="12" t="s">
        <v>50</v>
      </c>
      <c r="AP336" s="11" t="s">
        <v>50</v>
      </c>
    </row>
    <row r="337" spans="1:42" x14ac:dyDescent="0.25">
      <c r="A337" s="11" t="s">
        <v>917</v>
      </c>
      <c r="B337" s="15" t="s">
        <v>862</v>
      </c>
      <c r="C337" s="11" t="s">
        <v>47</v>
      </c>
      <c r="D337" s="11" t="s">
        <v>155</v>
      </c>
      <c r="E337" s="11" t="s">
        <v>156</v>
      </c>
      <c r="F337" s="11" t="s">
        <v>993</v>
      </c>
      <c r="G337" s="11" t="s">
        <v>51</v>
      </c>
      <c r="H337" s="11" t="s">
        <v>931</v>
      </c>
      <c r="I337" s="13" t="s">
        <v>50</v>
      </c>
      <c r="J337" s="13" t="s">
        <v>50</v>
      </c>
      <c r="K337" s="13" t="s">
        <v>50</v>
      </c>
      <c r="L337" s="12" t="s">
        <v>50</v>
      </c>
      <c r="M337" s="13">
        <v>0</v>
      </c>
      <c r="N337" s="11" t="s">
        <v>50</v>
      </c>
      <c r="O337" s="11" t="s">
        <v>53</v>
      </c>
      <c r="P337" s="11" t="s">
        <v>50</v>
      </c>
      <c r="Q337" s="13">
        <f t="shared" si="5"/>
        <v>107192.29</v>
      </c>
      <c r="R337" s="13">
        <v>0</v>
      </c>
      <c r="S337" s="13">
        <v>93124.65</v>
      </c>
      <c r="T337" s="13">
        <v>0</v>
      </c>
      <c r="U337" s="11" t="s">
        <v>54</v>
      </c>
      <c r="V337" s="13">
        <v>0</v>
      </c>
      <c r="W337" s="13">
        <v>12127.28</v>
      </c>
      <c r="X337" s="11" t="s">
        <v>54</v>
      </c>
      <c r="Y337" s="13">
        <v>1940.36</v>
      </c>
      <c r="Z337" s="13">
        <v>0</v>
      </c>
      <c r="AA337" s="11" t="s">
        <v>54</v>
      </c>
      <c r="AB337" s="13">
        <v>0</v>
      </c>
      <c r="AC337" s="13">
        <v>0</v>
      </c>
      <c r="AD337" s="11" t="s">
        <v>54</v>
      </c>
      <c r="AE337" s="13">
        <v>0</v>
      </c>
      <c r="AF337" s="11">
        <v>0</v>
      </c>
      <c r="AG337" s="11" t="s">
        <v>54</v>
      </c>
      <c r="AH337" s="13">
        <v>0</v>
      </c>
      <c r="AI337" s="13">
        <v>0</v>
      </c>
      <c r="AJ337" s="11" t="s">
        <v>54</v>
      </c>
      <c r="AK337" s="13">
        <v>0</v>
      </c>
      <c r="AL337" s="13">
        <v>0</v>
      </c>
      <c r="AM337" s="12" t="s">
        <v>50</v>
      </c>
      <c r="AN337" s="11" t="s">
        <v>50</v>
      </c>
      <c r="AO337" s="12" t="s">
        <v>50</v>
      </c>
      <c r="AP337" s="11" t="s">
        <v>50</v>
      </c>
    </row>
    <row r="338" spans="1:42" x14ac:dyDescent="0.25">
      <c r="A338" s="11" t="s">
        <v>919</v>
      </c>
      <c r="B338" s="15" t="s">
        <v>862</v>
      </c>
      <c r="C338" s="11" t="s">
        <v>47</v>
      </c>
      <c r="D338" s="11" t="s">
        <v>155</v>
      </c>
      <c r="E338" s="11" t="s">
        <v>156</v>
      </c>
      <c r="F338" s="11" t="s">
        <v>993</v>
      </c>
      <c r="G338" s="11" t="s">
        <v>51</v>
      </c>
      <c r="H338" s="11" t="s">
        <v>932</v>
      </c>
      <c r="I338" s="13" t="s">
        <v>50</v>
      </c>
      <c r="J338" s="13" t="s">
        <v>50</v>
      </c>
      <c r="K338" s="13" t="s">
        <v>50</v>
      </c>
      <c r="L338" s="12" t="s">
        <v>50</v>
      </c>
      <c r="M338" s="13">
        <v>0</v>
      </c>
      <c r="N338" s="11" t="s">
        <v>50</v>
      </c>
      <c r="O338" s="11" t="s">
        <v>86</v>
      </c>
      <c r="P338" s="11" t="s">
        <v>87</v>
      </c>
      <c r="Q338" s="13">
        <f t="shared" si="5"/>
        <v>1357.27</v>
      </c>
      <c r="R338" s="13">
        <v>0</v>
      </c>
      <c r="S338" s="13">
        <v>0</v>
      </c>
      <c r="T338" s="13">
        <v>1170.06</v>
      </c>
      <c r="U338" s="11" t="s">
        <v>59</v>
      </c>
      <c r="V338" s="13">
        <v>187.21</v>
      </c>
      <c r="W338" s="13">
        <v>0</v>
      </c>
      <c r="X338" s="11" t="s">
        <v>54</v>
      </c>
      <c r="Y338" s="13">
        <v>0</v>
      </c>
      <c r="Z338" s="13">
        <v>0</v>
      </c>
      <c r="AA338" s="11" t="s">
        <v>54</v>
      </c>
      <c r="AB338" s="13">
        <v>0</v>
      </c>
      <c r="AC338" s="13">
        <v>0</v>
      </c>
      <c r="AD338" s="11" t="s">
        <v>54</v>
      </c>
      <c r="AE338" s="13">
        <v>0</v>
      </c>
      <c r="AF338" s="11">
        <v>0</v>
      </c>
      <c r="AG338" s="11" t="s">
        <v>54</v>
      </c>
      <c r="AH338" s="13">
        <v>0</v>
      </c>
      <c r="AI338" s="13">
        <v>0</v>
      </c>
      <c r="AJ338" s="11" t="s">
        <v>54</v>
      </c>
      <c r="AK338" s="13">
        <v>0</v>
      </c>
      <c r="AL338" s="13">
        <v>0</v>
      </c>
      <c r="AM338" s="12" t="s">
        <v>50</v>
      </c>
      <c r="AN338" s="11" t="s">
        <v>50</v>
      </c>
      <c r="AO338" s="12" t="s">
        <v>50</v>
      </c>
      <c r="AP338" s="11" t="s">
        <v>50</v>
      </c>
    </row>
    <row r="339" spans="1:42" x14ac:dyDescent="0.25">
      <c r="A339" s="11" t="s">
        <v>923</v>
      </c>
      <c r="B339" s="12" t="s">
        <v>862</v>
      </c>
      <c r="C339" s="11" t="s">
        <v>47</v>
      </c>
      <c r="D339" s="11" t="s">
        <v>155</v>
      </c>
      <c r="E339" s="11" t="s">
        <v>156</v>
      </c>
      <c r="F339" s="11" t="s">
        <v>993</v>
      </c>
      <c r="G339" s="11" t="s">
        <v>51</v>
      </c>
      <c r="H339" s="11" t="s">
        <v>933</v>
      </c>
      <c r="I339" s="13" t="s">
        <v>50</v>
      </c>
      <c r="J339" s="13" t="s">
        <v>50</v>
      </c>
      <c r="K339" s="13" t="s">
        <v>50</v>
      </c>
      <c r="L339" s="12" t="s">
        <v>50</v>
      </c>
      <c r="M339" s="13">
        <v>0</v>
      </c>
      <c r="N339" s="11" t="s">
        <v>50</v>
      </c>
      <c r="O339" s="11" t="s">
        <v>53</v>
      </c>
      <c r="P339" s="11" t="s">
        <v>50</v>
      </c>
      <c r="Q339" s="13">
        <f t="shared" si="5"/>
        <v>281542.14999999997</v>
      </c>
      <c r="R339" s="13">
        <v>0</v>
      </c>
      <c r="S339" s="13">
        <v>227131.1</v>
      </c>
      <c r="T339" s="13">
        <v>0</v>
      </c>
      <c r="U339" s="11" t="s">
        <v>54</v>
      </c>
      <c r="V339" s="13">
        <v>0</v>
      </c>
      <c r="W339" s="13">
        <v>46906.080000000002</v>
      </c>
      <c r="X339" s="11" t="s">
        <v>54</v>
      </c>
      <c r="Y339" s="13">
        <v>7504.97</v>
      </c>
      <c r="Z339" s="13">
        <v>0</v>
      </c>
      <c r="AA339" s="11" t="s">
        <v>54</v>
      </c>
      <c r="AB339" s="13">
        <v>0</v>
      </c>
      <c r="AC339" s="13">
        <v>0</v>
      </c>
      <c r="AD339" s="11" t="s">
        <v>54</v>
      </c>
      <c r="AE339" s="13">
        <v>0</v>
      </c>
      <c r="AF339" s="11">
        <v>0</v>
      </c>
      <c r="AG339" s="11" t="s">
        <v>54</v>
      </c>
      <c r="AH339" s="13">
        <v>0</v>
      </c>
      <c r="AI339" s="13">
        <v>0</v>
      </c>
      <c r="AJ339" s="11" t="s">
        <v>54</v>
      </c>
      <c r="AK339" s="13">
        <v>0</v>
      </c>
      <c r="AL339" s="13">
        <v>0</v>
      </c>
      <c r="AM339" s="12" t="s">
        <v>50</v>
      </c>
      <c r="AN339" s="11" t="s">
        <v>50</v>
      </c>
      <c r="AO339" s="12" t="s">
        <v>50</v>
      </c>
      <c r="AP339" s="11" t="s">
        <v>50</v>
      </c>
    </row>
    <row r="340" spans="1:42" x14ac:dyDescent="0.25">
      <c r="A340" s="11" t="s">
        <v>925</v>
      </c>
      <c r="B340" s="12" t="s">
        <v>862</v>
      </c>
      <c r="C340" s="11" t="s">
        <v>47</v>
      </c>
      <c r="D340" s="11" t="s">
        <v>155</v>
      </c>
      <c r="E340" s="11" t="s">
        <v>156</v>
      </c>
      <c r="F340" s="11" t="s">
        <v>993</v>
      </c>
      <c r="G340" s="11" t="s">
        <v>130</v>
      </c>
      <c r="H340" s="11" t="s">
        <v>50</v>
      </c>
      <c r="I340" s="13" t="s">
        <v>763</v>
      </c>
      <c r="J340" s="13" t="s">
        <v>50</v>
      </c>
      <c r="K340" s="13" t="s">
        <v>934</v>
      </c>
      <c r="L340" s="12" t="s">
        <v>862</v>
      </c>
      <c r="M340" s="13">
        <v>1469</v>
      </c>
      <c r="N340" s="11" t="s">
        <v>133</v>
      </c>
      <c r="O340" s="11" t="s">
        <v>935</v>
      </c>
      <c r="P340" s="11" t="s">
        <v>936</v>
      </c>
      <c r="Q340" s="13">
        <f t="shared" si="5"/>
        <v>-383</v>
      </c>
      <c r="R340" s="13">
        <v>0</v>
      </c>
      <c r="S340" s="13">
        <v>0</v>
      </c>
      <c r="T340" s="13">
        <v>0</v>
      </c>
      <c r="U340" s="11" t="s">
        <v>54</v>
      </c>
      <c r="V340" s="13">
        <v>0</v>
      </c>
      <c r="W340" s="13">
        <v>-330.17</v>
      </c>
      <c r="X340" s="11" t="s">
        <v>59</v>
      </c>
      <c r="Y340" s="13">
        <v>-52.83</v>
      </c>
      <c r="Z340" s="13">
        <v>0</v>
      </c>
      <c r="AA340" s="11" t="s">
        <v>54</v>
      </c>
      <c r="AB340" s="13">
        <v>0</v>
      </c>
      <c r="AC340" s="13">
        <v>0</v>
      </c>
      <c r="AD340" s="11" t="s">
        <v>54</v>
      </c>
      <c r="AE340" s="13">
        <v>0</v>
      </c>
      <c r="AF340" s="11">
        <v>0</v>
      </c>
      <c r="AG340" s="11" t="s">
        <v>54</v>
      </c>
      <c r="AH340" s="13">
        <v>0</v>
      </c>
      <c r="AI340" s="13">
        <v>0</v>
      </c>
      <c r="AJ340" s="11" t="s">
        <v>54</v>
      </c>
      <c r="AK340" s="13">
        <v>0</v>
      </c>
      <c r="AL340" s="13">
        <v>0</v>
      </c>
      <c r="AM340" s="12" t="s">
        <v>50</v>
      </c>
      <c r="AN340" s="11" t="s">
        <v>50</v>
      </c>
      <c r="AO340" s="12" t="s">
        <v>50</v>
      </c>
      <c r="AP340" s="11" t="s">
        <v>50</v>
      </c>
    </row>
    <row r="342" spans="1:42" x14ac:dyDescent="0.25">
      <c r="Q342" s="20">
        <f>SUM(Q8:Q340)</f>
        <v>21087666.430000003</v>
      </c>
      <c r="R342" s="20">
        <f>SUM(R2:R338)</f>
        <v>0</v>
      </c>
      <c r="S342" s="20">
        <f>SUM(S8:S341)</f>
        <v>15879946.93</v>
      </c>
      <c r="T342" s="20">
        <f>SUM(T8:T341)</f>
        <v>151499.69</v>
      </c>
      <c r="V342" s="20">
        <f>SUM(V8:V341)</f>
        <v>24239.900000000005</v>
      </c>
      <c r="W342" s="20">
        <f>SUM(W8:W341)</f>
        <v>4337913.799999998</v>
      </c>
      <c r="Y342" s="20">
        <f>SUM(Y2:Y340)</f>
        <v>694066.1100000001</v>
      </c>
      <c r="Z342" s="20">
        <f>SUM(Z2:Z338)</f>
        <v>0</v>
      </c>
      <c r="AB342" s="20">
        <f>SUM(AB2:AB340)</f>
        <v>0</v>
      </c>
      <c r="AC342" s="20">
        <f>SUM(AC2:AC338)</f>
        <v>0</v>
      </c>
      <c r="AE342" s="20">
        <f>SUM(AE2:AE340)</f>
        <v>0</v>
      </c>
      <c r="AI342" s="20">
        <f>SUM(AI2:AI338)</f>
        <v>0</v>
      </c>
      <c r="AK342" s="20">
        <f>SUM(AK2:AK340)</f>
        <v>0</v>
      </c>
      <c r="AL342" s="20">
        <f>SUM(AL2:AL340)</f>
        <v>0</v>
      </c>
    </row>
    <row r="344" spans="1:42" x14ac:dyDescent="0.25">
      <c r="I344" s="13"/>
      <c r="J344" s="13" t="s">
        <v>937</v>
      </c>
      <c r="K344" s="13"/>
      <c r="L344" s="12"/>
    </row>
    <row r="345" spans="1:42" x14ac:dyDescent="0.25">
      <c r="I345" s="13"/>
      <c r="J345" s="13"/>
      <c r="K345" s="13"/>
      <c r="L345" s="12"/>
    </row>
    <row r="346" spans="1:42" x14ac:dyDescent="0.25">
      <c r="I346" s="13"/>
      <c r="J346" s="13" t="s">
        <v>938</v>
      </c>
      <c r="K346" s="13" t="s">
        <v>1018</v>
      </c>
      <c r="L346" s="11" t="s">
        <v>939</v>
      </c>
    </row>
    <row r="347" spans="1:42" x14ac:dyDescent="0.25">
      <c r="I347" s="13"/>
      <c r="J347" s="13"/>
      <c r="K347" s="13"/>
      <c r="L347" s="12"/>
    </row>
    <row r="348" spans="1:42" x14ac:dyDescent="0.25">
      <c r="I348" s="13" t="s">
        <v>940</v>
      </c>
      <c r="J348" s="13">
        <f>S342</f>
        <v>15879946.93</v>
      </c>
      <c r="K348" s="13">
        <v>0</v>
      </c>
      <c r="L348" s="21">
        <v>0</v>
      </c>
    </row>
    <row r="349" spans="1:42" x14ac:dyDescent="0.25">
      <c r="I349" s="13"/>
      <c r="J349" s="13"/>
      <c r="K349" s="13"/>
      <c r="L349" s="12"/>
    </row>
    <row r="350" spans="1:42" x14ac:dyDescent="0.25">
      <c r="I350" s="13" t="s">
        <v>941</v>
      </c>
      <c r="J350" s="13">
        <f>T342+W342</f>
        <v>4489413.4899999984</v>
      </c>
      <c r="K350" s="13">
        <f>V342+Y342</f>
        <v>718306.01000000013</v>
      </c>
      <c r="L350" s="21">
        <v>0</v>
      </c>
    </row>
    <row r="351" spans="1:42" x14ac:dyDescent="0.25">
      <c r="I351" s="13"/>
      <c r="J351" s="13"/>
      <c r="K351" s="13"/>
      <c r="L351" s="21"/>
    </row>
    <row r="352" spans="1:42" x14ac:dyDescent="0.25">
      <c r="I352" s="13" t="s">
        <v>942</v>
      </c>
      <c r="J352" s="13">
        <v>0</v>
      </c>
      <c r="K352" s="13">
        <v>0</v>
      </c>
      <c r="L352" s="21">
        <v>0</v>
      </c>
    </row>
    <row r="353" spans="9:12" x14ac:dyDescent="0.25">
      <c r="I353" s="13"/>
      <c r="J353" s="13"/>
      <c r="K353" s="13"/>
      <c r="L353" s="21"/>
    </row>
    <row r="354" spans="9:12" x14ac:dyDescent="0.25">
      <c r="I354" s="13" t="s">
        <v>943</v>
      </c>
      <c r="J354" s="13">
        <v>0</v>
      </c>
      <c r="K354" s="13">
        <v>0</v>
      </c>
      <c r="L354" s="21">
        <v>0</v>
      </c>
    </row>
    <row r="355" spans="9:12" x14ac:dyDescent="0.25">
      <c r="I355" s="13"/>
      <c r="J355" s="13"/>
      <c r="K355" s="13"/>
      <c r="L355" s="21"/>
    </row>
    <row r="356" spans="9:12" x14ac:dyDescent="0.25">
      <c r="I356" s="13" t="s">
        <v>944</v>
      </c>
      <c r="J356" s="13">
        <f>J348+J350</f>
        <v>20369360.419999998</v>
      </c>
      <c r="K356" s="13">
        <f>SUM(K350:K355)</f>
        <v>718306.01000000013</v>
      </c>
      <c r="L356" s="21">
        <f>L350</f>
        <v>0</v>
      </c>
    </row>
    <row r="359" spans="9:12" x14ac:dyDescent="0.25">
      <c r="K359" s="19" t="s">
        <v>1017</v>
      </c>
      <c r="L359" s="22">
        <f>J356+K356+L356-Q342</f>
        <v>0</v>
      </c>
    </row>
  </sheetData>
  <sortState ref="A8:AP340">
    <sortCondition ref="B8:B340"/>
    <sortCondition ref="D8:D34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2018-12-26T13:05:42Z</dcterms:created>
  <dcterms:modified xsi:type="dcterms:W3CDTF">2018-12-26T17:37:39Z</dcterms:modified>
</cp:coreProperties>
</file>