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47B7F6B1-7FCD-4289-BF49-D7168DD5C059}" xr6:coauthVersionLast="45" xr6:coauthVersionMax="45" xr10:uidLastSave="{00000000-0000-0000-0000-000000000000}"/>
  <bookViews>
    <workbookView minimized="1" xWindow="8175" yWindow="1425" windowWidth="14415" windowHeight="12615" xr2:uid="{333E61A1-8B0D-48F5-B2AC-307B39A9528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7" i="1" l="1"/>
  <c r="Q236" i="1"/>
  <c r="Q237" i="1"/>
  <c r="Q26" i="1" l="1"/>
  <c r="Q55" i="1"/>
  <c r="Q106" i="1"/>
  <c r="Q152" i="1"/>
  <c r="Q151" i="1" l="1"/>
  <c r="W94" i="1" l="1"/>
  <c r="Q25" i="1"/>
  <c r="W78" i="1"/>
  <c r="Q37" i="1"/>
  <c r="Q64" i="1" l="1"/>
  <c r="Q65" i="1"/>
  <c r="Q9" i="1"/>
  <c r="Q10" i="1"/>
  <c r="Q11" i="1"/>
  <c r="Q12" i="1"/>
  <c r="Q13" i="1"/>
  <c r="Q14" i="1"/>
  <c r="Q15" i="1"/>
  <c r="Q16" i="1"/>
  <c r="Q17" i="1"/>
  <c r="Q18" i="1"/>
  <c r="Q38" i="1"/>
  <c r="Q39" i="1"/>
  <c r="Q40" i="1"/>
  <c r="Q66" i="1"/>
  <c r="Q67" i="1"/>
  <c r="Q112" i="1"/>
  <c r="Q113" i="1"/>
  <c r="Q114" i="1"/>
  <c r="Q115" i="1"/>
  <c r="Q116" i="1"/>
  <c r="Q156" i="1"/>
  <c r="Q157" i="1"/>
  <c r="Q158" i="1"/>
  <c r="Q159" i="1"/>
  <c r="Q160" i="1"/>
  <c r="Q161" i="1"/>
  <c r="Q162" i="1"/>
  <c r="Q163" i="1"/>
  <c r="Q164" i="1"/>
  <c r="Q165" i="1"/>
  <c r="Q192" i="1"/>
  <c r="Q193" i="1"/>
  <c r="Q194" i="1"/>
  <c r="Q195" i="1"/>
  <c r="Q214" i="1"/>
  <c r="Q215" i="1"/>
  <c r="Q216" i="1"/>
  <c r="Q217" i="1"/>
  <c r="Q218" i="1"/>
  <c r="Q219" i="1"/>
  <c r="Q19" i="1"/>
  <c r="Q20" i="1"/>
  <c r="Q21" i="1"/>
  <c r="Q41" i="1"/>
  <c r="Q42" i="1"/>
  <c r="Q43" i="1"/>
  <c r="Q68" i="1"/>
  <c r="Q69" i="1"/>
  <c r="Q70" i="1"/>
  <c r="Q71" i="1"/>
  <c r="Q72" i="1"/>
  <c r="Q73" i="1"/>
  <c r="Q74" i="1"/>
  <c r="Q75" i="1"/>
  <c r="Q76" i="1"/>
  <c r="Q77" i="1"/>
  <c r="Q117" i="1"/>
  <c r="Q118" i="1"/>
  <c r="Q119" i="1"/>
  <c r="Q120" i="1"/>
  <c r="Q121" i="1"/>
  <c r="Q122" i="1"/>
  <c r="Q123" i="1"/>
  <c r="Q166" i="1"/>
  <c r="Q196" i="1"/>
  <c r="Q220" i="1"/>
  <c r="Q221" i="1"/>
  <c r="Q222" i="1"/>
  <c r="Q223" i="1"/>
  <c r="Q224" i="1"/>
  <c r="Q225" i="1"/>
  <c r="Q22" i="1"/>
  <c r="Q23" i="1"/>
  <c r="Q24" i="1"/>
  <c r="Q44" i="1"/>
  <c r="Q45" i="1"/>
  <c r="Q46" i="1"/>
  <c r="Q47" i="1"/>
  <c r="Q48" i="1"/>
  <c r="Q49" i="1"/>
  <c r="Q50" i="1"/>
  <c r="Q51" i="1"/>
  <c r="Q52" i="1"/>
  <c r="Q53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67" i="1"/>
  <c r="Q168" i="1"/>
  <c r="Q169" i="1"/>
  <c r="Q170" i="1"/>
  <c r="Q197" i="1"/>
  <c r="Q198" i="1"/>
  <c r="Q199" i="1"/>
  <c r="Q200" i="1"/>
  <c r="Q201" i="1"/>
  <c r="Q202" i="1"/>
  <c r="Q203" i="1"/>
  <c r="Q204" i="1"/>
  <c r="Q205" i="1"/>
  <c r="Q206" i="1"/>
  <c r="Q207" i="1"/>
  <c r="Q226" i="1"/>
  <c r="Q227" i="1"/>
  <c r="Q228" i="1"/>
  <c r="Q229" i="1"/>
  <c r="Q230" i="1"/>
  <c r="Q231" i="1"/>
  <c r="Q232" i="1"/>
  <c r="Q233" i="1"/>
  <c r="Q234" i="1"/>
  <c r="Q54" i="1"/>
  <c r="Q91" i="1"/>
  <c r="Q92" i="1"/>
  <c r="Q137" i="1"/>
  <c r="Q171" i="1"/>
  <c r="Q172" i="1"/>
  <c r="Q173" i="1"/>
  <c r="Q174" i="1"/>
  <c r="Q175" i="1"/>
  <c r="Q176" i="1"/>
  <c r="Q177" i="1"/>
  <c r="Q178" i="1"/>
  <c r="Q179" i="1"/>
  <c r="Q180" i="1"/>
  <c r="Q181" i="1"/>
  <c r="Q208" i="1"/>
  <c r="Q209" i="1"/>
  <c r="Q210" i="1"/>
  <c r="Q235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82" i="1"/>
  <c r="Q211" i="1"/>
  <c r="Q183" i="1"/>
  <c r="Q184" i="1"/>
  <c r="Q185" i="1"/>
  <c r="Q186" i="1"/>
  <c r="Q187" i="1"/>
  <c r="Q212" i="1"/>
  <c r="Q238" i="1"/>
  <c r="Q239" i="1"/>
  <c r="Q240" i="1"/>
  <c r="Q27" i="1"/>
  <c r="Q28" i="1"/>
  <c r="Q29" i="1"/>
  <c r="Q30" i="1"/>
  <c r="Q31" i="1"/>
  <c r="Q32" i="1"/>
  <c r="Q33" i="1"/>
  <c r="Q34" i="1"/>
  <c r="Q35" i="1"/>
  <c r="Q36" i="1"/>
  <c r="Q56" i="1"/>
  <c r="Q57" i="1"/>
  <c r="Q58" i="1"/>
  <c r="Q59" i="1"/>
  <c r="Q60" i="1"/>
  <c r="Q61" i="1"/>
  <c r="Q62" i="1"/>
  <c r="Q63" i="1"/>
  <c r="Q107" i="1"/>
  <c r="Q108" i="1"/>
  <c r="Q109" i="1"/>
  <c r="Q110" i="1"/>
  <c r="Q111" i="1"/>
  <c r="Q153" i="1"/>
  <c r="Q154" i="1"/>
  <c r="Q155" i="1"/>
  <c r="Q188" i="1"/>
  <c r="Q189" i="1"/>
  <c r="Q190" i="1"/>
  <c r="Q191" i="1"/>
  <c r="Q213" i="1"/>
  <c r="Q241" i="1"/>
  <c r="Q242" i="1"/>
  <c r="Q243" i="1"/>
  <c r="Q244" i="1"/>
  <c r="Q245" i="1"/>
  <c r="Q246" i="1"/>
  <c r="Q247" i="1"/>
  <c r="Q248" i="1"/>
  <c r="Q249" i="1"/>
  <c r="Q250" i="1"/>
  <c r="Q251" i="1"/>
  <c r="Q8" i="1"/>
  <c r="AL253" i="1" l="1"/>
  <c r="AK253" i="1"/>
  <c r="AI253" i="1"/>
  <c r="AE253" i="1"/>
  <c r="K263" i="1" s="1"/>
  <c r="AC253" i="1"/>
  <c r="J263" i="1" s="1"/>
  <c r="AB253" i="1"/>
  <c r="Z253" i="1"/>
  <c r="Y253" i="1"/>
  <c r="W253" i="1"/>
  <c r="V253" i="1"/>
  <c r="K261" i="1" s="1"/>
  <c r="K267" i="1" s="1"/>
  <c r="T253" i="1"/>
  <c r="S253" i="1"/>
  <c r="J259" i="1" s="1"/>
  <c r="R253" i="1"/>
  <c r="Q253" i="1"/>
  <c r="J261" i="1" l="1"/>
  <c r="J267" i="1"/>
  <c r="M267" i="1" s="1"/>
</calcChain>
</file>

<file path=xl/sharedStrings.xml><?xml version="1.0" encoding="utf-8"?>
<sst xmlns="http://schemas.openxmlformats.org/spreadsheetml/2006/main" count="6118" uniqueCount="835">
  <si>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</si>
  <si>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</si>
  <si>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</si>
  <si>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</si>
  <si>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</si>
  <si>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</si>
  <si>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</si>
  <si>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</si>
  <si>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</si>
  <si>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</si>
  <si>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</si>
  <si>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</si>
  <si>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</si>
  <si>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</si>
  <si>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</si>
  <si>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</si>
  <si>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</si>
  <si>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</si>
  <si>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</si>
  <si>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</si>
  <si>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</si>
  <si>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</si>
  <si>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</si>
  <si>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</si>
  <si>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</si>
  <si>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</si>
  <si>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</si>
  <si>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</si>
  <si>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</si>
  <si>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</si>
  <si>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</si>
  <si>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</si>
  <si>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</si>
  <si>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</si>
  <si>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</si>
  <si>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</si>
  <si>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</si>
  <si>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</si>
  <si>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</si>
  <si>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</si>
  <si>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</si>
  <si>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</si>
  <si>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</si>
  <si>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</si>
  <si>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</si>
  <si>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02/03/2020</t>
  </si>
  <si>
    <t>0101</t>
  </si>
  <si>
    <t/>
  </si>
  <si>
    <t>FC</t>
  </si>
  <si>
    <t>-</t>
  </si>
  <si>
    <t>16</t>
  </si>
  <si>
    <t>8</t>
  </si>
  <si>
    <t>001</t>
  </si>
  <si>
    <t>9</t>
  </si>
  <si>
    <t>VENTAS NO CONTRIBUYENTES</t>
  </si>
  <si>
    <t>MIGUEL ALVAREZ</t>
  </si>
  <si>
    <t>V14772733</t>
  </si>
  <si>
    <t>Z1B8050074</t>
  </si>
  <si>
    <t>49</t>
  </si>
  <si>
    <t>002</t>
  </si>
  <si>
    <t>Z1B8022167</t>
  </si>
  <si>
    <t>00010429-00010448</t>
  </si>
  <si>
    <t>50</t>
  </si>
  <si>
    <t>00010449</t>
  </si>
  <si>
    <t>INVERSIONES TADYCHRIS, C.A</t>
  </si>
  <si>
    <t xml:space="preserve">J41226703-5 </t>
  </si>
  <si>
    <t>51</t>
  </si>
  <si>
    <t>00010450-00010496</t>
  </si>
  <si>
    <t>52</t>
  </si>
  <si>
    <t>00010497</t>
  </si>
  <si>
    <t>CENTRO AL SERVICIO DEL ACCION POPULAR</t>
  </si>
  <si>
    <t xml:space="preserve">J00151331-0 </t>
  </si>
  <si>
    <t>53</t>
  </si>
  <si>
    <t>00010498-00010698</t>
  </si>
  <si>
    <t>54</t>
  </si>
  <si>
    <t>00010699</t>
  </si>
  <si>
    <t>TASCA LOS LOBOS</t>
  </si>
  <si>
    <t>J-40336829-5</t>
  </si>
  <si>
    <t>55</t>
  </si>
  <si>
    <t>00010700-00010747</t>
  </si>
  <si>
    <t>56</t>
  </si>
  <si>
    <t>00010748</t>
  </si>
  <si>
    <t>TRASPORTE Y BLOQUERA AJ MENDOZA</t>
  </si>
  <si>
    <t>J-29721049-0</t>
  </si>
  <si>
    <t>57</t>
  </si>
  <si>
    <t>00010749-00010779</t>
  </si>
  <si>
    <t>58</t>
  </si>
  <si>
    <t>NC</t>
  </si>
  <si>
    <t>00000025</t>
  </si>
  <si>
    <t>00010518</t>
  </si>
  <si>
    <t>VEN</t>
  </si>
  <si>
    <t>IVAN MEJIAS</t>
  </si>
  <si>
    <t xml:space="preserve">4846094 </t>
  </si>
  <si>
    <t>59</t>
  </si>
  <si>
    <t>003</t>
  </si>
  <si>
    <t>Z1B8049992</t>
  </si>
  <si>
    <t>00338813-00338857</t>
  </si>
  <si>
    <t>60</t>
  </si>
  <si>
    <t>00338858</t>
  </si>
  <si>
    <t>INVESIONES MITAMI HER CA</t>
  </si>
  <si>
    <t>J-40625287-5</t>
  </si>
  <si>
    <t>61</t>
  </si>
  <si>
    <t>00338859-00339064</t>
  </si>
  <si>
    <t>62</t>
  </si>
  <si>
    <t>004</t>
  </si>
  <si>
    <t>Z1B8030818</t>
  </si>
  <si>
    <t>00017661-00017702</t>
  </si>
  <si>
    <t>63</t>
  </si>
  <si>
    <t>00017703</t>
  </si>
  <si>
    <t>ELSA MORA</t>
  </si>
  <si>
    <t>V6872582</t>
  </si>
  <si>
    <t>64</t>
  </si>
  <si>
    <t>00017704-00017767</t>
  </si>
  <si>
    <t>65</t>
  </si>
  <si>
    <t>005</t>
  </si>
  <si>
    <t>Z1F0002462</t>
  </si>
  <si>
    <t>00206083</t>
  </si>
  <si>
    <t>MARIA MARQUEZ</t>
  </si>
  <si>
    <t xml:space="preserve">V15714977 </t>
  </si>
  <si>
    <t>66</t>
  </si>
  <si>
    <t>009</t>
  </si>
  <si>
    <t>Z1F0002432</t>
  </si>
  <si>
    <t>00308809-00308892</t>
  </si>
  <si>
    <t>67</t>
  </si>
  <si>
    <t>00308893</t>
  </si>
  <si>
    <t>COOPERATIVA ALF</t>
  </si>
  <si>
    <t xml:space="preserve">J-296108854 </t>
  </si>
  <si>
    <t>68</t>
  </si>
  <si>
    <t>00308894-00308944</t>
  </si>
  <si>
    <t>69</t>
  </si>
  <si>
    <t>00308945</t>
  </si>
  <si>
    <t>YPERELECTRICOS C.A</t>
  </si>
  <si>
    <t>J-31295649-6</t>
  </si>
  <si>
    <t>70</t>
  </si>
  <si>
    <t>00308946-00309066</t>
  </si>
  <si>
    <t>71</t>
  </si>
  <si>
    <t>00309067</t>
  </si>
  <si>
    <t>O-NET VISION, C.A</t>
  </si>
  <si>
    <t>J-31525903-6</t>
  </si>
  <si>
    <t>72</t>
  </si>
  <si>
    <t>00309068-00309070</t>
  </si>
  <si>
    <t>73</t>
  </si>
  <si>
    <t>00309071</t>
  </si>
  <si>
    <t>74</t>
  </si>
  <si>
    <t>00309072-00309094</t>
  </si>
  <si>
    <t>75</t>
  </si>
  <si>
    <t>00000501</t>
  </si>
  <si>
    <t>00309079</t>
  </si>
  <si>
    <t>ABRAAN</t>
  </si>
  <si>
    <t>V19015826</t>
  </si>
  <si>
    <t>03/03/2020</t>
  </si>
  <si>
    <t>82</t>
  </si>
  <si>
    <t>INVERSIONES TADYCHRIS, C.A.</t>
  </si>
  <si>
    <t xml:space="preserve">J-41226703-5 </t>
  </si>
  <si>
    <t>FUNERARIA LOS ALTOS</t>
  </si>
  <si>
    <t>100</t>
  </si>
  <si>
    <t>00010780-00010793</t>
  </si>
  <si>
    <t>101</t>
  </si>
  <si>
    <t>00010794</t>
  </si>
  <si>
    <t>MULTISERVICIOS CARS CLIAN</t>
  </si>
  <si>
    <t xml:space="preserve">V401362320 </t>
  </si>
  <si>
    <t>102</t>
  </si>
  <si>
    <t>00010795-00011061</t>
  </si>
  <si>
    <t>103</t>
  </si>
  <si>
    <t>00339065-00339129</t>
  </si>
  <si>
    <t>104</t>
  </si>
  <si>
    <t>00339130</t>
  </si>
  <si>
    <t>CENTRO AL SERVICIO DE LA ACCION POPULAR</t>
  </si>
  <si>
    <t xml:space="preserve">J-00151331-0 </t>
  </si>
  <si>
    <t>105</t>
  </si>
  <si>
    <t>00339131-00339382</t>
  </si>
  <si>
    <t>106</t>
  </si>
  <si>
    <t>00017768-00017782</t>
  </si>
  <si>
    <t>107</t>
  </si>
  <si>
    <t>00017783</t>
  </si>
  <si>
    <t>FELIPE</t>
  </si>
  <si>
    <t>V6375242</t>
  </si>
  <si>
    <t>108</t>
  </si>
  <si>
    <t>00017784-00017874</t>
  </si>
  <si>
    <t>109</t>
  </si>
  <si>
    <t>00017875</t>
  </si>
  <si>
    <t>TURISMO DOÑA CARMEN C.A</t>
  </si>
  <si>
    <t>J-30014727-4</t>
  </si>
  <si>
    <t>110</t>
  </si>
  <si>
    <t>00017877-00017904</t>
  </si>
  <si>
    <t>111</t>
  </si>
  <si>
    <t>00017905</t>
  </si>
  <si>
    <t>EL GUATEQUE CAFE CULTURAL F.P.</t>
  </si>
  <si>
    <t>V142147005</t>
  </si>
  <si>
    <t>112</t>
  </si>
  <si>
    <t>00017906-00017911</t>
  </si>
  <si>
    <t>113</t>
  </si>
  <si>
    <t>00017912</t>
  </si>
  <si>
    <t>114</t>
  </si>
  <si>
    <t>00017913-00017927</t>
  </si>
  <si>
    <t>115</t>
  </si>
  <si>
    <t>004116710</t>
  </si>
  <si>
    <t>JOSE BENITEZ</t>
  </si>
  <si>
    <t>V12416832</t>
  </si>
  <si>
    <t>116</t>
  </si>
  <si>
    <t>00309095-00309099</t>
  </si>
  <si>
    <t>117</t>
  </si>
  <si>
    <t>00309100</t>
  </si>
  <si>
    <t>118</t>
  </si>
  <si>
    <t>00309101-00309202</t>
  </si>
  <si>
    <t>119</t>
  </si>
  <si>
    <t>00309203</t>
  </si>
  <si>
    <t>ALIMENTOS INTERNACIONALES C.A</t>
  </si>
  <si>
    <t xml:space="preserve">J00130693-5 </t>
  </si>
  <si>
    <t>120</t>
  </si>
  <si>
    <t>00309204</t>
  </si>
  <si>
    <t>121</t>
  </si>
  <si>
    <t>00309205-00309403</t>
  </si>
  <si>
    <t>122</t>
  </si>
  <si>
    <t>00000502</t>
  </si>
  <si>
    <t>00309185</t>
  </si>
  <si>
    <t>AMILCAR MENDEZ</t>
  </si>
  <si>
    <t xml:space="preserve">V5417422 </t>
  </si>
  <si>
    <t>123</t>
  </si>
  <si>
    <t>00000503</t>
  </si>
  <si>
    <t>00277028</t>
  </si>
  <si>
    <t>FRAN TOVAR</t>
  </si>
  <si>
    <t xml:space="preserve">V13613317 </t>
  </si>
  <si>
    <t>04/03/2020</t>
  </si>
  <si>
    <t>132</t>
  </si>
  <si>
    <t>00277078-00277090</t>
  </si>
  <si>
    <t>133</t>
  </si>
  <si>
    <t>8008050074</t>
  </si>
  <si>
    <t>00277093</t>
  </si>
  <si>
    <t>SANDRA</t>
  </si>
  <si>
    <t xml:space="preserve">V6865042 </t>
  </si>
  <si>
    <t>134</t>
  </si>
  <si>
    <t>00011062-00011312</t>
  </si>
  <si>
    <t>135</t>
  </si>
  <si>
    <t>00000026</t>
  </si>
  <si>
    <t>00011156</t>
  </si>
  <si>
    <t>JOSE</t>
  </si>
  <si>
    <t>V9486494</t>
  </si>
  <si>
    <t>136</t>
  </si>
  <si>
    <t>00339383-00339412</t>
  </si>
  <si>
    <t>137</t>
  </si>
  <si>
    <t>00339413</t>
  </si>
  <si>
    <t>FUEGOS PIROTECNICOS DON MIGUEL C.A</t>
  </si>
  <si>
    <t xml:space="preserve">J-30741409-0 </t>
  </si>
  <si>
    <t>138</t>
  </si>
  <si>
    <t>00339414-00339440</t>
  </si>
  <si>
    <t>139</t>
  </si>
  <si>
    <t>00339441</t>
  </si>
  <si>
    <t>A.C CONGREGACION HERMANAS  AGUSTINA</t>
  </si>
  <si>
    <t xml:space="preserve">J-00059760-0 </t>
  </si>
  <si>
    <t>140</t>
  </si>
  <si>
    <t>00339442-00339449</t>
  </si>
  <si>
    <t>141</t>
  </si>
  <si>
    <t>00339450</t>
  </si>
  <si>
    <t>COMERCIAL YRAPASCUAL 2015 COMPAÑIA ANONIMA</t>
  </si>
  <si>
    <t xml:space="preserve">J-40599493-2 </t>
  </si>
  <si>
    <t>142</t>
  </si>
  <si>
    <t>00339451-00339616</t>
  </si>
  <si>
    <t>143</t>
  </si>
  <si>
    <t>8008049992</t>
  </si>
  <si>
    <t>00339617</t>
  </si>
  <si>
    <t>ALEJANDRA DELGADO</t>
  </si>
  <si>
    <t>V23625471</t>
  </si>
  <si>
    <t>144</t>
  </si>
  <si>
    <t>00339618-00339672</t>
  </si>
  <si>
    <t>145</t>
  </si>
  <si>
    <t>00000229</t>
  </si>
  <si>
    <t>00339442</t>
  </si>
  <si>
    <t>ALFREDO RAMOS</t>
  </si>
  <si>
    <t xml:space="preserve">V19064164 </t>
  </si>
  <si>
    <t>146</t>
  </si>
  <si>
    <t>147</t>
  </si>
  <si>
    <t>00017938</t>
  </si>
  <si>
    <t>DISTRIBUIDORA MONTOVEJ C.A</t>
  </si>
  <si>
    <t xml:space="preserve">J-40786379-7 </t>
  </si>
  <si>
    <t>148</t>
  </si>
  <si>
    <t>00017939-00017956</t>
  </si>
  <si>
    <t>149</t>
  </si>
  <si>
    <t>00017957</t>
  </si>
  <si>
    <t>SERVICIOS FUNERARIOS MORA SEMCA2 C.A</t>
  </si>
  <si>
    <t xml:space="preserve">J-40372662-0 </t>
  </si>
  <si>
    <t>150</t>
  </si>
  <si>
    <t>00017958-00017975</t>
  </si>
  <si>
    <t>151</t>
  </si>
  <si>
    <t>00017976</t>
  </si>
  <si>
    <t>JOSE QUINTERO</t>
  </si>
  <si>
    <t xml:space="preserve">V10685655 </t>
  </si>
  <si>
    <t>152</t>
  </si>
  <si>
    <t>00017977-00017983</t>
  </si>
  <si>
    <t>153</t>
  </si>
  <si>
    <t>00017984</t>
  </si>
  <si>
    <t>PLANET FASHION</t>
  </si>
  <si>
    <t xml:space="preserve">J30793613-4 </t>
  </si>
  <si>
    <t>154</t>
  </si>
  <si>
    <t>00017985-00018017</t>
  </si>
  <si>
    <t>155</t>
  </si>
  <si>
    <t>00018018</t>
  </si>
  <si>
    <t>ALFREDO HERRERA LYNCH S.C</t>
  </si>
  <si>
    <t>J-00120722-8</t>
  </si>
  <si>
    <t>156</t>
  </si>
  <si>
    <t>00018019-00018029</t>
  </si>
  <si>
    <t>157</t>
  </si>
  <si>
    <t>00018030</t>
  </si>
  <si>
    <t>A.C ACCION CAMPESINA</t>
  </si>
  <si>
    <t>J-30084339-4</t>
  </si>
  <si>
    <t>158</t>
  </si>
  <si>
    <t>00018031-00018039</t>
  </si>
  <si>
    <t>159</t>
  </si>
  <si>
    <t>00206084-00206156</t>
  </si>
  <si>
    <t>160</t>
  </si>
  <si>
    <t>00000134</t>
  </si>
  <si>
    <t>00206095</t>
  </si>
  <si>
    <t>DANIEL ASCANIO</t>
  </si>
  <si>
    <t xml:space="preserve">V14480084 </t>
  </si>
  <si>
    <t>161</t>
  </si>
  <si>
    <t>006</t>
  </si>
  <si>
    <t>Z1B8050165</t>
  </si>
  <si>
    <t>162</t>
  </si>
  <si>
    <t>163</t>
  </si>
  <si>
    <t>164</t>
  </si>
  <si>
    <t>165</t>
  </si>
  <si>
    <t>00422566-00422589</t>
  </si>
  <si>
    <t>166</t>
  </si>
  <si>
    <t>006131912</t>
  </si>
  <si>
    <t>YUSLENY NIEVES</t>
  </si>
  <si>
    <t>V20412012</t>
  </si>
  <si>
    <t>167</t>
  </si>
  <si>
    <t>006132012</t>
  </si>
  <si>
    <t>V14481866</t>
  </si>
  <si>
    <t>168</t>
  </si>
  <si>
    <t>006132034</t>
  </si>
  <si>
    <t>INGRID CHAVEZ</t>
  </si>
  <si>
    <t>V18304436</t>
  </si>
  <si>
    <t>169</t>
  </si>
  <si>
    <t>006132038</t>
  </si>
  <si>
    <t>YESENIA COROMOTO</t>
  </si>
  <si>
    <t>V10516459</t>
  </si>
  <si>
    <t>170</t>
  </si>
  <si>
    <t>00000163</t>
  </si>
  <si>
    <t>00422426</t>
  </si>
  <si>
    <t>FRANYI ORTIZ</t>
  </si>
  <si>
    <t>V</t>
  </si>
  <si>
    <t>171</t>
  </si>
  <si>
    <t>00000165</t>
  </si>
  <si>
    <t>00422427</t>
  </si>
  <si>
    <t>XAVIER GARCIA</t>
  </si>
  <si>
    <t xml:space="preserve">V25948515 </t>
  </si>
  <si>
    <t>172</t>
  </si>
  <si>
    <t>00000166</t>
  </si>
  <si>
    <t>00422533</t>
  </si>
  <si>
    <t>YOLEIDA RAMIREZ</t>
  </si>
  <si>
    <t>V10283517</t>
  </si>
  <si>
    <t>173</t>
  </si>
  <si>
    <t>80050165</t>
  </si>
  <si>
    <t>00422428</t>
  </si>
  <si>
    <t>174</t>
  </si>
  <si>
    <t>00309404-00309437</t>
  </si>
  <si>
    <t>175</t>
  </si>
  <si>
    <t>00309438</t>
  </si>
  <si>
    <t>176</t>
  </si>
  <si>
    <t>00309439-00309452</t>
  </si>
  <si>
    <t>177</t>
  </si>
  <si>
    <t>00309453</t>
  </si>
  <si>
    <t>INVERSIONES 5X</t>
  </si>
  <si>
    <t xml:space="preserve">J-40257704-4 </t>
  </si>
  <si>
    <t>178</t>
  </si>
  <si>
    <t>00309454-00309708</t>
  </si>
  <si>
    <t>05/03/2020</t>
  </si>
  <si>
    <t>198</t>
  </si>
  <si>
    <t>00011313-00011508</t>
  </si>
  <si>
    <t>199</t>
  </si>
  <si>
    <t>00011509</t>
  </si>
  <si>
    <t>200</t>
  </si>
  <si>
    <t>00011510-00011518</t>
  </si>
  <si>
    <t>201</t>
  </si>
  <si>
    <t>00011519</t>
  </si>
  <si>
    <t>DONATO EXPREES</t>
  </si>
  <si>
    <t>J-31585629-8</t>
  </si>
  <si>
    <t>202</t>
  </si>
  <si>
    <t>00011520-00011552</t>
  </si>
  <si>
    <t>203</t>
  </si>
  <si>
    <t>00339673-00339683</t>
  </si>
  <si>
    <t>204</t>
  </si>
  <si>
    <t>00339684</t>
  </si>
  <si>
    <t>205</t>
  </si>
  <si>
    <t>00339685-00339689</t>
  </si>
  <si>
    <t>206</t>
  </si>
  <si>
    <t>00339690</t>
  </si>
  <si>
    <t>NUEVO HIERRO</t>
  </si>
  <si>
    <t xml:space="preserve">J-31420092-5 </t>
  </si>
  <si>
    <t>207</t>
  </si>
  <si>
    <t>00339691-00339937</t>
  </si>
  <si>
    <t>208</t>
  </si>
  <si>
    <t>00339938</t>
  </si>
  <si>
    <t>MAXI LUNCHERIA TODO SABOR FX C.A</t>
  </si>
  <si>
    <t>J-40020025-3</t>
  </si>
  <si>
    <t>209</t>
  </si>
  <si>
    <t>00339939</t>
  </si>
  <si>
    <t>NATASHA G</t>
  </si>
  <si>
    <t>V19930444</t>
  </si>
  <si>
    <t>210</t>
  </si>
  <si>
    <t>00018040-00018092</t>
  </si>
  <si>
    <t>211</t>
  </si>
  <si>
    <t>00018093</t>
  </si>
  <si>
    <t>212</t>
  </si>
  <si>
    <t>00018094-00018137</t>
  </si>
  <si>
    <t>213</t>
  </si>
  <si>
    <t>00018138</t>
  </si>
  <si>
    <t>INVERSIONES ALVUAN.</t>
  </si>
  <si>
    <t xml:space="preserve">J-40470248-2 </t>
  </si>
  <si>
    <t>214</t>
  </si>
  <si>
    <t>00018139-00018143</t>
  </si>
  <si>
    <t>215</t>
  </si>
  <si>
    <t>00018144</t>
  </si>
  <si>
    <t>FUNERARIA LA QUINTA C.A</t>
  </si>
  <si>
    <t xml:space="preserve">J-29413307-0 </t>
  </si>
  <si>
    <t>216</t>
  </si>
  <si>
    <t>217</t>
  </si>
  <si>
    <t>00018198-00018209</t>
  </si>
  <si>
    <t>218</t>
  </si>
  <si>
    <t>00018210</t>
  </si>
  <si>
    <t>ANGELA GUERRA</t>
  </si>
  <si>
    <t>V16948368</t>
  </si>
  <si>
    <t>219</t>
  </si>
  <si>
    <t>00018211-00018371</t>
  </si>
  <si>
    <t>220</t>
  </si>
  <si>
    <t>004117030</t>
  </si>
  <si>
    <t>VELOZ OTILIA</t>
  </si>
  <si>
    <t>V6875609</t>
  </si>
  <si>
    <t>221</t>
  </si>
  <si>
    <t>00000046</t>
  </si>
  <si>
    <t>00018186</t>
  </si>
  <si>
    <t>NEIVIS LANDAEZ</t>
  </si>
  <si>
    <t>V24285478</t>
  </si>
  <si>
    <t>222</t>
  </si>
  <si>
    <t>00000047</t>
  </si>
  <si>
    <t>223</t>
  </si>
  <si>
    <t>00206157-00206215</t>
  </si>
  <si>
    <t>224</t>
  </si>
  <si>
    <t>HISMAEL PEREIRA</t>
  </si>
  <si>
    <t xml:space="preserve">V12729547 </t>
  </si>
  <si>
    <t>225</t>
  </si>
  <si>
    <t>226</t>
  </si>
  <si>
    <t>00422599-00422610</t>
  </si>
  <si>
    <t>227</t>
  </si>
  <si>
    <t>00422611</t>
  </si>
  <si>
    <t>HERNAN MARIN</t>
  </si>
  <si>
    <t xml:space="preserve">V14480334 </t>
  </si>
  <si>
    <t>228</t>
  </si>
  <si>
    <t>00422612-00422624</t>
  </si>
  <si>
    <t>229</t>
  </si>
  <si>
    <t>00422625</t>
  </si>
  <si>
    <t>BRYAN</t>
  </si>
  <si>
    <t xml:space="preserve">V19388933 </t>
  </si>
  <si>
    <t>230</t>
  </si>
  <si>
    <t>00422626-00422635</t>
  </si>
  <si>
    <t>231</t>
  </si>
  <si>
    <t>00422636</t>
  </si>
  <si>
    <t>MIGUEL TORRES</t>
  </si>
  <si>
    <t xml:space="preserve">V25236533 </t>
  </si>
  <si>
    <t>232</t>
  </si>
  <si>
    <t>00422637-00422646</t>
  </si>
  <si>
    <t>233</t>
  </si>
  <si>
    <t>00422647</t>
  </si>
  <si>
    <t>DANIELA  RIVAS</t>
  </si>
  <si>
    <t xml:space="preserve">V28073980 </t>
  </si>
  <si>
    <t>234</t>
  </si>
  <si>
    <t>00422648-00422732</t>
  </si>
  <si>
    <t>235</t>
  </si>
  <si>
    <t>00000167</t>
  </si>
  <si>
    <t>00422656</t>
  </si>
  <si>
    <t>GABRIEL PEREIRA</t>
  </si>
  <si>
    <t xml:space="preserve">V27934230 </t>
  </si>
  <si>
    <t>236</t>
  </si>
  <si>
    <t>00000168</t>
  </si>
  <si>
    <t>00422657</t>
  </si>
  <si>
    <t>237</t>
  </si>
  <si>
    <t>00309709-00309963</t>
  </si>
  <si>
    <t>238</t>
  </si>
  <si>
    <t>00000504</t>
  </si>
  <si>
    <t>00309713</t>
  </si>
  <si>
    <t>JONATHAN CHACON</t>
  </si>
  <si>
    <t xml:space="preserve">V11943640 </t>
  </si>
  <si>
    <t>239</t>
  </si>
  <si>
    <t>00000505</t>
  </si>
  <si>
    <t>00309936</t>
  </si>
  <si>
    <t>MIDALIA LANDAETA</t>
  </si>
  <si>
    <t>V11043175</t>
  </si>
  <si>
    <t>06/03/2020</t>
  </si>
  <si>
    <t>00011553-00011569</t>
  </si>
  <si>
    <t>00011570</t>
  </si>
  <si>
    <t>00011571-00011579</t>
  </si>
  <si>
    <t>00011580</t>
  </si>
  <si>
    <t>00011581-00011650</t>
  </si>
  <si>
    <t>00011651</t>
  </si>
  <si>
    <t>00011652-00011810</t>
  </si>
  <si>
    <t>00011811</t>
  </si>
  <si>
    <t>EL DUO DE LA CARNE SUPER MARQUE</t>
  </si>
  <si>
    <t>J-40849263-6</t>
  </si>
  <si>
    <t>00011812-00011854</t>
  </si>
  <si>
    <t>00000027</t>
  </si>
  <si>
    <t>00011682</t>
  </si>
  <si>
    <t>FERNANDEZ CONCEPCION</t>
  </si>
  <si>
    <t xml:space="preserve">V6793135 </t>
  </si>
  <si>
    <t>00339940-00340173</t>
  </si>
  <si>
    <t>00018372-00018470</t>
  </si>
  <si>
    <t>00018471</t>
  </si>
  <si>
    <t>CASA HOGAR PADRE MACHADO</t>
  </si>
  <si>
    <t xml:space="preserve">J-31162884-3 </t>
  </si>
  <si>
    <t>00018472-00018572</t>
  </si>
  <si>
    <t>00000048</t>
  </si>
  <si>
    <t>00018547</t>
  </si>
  <si>
    <t>RICHARD RUIZ</t>
  </si>
  <si>
    <t>V12881977</t>
  </si>
  <si>
    <t>00206216-00206246</t>
  </si>
  <si>
    <t>00206247</t>
  </si>
  <si>
    <t>MULTISERVICIOS LINO CARS C.A</t>
  </si>
  <si>
    <t xml:space="preserve">J-30609926-3 </t>
  </si>
  <si>
    <t>00206248-00206328</t>
  </si>
  <si>
    <t>00206329</t>
  </si>
  <si>
    <t>AUTO LAVADO SURICAR C.A</t>
  </si>
  <si>
    <t xml:space="preserve">J-40297260-1 </t>
  </si>
  <si>
    <t>00206330-00206433</t>
  </si>
  <si>
    <t>00206434</t>
  </si>
  <si>
    <t>COMERCIALIZADORA GOMFER 2013 C.A</t>
  </si>
  <si>
    <t>J-29789355-5</t>
  </si>
  <si>
    <t>00206435-00206498</t>
  </si>
  <si>
    <t>00000135</t>
  </si>
  <si>
    <t>00206235</t>
  </si>
  <si>
    <t>ANYER COIL</t>
  </si>
  <si>
    <t xml:space="preserve">V15070164 </t>
  </si>
  <si>
    <t>00000136</t>
  </si>
  <si>
    <t>00206313</t>
  </si>
  <si>
    <t>ROBERT</t>
  </si>
  <si>
    <t xml:space="preserve">V26704771 </t>
  </si>
  <si>
    <t>00000137</t>
  </si>
  <si>
    <t>00206349</t>
  </si>
  <si>
    <t>MARIANELA MACHADO</t>
  </si>
  <si>
    <t>V13802554</t>
  </si>
  <si>
    <t>00000138</t>
  </si>
  <si>
    <t>00018344</t>
  </si>
  <si>
    <t>GILBET LEZAMA</t>
  </si>
  <si>
    <t>V18537045</t>
  </si>
  <si>
    <t>008</t>
  </si>
  <si>
    <t>Z1B8022757</t>
  </si>
  <si>
    <t>00057943-00057965</t>
  </si>
  <si>
    <t>00057966</t>
  </si>
  <si>
    <t>00057967-00057999</t>
  </si>
  <si>
    <t>00058000</t>
  </si>
  <si>
    <t>GRUPO CORPORATIVO MANUBER C.A.</t>
  </si>
  <si>
    <t>J-40982131-5</t>
  </si>
  <si>
    <t>00058001-00058034</t>
  </si>
  <si>
    <t>00309964-00309989</t>
  </si>
  <si>
    <t>00309990</t>
  </si>
  <si>
    <t xml:space="preserve">J-40020025-3 </t>
  </si>
  <si>
    <t>00309991-00310217</t>
  </si>
  <si>
    <t>00000506</t>
  </si>
  <si>
    <t>00310174</t>
  </si>
  <si>
    <t>MICHELL JIMENEZ</t>
  </si>
  <si>
    <t>V20115154</t>
  </si>
  <si>
    <t>07/03/2020</t>
  </si>
  <si>
    <t>00011855-00011892</t>
  </si>
  <si>
    <t>00011893</t>
  </si>
  <si>
    <t>FRIGORIFICO GENESIS CA</t>
  </si>
  <si>
    <t xml:space="preserve">J30282006-5 </t>
  </si>
  <si>
    <t>00011894-00012071</t>
  </si>
  <si>
    <t>00000028</t>
  </si>
  <si>
    <t>00011952</t>
  </si>
  <si>
    <t>ALFREDO GONZALES</t>
  </si>
  <si>
    <t xml:space="preserve">V8675226 </t>
  </si>
  <si>
    <t>00340174-00340447</t>
  </si>
  <si>
    <t>00018573-00018576</t>
  </si>
  <si>
    <t>00018577</t>
  </si>
  <si>
    <t>00018578-00018660</t>
  </si>
  <si>
    <t>00018661</t>
  </si>
  <si>
    <t>00018662-00018689</t>
  </si>
  <si>
    <t>00018690</t>
  </si>
  <si>
    <t>INVERSIONES Y SUMINISTROS OCEATIC</t>
  </si>
  <si>
    <t xml:space="preserve">J-40560503-0 </t>
  </si>
  <si>
    <t>00018691-00018705</t>
  </si>
  <si>
    <t>00018706</t>
  </si>
  <si>
    <t>00018707-00018724</t>
  </si>
  <si>
    <t>00018725</t>
  </si>
  <si>
    <t>PORTU HAMBURGUER</t>
  </si>
  <si>
    <t>J-40524537-9</t>
  </si>
  <si>
    <t>00018726-00018882</t>
  </si>
  <si>
    <t>00206499-00206565</t>
  </si>
  <si>
    <t>00206566</t>
  </si>
  <si>
    <t>BBVB</t>
  </si>
  <si>
    <t>V248866191</t>
  </si>
  <si>
    <t>00206567-00206650</t>
  </si>
  <si>
    <t>0</t>
  </si>
  <si>
    <t>00058035-00058114</t>
  </si>
  <si>
    <t>00310218-00310451</t>
  </si>
  <si>
    <t>08/03/2020</t>
  </si>
  <si>
    <t>00012072</t>
  </si>
  <si>
    <t>INVERSIONES EL SABOR</t>
  </si>
  <si>
    <t xml:space="preserve">J-40915213-8 </t>
  </si>
  <si>
    <t>00012073-00012151</t>
  </si>
  <si>
    <t>00012152-00012214</t>
  </si>
  <si>
    <t>00012215</t>
  </si>
  <si>
    <t>TELECOMUNICACIONES FREBACUM</t>
  </si>
  <si>
    <t>J-40356292-0</t>
  </si>
  <si>
    <t>00012216-00012310</t>
  </si>
  <si>
    <t>002161085</t>
  </si>
  <si>
    <t xml:space="preserve">V25702188 </t>
  </si>
  <si>
    <t>00340448-00340471</t>
  </si>
  <si>
    <t>00340472</t>
  </si>
  <si>
    <t>00340473-00340540</t>
  </si>
  <si>
    <t>00340541</t>
  </si>
  <si>
    <t>BOLIVARIANO DE SEGURO S.A</t>
  </si>
  <si>
    <t xml:space="preserve">G200090430 </t>
  </si>
  <si>
    <t>00340542</t>
  </si>
  <si>
    <t>00340543-00340752</t>
  </si>
  <si>
    <t>00018883</t>
  </si>
  <si>
    <t>CARMEN CASTRO</t>
  </si>
  <si>
    <t xml:space="preserve">V13728841 </t>
  </si>
  <si>
    <t>00018884</t>
  </si>
  <si>
    <t>00018885-00018964</t>
  </si>
  <si>
    <t>00018965-00019041</t>
  </si>
  <si>
    <t>8008030818</t>
  </si>
  <si>
    <t>00019042</t>
  </si>
  <si>
    <t>MARIANA CASTREJON</t>
  </si>
  <si>
    <t>V19388050</t>
  </si>
  <si>
    <t>00019043-00019069</t>
  </si>
  <si>
    <t>00019070</t>
  </si>
  <si>
    <t>INVERSIONES  LOURDKARY C.A</t>
  </si>
  <si>
    <t>J-40090300-9</t>
  </si>
  <si>
    <t>00019071-00019118</t>
  </si>
  <si>
    <t>004117797</t>
  </si>
  <si>
    <t>GUSTAVO GARCIA</t>
  </si>
  <si>
    <t xml:space="preserve">V26630402 </t>
  </si>
  <si>
    <t>00206651-00206893</t>
  </si>
  <si>
    <t>00423258</t>
  </si>
  <si>
    <t>V27934230</t>
  </si>
  <si>
    <t>VELAZCO KHAELY</t>
  </si>
  <si>
    <t>V19274307</t>
  </si>
  <si>
    <t>00058115-00058253</t>
  </si>
  <si>
    <t>00058254</t>
  </si>
  <si>
    <t>SILENCIADORES CARRIZAL W C.A</t>
  </si>
  <si>
    <t>J-30654334-1</t>
  </si>
  <si>
    <t>00058255-00058297</t>
  </si>
  <si>
    <t>00310452-00310500</t>
  </si>
  <si>
    <t>00310501</t>
  </si>
  <si>
    <t>00310502-00310538</t>
  </si>
  <si>
    <t>00310539</t>
  </si>
  <si>
    <t xml:space="preserve">J-40982131-5 </t>
  </si>
  <si>
    <t>00310540-00310601</t>
  </si>
  <si>
    <t>00310602</t>
  </si>
  <si>
    <t xml:space="preserve">J-40446165-5 </t>
  </si>
  <si>
    <t>00310603-00310622</t>
  </si>
  <si>
    <t>00310623</t>
  </si>
  <si>
    <t xml:space="preserve">J-30654334-1 </t>
  </si>
  <si>
    <t>00310624-00310703</t>
  </si>
  <si>
    <t>00000507</t>
  </si>
  <si>
    <t>00310465</t>
  </si>
  <si>
    <t>SILBESTRE JIMENEZ</t>
  </si>
  <si>
    <t xml:space="preserve">V11038884 </t>
  </si>
  <si>
    <t>00000508</t>
  </si>
  <si>
    <t>00310474</t>
  </si>
  <si>
    <t>RAGA JOSE</t>
  </si>
  <si>
    <t xml:space="preserve">V10278996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</si>
  <si>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</si>
  <si>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</si>
  <si>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</si>
  <si>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</si>
  <si>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</si>
  <si>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</si>
  <si>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</si>
  <si>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</si>
  <si>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</si>
  <si>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02-03-20 HASTA 08-03-20</t>
  </si>
  <si>
    <t>1229</t>
  </si>
  <si>
    <t>1230</t>
  </si>
  <si>
    <t>1231</t>
  </si>
  <si>
    <t>00276456-00276784</t>
  </si>
  <si>
    <t>00278785-00277077</t>
  </si>
  <si>
    <t>0086</t>
  </si>
  <si>
    <t>0087</t>
  </si>
  <si>
    <t>0088</t>
  </si>
  <si>
    <t>0089</t>
  </si>
  <si>
    <t>0090</t>
  </si>
  <si>
    <t>0091</t>
  </si>
  <si>
    <t>1625</t>
  </si>
  <si>
    <t>1626</t>
  </si>
  <si>
    <t>1627</t>
  </si>
  <si>
    <t>1628</t>
  </si>
  <si>
    <t>1629</t>
  </si>
  <si>
    <t>1630</t>
  </si>
  <si>
    <t>0084</t>
  </si>
  <si>
    <t>0085</t>
  </si>
  <si>
    <t>00017928-00017937</t>
  </si>
  <si>
    <t>00018145-00018197</t>
  </si>
  <si>
    <t>1034</t>
  </si>
  <si>
    <t>1036</t>
  </si>
  <si>
    <t>1035</t>
  </si>
  <si>
    <t>CAJA SIN ACTIVIDAD</t>
  </si>
  <si>
    <t>1037</t>
  </si>
  <si>
    <t>1038</t>
  </si>
  <si>
    <t>1039</t>
  </si>
  <si>
    <t>1507</t>
  </si>
  <si>
    <t>00422426-00422437</t>
  </si>
  <si>
    <t>00422438-00422539</t>
  </si>
  <si>
    <t>00422540-00422561</t>
  </si>
  <si>
    <t>00422562-00422565</t>
  </si>
  <si>
    <t>1508</t>
  </si>
  <si>
    <t>1509</t>
  </si>
  <si>
    <t>1511</t>
  </si>
  <si>
    <t>1512</t>
  </si>
  <si>
    <t>006132039-00422592</t>
  </si>
  <si>
    <t>00422593-00422598</t>
  </si>
  <si>
    <t>00422732</t>
  </si>
  <si>
    <t>00422733-00422907</t>
  </si>
  <si>
    <t>00422908-00423249</t>
  </si>
  <si>
    <t>0653</t>
  </si>
  <si>
    <t>0654</t>
  </si>
  <si>
    <t>0649</t>
  </si>
  <si>
    <t>0650</t>
  </si>
  <si>
    <t>0651</t>
  </si>
  <si>
    <t>0652</t>
  </si>
  <si>
    <t>00057942</t>
  </si>
  <si>
    <t>1133</t>
  </si>
  <si>
    <t>1134</t>
  </si>
  <si>
    <t>1135</t>
  </si>
  <si>
    <t>1136</t>
  </si>
  <si>
    <t>1137</t>
  </si>
  <si>
    <t>1138</t>
  </si>
  <si>
    <t>0092</t>
  </si>
  <si>
    <t>1631</t>
  </si>
  <si>
    <t>20</t>
  </si>
  <si>
    <t>40</t>
  </si>
  <si>
    <t>1040</t>
  </si>
  <si>
    <t>1513</t>
  </si>
  <si>
    <t>00423250-00423428</t>
  </si>
  <si>
    <t>00000170</t>
  </si>
  <si>
    <t>0655</t>
  </si>
  <si>
    <t>1139</t>
  </si>
  <si>
    <t>1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</si>
  <si>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</si>
  <si>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</si>
  <si>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</si>
  <si>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</si>
  <si>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</si>
  <si>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</si>
  <si>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</si>
  <si>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</si>
  <si>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</si>
  <si>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</si>
  <si>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</si>
  <si>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</si>
  <si>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</si>
  <si>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</si>
  <si>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</si>
  <si>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</si>
  <si>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</si>
  <si>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</si>
  <si>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</si>
  <si>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</si>
  <si>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</si>
  <si>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</si>
  <si>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</si>
  <si>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</si>
  <si>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</si>
  <si>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</si>
  <si>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</si>
  <si>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</si>
  <si>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</si>
  <si>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</si>
  <si>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</si>
  <si>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</si>
  <si>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</si>
  <si>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</si>
  <si>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</si>
  <si>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</si>
  <si>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</si>
  <si>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</si>
  <si>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</si>
  <si>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</si>
  <si>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</si>
  <si>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</si>
  <si>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76</t>
  </si>
  <si>
    <t>77</t>
  </si>
  <si>
    <t>78</t>
  </si>
  <si>
    <t>79</t>
  </si>
  <si>
    <t>80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</si>
  <si>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</si>
  <si>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</si>
  <si>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</si>
  <si>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</si>
  <si>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</si>
  <si>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</si>
  <si>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</si>
  <si>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</si>
  <si>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</si>
  <si>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</si>
  <si>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</si>
  <si>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</si>
  <si>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</si>
  <si>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</si>
  <si>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</si>
  <si>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</si>
  <si>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</si>
  <si>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</si>
  <si>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124</t>
  </si>
  <si>
    <t>125</t>
  </si>
  <si>
    <t>126</t>
  </si>
  <si>
    <t>127</t>
  </si>
  <si>
    <t>128</t>
  </si>
  <si>
    <t>129</t>
  </si>
  <si>
    <t>130</t>
  </si>
  <si>
    <t>131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</si>
  <si>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</si>
  <si>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</si>
  <si>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</si>
  <si>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</si>
  <si>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</si>
  <si>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</si>
  <si>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</si>
  <si>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</si>
  <si>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</si>
  <si>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</si>
  <si>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</si>
  <si>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</si>
  <si>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</si>
  <si>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</si>
  <si>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</si>
  <si>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</si>
  <si>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</si>
  <si>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</si>
  <si>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</si>
  <si>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240</t>
  </si>
  <si>
    <t>241</t>
  </si>
  <si>
    <t>242</t>
  </si>
  <si>
    <t>243</t>
  </si>
  <si>
    <t>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</si>
</sst>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0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AE2B-A16D-4BE0-84F3-61809A4D9B7E}">
  <dimension ref="A2:AP267"/>
  <sheetViews>
    <sheetView tabSelected="1" zoomScaleNormal="100" workbookViewId="0">
      <pane ySplit="7" topLeftCell="A236" activePane="bottomLeft" state="frozen"/>
      <selection pane="bottomLeft" activeCell="H240" sqref="H2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570312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671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737</v>
      </c>
      <c r="B8" s="17" t="s">
        <v>45</v>
      </c>
      <c r="C8" s="16" t="s">
        <v>46</v>
      </c>
      <c r="D8" s="16" t="s">
        <v>52</v>
      </c>
      <c r="E8" s="16" t="s">
        <v>57</v>
      </c>
      <c r="F8" s="16" t="s">
        <v>672</v>
      </c>
      <c r="G8" s="16" t="s">
        <v>48</v>
      </c>
      <c r="H8" s="16" t="s">
        <v>675</v>
      </c>
      <c r="I8" s="18"/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54</v>
      </c>
      <c r="P8" s="16" t="s">
        <v>47</v>
      </c>
      <c r="Q8" s="18">
        <f t="shared" ref="Q8:Q71" si="0">SUM(S8:AP8)</f>
        <v>51296551.280000001</v>
      </c>
      <c r="R8" s="18">
        <v>0</v>
      </c>
      <c r="S8" s="18">
        <v>38992453.990000002</v>
      </c>
      <c r="T8" s="18">
        <v>0</v>
      </c>
      <c r="U8" s="16" t="s">
        <v>49</v>
      </c>
      <c r="V8" s="18">
        <v>0</v>
      </c>
      <c r="W8" s="18">
        <v>10606980.42</v>
      </c>
      <c r="X8" s="16" t="s">
        <v>49</v>
      </c>
      <c r="Y8" s="18">
        <v>1697116.87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x14ac:dyDescent="0.25">
      <c r="A9" s="16" t="s">
        <v>738</v>
      </c>
      <c r="B9" s="17" t="s">
        <v>45</v>
      </c>
      <c r="C9" s="16" t="s">
        <v>46</v>
      </c>
      <c r="D9" s="16" t="s">
        <v>59</v>
      </c>
      <c r="E9" s="16" t="s">
        <v>60</v>
      </c>
      <c r="F9" s="16" t="s">
        <v>677</v>
      </c>
      <c r="G9" s="16" t="s">
        <v>48</v>
      </c>
      <c r="H9" s="16" t="s">
        <v>61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54</v>
      </c>
      <c r="P9" s="16" t="s">
        <v>47</v>
      </c>
      <c r="Q9" s="18">
        <f t="shared" si="0"/>
        <v>2662151.1308000004</v>
      </c>
      <c r="R9" s="18">
        <v>0</v>
      </c>
      <c r="S9" s="18">
        <v>2063619.4000000004</v>
      </c>
      <c r="T9" s="18">
        <v>0</v>
      </c>
      <c r="U9" s="16" t="s">
        <v>49</v>
      </c>
      <c r="V9" s="18">
        <v>0</v>
      </c>
      <c r="W9" s="18">
        <v>515975.62999999995</v>
      </c>
      <c r="X9" s="16" t="s">
        <v>50</v>
      </c>
      <c r="Y9" s="18">
        <v>82556.1008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ht="14.25" customHeight="1" x14ac:dyDescent="0.25">
      <c r="A10" s="16" t="s">
        <v>739</v>
      </c>
      <c r="B10" s="17" t="s">
        <v>45</v>
      </c>
      <c r="C10" s="16" t="s">
        <v>46</v>
      </c>
      <c r="D10" s="16" t="s">
        <v>59</v>
      </c>
      <c r="E10" s="16" t="s">
        <v>60</v>
      </c>
      <c r="F10" s="16" t="s">
        <v>677</v>
      </c>
      <c r="G10" s="16" t="s">
        <v>48</v>
      </c>
      <c r="H10" s="16" t="s">
        <v>63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64</v>
      </c>
      <c r="P10" s="16" t="s">
        <v>65</v>
      </c>
      <c r="Q10" s="18">
        <f t="shared" si="0"/>
        <v>874931.95</v>
      </c>
      <c r="R10" s="18">
        <v>0</v>
      </c>
      <c r="S10" s="18">
        <v>679866.35</v>
      </c>
      <c r="T10" s="18">
        <v>168160</v>
      </c>
      <c r="U10" s="16" t="s">
        <v>50</v>
      </c>
      <c r="V10" s="18">
        <v>26905.599999999999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740</v>
      </c>
      <c r="B11" s="17" t="s">
        <v>45</v>
      </c>
      <c r="C11" s="16" t="s">
        <v>46</v>
      </c>
      <c r="D11" s="16" t="s">
        <v>59</v>
      </c>
      <c r="E11" s="16" t="s">
        <v>60</v>
      </c>
      <c r="F11" s="16" t="s">
        <v>677</v>
      </c>
      <c r="G11" s="16" t="s">
        <v>48</v>
      </c>
      <c r="H11" s="16" t="s">
        <v>67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54</v>
      </c>
      <c r="P11" s="16" t="s">
        <v>47</v>
      </c>
      <c r="Q11" s="18">
        <f t="shared" si="0"/>
        <v>8661290.8923999984</v>
      </c>
      <c r="R11" s="18">
        <v>0</v>
      </c>
      <c r="S11" s="18">
        <v>7290206.3999999994</v>
      </c>
      <c r="T11" s="18">
        <v>0</v>
      </c>
      <c r="U11" s="16" t="s">
        <v>49</v>
      </c>
      <c r="V11" s="18">
        <v>0</v>
      </c>
      <c r="W11" s="18">
        <v>1181969.3899999999</v>
      </c>
      <c r="X11" s="16" t="s">
        <v>49</v>
      </c>
      <c r="Y11" s="18">
        <v>189115.1024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741</v>
      </c>
      <c r="B12" s="17" t="s">
        <v>45</v>
      </c>
      <c r="C12" s="16" t="s">
        <v>46</v>
      </c>
      <c r="D12" s="16" t="s">
        <v>59</v>
      </c>
      <c r="E12" s="16" t="s">
        <v>60</v>
      </c>
      <c r="F12" s="16" t="s">
        <v>677</v>
      </c>
      <c r="G12" s="16" t="s">
        <v>48</v>
      </c>
      <c r="H12" s="16" t="s">
        <v>69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70</v>
      </c>
      <c r="P12" s="16" t="s">
        <v>71</v>
      </c>
      <c r="Q12" s="18">
        <f t="shared" si="0"/>
        <v>742735.5</v>
      </c>
      <c r="R12" s="18">
        <v>0</v>
      </c>
      <c r="S12" s="18">
        <v>742735.5</v>
      </c>
      <c r="T12" s="18">
        <v>0</v>
      </c>
      <c r="U12" s="16" t="s">
        <v>49</v>
      </c>
      <c r="V12" s="18">
        <v>0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742</v>
      </c>
      <c r="B13" s="17" t="s">
        <v>45</v>
      </c>
      <c r="C13" s="16" t="s">
        <v>46</v>
      </c>
      <c r="D13" s="16" t="s">
        <v>59</v>
      </c>
      <c r="E13" s="16" t="s">
        <v>60</v>
      </c>
      <c r="F13" s="16" t="s">
        <v>677</v>
      </c>
      <c r="G13" s="16" t="s">
        <v>48</v>
      </c>
      <c r="H13" s="16" t="s">
        <v>73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54</v>
      </c>
      <c r="P13" s="16" t="s">
        <v>47</v>
      </c>
      <c r="Q13" s="18">
        <f t="shared" si="0"/>
        <v>39296467.762199983</v>
      </c>
      <c r="R13" s="18">
        <v>0</v>
      </c>
      <c r="S13" s="18">
        <v>26902238.380799983</v>
      </c>
      <c r="T13" s="18">
        <v>0</v>
      </c>
      <c r="U13" s="16" t="s">
        <v>49</v>
      </c>
      <c r="V13" s="18">
        <v>0</v>
      </c>
      <c r="W13" s="18">
        <v>10556862.976000002</v>
      </c>
      <c r="X13" s="16" t="s">
        <v>50</v>
      </c>
      <c r="Y13" s="18">
        <v>1689098.0762000002</v>
      </c>
      <c r="Z13" s="18">
        <v>0</v>
      </c>
      <c r="AA13" s="16" t="s">
        <v>49</v>
      </c>
      <c r="AB13" s="18">
        <v>0</v>
      </c>
      <c r="AC13" s="18">
        <v>137285.49</v>
      </c>
      <c r="AD13" s="16" t="s">
        <v>51</v>
      </c>
      <c r="AE13" s="18">
        <v>10982.8392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743</v>
      </c>
      <c r="B14" s="17" t="s">
        <v>45</v>
      </c>
      <c r="C14" s="16" t="s">
        <v>46</v>
      </c>
      <c r="D14" s="16" t="s">
        <v>59</v>
      </c>
      <c r="E14" s="16" t="s">
        <v>60</v>
      </c>
      <c r="F14" s="16" t="s">
        <v>677</v>
      </c>
      <c r="G14" s="16" t="s">
        <v>48</v>
      </c>
      <c r="H14" s="16" t="s">
        <v>75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76</v>
      </c>
      <c r="P14" s="16" t="s">
        <v>77</v>
      </c>
      <c r="Q14" s="18">
        <f t="shared" si="0"/>
        <v>1551681.4</v>
      </c>
      <c r="R14" s="18">
        <v>0</v>
      </c>
      <c r="S14" s="18">
        <v>889913</v>
      </c>
      <c r="T14" s="18">
        <v>570490</v>
      </c>
      <c r="U14" s="16" t="s">
        <v>50</v>
      </c>
      <c r="V14" s="18">
        <v>91278.399999999994</v>
      </c>
      <c r="W14" s="18">
        <v>0</v>
      </c>
      <c r="X14" s="16" t="s">
        <v>49</v>
      </c>
      <c r="Y14" s="18">
        <v>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51</v>
      </c>
      <c r="B15" s="17" t="s">
        <v>45</v>
      </c>
      <c r="C15" s="16" t="s">
        <v>46</v>
      </c>
      <c r="D15" s="16" t="s">
        <v>59</v>
      </c>
      <c r="E15" s="16" t="s">
        <v>60</v>
      </c>
      <c r="F15" s="16" t="s">
        <v>677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54</v>
      </c>
      <c r="P15" s="16" t="s">
        <v>47</v>
      </c>
      <c r="Q15" s="18">
        <f t="shared" si="0"/>
        <v>13433313.641750002</v>
      </c>
      <c r="R15" s="18">
        <v>0</v>
      </c>
      <c r="S15" s="18">
        <v>10314159.238150001</v>
      </c>
      <c r="T15" s="18">
        <v>0</v>
      </c>
      <c r="U15" s="16" t="s">
        <v>49</v>
      </c>
      <c r="V15" s="18">
        <v>0</v>
      </c>
      <c r="W15" s="18">
        <v>2688926.21</v>
      </c>
      <c r="X15" s="16" t="s">
        <v>49</v>
      </c>
      <c r="Y15" s="18">
        <v>430228.19360000012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53</v>
      </c>
      <c r="B16" s="17" t="s">
        <v>45</v>
      </c>
      <c r="C16" s="16" t="s">
        <v>46</v>
      </c>
      <c r="D16" s="16" t="s">
        <v>59</v>
      </c>
      <c r="E16" s="16" t="s">
        <v>60</v>
      </c>
      <c r="F16" s="16" t="s">
        <v>677</v>
      </c>
      <c r="G16" s="16" t="s">
        <v>48</v>
      </c>
      <c r="H16" s="16" t="s">
        <v>81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82</v>
      </c>
      <c r="P16" s="16" t="s">
        <v>83</v>
      </c>
      <c r="Q16" s="18">
        <f t="shared" si="0"/>
        <v>397711.8</v>
      </c>
      <c r="R16" s="18">
        <v>0</v>
      </c>
      <c r="S16" s="18">
        <v>0</v>
      </c>
      <c r="T16" s="18">
        <v>342855</v>
      </c>
      <c r="U16" s="16" t="s">
        <v>50</v>
      </c>
      <c r="V16" s="18">
        <v>54856.800000000003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744</v>
      </c>
      <c r="B17" s="17" t="s">
        <v>45</v>
      </c>
      <c r="C17" s="16" t="s">
        <v>46</v>
      </c>
      <c r="D17" s="16" t="s">
        <v>59</v>
      </c>
      <c r="E17" s="16" t="s">
        <v>60</v>
      </c>
      <c r="F17" s="16" t="s">
        <v>677</v>
      </c>
      <c r="G17" s="16" t="s">
        <v>48</v>
      </c>
      <c r="H17" s="16" t="s">
        <v>85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54</v>
      </c>
      <c r="P17" s="16" t="s">
        <v>47</v>
      </c>
      <c r="Q17" s="18">
        <f t="shared" si="0"/>
        <v>8025387.6541999998</v>
      </c>
      <c r="R17" s="18">
        <v>0</v>
      </c>
      <c r="S17" s="18">
        <v>6295736.165</v>
      </c>
      <c r="T17" s="18">
        <v>0</v>
      </c>
      <c r="U17" s="16" t="s">
        <v>49</v>
      </c>
      <c r="V17" s="18">
        <v>0</v>
      </c>
      <c r="W17" s="18">
        <v>1491078.87</v>
      </c>
      <c r="X17" s="16" t="s">
        <v>49</v>
      </c>
      <c r="Y17" s="18">
        <v>238572.61920000002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745</v>
      </c>
      <c r="B18" s="17" t="s">
        <v>45</v>
      </c>
      <c r="C18" s="16" t="s">
        <v>46</v>
      </c>
      <c r="D18" s="16" t="s">
        <v>59</v>
      </c>
      <c r="E18" s="16" t="s">
        <v>60</v>
      </c>
      <c r="F18" s="16" t="s">
        <v>677</v>
      </c>
      <c r="G18" s="16" t="s">
        <v>87</v>
      </c>
      <c r="H18" s="16" t="s">
        <v>47</v>
      </c>
      <c r="I18" s="18" t="s">
        <v>88</v>
      </c>
      <c r="J18" s="18" t="s">
        <v>47</v>
      </c>
      <c r="K18" s="18" t="s">
        <v>89</v>
      </c>
      <c r="L18" s="18" t="s">
        <v>45</v>
      </c>
      <c r="M18" s="18">
        <v>180356</v>
      </c>
      <c r="N18" s="16" t="s">
        <v>90</v>
      </c>
      <c r="O18" s="16" t="s">
        <v>91</v>
      </c>
      <c r="P18" s="16" t="s">
        <v>92</v>
      </c>
      <c r="Q18" s="18">
        <f t="shared" si="0"/>
        <v>-180356</v>
      </c>
      <c r="R18" s="18">
        <v>0</v>
      </c>
      <c r="S18" s="18">
        <v>-180356</v>
      </c>
      <c r="T18" s="18">
        <v>0</v>
      </c>
      <c r="U18" s="16" t="s">
        <v>49</v>
      </c>
      <c r="V18" s="18">
        <v>0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746</v>
      </c>
      <c r="B19" s="17" t="s">
        <v>45</v>
      </c>
      <c r="C19" s="16" t="s">
        <v>46</v>
      </c>
      <c r="D19" s="16" t="s">
        <v>94</v>
      </c>
      <c r="E19" s="16" t="s">
        <v>95</v>
      </c>
      <c r="F19" s="16" t="s">
        <v>683</v>
      </c>
      <c r="G19" s="16" t="s">
        <v>48</v>
      </c>
      <c r="H19" s="16" t="s">
        <v>96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54</v>
      </c>
      <c r="P19" s="16" t="s">
        <v>47</v>
      </c>
      <c r="Q19" s="18">
        <f t="shared" si="0"/>
        <v>10221681.682699999</v>
      </c>
      <c r="R19" s="18">
        <v>0</v>
      </c>
      <c r="S19" s="18">
        <v>7167125.4564999994</v>
      </c>
      <c r="T19" s="18">
        <v>0</v>
      </c>
      <c r="U19" s="16" t="s">
        <v>49</v>
      </c>
      <c r="V19" s="18">
        <v>0</v>
      </c>
      <c r="W19" s="18">
        <v>2633238.1260000002</v>
      </c>
      <c r="X19" s="16" t="s">
        <v>50</v>
      </c>
      <c r="Y19" s="18">
        <v>421318.10019999999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747</v>
      </c>
      <c r="B20" s="17" t="s">
        <v>45</v>
      </c>
      <c r="C20" s="16" t="s">
        <v>46</v>
      </c>
      <c r="D20" s="16" t="s">
        <v>94</v>
      </c>
      <c r="E20" s="16" t="s">
        <v>95</v>
      </c>
      <c r="F20" s="16" t="s">
        <v>683</v>
      </c>
      <c r="G20" s="16" t="s">
        <v>48</v>
      </c>
      <c r="H20" s="16" t="s">
        <v>98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99</v>
      </c>
      <c r="P20" s="16" t="s">
        <v>100</v>
      </c>
      <c r="Q20" s="18">
        <f t="shared" si="0"/>
        <v>1362438.5088</v>
      </c>
      <c r="R20" s="18">
        <v>0</v>
      </c>
      <c r="S20" s="18">
        <v>1284979.8800000001</v>
      </c>
      <c r="T20" s="18">
        <v>66774.679999999993</v>
      </c>
      <c r="U20" s="16" t="s">
        <v>50</v>
      </c>
      <c r="V20" s="18">
        <v>10683.9488</v>
      </c>
      <c r="W20" s="18">
        <v>0</v>
      </c>
      <c r="X20" s="16" t="s">
        <v>49</v>
      </c>
      <c r="Y20" s="18">
        <v>0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748</v>
      </c>
      <c r="B21" s="17" t="s">
        <v>45</v>
      </c>
      <c r="C21" s="16" t="s">
        <v>46</v>
      </c>
      <c r="D21" s="16" t="s">
        <v>94</v>
      </c>
      <c r="E21" s="16" t="s">
        <v>95</v>
      </c>
      <c r="F21" s="16" t="s">
        <v>683</v>
      </c>
      <c r="G21" s="16" t="s">
        <v>48</v>
      </c>
      <c r="H21" s="16" t="s">
        <v>102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54</v>
      </c>
      <c r="P21" s="16" t="s">
        <v>47</v>
      </c>
      <c r="Q21" s="18">
        <f t="shared" si="0"/>
        <v>59360214.385350004</v>
      </c>
      <c r="R21" s="18">
        <v>0</v>
      </c>
      <c r="S21" s="18">
        <v>41269848.589550003</v>
      </c>
      <c r="T21" s="18">
        <v>0</v>
      </c>
      <c r="U21" s="16" t="s">
        <v>49</v>
      </c>
      <c r="V21" s="18">
        <v>0</v>
      </c>
      <c r="W21" s="18">
        <v>15339507.8771</v>
      </c>
      <c r="X21" s="16" t="s">
        <v>50</v>
      </c>
      <c r="Y21" s="18">
        <v>2454321.2602999993</v>
      </c>
      <c r="Z21" s="18">
        <v>0</v>
      </c>
      <c r="AA21" s="16" t="s">
        <v>49</v>
      </c>
      <c r="AB21" s="18">
        <v>0</v>
      </c>
      <c r="AC21" s="18">
        <v>274570.98</v>
      </c>
      <c r="AD21" s="16" t="s">
        <v>51</v>
      </c>
      <c r="AE21" s="18">
        <v>21965.678400000001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6" t="s">
        <v>749</v>
      </c>
      <c r="B22" s="17" t="s">
        <v>45</v>
      </c>
      <c r="C22" s="16" t="s">
        <v>46</v>
      </c>
      <c r="D22" s="16" t="s">
        <v>104</v>
      </c>
      <c r="E22" s="16" t="s">
        <v>105</v>
      </c>
      <c r="F22" s="16" t="s">
        <v>689</v>
      </c>
      <c r="G22" s="16" t="s">
        <v>48</v>
      </c>
      <c r="H22" s="16" t="s">
        <v>106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54</v>
      </c>
      <c r="P22" s="16" t="s">
        <v>47</v>
      </c>
      <c r="Q22" s="18">
        <f t="shared" si="0"/>
        <v>10001314.258749999</v>
      </c>
      <c r="R22" s="18">
        <v>0</v>
      </c>
      <c r="S22" s="18">
        <v>6098458.0887500001</v>
      </c>
      <c r="T22" s="18">
        <v>0</v>
      </c>
      <c r="U22" s="16" t="s">
        <v>49</v>
      </c>
      <c r="V22" s="18">
        <v>0</v>
      </c>
      <c r="W22" s="18">
        <v>3364531.1809999999</v>
      </c>
      <c r="X22" s="16" t="s">
        <v>50</v>
      </c>
      <c r="Y22" s="18">
        <v>538324.98899999994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6" t="s">
        <v>50</v>
      </c>
      <c r="B23" s="17" t="s">
        <v>45</v>
      </c>
      <c r="C23" s="16" t="s">
        <v>46</v>
      </c>
      <c r="D23" s="16" t="s">
        <v>104</v>
      </c>
      <c r="E23" s="16" t="s">
        <v>105</v>
      </c>
      <c r="F23" s="16" t="s">
        <v>689</v>
      </c>
      <c r="G23" s="16" t="s">
        <v>48</v>
      </c>
      <c r="H23" s="16" t="s">
        <v>108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109</v>
      </c>
      <c r="P23" s="16" t="s">
        <v>110</v>
      </c>
      <c r="Q23" s="18">
        <f t="shared" si="0"/>
        <v>392952.1</v>
      </c>
      <c r="R23" s="18">
        <v>0</v>
      </c>
      <c r="S23" s="18">
        <v>308318.5</v>
      </c>
      <c r="T23" s="18">
        <v>0</v>
      </c>
      <c r="U23" s="16" t="s">
        <v>49</v>
      </c>
      <c r="V23" s="18">
        <v>0</v>
      </c>
      <c r="W23" s="18">
        <v>72960</v>
      </c>
      <c r="X23" s="16" t="s">
        <v>50</v>
      </c>
      <c r="Y23" s="18">
        <v>11673.6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6" t="s">
        <v>750</v>
      </c>
      <c r="B24" s="17" t="s">
        <v>45</v>
      </c>
      <c r="C24" s="16" t="s">
        <v>46</v>
      </c>
      <c r="D24" s="16" t="s">
        <v>104</v>
      </c>
      <c r="E24" s="16" t="s">
        <v>105</v>
      </c>
      <c r="F24" s="16" t="s">
        <v>689</v>
      </c>
      <c r="G24" s="16" t="s">
        <v>48</v>
      </c>
      <c r="H24" s="16" t="s">
        <v>112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54</v>
      </c>
      <c r="P24" s="16" t="s">
        <v>47</v>
      </c>
      <c r="Q24" s="18">
        <f t="shared" si="0"/>
        <v>16868999.352949999</v>
      </c>
      <c r="R24" s="18">
        <v>0</v>
      </c>
      <c r="S24" s="18">
        <v>10802872.419750001</v>
      </c>
      <c r="T24" s="18">
        <v>0</v>
      </c>
      <c r="U24" s="16" t="s">
        <v>49</v>
      </c>
      <c r="V24" s="18">
        <v>0</v>
      </c>
      <c r="W24" s="18">
        <v>5229419.7699999996</v>
      </c>
      <c r="X24" s="16" t="s">
        <v>50</v>
      </c>
      <c r="Y24" s="18">
        <v>836707.16319999972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751</v>
      </c>
      <c r="B25" s="14" t="s">
        <v>45</v>
      </c>
      <c r="C25" s="13" t="s">
        <v>46</v>
      </c>
      <c r="D25" s="13" t="s">
        <v>114</v>
      </c>
      <c r="E25" s="13" t="s">
        <v>115</v>
      </c>
      <c r="F25" s="13" t="s">
        <v>693</v>
      </c>
      <c r="G25" s="13" t="s">
        <v>48</v>
      </c>
      <c r="H25" s="13" t="s">
        <v>116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117</v>
      </c>
      <c r="P25" s="13" t="s">
        <v>118</v>
      </c>
      <c r="Q25" s="15">
        <f t="shared" si="0"/>
        <v>114312</v>
      </c>
      <c r="R25" s="15">
        <v>0</v>
      </c>
      <c r="S25" s="15">
        <v>114312</v>
      </c>
      <c r="T25" s="15">
        <v>0</v>
      </c>
      <c r="U25" s="13" t="s">
        <v>49</v>
      </c>
      <c r="V25" s="15">
        <v>0</v>
      </c>
      <c r="W25" s="15">
        <v>0</v>
      </c>
      <c r="X25" s="13" t="s">
        <v>49</v>
      </c>
      <c r="Y25" s="15">
        <v>0</v>
      </c>
      <c r="Z25" s="15">
        <v>0</v>
      </c>
      <c r="AA25" s="13" t="s">
        <v>49</v>
      </c>
      <c r="AB25" s="15">
        <v>0</v>
      </c>
      <c r="AC25" s="15">
        <v>0</v>
      </c>
      <c r="AD25" s="13" t="s">
        <v>49</v>
      </c>
      <c r="AE25" s="15">
        <v>0</v>
      </c>
      <c r="AF25" s="13">
        <v>0</v>
      </c>
      <c r="AG25" s="13" t="s">
        <v>49</v>
      </c>
      <c r="AH25" s="15">
        <v>0</v>
      </c>
      <c r="AI25" s="15">
        <v>0</v>
      </c>
      <c r="AJ25" s="13" t="s">
        <v>49</v>
      </c>
      <c r="AK25" s="15">
        <v>0</v>
      </c>
      <c r="AL25" s="15">
        <v>0</v>
      </c>
      <c r="AM25" s="14" t="s">
        <v>47</v>
      </c>
      <c r="AN25" s="13" t="s">
        <v>47</v>
      </c>
      <c r="AO25" s="14" t="s">
        <v>47</v>
      </c>
      <c r="AP25" s="13" t="s">
        <v>47</v>
      </c>
    </row>
    <row r="26" spans="1:42" s="19" customFormat="1" x14ac:dyDescent="0.25">
      <c r="A26" s="16" t="s">
        <v>752</v>
      </c>
      <c r="B26" s="20">
        <v>43892</v>
      </c>
      <c r="C26" s="13" t="s">
        <v>46</v>
      </c>
      <c r="D26" s="13" t="s">
        <v>543</v>
      </c>
      <c r="E26" s="13" t="s">
        <v>544</v>
      </c>
      <c r="F26" s="13" t="s">
        <v>716</v>
      </c>
      <c r="G26" s="13" t="s">
        <v>48</v>
      </c>
      <c r="H26" s="13" t="s">
        <v>720</v>
      </c>
      <c r="I26" s="15"/>
      <c r="J26" s="15"/>
      <c r="K26" s="15"/>
      <c r="L26" s="15"/>
      <c r="M26" s="15"/>
      <c r="N26" s="13"/>
      <c r="O26" s="13" t="s">
        <v>696</v>
      </c>
      <c r="P26" s="13"/>
      <c r="Q26" s="15">
        <f t="shared" si="0"/>
        <v>0</v>
      </c>
      <c r="R26" s="15">
        <v>0</v>
      </c>
      <c r="S26" s="15">
        <v>0</v>
      </c>
      <c r="T26" s="15">
        <v>0</v>
      </c>
      <c r="U26" s="13"/>
      <c r="V26" s="15">
        <v>0</v>
      </c>
      <c r="W26" s="15">
        <v>0</v>
      </c>
      <c r="X26" s="13"/>
      <c r="Y26" s="15">
        <v>0</v>
      </c>
      <c r="Z26" s="15">
        <v>0</v>
      </c>
      <c r="AA26" s="13" t="s">
        <v>49</v>
      </c>
      <c r="AB26" s="15">
        <v>0</v>
      </c>
      <c r="AC26" s="15">
        <v>0</v>
      </c>
      <c r="AD26" s="13" t="s">
        <v>49</v>
      </c>
      <c r="AE26" s="15">
        <v>0</v>
      </c>
      <c r="AF26" s="13" t="s">
        <v>591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4" t="s">
        <v>47</v>
      </c>
      <c r="AN26" s="13" t="s">
        <v>47</v>
      </c>
      <c r="AO26" s="14" t="s">
        <v>47</v>
      </c>
      <c r="AP26" s="13" t="s">
        <v>47</v>
      </c>
    </row>
    <row r="27" spans="1:42" s="19" customFormat="1" x14ac:dyDescent="0.25">
      <c r="A27" s="16" t="s">
        <v>729</v>
      </c>
      <c r="B27" s="17" t="s">
        <v>45</v>
      </c>
      <c r="C27" s="16" t="s">
        <v>46</v>
      </c>
      <c r="D27" s="16" t="s">
        <v>120</v>
      </c>
      <c r="E27" s="16" t="s">
        <v>121</v>
      </c>
      <c r="F27" s="16" t="s">
        <v>721</v>
      </c>
      <c r="G27" s="16" t="s">
        <v>48</v>
      </c>
      <c r="H27" s="16" t="s">
        <v>122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54</v>
      </c>
      <c r="P27" s="16" t="s">
        <v>47</v>
      </c>
      <c r="Q27" s="18">
        <f t="shared" si="0"/>
        <v>10174613.157750001</v>
      </c>
      <c r="R27" s="18">
        <v>0</v>
      </c>
      <c r="S27" s="18">
        <v>6267971.5145500023</v>
      </c>
      <c r="T27" s="18">
        <v>0</v>
      </c>
      <c r="U27" s="16" t="s">
        <v>49</v>
      </c>
      <c r="V27" s="18">
        <v>0</v>
      </c>
      <c r="W27" s="18">
        <v>3367794.52</v>
      </c>
      <c r="X27" s="16" t="s">
        <v>50</v>
      </c>
      <c r="Y27" s="18">
        <v>538847.12320000003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753</v>
      </c>
      <c r="B28" s="17" t="s">
        <v>45</v>
      </c>
      <c r="C28" s="16" t="s">
        <v>46</v>
      </c>
      <c r="D28" s="16" t="s">
        <v>120</v>
      </c>
      <c r="E28" s="16" t="s">
        <v>121</v>
      </c>
      <c r="F28" s="16" t="s">
        <v>721</v>
      </c>
      <c r="G28" s="16" t="s">
        <v>48</v>
      </c>
      <c r="H28" s="16" t="s">
        <v>124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125</v>
      </c>
      <c r="P28" s="16" t="s">
        <v>126</v>
      </c>
      <c r="Q28" s="18">
        <f t="shared" si="0"/>
        <v>157583.67999999999</v>
      </c>
      <c r="R28" s="18">
        <v>0</v>
      </c>
      <c r="S28" s="18">
        <v>0</v>
      </c>
      <c r="T28" s="18">
        <v>135848</v>
      </c>
      <c r="U28" s="16" t="s">
        <v>50</v>
      </c>
      <c r="V28" s="18">
        <v>21735.68</v>
      </c>
      <c r="W28" s="18">
        <v>0</v>
      </c>
      <c r="X28" s="16" t="s">
        <v>49</v>
      </c>
      <c r="Y28" s="18">
        <v>0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754</v>
      </c>
      <c r="B29" s="17" t="s">
        <v>45</v>
      </c>
      <c r="C29" s="16" t="s">
        <v>46</v>
      </c>
      <c r="D29" s="16" t="s">
        <v>120</v>
      </c>
      <c r="E29" s="16" t="s">
        <v>121</v>
      </c>
      <c r="F29" s="16" t="s">
        <v>721</v>
      </c>
      <c r="G29" s="16" t="s">
        <v>48</v>
      </c>
      <c r="H29" s="16" t="s">
        <v>128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54</v>
      </c>
      <c r="P29" s="16" t="s">
        <v>47</v>
      </c>
      <c r="Q29" s="18">
        <f t="shared" si="0"/>
        <v>8335603.0710000005</v>
      </c>
      <c r="R29" s="18">
        <v>0</v>
      </c>
      <c r="S29" s="18">
        <v>5171499.665000001</v>
      </c>
      <c r="T29" s="18">
        <v>0</v>
      </c>
      <c r="U29" s="16" t="s">
        <v>49</v>
      </c>
      <c r="V29" s="18">
        <v>0</v>
      </c>
      <c r="W29" s="18">
        <v>2727675.3499999996</v>
      </c>
      <c r="X29" s="16" t="s">
        <v>49</v>
      </c>
      <c r="Y29" s="18">
        <v>436428.05599999998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755</v>
      </c>
      <c r="B30" s="17" t="s">
        <v>45</v>
      </c>
      <c r="C30" s="16" t="s">
        <v>46</v>
      </c>
      <c r="D30" s="16" t="s">
        <v>120</v>
      </c>
      <c r="E30" s="16" t="s">
        <v>121</v>
      </c>
      <c r="F30" s="16" t="s">
        <v>721</v>
      </c>
      <c r="G30" s="16" t="s">
        <v>48</v>
      </c>
      <c r="H30" s="16" t="s">
        <v>130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131</v>
      </c>
      <c r="P30" s="16" t="s">
        <v>132</v>
      </c>
      <c r="Q30" s="18">
        <f t="shared" si="0"/>
        <v>167156</v>
      </c>
      <c r="R30" s="18">
        <v>0</v>
      </c>
      <c r="S30" s="18">
        <v>0</v>
      </c>
      <c r="T30" s="18">
        <v>144100</v>
      </c>
      <c r="U30" s="16" t="s">
        <v>50</v>
      </c>
      <c r="V30" s="18">
        <v>23056</v>
      </c>
      <c r="W30" s="18">
        <v>0</v>
      </c>
      <c r="X30" s="16" t="s">
        <v>49</v>
      </c>
      <c r="Y30" s="18">
        <v>0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756</v>
      </c>
      <c r="B31" s="17" t="s">
        <v>45</v>
      </c>
      <c r="C31" s="16" t="s">
        <v>46</v>
      </c>
      <c r="D31" s="16" t="s">
        <v>120</v>
      </c>
      <c r="E31" s="16" t="s">
        <v>121</v>
      </c>
      <c r="F31" s="16" t="s">
        <v>721</v>
      </c>
      <c r="G31" s="16" t="s">
        <v>48</v>
      </c>
      <c r="H31" s="16" t="s">
        <v>134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54</v>
      </c>
      <c r="P31" s="16" t="s">
        <v>47</v>
      </c>
      <c r="Q31" s="18">
        <f t="shared" si="0"/>
        <v>32256929.009000007</v>
      </c>
      <c r="R31" s="18">
        <v>0</v>
      </c>
      <c r="S31" s="18">
        <v>18703482.925600007</v>
      </c>
      <c r="T31" s="18">
        <v>0</v>
      </c>
      <c r="U31" s="16" t="s">
        <v>49</v>
      </c>
      <c r="V31" s="18">
        <v>0</v>
      </c>
      <c r="W31" s="18">
        <v>11684005.244299999</v>
      </c>
      <c r="X31" s="16" t="s">
        <v>49</v>
      </c>
      <c r="Y31" s="18">
        <v>1869440.8391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6" t="s">
        <v>757</v>
      </c>
      <c r="B32" s="17" t="s">
        <v>45</v>
      </c>
      <c r="C32" s="16" t="s">
        <v>46</v>
      </c>
      <c r="D32" s="16" t="s">
        <v>120</v>
      </c>
      <c r="E32" s="16" t="s">
        <v>121</v>
      </c>
      <c r="F32" s="16" t="s">
        <v>721</v>
      </c>
      <c r="G32" s="16" t="s">
        <v>48</v>
      </c>
      <c r="H32" s="16" t="s">
        <v>136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137</v>
      </c>
      <c r="P32" s="16" t="s">
        <v>138</v>
      </c>
      <c r="Q32" s="18">
        <f t="shared" si="0"/>
        <v>476739.06320000003</v>
      </c>
      <c r="R32" s="18">
        <v>0</v>
      </c>
      <c r="S32" s="18">
        <v>187529.00000000003</v>
      </c>
      <c r="T32" s="18">
        <v>249319.02</v>
      </c>
      <c r="U32" s="16" t="s">
        <v>50</v>
      </c>
      <c r="V32" s="18">
        <v>39891.0432</v>
      </c>
      <c r="W32" s="18">
        <v>0</v>
      </c>
      <c r="X32" s="16" t="s">
        <v>49</v>
      </c>
      <c r="Y32" s="18">
        <v>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758</v>
      </c>
      <c r="B33" s="17" t="s">
        <v>45</v>
      </c>
      <c r="C33" s="16" t="s">
        <v>46</v>
      </c>
      <c r="D33" s="16" t="s">
        <v>120</v>
      </c>
      <c r="E33" s="16" t="s">
        <v>121</v>
      </c>
      <c r="F33" s="16" t="s">
        <v>721</v>
      </c>
      <c r="G33" s="16" t="s">
        <v>48</v>
      </c>
      <c r="H33" s="16" t="s">
        <v>140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54</v>
      </c>
      <c r="P33" s="16" t="s">
        <v>47</v>
      </c>
      <c r="Q33" s="18">
        <f t="shared" si="0"/>
        <v>1465978.0452000001</v>
      </c>
      <c r="R33" s="18">
        <v>0</v>
      </c>
      <c r="S33" s="18">
        <v>230128</v>
      </c>
      <c r="T33" s="18">
        <v>0</v>
      </c>
      <c r="U33" s="16" t="s">
        <v>49</v>
      </c>
      <c r="V33" s="18">
        <v>0</v>
      </c>
      <c r="W33" s="18">
        <v>1065387.97</v>
      </c>
      <c r="X33" s="16" t="s">
        <v>49</v>
      </c>
      <c r="Y33" s="18">
        <v>170462.07519999999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6" t="s">
        <v>759</v>
      </c>
      <c r="B34" s="17" t="s">
        <v>45</v>
      </c>
      <c r="C34" s="16" t="s">
        <v>46</v>
      </c>
      <c r="D34" s="16" t="s">
        <v>120</v>
      </c>
      <c r="E34" s="16" t="s">
        <v>121</v>
      </c>
      <c r="F34" s="16" t="s">
        <v>721</v>
      </c>
      <c r="G34" s="16" t="s">
        <v>48</v>
      </c>
      <c r="H34" s="16" t="s">
        <v>142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137</v>
      </c>
      <c r="P34" s="16" t="s">
        <v>138</v>
      </c>
      <c r="Q34" s="18">
        <f t="shared" si="0"/>
        <v>57564</v>
      </c>
      <c r="R34" s="18">
        <v>0</v>
      </c>
      <c r="S34" s="18">
        <v>57564</v>
      </c>
      <c r="T34" s="18">
        <v>0</v>
      </c>
      <c r="U34" s="16" t="s">
        <v>49</v>
      </c>
      <c r="V34" s="18">
        <v>0</v>
      </c>
      <c r="W34" s="18">
        <v>0</v>
      </c>
      <c r="X34" s="16" t="s">
        <v>49</v>
      </c>
      <c r="Y34" s="18">
        <v>0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6" t="s">
        <v>760</v>
      </c>
      <c r="B35" s="17" t="s">
        <v>45</v>
      </c>
      <c r="C35" s="16" t="s">
        <v>46</v>
      </c>
      <c r="D35" s="16" t="s">
        <v>120</v>
      </c>
      <c r="E35" s="16" t="s">
        <v>121</v>
      </c>
      <c r="F35" s="16" t="s">
        <v>721</v>
      </c>
      <c r="G35" s="16" t="s">
        <v>48</v>
      </c>
      <c r="H35" s="16" t="s">
        <v>144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54</v>
      </c>
      <c r="P35" s="16" t="s">
        <v>47</v>
      </c>
      <c r="Q35" s="18">
        <f t="shared" si="0"/>
        <v>5051770.4115999993</v>
      </c>
      <c r="R35" s="18">
        <v>0</v>
      </c>
      <c r="S35" s="18">
        <v>2457065</v>
      </c>
      <c r="T35" s="18">
        <v>0</v>
      </c>
      <c r="U35" s="16" t="s">
        <v>49</v>
      </c>
      <c r="V35" s="18">
        <v>0</v>
      </c>
      <c r="W35" s="18">
        <v>2236815.0099999998</v>
      </c>
      <c r="X35" s="16" t="s">
        <v>49</v>
      </c>
      <c r="Y35" s="18">
        <v>357890.40159999998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761</v>
      </c>
      <c r="B36" s="17" t="s">
        <v>45</v>
      </c>
      <c r="C36" s="16" t="s">
        <v>46</v>
      </c>
      <c r="D36" s="16" t="s">
        <v>120</v>
      </c>
      <c r="E36" s="16" t="s">
        <v>121</v>
      </c>
      <c r="F36" s="16" t="s">
        <v>721</v>
      </c>
      <c r="G36" s="16" t="s">
        <v>87</v>
      </c>
      <c r="H36" s="16" t="s">
        <v>47</v>
      </c>
      <c r="I36" s="18" t="s">
        <v>146</v>
      </c>
      <c r="J36" s="18" t="s">
        <v>47</v>
      </c>
      <c r="K36" s="18" t="s">
        <v>147</v>
      </c>
      <c r="L36" s="18" t="s">
        <v>45</v>
      </c>
      <c r="M36" s="18">
        <v>524953.64</v>
      </c>
      <c r="N36" s="16" t="s">
        <v>90</v>
      </c>
      <c r="O36" s="16" t="s">
        <v>148</v>
      </c>
      <c r="P36" s="16" t="s">
        <v>149</v>
      </c>
      <c r="Q36" s="18">
        <f t="shared" si="0"/>
        <v>-90353.6296</v>
      </c>
      <c r="R36" s="18">
        <v>0</v>
      </c>
      <c r="S36" s="18">
        <v>0</v>
      </c>
      <c r="T36" s="18">
        <v>0</v>
      </c>
      <c r="U36" s="16" t="s">
        <v>49</v>
      </c>
      <c r="V36" s="18">
        <v>0</v>
      </c>
      <c r="W36" s="18">
        <v>-77891.06</v>
      </c>
      <c r="X36" s="16" t="s">
        <v>50</v>
      </c>
      <c r="Y36" s="18">
        <v>-12462.569600000001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762</v>
      </c>
      <c r="B37" s="14" t="s">
        <v>150</v>
      </c>
      <c r="C37" s="13" t="s">
        <v>46</v>
      </c>
      <c r="D37" s="13" t="s">
        <v>52</v>
      </c>
      <c r="E37" s="13" t="s">
        <v>57</v>
      </c>
      <c r="F37" s="13" t="s">
        <v>673</v>
      </c>
      <c r="G37" s="13" t="s">
        <v>48</v>
      </c>
      <c r="H37" s="13" t="s">
        <v>676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54</v>
      </c>
      <c r="P37" s="13"/>
      <c r="Q37" s="15">
        <f t="shared" si="0"/>
        <v>57076926.210000001</v>
      </c>
      <c r="R37" s="15">
        <v>0</v>
      </c>
      <c r="S37" s="15">
        <v>41853936.649999999</v>
      </c>
      <c r="T37" s="15">
        <v>0</v>
      </c>
      <c r="U37" s="13" t="s">
        <v>49</v>
      </c>
      <c r="V37" s="15">
        <v>0</v>
      </c>
      <c r="W37" s="15">
        <v>13123266.859999999</v>
      </c>
      <c r="X37" s="13" t="s">
        <v>49</v>
      </c>
      <c r="Y37" s="15">
        <v>2099722.7000000002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4" t="s">
        <v>47</v>
      </c>
      <c r="AN37" s="13" t="s">
        <v>47</v>
      </c>
      <c r="AO37" s="14" t="s">
        <v>47</v>
      </c>
      <c r="AP37" s="13" t="s">
        <v>47</v>
      </c>
    </row>
    <row r="38" spans="1:42" s="19" customFormat="1" x14ac:dyDescent="0.25">
      <c r="A38" s="16" t="s">
        <v>763</v>
      </c>
      <c r="B38" s="17" t="s">
        <v>150</v>
      </c>
      <c r="C38" s="16" t="s">
        <v>46</v>
      </c>
      <c r="D38" s="16" t="s">
        <v>59</v>
      </c>
      <c r="E38" s="16" t="s">
        <v>60</v>
      </c>
      <c r="F38" s="16" t="s">
        <v>678</v>
      </c>
      <c r="G38" s="16" t="s">
        <v>48</v>
      </c>
      <c r="H38" s="16" t="s">
        <v>156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54</v>
      </c>
      <c r="P38" s="16" t="s">
        <v>47</v>
      </c>
      <c r="Q38" s="18">
        <f t="shared" si="0"/>
        <v>992776.83519999997</v>
      </c>
      <c r="R38" s="18">
        <v>0</v>
      </c>
      <c r="S38" s="18">
        <v>767576.5</v>
      </c>
      <c r="T38" s="18">
        <v>0</v>
      </c>
      <c r="U38" s="16" t="s">
        <v>49</v>
      </c>
      <c r="V38" s="18">
        <v>0</v>
      </c>
      <c r="W38" s="18">
        <v>194138.22</v>
      </c>
      <c r="X38" s="16" t="s">
        <v>50</v>
      </c>
      <c r="Y38" s="18">
        <v>31062.1152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764</v>
      </c>
      <c r="B39" s="17" t="s">
        <v>150</v>
      </c>
      <c r="C39" s="16" t="s">
        <v>46</v>
      </c>
      <c r="D39" s="16" t="s">
        <v>59</v>
      </c>
      <c r="E39" s="16" t="s">
        <v>60</v>
      </c>
      <c r="F39" s="16" t="s">
        <v>678</v>
      </c>
      <c r="G39" s="16" t="s">
        <v>48</v>
      </c>
      <c r="H39" s="16" t="s">
        <v>158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159</v>
      </c>
      <c r="P39" s="16" t="s">
        <v>160</v>
      </c>
      <c r="Q39" s="18">
        <f t="shared" si="0"/>
        <v>110000</v>
      </c>
      <c r="R39" s="18">
        <v>0</v>
      </c>
      <c r="S39" s="18">
        <v>110000</v>
      </c>
      <c r="T39" s="18">
        <v>0</v>
      </c>
      <c r="U39" s="16" t="s">
        <v>49</v>
      </c>
      <c r="V39" s="18">
        <v>0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6" t="s">
        <v>765</v>
      </c>
      <c r="B40" s="17" t="s">
        <v>150</v>
      </c>
      <c r="C40" s="16" t="s">
        <v>46</v>
      </c>
      <c r="D40" s="16" t="s">
        <v>59</v>
      </c>
      <c r="E40" s="16" t="s">
        <v>60</v>
      </c>
      <c r="F40" s="16" t="s">
        <v>678</v>
      </c>
      <c r="G40" s="16" t="s">
        <v>48</v>
      </c>
      <c r="H40" s="16" t="s">
        <v>162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54</v>
      </c>
      <c r="P40" s="16" t="s">
        <v>47</v>
      </c>
      <c r="Q40" s="18">
        <f t="shared" si="0"/>
        <v>61565061.316900037</v>
      </c>
      <c r="R40" s="18">
        <v>0</v>
      </c>
      <c r="S40" s="18">
        <v>45836395.553000033</v>
      </c>
      <c r="T40" s="18">
        <v>0</v>
      </c>
      <c r="U40" s="16" t="s">
        <v>49</v>
      </c>
      <c r="V40" s="18">
        <v>0</v>
      </c>
      <c r="W40" s="18">
        <v>13431377.098900003</v>
      </c>
      <c r="X40" s="16" t="s">
        <v>49</v>
      </c>
      <c r="Y40" s="18">
        <v>2149020.3358</v>
      </c>
      <c r="Z40" s="18">
        <v>0</v>
      </c>
      <c r="AA40" s="16" t="s">
        <v>49</v>
      </c>
      <c r="AB40" s="18">
        <v>0</v>
      </c>
      <c r="AC40" s="18">
        <v>137285.49</v>
      </c>
      <c r="AD40" s="16" t="s">
        <v>51</v>
      </c>
      <c r="AE40" s="18">
        <v>10982.8392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6" t="s">
        <v>766</v>
      </c>
      <c r="B41" s="17" t="s">
        <v>150</v>
      </c>
      <c r="C41" s="16" t="s">
        <v>46</v>
      </c>
      <c r="D41" s="16" t="s">
        <v>94</v>
      </c>
      <c r="E41" s="16" t="s">
        <v>95</v>
      </c>
      <c r="F41" s="16" t="s">
        <v>684</v>
      </c>
      <c r="G41" s="16" t="s">
        <v>48</v>
      </c>
      <c r="H41" s="16" t="s">
        <v>164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54</v>
      </c>
      <c r="P41" s="16" t="s">
        <v>47</v>
      </c>
      <c r="Q41" s="18">
        <f t="shared" si="0"/>
        <v>13552334.9452</v>
      </c>
      <c r="R41" s="18">
        <v>0</v>
      </c>
      <c r="S41" s="18">
        <v>8983649.6107999999</v>
      </c>
      <c r="T41" s="18">
        <v>0</v>
      </c>
      <c r="U41" s="16" t="s">
        <v>49</v>
      </c>
      <c r="V41" s="18">
        <v>0</v>
      </c>
      <c r="W41" s="18">
        <v>3938521.84</v>
      </c>
      <c r="X41" s="16" t="s">
        <v>49</v>
      </c>
      <c r="Y41" s="18">
        <v>630163.49439999997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6" t="s">
        <v>767</v>
      </c>
      <c r="B42" s="17" t="s">
        <v>150</v>
      </c>
      <c r="C42" s="16" t="s">
        <v>46</v>
      </c>
      <c r="D42" s="16" t="s">
        <v>94</v>
      </c>
      <c r="E42" s="16" t="s">
        <v>95</v>
      </c>
      <c r="F42" s="16" t="s">
        <v>684</v>
      </c>
      <c r="G42" s="16" t="s">
        <v>48</v>
      </c>
      <c r="H42" s="16" t="s">
        <v>166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167</v>
      </c>
      <c r="P42" s="16" t="s">
        <v>168</v>
      </c>
      <c r="Q42" s="18">
        <f t="shared" si="0"/>
        <v>2094883.56</v>
      </c>
      <c r="R42" s="18">
        <v>0</v>
      </c>
      <c r="S42" s="18">
        <v>1040149.5</v>
      </c>
      <c r="T42" s="18">
        <v>909253.5</v>
      </c>
      <c r="U42" s="16" t="s">
        <v>50</v>
      </c>
      <c r="V42" s="18">
        <v>145480.56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768</v>
      </c>
      <c r="B43" s="17" t="s">
        <v>150</v>
      </c>
      <c r="C43" s="16" t="s">
        <v>46</v>
      </c>
      <c r="D43" s="16" t="s">
        <v>94</v>
      </c>
      <c r="E43" s="16" t="s">
        <v>95</v>
      </c>
      <c r="F43" s="16" t="s">
        <v>684</v>
      </c>
      <c r="G43" s="16" t="s">
        <v>48</v>
      </c>
      <c r="H43" s="16" t="s">
        <v>170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54</v>
      </c>
      <c r="P43" s="16" t="s">
        <v>47</v>
      </c>
      <c r="Q43" s="18">
        <f t="shared" si="0"/>
        <v>50779638.232000001</v>
      </c>
      <c r="R43" s="18">
        <v>0</v>
      </c>
      <c r="S43" s="18">
        <v>36005625.427600004</v>
      </c>
      <c r="T43" s="18">
        <v>0</v>
      </c>
      <c r="U43" s="16" t="s">
        <v>49</v>
      </c>
      <c r="V43" s="18">
        <v>0</v>
      </c>
      <c r="W43" s="18">
        <v>12736217.934799999</v>
      </c>
      <c r="X43" s="16" t="s">
        <v>50</v>
      </c>
      <c r="Y43" s="18">
        <v>2037794.8696000001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6" t="s">
        <v>769</v>
      </c>
      <c r="B44" s="17" t="s">
        <v>150</v>
      </c>
      <c r="C44" s="16" t="s">
        <v>46</v>
      </c>
      <c r="D44" s="16" t="s">
        <v>104</v>
      </c>
      <c r="E44" s="16" t="s">
        <v>105</v>
      </c>
      <c r="F44" s="16" t="s">
        <v>690</v>
      </c>
      <c r="G44" s="16" t="s">
        <v>48</v>
      </c>
      <c r="H44" s="16" t="s">
        <v>172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54</v>
      </c>
      <c r="P44" s="16" t="s">
        <v>47</v>
      </c>
      <c r="Q44" s="18">
        <f t="shared" si="0"/>
        <v>5038972.2378000002</v>
      </c>
      <c r="R44" s="18">
        <v>0</v>
      </c>
      <c r="S44" s="18">
        <v>2820200.125</v>
      </c>
      <c r="T44" s="18">
        <v>0</v>
      </c>
      <c r="U44" s="16" t="s">
        <v>49</v>
      </c>
      <c r="V44" s="18">
        <v>0</v>
      </c>
      <c r="W44" s="18">
        <v>1912734.58</v>
      </c>
      <c r="X44" s="16" t="s">
        <v>49</v>
      </c>
      <c r="Y44" s="18">
        <v>306037.53280000004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770</v>
      </c>
      <c r="B45" s="17" t="s">
        <v>150</v>
      </c>
      <c r="C45" s="16" t="s">
        <v>46</v>
      </c>
      <c r="D45" s="16" t="s">
        <v>104</v>
      </c>
      <c r="E45" s="16" t="s">
        <v>105</v>
      </c>
      <c r="F45" s="16" t="s">
        <v>690</v>
      </c>
      <c r="G45" s="16" t="s">
        <v>48</v>
      </c>
      <c r="H45" s="16" t="s">
        <v>174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175</v>
      </c>
      <c r="P45" s="16" t="s">
        <v>176</v>
      </c>
      <c r="Q45" s="18">
        <f t="shared" si="0"/>
        <v>181486.5</v>
      </c>
      <c r="R45" s="18">
        <v>0</v>
      </c>
      <c r="S45" s="18">
        <v>181486.5</v>
      </c>
      <c r="T45" s="18">
        <v>0</v>
      </c>
      <c r="U45" s="16" t="s">
        <v>49</v>
      </c>
      <c r="V45" s="18">
        <v>0</v>
      </c>
      <c r="W45" s="18">
        <v>0</v>
      </c>
      <c r="X45" s="16" t="s">
        <v>49</v>
      </c>
      <c r="Y45" s="18">
        <v>0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771</v>
      </c>
      <c r="B46" s="17" t="s">
        <v>150</v>
      </c>
      <c r="C46" s="16" t="s">
        <v>46</v>
      </c>
      <c r="D46" s="16" t="s">
        <v>104</v>
      </c>
      <c r="E46" s="16" t="s">
        <v>105</v>
      </c>
      <c r="F46" s="16" t="s">
        <v>690</v>
      </c>
      <c r="G46" s="16" t="s">
        <v>48</v>
      </c>
      <c r="H46" s="16" t="s">
        <v>178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54</v>
      </c>
      <c r="P46" s="16" t="s">
        <v>47</v>
      </c>
      <c r="Q46" s="18">
        <f t="shared" si="0"/>
        <v>21091303.061500002</v>
      </c>
      <c r="R46" s="18">
        <v>0</v>
      </c>
      <c r="S46" s="18">
        <v>14065362.683699999</v>
      </c>
      <c r="T46" s="18">
        <v>0</v>
      </c>
      <c r="U46" s="16" t="s">
        <v>49</v>
      </c>
      <c r="V46" s="18">
        <v>0</v>
      </c>
      <c r="W46" s="18">
        <v>6056845.1533000013</v>
      </c>
      <c r="X46" s="16" t="s">
        <v>50</v>
      </c>
      <c r="Y46" s="18">
        <v>969095.22450000013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730</v>
      </c>
      <c r="B47" s="17" t="s">
        <v>150</v>
      </c>
      <c r="C47" s="16" t="s">
        <v>46</v>
      </c>
      <c r="D47" s="16" t="s">
        <v>104</v>
      </c>
      <c r="E47" s="16" t="s">
        <v>105</v>
      </c>
      <c r="F47" s="16" t="s">
        <v>690</v>
      </c>
      <c r="G47" s="16" t="s">
        <v>48</v>
      </c>
      <c r="H47" s="16" t="s">
        <v>180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181</v>
      </c>
      <c r="P47" s="16" t="s">
        <v>182</v>
      </c>
      <c r="Q47" s="18">
        <f t="shared" si="0"/>
        <v>535920.13</v>
      </c>
      <c r="R47" s="18">
        <v>0</v>
      </c>
      <c r="S47" s="18">
        <v>535920.13</v>
      </c>
      <c r="T47" s="18">
        <v>0</v>
      </c>
      <c r="U47" s="16" t="s">
        <v>49</v>
      </c>
      <c r="V47" s="18">
        <v>0</v>
      </c>
      <c r="W47" s="18">
        <v>0</v>
      </c>
      <c r="X47" s="16" t="s">
        <v>49</v>
      </c>
      <c r="Y47" s="18">
        <v>0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772</v>
      </c>
      <c r="B48" s="17" t="s">
        <v>150</v>
      </c>
      <c r="C48" s="16" t="s">
        <v>46</v>
      </c>
      <c r="D48" s="16" t="s">
        <v>104</v>
      </c>
      <c r="E48" s="16" t="s">
        <v>105</v>
      </c>
      <c r="F48" s="16" t="s">
        <v>690</v>
      </c>
      <c r="G48" s="16" t="s">
        <v>48</v>
      </c>
      <c r="H48" s="16" t="s">
        <v>184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54</v>
      </c>
      <c r="P48" s="16" t="s">
        <v>47</v>
      </c>
      <c r="Q48" s="18">
        <f t="shared" si="0"/>
        <v>7078791.9650500007</v>
      </c>
      <c r="R48" s="18">
        <v>0</v>
      </c>
      <c r="S48" s="18">
        <v>5563463.7334500011</v>
      </c>
      <c r="T48" s="18">
        <v>0</v>
      </c>
      <c r="U48" s="16" t="s">
        <v>49</v>
      </c>
      <c r="V48" s="18">
        <v>0</v>
      </c>
      <c r="W48" s="18">
        <v>1306317.4410000001</v>
      </c>
      <c r="X48" s="16" t="s">
        <v>50</v>
      </c>
      <c r="Y48" s="18">
        <v>209010.79060000001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773</v>
      </c>
      <c r="B49" s="17" t="s">
        <v>150</v>
      </c>
      <c r="C49" s="16" t="s">
        <v>46</v>
      </c>
      <c r="D49" s="16" t="s">
        <v>104</v>
      </c>
      <c r="E49" s="16" t="s">
        <v>105</v>
      </c>
      <c r="F49" s="16" t="s">
        <v>690</v>
      </c>
      <c r="G49" s="16" t="s">
        <v>48</v>
      </c>
      <c r="H49" s="16" t="s">
        <v>186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187</v>
      </c>
      <c r="P49" s="16" t="s">
        <v>188</v>
      </c>
      <c r="Q49" s="18">
        <f t="shared" si="0"/>
        <v>184219</v>
      </c>
      <c r="R49" s="18">
        <v>0</v>
      </c>
      <c r="S49" s="18">
        <v>184219</v>
      </c>
      <c r="T49" s="18">
        <v>0</v>
      </c>
      <c r="U49" s="16" t="s">
        <v>49</v>
      </c>
      <c r="V49" s="18">
        <v>0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774</v>
      </c>
      <c r="B50" s="17" t="s">
        <v>150</v>
      </c>
      <c r="C50" s="16" t="s">
        <v>46</v>
      </c>
      <c r="D50" s="16" t="s">
        <v>104</v>
      </c>
      <c r="E50" s="16" t="s">
        <v>105</v>
      </c>
      <c r="F50" s="16" t="s">
        <v>690</v>
      </c>
      <c r="G50" s="16" t="s">
        <v>48</v>
      </c>
      <c r="H50" s="16" t="s">
        <v>190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54</v>
      </c>
      <c r="P50" s="16" t="s">
        <v>47</v>
      </c>
      <c r="Q50" s="18">
        <f t="shared" si="0"/>
        <v>1272693.8236</v>
      </c>
      <c r="R50" s="18">
        <v>0</v>
      </c>
      <c r="S50" s="18">
        <v>672204.5</v>
      </c>
      <c r="T50" s="18">
        <v>0</v>
      </c>
      <c r="U50" s="16" t="s">
        <v>49</v>
      </c>
      <c r="V50" s="18">
        <v>0</v>
      </c>
      <c r="W50" s="18">
        <v>517663.20999999996</v>
      </c>
      <c r="X50" s="16" t="s">
        <v>50</v>
      </c>
      <c r="Y50" s="18">
        <v>82826.113600000012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775</v>
      </c>
      <c r="B51" s="17" t="s">
        <v>150</v>
      </c>
      <c r="C51" s="16" t="s">
        <v>46</v>
      </c>
      <c r="D51" s="16" t="s">
        <v>104</v>
      </c>
      <c r="E51" s="16" t="s">
        <v>105</v>
      </c>
      <c r="F51" s="16" t="s">
        <v>690</v>
      </c>
      <c r="G51" s="16" t="s">
        <v>48</v>
      </c>
      <c r="H51" s="16" t="s">
        <v>192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137</v>
      </c>
      <c r="P51" s="16" t="s">
        <v>138</v>
      </c>
      <c r="Q51" s="18">
        <f t="shared" si="0"/>
        <v>590807.03600000008</v>
      </c>
      <c r="R51" s="18">
        <v>0</v>
      </c>
      <c r="S51" s="18">
        <v>420774.70000000007</v>
      </c>
      <c r="T51" s="18">
        <v>146579.6</v>
      </c>
      <c r="U51" s="16" t="s">
        <v>50</v>
      </c>
      <c r="V51" s="18">
        <v>23452.736000000001</v>
      </c>
      <c r="W51" s="18">
        <v>0</v>
      </c>
      <c r="X51" s="16" t="s">
        <v>49</v>
      </c>
      <c r="Y51" s="18">
        <v>0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776</v>
      </c>
      <c r="B52" s="17" t="s">
        <v>150</v>
      </c>
      <c r="C52" s="16" t="s">
        <v>46</v>
      </c>
      <c r="D52" s="16" t="s">
        <v>104</v>
      </c>
      <c r="E52" s="16" t="s">
        <v>105</v>
      </c>
      <c r="F52" s="16" t="s">
        <v>690</v>
      </c>
      <c r="G52" s="16" t="s">
        <v>48</v>
      </c>
      <c r="H52" s="16" t="s">
        <v>194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54</v>
      </c>
      <c r="P52" s="16" t="s">
        <v>47</v>
      </c>
      <c r="Q52" s="18">
        <f t="shared" si="0"/>
        <v>3590225.5309000001</v>
      </c>
      <c r="R52" s="18">
        <v>0</v>
      </c>
      <c r="S52" s="18">
        <v>2395174.4837000002</v>
      </c>
      <c r="T52" s="18">
        <v>0</v>
      </c>
      <c r="U52" s="16" t="s">
        <v>49</v>
      </c>
      <c r="V52" s="18">
        <v>0</v>
      </c>
      <c r="W52" s="18">
        <v>1030216.4199999999</v>
      </c>
      <c r="X52" s="16" t="s">
        <v>49</v>
      </c>
      <c r="Y52" s="18">
        <v>164834.62720000002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6" t="s">
        <v>777</v>
      </c>
      <c r="B53" s="17" t="s">
        <v>150</v>
      </c>
      <c r="C53" s="16" t="s">
        <v>46</v>
      </c>
      <c r="D53" s="16" t="s">
        <v>104</v>
      </c>
      <c r="E53" s="16" t="s">
        <v>105</v>
      </c>
      <c r="F53" s="16" t="s">
        <v>690</v>
      </c>
      <c r="G53" s="16" t="s">
        <v>48</v>
      </c>
      <c r="H53" s="16" t="s">
        <v>196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197</v>
      </c>
      <c r="P53" s="16" t="s">
        <v>198</v>
      </c>
      <c r="Q53" s="18">
        <f t="shared" si="0"/>
        <v>552221.84360000002</v>
      </c>
      <c r="R53" s="18">
        <v>0</v>
      </c>
      <c r="S53" s="18">
        <v>387113</v>
      </c>
      <c r="T53" s="18">
        <v>0</v>
      </c>
      <c r="U53" s="16" t="s">
        <v>49</v>
      </c>
      <c r="V53" s="18">
        <v>0</v>
      </c>
      <c r="W53" s="18">
        <v>142335.21</v>
      </c>
      <c r="X53" s="16" t="s">
        <v>50</v>
      </c>
      <c r="Y53" s="18">
        <v>22773.633600000001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6" t="s">
        <v>778</v>
      </c>
      <c r="B54" s="20">
        <v>43893</v>
      </c>
      <c r="C54" s="13" t="s">
        <v>46</v>
      </c>
      <c r="D54" s="13" t="s">
        <v>114</v>
      </c>
      <c r="E54" s="13" t="s">
        <v>115</v>
      </c>
      <c r="F54" s="13" t="s">
        <v>695</v>
      </c>
      <c r="G54" s="13" t="s">
        <v>48</v>
      </c>
      <c r="H54" s="13" t="s">
        <v>116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696</v>
      </c>
      <c r="P54" s="13"/>
      <c r="Q54" s="15">
        <f t="shared" si="0"/>
        <v>0</v>
      </c>
      <c r="R54" s="15">
        <v>0</v>
      </c>
      <c r="S54" s="15">
        <v>0</v>
      </c>
      <c r="T54" s="15">
        <v>0</v>
      </c>
      <c r="U54" s="13" t="s">
        <v>49</v>
      </c>
      <c r="V54" s="15">
        <v>0</v>
      </c>
      <c r="W54" s="15">
        <v>0</v>
      </c>
      <c r="X54" s="13" t="s">
        <v>49</v>
      </c>
      <c r="Y54" s="15">
        <v>0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s="19" customFormat="1" x14ac:dyDescent="0.25">
      <c r="A55" s="16" t="s">
        <v>779</v>
      </c>
      <c r="B55" s="20">
        <v>43893</v>
      </c>
      <c r="C55" s="13" t="s">
        <v>46</v>
      </c>
      <c r="D55" s="13" t="s">
        <v>543</v>
      </c>
      <c r="E55" s="13" t="s">
        <v>544</v>
      </c>
      <c r="F55" s="13" t="s">
        <v>717</v>
      </c>
      <c r="G55" s="13" t="s">
        <v>48</v>
      </c>
      <c r="H55" s="13" t="s">
        <v>720</v>
      </c>
      <c r="I55" s="15"/>
      <c r="J55" s="15"/>
      <c r="K55" s="15"/>
      <c r="L55" s="15"/>
      <c r="M55" s="15"/>
      <c r="N55" s="13"/>
      <c r="O55" s="13" t="s">
        <v>696</v>
      </c>
      <c r="P55" s="13"/>
      <c r="Q55" s="15">
        <f t="shared" si="0"/>
        <v>0</v>
      </c>
      <c r="R55" s="15">
        <v>0</v>
      </c>
      <c r="S55" s="15">
        <v>0</v>
      </c>
      <c r="T55" s="15">
        <v>0</v>
      </c>
      <c r="U55" s="13"/>
      <c r="V55" s="15">
        <v>0</v>
      </c>
      <c r="W55" s="15">
        <v>0</v>
      </c>
      <c r="X55" s="13"/>
      <c r="Y55" s="15">
        <v>0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 t="s">
        <v>591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4" t="s">
        <v>47</v>
      </c>
      <c r="AN55" s="13" t="s">
        <v>47</v>
      </c>
      <c r="AO55" s="14" t="s">
        <v>47</v>
      </c>
      <c r="AP55" s="13" t="s">
        <v>47</v>
      </c>
    </row>
    <row r="56" spans="1:42" s="19" customFormat="1" x14ac:dyDescent="0.25">
      <c r="A56" s="16" t="s">
        <v>58</v>
      </c>
      <c r="B56" s="17" t="s">
        <v>150</v>
      </c>
      <c r="C56" s="16" t="s">
        <v>46</v>
      </c>
      <c r="D56" s="16" t="s">
        <v>120</v>
      </c>
      <c r="E56" s="16" t="s">
        <v>121</v>
      </c>
      <c r="F56" s="16" t="s">
        <v>722</v>
      </c>
      <c r="G56" s="16" t="s">
        <v>48</v>
      </c>
      <c r="H56" s="16" t="s">
        <v>200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54</v>
      </c>
      <c r="P56" s="16" t="s">
        <v>47</v>
      </c>
      <c r="Q56" s="18">
        <f t="shared" si="0"/>
        <v>262960</v>
      </c>
      <c r="R56" s="18">
        <v>0</v>
      </c>
      <c r="S56" s="18">
        <v>262960</v>
      </c>
      <c r="T56" s="18">
        <v>0</v>
      </c>
      <c r="U56" s="16" t="s">
        <v>49</v>
      </c>
      <c r="V56" s="18">
        <v>0</v>
      </c>
      <c r="W56" s="18">
        <v>0</v>
      </c>
      <c r="X56" s="16" t="s">
        <v>49</v>
      </c>
      <c r="Y56" s="18">
        <v>0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62</v>
      </c>
      <c r="B57" s="17" t="s">
        <v>150</v>
      </c>
      <c r="C57" s="16" t="s">
        <v>46</v>
      </c>
      <c r="D57" s="16" t="s">
        <v>120</v>
      </c>
      <c r="E57" s="16" t="s">
        <v>121</v>
      </c>
      <c r="F57" s="16" t="s">
        <v>722</v>
      </c>
      <c r="G57" s="16" t="s">
        <v>48</v>
      </c>
      <c r="H57" s="16" t="s">
        <v>202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55</v>
      </c>
      <c r="P57" s="16" t="s">
        <v>56</v>
      </c>
      <c r="Q57" s="18">
        <f t="shared" si="0"/>
        <v>25584</v>
      </c>
      <c r="R57" s="18">
        <v>0</v>
      </c>
      <c r="S57" s="18">
        <v>25584</v>
      </c>
      <c r="T57" s="18">
        <v>0</v>
      </c>
      <c r="U57" s="16" t="s">
        <v>49</v>
      </c>
      <c r="V57" s="18">
        <v>0</v>
      </c>
      <c r="W57" s="18">
        <v>0</v>
      </c>
      <c r="X57" s="16" t="s">
        <v>49</v>
      </c>
      <c r="Y57" s="18">
        <v>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66</v>
      </c>
      <c r="B58" s="17" t="s">
        <v>150</v>
      </c>
      <c r="C58" s="16" t="s">
        <v>46</v>
      </c>
      <c r="D58" s="16" t="s">
        <v>120</v>
      </c>
      <c r="E58" s="16" t="s">
        <v>121</v>
      </c>
      <c r="F58" s="16" t="s">
        <v>722</v>
      </c>
      <c r="G58" s="16" t="s">
        <v>48</v>
      </c>
      <c r="H58" s="16" t="s">
        <v>204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54</v>
      </c>
      <c r="P58" s="16" t="s">
        <v>47</v>
      </c>
      <c r="Q58" s="18">
        <f t="shared" si="0"/>
        <v>18231313.691299997</v>
      </c>
      <c r="R58" s="18">
        <v>0</v>
      </c>
      <c r="S58" s="18">
        <v>14403990.8761</v>
      </c>
      <c r="T58" s="18">
        <v>0</v>
      </c>
      <c r="U58" s="16" t="s">
        <v>49</v>
      </c>
      <c r="V58" s="18">
        <v>0</v>
      </c>
      <c r="W58" s="18">
        <v>3299416.2199999988</v>
      </c>
      <c r="X58" s="16" t="s">
        <v>49</v>
      </c>
      <c r="Y58" s="18">
        <v>527906.5952000001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68</v>
      </c>
      <c r="B59" s="17" t="s">
        <v>150</v>
      </c>
      <c r="C59" s="16" t="s">
        <v>46</v>
      </c>
      <c r="D59" s="16" t="s">
        <v>120</v>
      </c>
      <c r="E59" s="16" t="s">
        <v>121</v>
      </c>
      <c r="F59" s="16" t="s">
        <v>722</v>
      </c>
      <c r="G59" s="16" t="s">
        <v>48</v>
      </c>
      <c r="H59" s="16" t="s">
        <v>206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207</v>
      </c>
      <c r="P59" s="16" t="s">
        <v>208</v>
      </c>
      <c r="Q59" s="18">
        <f t="shared" si="0"/>
        <v>287886.016</v>
      </c>
      <c r="R59" s="18">
        <v>0</v>
      </c>
      <c r="S59" s="18">
        <v>0</v>
      </c>
      <c r="T59" s="18">
        <v>248177.6</v>
      </c>
      <c r="U59" s="16" t="s">
        <v>50</v>
      </c>
      <c r="V59" s="18">
        <v>39708.415999999997</v>
      </c>
      <c r="W59" s="18">
        <v>0</v>
      </c>
      <c r="X59" s="16" t="s">
        <v>49</v>
      </c>
      <c r="Y59" s="18">
        <v>0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72</v>
      </c>
      <c r="B60" s="17" t="s">
        <v>150</v>
      </c>
      <c r="C60" s="16" t="s">
        <v>46</v>
      </c>
      <c r="D60" s="16" t="s">
        <v>120</v>
      </c>
      <c r="E60" s="16" t="s">
        <v>121</v>
      </c>
      <c r="F60" s="16" t="s">
        <v>722</v>
      </c>
      <c r="G60" s="16" t="s">
        <v>48</v>
      </c>
      <c r="H60" s="16" t="s">
        <v>210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207</v>
      </c>
      <c r="P60" s="16" t="s">
        <v>208</v>
      </c>
      <c r="Q60" s="18">
        <f t="shared" si="0"/>
        <v>386065.69</v>
      </c>
      <c r="R60" s="18">
        <v>0</v>
      </c>
      <c r="S60" s="18">
        <v>0</v>
      </c>
      <c r="T60" s="18">
        <v>332815.25</v>
      </c>
      <c r="U60" s="16" t="s">
        <v>50</v>
      </c>
      <c r="V60" s="18">
        <v>53250.44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74</v>
      </c>
      <c r="B61" s="17" t="s">
        <v>150</v>
      </c>
      <c r="C61" s="16" t="s">
        <v>46</v>
      </c>
      <c r="D61" s="16" t="s">
        <v>120</v>
      </c>
      <c r="E61" s="16" t="s">
        <v>121</v>
      </c>
      <c r="F61" s="16" t="s">
        <v>722</v>
      </c>
      <c r="G61" s="16" t="s">
        <v>48</v>
      </c>
      <c r="H61" s="16" t="s">
        <v>212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54</v>
      </c>
      <c r="P61" s="16" t="s">
        <v>47</v>
      </c>
      <c r="Q61" s="18">
        <f t="shared" si="0"/>
        <v>39572962.781950004</v>
      </c>
      <c r="R61" s="18">
        <v>0</v>
      </c>
      <c r="S61" s="18">
        <v>20458624.473850004</v>
      </c>
      <c r="T61" s="18">
        <v>0</v>
      </c>
      <c r="U61" s="16" t="s">
        <v>49</v>
      </c>
      <c r="V61" s="18">
        <v>0</v>
      </c>
      <c r="W61" s="18">
        <v>16477877.8518</v>
      </c>
      <c r="X61" s="16" t="s">
        <v>49</v>
      </c>
      <c r="Y61" s="18">
        <v>2636460.4563000011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78</v>
      </c>
      <c r="B62" s="17" t="s">
        <v>150</v>
      </c>
      <c r="C62" s="16" t="s">
        <v>46</v>
      </c>
      <c r="D62" s="16" t="s">
        <v>120</v>
      </c>
      <c r="E62" s="16" t="s">
        <v>121</v>
      </c>
      <c r="F62" s="16" t="s">
        <v>722</v>
      </c>
      <c r="G62" s="16" t="s">
        <v>87</v>
      </c>
      <c r="H62" s="16" t="s">
        <v>47</v>
      </c>
      <c r="I62" s="18" t="s">
        <v>214</v>
      </c>
      <c r="J62" s="18" t="s">
        <v>47</v>
      </c>
      <c r="K62" s="18" t="s">
        <v>215</v>
      </c>
      <c r="L62" s="18" t="s">
        <v>150</v>
      </c>
      <c r="M62" s="18">
        <v>723295.28</v>
      </c>
      <c r="N62" s="16" t="s">
        <v>90</v>
      </c>
      <c r="O62" s="16" t="s">
        <v>216</v>
      </c>
      <c r="P62" s="16" t="s">
        <v>217</v>
      </c>
      <c r="Q62" s="18">
        <f t="shared" si="0"/>
        <v>-250707</v>
      </c>
      <c r="R62" s="18">
        <v>0</v>
      </c>
      <c r="S62" s="18">
        <v>-250707</v>
      </c>
      <c r="T62" s="18">
        <v>0</v>
      </c>
      <c r="U62" s="16" t="s">
        <v>49</v>
      </c>
      <c r="V62" s="18">
        <v>0</v>
      </c>
      <c r="W62" s="18">
        <v>0</v>
      </c>
      <c r="X62" s="16" t="s">
        <v>49</v>
      </c>
      <c r="Y62" s="18">
        <v>0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80</v>
      </c>
      <c r="B63" s="17" t="s">
        <v>150</v>
      </c>
      <c r="C63" s="16" t="s">
        <v>46</v>
      </c>
      <c r="D63" s="16" t="s">
        <v>120</v>
      </c>
      <c r="E63" s="16" t="s">
        <v>121</v>
      </c>
      <c r="F63" s="16" t="s">
        <v>722</v>
      </c>
      <c r="G63" s="16" t="s">
        <v>87</v>
      </c>
      <c r="H63" s="16" t="s">
        <v>47</v>
      </c>
      <c r="I63" s="18" t="s">
        <v>219</v>
      </c>
      <c r="J63" s="18" t="s">
        <v>47</v>
      </c>
      <c r="K63" s="18" t="s">
        <v>220</v>
      </c>
      <c r="L63" s="18" t="s">
        <v>150</v>
      </c>
      <c r="M63" s="18">
        <v>363428</v>
      </c>
      <c r="N63" s="16" t="s">
        <v>90</v>
      </c>
      <c r="O63" s="16" t="s">
        <v>221</v>
      </c>
      <c r="P63" s="16" t="s">
        <v>222</v>
      </c>
      <c r="Q63" s="18">
        <f t="shared" si="0"/>
        <v>-99528</v>
      </c>
      <c r="R63" s="18">
        <v>0</v>
      </c>
      <c r="S63" s="18">
        <v>0</v>
      </c>
      <c r="T63" s="18">
        <v>0</v>
      </c>
      <c r="U63" s="16" t="s">
        <v>49</v>
      </c>
      <c r="V63" s="18">
        <v>0</v>
      </c>
      <c r="W63" s="18">
        <v>-85800</v>
      </c>
      <c r="X63" s="16" t="s">
        <v>50</v>
      </c>
      <c r="Y63" s="18">
        <v>-13728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84</v>
      </c>
      <c r="B64" s="17" t="s">
        <v>223</v>
      </c>
      <c r="C64" s="16" t="s">
        <v>46</v>
      </c>
      <c r="D64" s="16" t="s">
        <v>52</v>
      </c>
      <c r="E64" s="16" t="s">
        <v>57</v>
      </c>
      <c r="F64" s="16" t="s">
        <v>674</v>
      </c>
      <c r="G64" s="16" t="s">
        <v>48</v>
      </c>
      <c r="H64" s="16" t="s">
        <v>225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54</v>
      </c>
      <c r="P64" s="16" t="s">
        <v>47</v>
      </c>
      <c r="Q64" s="18">
        <f t="shared" si="0"/>
        <v>1005748</v>
      </c>
      <c r="R64" s="18">
        <v>0</v>
      </c>
      <c r="S64" s="18">
        <v>1005748</v>
      </c>
      <c r="T64" s="18">
        <v>0</v>
      </c>
      <c r="U64" s="16" t="s">
        <v>49</v>
      </c>
      <c r="V64" s="18">
        <v>0</v>
      </c>
      <c r="W64" s="18">
        <v>0</v>
      </c>
      <c r="X64" s="16" t="s">
        <v>49</v>
      </c>
      <c r="Y64" s="18">
        <v>0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86</v>
      </c>
      <c r="B65" s="17" t="s">
        <v>223</v>
      </c>
      <c r="C65" s="16" t="s">
        <v>46</v>
      </c>
      <c r="D65" s="16" t="s">
        <v>52</v>
      </c>
      <c r="E65" s="16" t="s">
        <v>227</v>
      </c>
      <c r="F65" s="16" t="s">
        <v>674</v>
      </c>
      <c r="G65" s="16" t="s">
        <v>48</v>
      </c>
      <c r="H65" s="16" t="s">
        <v>228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229</v>
      </c>
      <c r="P65" s="16" t="s">
        <v>230</v>
      </c>
      <c r="Q65" s="18">
        <f t="shared" si="0"/>
        <v>315212.79999999999</v>
      </c>
      <c r="R65" s="18">
        <v>0</v>
      </c>
      <c r="S65" s="18">
        <v>220000</v>
      </c>
      <c r="T65" s="18">
        <v>0</v>
      </c>
      <c r="U65" s="16" t="s">
        <v>49</v>
      </c>
      <c r="V65" s="18">
        <v>0</v>
      </c>
      <c r="W65" s="18">
        <v>82080</v>
      </c>
      <c r="X65" s="16" t="s">
        <v>50</v>
      </c>
      <c r="Y65" s="18">
        <v>13132.8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93</v>
      </c>
      <c r="B66" s="17" t="s">
        <v>223</v>
      </c>
      <c r="C66" s="16" t="s">
        <v>46</v>
      </c>
      <c r="D66" s="16" t="s">
        <v>59</v>
      </c>
      <c r="E66" s="16" t="s">
        <v>60</v>
      </c>
      <c r="F66" s="16" t="s">
        <v>679</v>
      </c>
      <c r="G66" s="16" t="s">
        <v>48</v>
      </c>
      <c r="H66" s="16" t="s">
        <v>232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54</v>
      </c>
      <c r="P66" s="16" t="s">
        <v>47</v>
      </c>
      <c r="Q66" s="18">
        <f t="shared" si="0"/>
        <v>56504301.394100055</v>
      </c>
      <c r="R66" s="18">
        <v>0</v>
      </c>
      <c r="S66" s="18">
        <v>42543349.496500053</v>
      </c>
      <c r="T66" s="18">
        <v>0</v>
      </c>
      <c r="U66" s="16" t="s">
        <v>49</v>
      </c>
      <c r="V66" s="18">
        <v>0</v>
      </c>
      <c r="W66" s="18">
        <v>12035303.359999999</v>
      </c>
      <c r="X66" s="16" t="s">
        <v>49</v>
      </c>
      <c r="Y66" s="18">
        <v>1925648.5376000004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6" t="s">
        <v>97</v>
      </c>
      <c r="B67" s="17" t="s">
        <v>223</v>
      </c>
      <c r="C67" s="16" t="s">
        <v>46</v>
      </c>
      <c r="D67" s="16" t="s">
        <v>59</v>
      </c>
      <c r="E67" s="16" t="s">
        <v>60</v>
      </c>
      <c r="F67" s="16" t="s">
        <v>679</v>
      </c>
      <c r="G67" s="16" t="s">
        <v>87</v>
      </c>
      <c r="H67" s="16" t="s">
        <v>47</v>
      </c>
      <c r="I67" s="18" t="s">
        <v>234</v>
      </c>
      <c r="J67" s="18" t="s">
        <v>47</v>
      </c>
      <c r="K67" s="18" t="s">
        <v>235</v>
      </c>
      <c r="L67" s="18" t="s">
        <v>223</v>
      </c>
      <c r="M67" s="18">
        <v>67342.399999999994</v>
      </c>
      <c r="N67" s="16" t="s">
        <v>90</v>
      </c>
      <c r="O67" s="16" t="s">
        <v>236</v>
      </c>
      <c r="P67" s="16" t="s">
        <v>237</v>
      </c>
      <c r="Q67" s="18">
        <f t="shared" si="0"/>
        <v>-12342.4</v>
      </c>
      <c r="R67" s="18">
        <v>0</v>
      </c>
      <c r="S67" s="18">
        <v>0</v>
      </c>
      <c r="T67" s="18">
        <v>0</v>
      </c>
      <c r="U67" s="16" t="s">
        <v>49</v>
      </c>
      <c r="V67" s="18">
        <v>0</v>
      </c>
      <c r="W67" s="18">
        <v>-10640</v>
      </c>
      <c r="X67" s="16" t="s">
        <v>50</v>
      </c>
      <c r="Y67" s="18">
        <v>-1702.4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6" t="s">
        <v>101</v>
      </c>
      <c r="B68" s="17" t="s">
        <v>223</v>
      </c>
      <c r="C68" s="16" t="s">
        <v>46</v>
      </c>
      <c r="D68" s="16" t="s">
        <v>94</v>
      </c>
      <c r="E68" s="16" t="s">
        <v>95</v>
      </c>
      <c r="F68" s="16" t="s">
        <v>685</v>
      </c>
      <c r="G68" s="16" t="s">
        <v>48</v>
      </c>
      <c r="H68" s="16" t="s">
        <v>239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54</v>
      </c>
      <c r="P68" s="16" t="s">
        <v>47</v>
      </c>
      <c r="Q68" s="18">
        <f t="shared" si="0"/>
        <v>4368397.2350000003</v>
      </c>
      <c r="R68" s="18">
        <v>0</v>
      </c>
      <c r="S68" s="18">
        <v>3244513.835</v>
      </c>
      <c r="T68" s="18">
        <v>0</v>
      </c>
      <c r="U68" s="16" t="s">
        <v>49</v>
      </c>
      <c r="V68" s="18">
        <v>0</v>
      </c>
      <c r="W68" s="18">
        <v>968865</v>
      </c>
      <c r="X68" s="16" t="s">
        <v>49</v>
      </c>
      <c r="Y68" s="18">
        <v>155018.4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6" t="s">
        <v>103</v>
      </c>
      <c r="B69" s="17" t="s">
        <v>223</v>
      </c>
      <c r="C69" s="16" t="s">
        <v>46</v>
      </c>
      <c r="D69" s="16" t="s">
        <v>94</v>
      </c>
      <c r="E69" s="16" t="s">
        <v>95</v>
      </c>
      <c r="F69" s="16" t="s">
        <v>685</v>
      </c>
      <c r="G69" s="16" t="s">
        <v>48</v>
      </c>
      <c r="H69" s="16" t="s">
        <v>241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242</v>
      </c>
      <c r="P69" s="16" t="s">
        <v>243</v>
      </c>
      <c r="Q69" s="18">
        <f t="shared" si="0"/>
        <v>120000</v>
      </c>
      <c r="R69" s="18">
        <v>0</v>
      </c>
      <c r="S69" s="18">
        <v>120000</v>
      </c>
      <c r="T69" s="18">
        <v>0</v>
      </c>
      <c r="U69" s="16" t="s">
        <v>49</v>
      </c>
      <c r="V69" s="18">
        <v>0</v>
      </c>
      <c r="W69" s="18">
        <v>0</v>
      </c>
      <c r="X69" s="16" t="s">
        <v>49</v>
      </c>
      <c r="Y69" s="18">
        <v>0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107</v>
      </c>
      <c r="B70" s="17" t="s">
        <v>223</v>
      </c>
      <c r="C70" s="16" t="s">
        <v>46</v>
      </c>
      <c r="D70" s="16" t="s">
        <v>94</v>
      </c>
      <c r="E70" s="16" t="s">
        <v>95</v>
      </c>
      <c r="F70" s="16" t="s">
        <v>685</v>
      </c>
      <c r="G70" s="16" t="s">
        <v>48</v>
      </c>
      <c r="H70" s="16" t="s">
        <v>245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54</v>
      </c>
      <c r="P70" s="16" t="s">
        <v>47</v>
      </c>
      <c r="Q70" s="18">
        <f t="shared" si="0"/>
        <v>3974409.6536000003</v>
      </c>
      <c r="R70" s="18">
        <v>0</v>
      </c>
      <c r="S70" s="18">
        <v>3341941.45</v>
      </c>
      <c r="T70" s="18">
        <v>0</v>
      </c>
      <c r="U70" s="16" t="s">
        <v>49</v>
      </c>
      <c r="V70" s="18">
        <v>0</v>
      </c>
      <c r="W70" s="18">
        <v>545231.21</v>
      </c>
      <c r="X70" s="16" t="s">
        <v>49</v>
      </c>
      <c r="Y70" s="18">
        <v>87236.993600000002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6" t="s">
        <v>111</v>
      </c>
      <c r="B71" s="17" t="s">
        <v>223</v>
      </c>
      <c r="C71" s="16" t="s">
        <v>46</v>
      </c>
      <c r="D71" s="16" t="s">
        <v>94</v>
      </c>
      <c r="E71" s="16" t="s">
        <v>95</v>
      </c>
      <c r="F71" s="16" t="s">
        <v>685</v>
      </c>
      <c r="G71" s="16" t="s">
        <v>48</v>
      </c>
      <c r="H71" s="16" t="s">
        <v>247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248</v>
      </c>
      <c r="P71" s="16" t="s">
        <v>249</v>
      </c>
      <c r="Q71" s="18">
        <f t="shared" si="0"/>
        <v>326040</v>
      </c>
      <c r="R71" s="18">
        <v>0</v>
      </c>
      <c r="S71" s="18">
        <v>326040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6" t="s">
        <v>113</v>
      </c>
      <c r="B72" s="17" t="s">
        <v>223</v>
      </c>
      <c r="C72" s="16" t="s">
        <v>46</v>
      </c>
      <c r="D72" s="16" t="s">
        <v>94</v>
      </c>
      <c r="E72" s="16" t="s">
        <v>95</v>
      </c>
      <c r="F72" s="16" t="s">
        <v>685</v>
      </c>
      <c r="G72" s="16" t="s">
        <v>48</v>
      </c>
      <c r="H72" s="16" t="s">
        <v>251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54</v>
      </c>
      <c r="P72" s="16" t="s">
        <v>47</v>
      </c>
      <c r="Q72" s="18">
        <f t="shared" ref="Q72:Q135" si="1">SUM(S72:AP72)</f>
        <v>2395286.6195</v>
      </c>
      <c r="R72" s="18">
        <v>0</v>
      </c>
      <c r="S72" s="18">
        <v>2070513.3806999999</v>
      </c>
      <c r="T72" s="18">
        <v>0</v>
      </c>
      <c r="U72" s="16" t="s">
        <v>49</v>
      </c>
      <c r="V72" s="18">
        <v>0</v>
      </c>
      <c r="W72" s="18">
        <v>279976.93</v>
      </c>
      <c r="X72" s="16" t="s">
        <v>49</v>
      </c>
      <c r="Y72" s="18">
        <v>44796.308799999999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6" t="s">
        <v>119</v>
      </c>
      <c r="B73" s="17" t="s">
        <v>223</v>
      </c>
      <c r="C73" s="16" t="s">
        <v>46</v>
      </c>
      <c r="D73" s="16" t="s">
        <v>94</v>
      </c>
      <c r="E73" s="16" t="s">
        <v>95</v>
      </c>
      <c r="F73" s="16" t="s">
        <v>685</v>
      </c>
      <c r="G73" s="16" t="s">
        <v>48</v>
      </c>
      <c r="H73" s="16" t="s">
        <v>253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254</v>
      </c>
      <c r="P73" s="16" t="s">
        <v>255</v>
      </c>
      <c r="Q73" s="18">
        <f t="shared" si="1"/>
        <v>243200</v>
      </c>
      <c r="R73" s="18">
        <v>0</v>
      </c>
      <c r="S73" s="18">
        <v>243200</v>
      </c>
      <c r="T73" s="18">
        <v>0</v>
      </c>
      <c r="U73" s="16" t="s">
        <v>49</v>
      </c>
      <c r="V73" s="18">
        <v>0</v>
      </c>
      <c r="W73" s="18">
        <v>0</v>
      </c>
      <c r="X73" s="16" t="s">
        <v>49</v>
      </c>
      <c r="Y73" s="18">
        <v>0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6" t="s">
        <v>123</v>
      </c>
      <c r="B74" s="17" t="s">
        <v>223</v>
      </c>
      <c r="C74" s="16" t="s">
        <v>46</v>
      </c>
      <c r="D74" s="16" t="s">
        <v>94</v>
      </c>
      <c r="E74" s="16" t="s">
        <v>95</v>
      </c>
      <c r="F74" s="16" t="s">
        <v>685</v>
      </c>
      <c r="G74" s="16" t="s">
        <v>48</v>
      </c>
      <c r="H74" s="16" t="s">
        <v>257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54</v>
      </c>
      <c r="P74" s="16" t="s">
        <v>47</v>
      </c>
      <c r="Q74" s="18">
        <f t="shared" si="1"/>
        <v>37095816.776750006</v>
      </c>
      <c r="R74" s="18">
        <v>0</v>
      </c>
      <c r="S74" s="18">
        <v>25801103.259950001</v>
      </c>
      <c r="T74" s="18">
        <v>0</v>
      </c>
      <c r="U74" s="16" t="s">
        <v>49</v>
      </c>
      <c r="V74" s="18">
        <v>0</v>
      </c>
      <c r="W74" s="18">
        <v>9736821.997200001</v>
      </c>
      <c r="X74" s="16" t="s">
        <v>50</v>
      </c>
      <c r="Y74" s="18">
        <v>1557891.5196000005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x14ac:dyDescent="0.25">
      <c r="A75" s="16" t="s">
        <v>127</v>
      </c>
      <c r="B75" s="17" t="s">
        <v>223</v>
      </c>
      <c r="C75" s="16" t="s">
        <v>46</v>
      </c>
      <c r="D75" s="16" t="s">
        <v>94</v>
      </c>
      <c r="E75" s="16" t="s">
        <v>259</v>
      </c>
      <c r="F75" s="16" t="s">
        <v>685</v>
      </c>
      <c r="G75" s="16" t="s">
        <v>48</v>
      </c>
      <c r="H75" s="16" t="s">
        <v>260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261</v>
      </c>
      <c r="P75" s="16" t="s">
        <v>262</v>
      </c>
      <c r="Q75" s="18">
        <f t="shared" si="1"/>
        <v>127999</v>
      </c>
      <c r="R75" s="18">
        <v>0</v>
      </c>
      <c r="S75" s="18">
        <v>127999</v>
      </c>
      <c r="T75" s="18">
        <v>0</v>
      </c>
      <c r="U75" s="16" t="s">
        <v>49</v>
      </c>
      <c r="V75" s="18">
        <v>0</v>
      </c>
      <c r="W75" s="18">
        <v>0</v>
      </c>
      <c r="X75" s="16" t="s">
        <v>49</v>
      </c>
      <c r="Y75" s="18">
        <v>0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x14ac:dyDescent="0.25">
      <c r="A76" s="16" t="s">
        <v>129</v>
      </c>
      <c r="B76" s="17" t="s">
        <v>223</v>
      </c>
      <c r="C76" s="16" t="s">
        <v>46</v>
      </c>
      <c r="D76" s="16" t="s">
        <v>94</v>
      </c>
      <c r="E76" s="16" t="s">
        <v>95</v>
      </c>
      <c r="F76" s="16" t="s">
        <v>685</v>
      </c>
      <c r="G76" s="16" t="s">
        <v>48</v>
      </c>
      <c r="H76" s="16" t="s">
        <v>264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54</v>
      </c>
      <c r="P76" s="16" t="s">
        <v>47</v>
      </c>
      <c r="Q76" s="18">
        <f t="shared" si="1"/>
        <v>18330051.238300003</v>
      </c>
      <c r="R76" s="18">
        <v>0</v>
      </c>
      <c r="S76" s="18">
        <v>13055449.121900003</v>
      </c>
      <c r="T76" s="18">
        <v>0</v>
      </c>
      <c r="U76" s="16" t="s">
        <v>49</v>
      </c>
      <c r="V76" s="18">
        <v>0</v>
      </c>
      <c r="W76" s="18">
        <v>4547070.7899999991</v>
      </c>
      <c r="X76" s="16" t="s">
        <v>49</v>
      </c>
      <c r="Y76" s="18">
        <v>727531.32640000002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6" t="s">
        <v>133</v>
      </c>
      <c r="B77" s="17" t="s">
        <v>223</v>
      </c>
      <c r="C77" s="16" t="s">
        <v>46</v>
      </c>
      <c r="D77" s="16" t="s">
        <v>94</v>
      </c>
      <c r="E77" s="16" t="s">
        <v>95</v>
      </c>
      <c r="F77" s="16" t="s">
        <v>685</v>
      </c>
      <c r="G77" s="16" t="s">
        <v>87</v>
      </c>
      <c r="H77" s="16" t="s">
        <v>47</v>
      </c>
      <c r="I77" s="18" t="s">
        <v>266</v>
      </c>
      <c r="J77" s="18" t="s">
        <v>47</v>
      </c>
      <c r="K77" s="18" t="s">
        <v>267</v>
      </c>
      <c r="L77" s="18" t="s">
        <v>223</v>
      </c>
      <c r="M77" s="18">
        <v>300000</v>
      </c>
      <c r="N77" s="16" t="s">
        <v>90</v>
      </c>
      <c r="O77" s="16" t="s">
        <v>268</v>
      </c>
      <c r="P77" s="16" t="s">
        <v>269</v>
      </c>
      <c r="Q77" s="18">
        <f t="shared" si="1"/>
        <v>-300000</v>
      </c>
      <c r="R77" s="18">
        <v>0</v>
      </c>
      <c r="S77" s="18">
        <v>-300000</v>
      </c>
      <c r="T77" s="18">
        <v>0</v>
      </c>
      <c r="U77" s="16" t="s">
        <v>49</v>
      </c>
      <c r="V77" s="18">
        <v>0</v>
      </c>
      <c r="W77" s="18">
        <v>0</v>
      </c>
      <c r="X77" s="16" t="s">
        <v>49</v>
      </c>
      <c r="Y77" s="18">
        <v>0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135</v>
      </c>
      <c r="B78" s="17" t="s">
        <v>223</v>
      </c>
      <c r="C78" s="16" t="s">
        <v>46</v>
      </c>
      <c r="D78" s="16" t="s">
        <v>104</v>
      </c>
      <c r="E78" s="16" t="s">
        <v>105</v>
      </c>
      <c r="F78" s="16" t="s">
        <v>677</v>
      </c>
      <c r="G78" s="16" t="s">
        <v>48</v>
      </c>
      <c r="H78" s="16" t="s">
        <v>691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54</v>
      </c>
      <c r="P78" s="16" t="s">
        <v>47</v>
      </c>
      <c r="Q78" s="18">
        <f t="shared" si="1"/>
        <v>1494858.3481000001</v>
      </c>
      <c r="R78" s="18">
        <v>0</v>
      </c>
      <c r="S78" s="18">
        <v>976143.11</v>
      </c>
      <c r="T78" s="18">
        <v>0</v>
      </c>
      <c r="U78" s="16" t="s">
        <v>49</v>
      </c>
      <c r="V78" s="18">
        <v>22773.64</v>
      </c>
      <c r="W78" s="18">
        <f>304833.0932+142335.21</f>
        <v>447168.30319999997</v>
      </c>
      <c r="X78" s="16" t="s">
        <v>49</v>
      </c>
      <c r="Y78" s="18">
        <v>48773.294900000001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139</v>
      </c>
      <c r="B79" s="17" t="s">
        <v>223</v>
      </c>
      <c r="C79" s="16" t="s">
        <v>46</v>
      </c>
      <c r="D79" s="16" t="s">
        <v>104</v>
      </c>
      <c r="E79" s="16" t="s">
        <v>105</v>
      </c>
      <c r="F79" s="16" t="s">
        <v>677</v>
      </c>
      <c r="G79" s="16" t="s">
        <v>48</v>
      </c>
      <c r="H79" s="16" t="s">
        <v>272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273</v>
      </c>
      <c r="P79" s="16" t="s">
        <v>274</v>
      </c>
      <c r="Q79" s="18">
        <f t="shared" si="1"/>
        <v>139990</v>
      </c>
      <c r="R79" s="18">
        <v>0</v>
      </c>
      <c r="S79" s="18">
        <v>139990</v>
      </c>
      <c r="T79" s="18">
        <v>0</v>
      </c>
      <c r="U79" s="16" t="s">
        <v>49</v>
      </c>
      <c r="V79" s="18">
        <v>0</v>
      </c>
      <c r="W79" s="18">
        <v>0</v>
      </c>
      <c r="X79" s="16" t="s">
        <v>49</v>
      </c>
      <c r="Y79" s="18">
        <v>0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6" t="s">
        <v>141</v>
      </c>
      <c r="B80" s="17" t="s">
        <v>223</v>
      </c>
      <c r="C80" s="16" t="s">
        <v>46</v>
      </c>
      <c r="D80" s="16" t="s">
        <v>104</v>
      </c>
      <c r="E80" s="16" t="s">
        <v>105</v>
      </c>
      <c r="F80" s="16" t="s">
        <v>677</v>
      </c>
      <c r="G80" s="16" t="s">
        <v>48</v>
      </c>
      <c r="H80" s="16" t="s">
        <v>276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54</v>
      </c>
      <c r="P80" s="16" t="s">
        <v>47</v>
      </c>
      <c r="Q80" s="18">
        <f t="shared" si="1"/>
        <v>3008156.32</v>
      </c>
      <c r="R80" s="18">
        <v>0</v>
      </c>
      <c r="S80" s="18">
        <v>2005615.0099999998</v>
      </c>
      <c r="T80" s="18">
        <v>0</v>
      </c>
      <c r="U80" s="16" t="s">
        <v>49</v>
      </c>
      <c r="V80" s="18">
        <v>0</v>
      </c>
      <c r="W80" s="18">
        <v>864259.75</v>
      </c>
      <c r="X80" s="16" t="s">
        <v>50</v>
      </c>
      <c r="Y80" s="18">
        <v>138281.56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6" t="s">
        <v>143</v>
      </c>
      <c r="B81" s="17" t="s">
        <v>223</v>
      </c>
      <c r="C81" s="16" t="s">
        <v>46</v>
      </c>
      <c r="D81" s="16" t="s">
        <v>104</v>
      </c>
      <c r="E81" s="16" t="s">
        <v>105</v>
      </c>
      <c r="F81" s="16" t="s">
        <v>677</v>
      </c>
      <c r="G81" s="16" t="s">
        <v>48</v>
      </c>
      <c r="H81" s="16" t="s">
        <v>278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279</v>
      </c>
      <c r="P81" s="16" t="s">
        <v>280</v>
      </c>
      <c r="Q81" s="18">
        <f t="shared" si="1"/>
        <v>873399.0904000001</v>
      </c>
      <c r="R81" s="18">
        <v>0</v>
      </c>
      <c r="S81" s="18">
        <v>756376.62000000011</v>
      </c>
      <c r="T81" s="18">
        <v>100881.44</v>
      </c>
      <c r="U81" s="16" t="s">
        <v>50</v>
      </c>
      <c r="V81" s="18">
        <v>16141.0304</v>
      </c>
      <c r="W81" s="18">
        <v>0</v>
      </c>
      <c r="X81" s="16" t="s">
        <v>49</v>
      </c>
      <c r="Y81" s="18">
        <v>0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145</v>
      </c>
      <c r="B82" s="17" t="s">
        <v>223</v>
      </c>
      <c r="C82" s="16" t="s">
        <v>46</v>
      </c>
      <c r="D82" s="16" t="s">
        <v>104</v>
      </c>
      <c r="E82" s="16" t="s">
        <v>105</v>
      </c>
      <c r="F82" s="16" t="s">
        <v>677</v>
      </c>
      <c r="G82" s="16" t="s">
        <v>48</v>
      </c>
      <c r="H82" s="16" t="s">
        <v>282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54</v>
      </c>
      <c r="P82" s="16" t="s">
        <v>47</v>
      </c>
      <c r="Q82" s="18">
        <f t="shared" si="1"/>
        <v>4772472.5642999997</v>
      </c>
      <c r="R82" s="18">
        <v>0</v>
      </c>
      <c r="S82" s="18">
        <v>2681237.6954999999</v>
      </c>
      <c r="T82" s="18">
        <v>0</v>
      </c>
      <c r="U82" s="16" t="s">
        <v>49</v>
      </c>
      <c r="V82" s="18">
        <v>0</v>
      </c>
      <c r="W82" s="18">
        <v>1802788.6800000002</v>
      </c>
      <c r="X82" s="16" t="s">
        <v>50</v>
      </c>
      <c r="Y82" s="18">
        <v>288446.18879999995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6" t="s">
        <v>780</v>
      </c>
      <c r="B83" s="17" t="s">
        <v>223</v>
      </c>
      <c r="C83" s="16" t="s">
        <v>46</v>
      </c>
      <c r="D83" s="16" t="s">
        <v>104</v>
      </c>
      <c r="E83" s="16" t="s">
        <v>105</v>
      </c>
      <c r="F83" s="16" t="s">
        <v>677</v>
      </c>
      <c r="G83" s="16" t="s">
        <v>48</v>
      </c>
      <c r="H83" s="16" t="s">
        <v>284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285</v>
      </c>
      <c r="P83" s="16" t="s">
        <v>286</v>
      </c>
      <c r="Q83" s="18">
        <f t="shared" si="1"/>
        <v>30400</v>
      </c>
      <c r="R83" s="18">
        <v>0</v>
      </c>
      <c r="S83" s="18">
        <v>30400</v>
      </c>
      <c r="T83" s="18">
        <v>0</v>
      </c>
      <c r="U83" s="16" t="s">
        <v>49</v>
      </c>
      <c r="V83" s="18">
        <v>0</v>
      </c>
      <c r="W83" s="18">
        <v>0</v>
      </c>
      <c r="X83" s="16" t="s">
        <v>49</v>
      </c>
      <c r="Y83" s="18">
        <v>0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6" t="s">
        <v>781</v>
      </c>
      <c r="B84" s="17" t="s">
        <v>223</v>
      </c>
      <c r="C84" s="16" t="s">
        <v>46</v>
      </c>
      <c r="D84" s="16" t="s">
        <v>104</v>
      </c>
      <c r="E84" s="16" t="s">
        <v>105</v>
      </c>
      <c r="F84" s="16" t="s">
        <v>677</v>
      </c>
      <c r="G84" s="16" t="s">
        <v>48</v>
      </c>
      <c r="H84" s="16" t="s">
        <v>288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54</v>
      </c>
      <c r="P84" s="16" t="s">
        <v>47</v>
      </c>
      <c r="Q84" s="18">
        <f t="shared" si="1"/>
        <v>785834.4090000001</v>
      </c>
      <c r="R84" s="18">
        <v>0</v>
      </c>
      <c r="S84" s="18">
        <v>480850.80500000005</v>
      </c>
      <c r="T84" s="18">
        <v>0</v>
      </c>
      <c r="U84" s="16" t="s">
        <v>49</v>
      </c>
      <c r="V84" s="18">
        <v>0</v>
      </c>
      <c r="W84" s="18">
        <v>262916.90000000002</v>
      </c>
      <c r="X84" s="16" t="s">
        <v>50</v>
      </c>
      <c r="Y84" s="18">
        <v>42066.703999999998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6" t="s">
        <v>782</v>
      </c>
      <c r="B85" s="17" t="s">
        <v>223</v>
      </c>
      <c r="C85" s="16" t="s">
        <v>46</v>
      </c>
      <c r="D85" s="16" t="s">
        <v>104</v>
      </c>
      <c r="E85" s="16" t="s">
        <v>105</v>
      </c>
      <c r="F85" s="16" t="s">
        <v>677</v>
      </c>
      <c r="G85" s="16" t="s">
        <v>48</v>
      </c>
      <c r="H85" s="16" t="s">
        <v>290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291</v>
      </c>
      <c r="P85" s="16" t="s">
        <v>292</v>
      </c>
      <c r="Q85" s="18">
        <f t="shared" si="1"/>
        <v>139084</v>
      </c>
      <c r="R85" s="18">
        <v>0</v>
      </c>
      <c r="S85" s="18">
        <v>0</v>
      </c>
      <c r="T85" s="18">
        <v>119900</v>
      </c>
      <c r="U85" s="16" t="s">
        <v>50</v>
      </c>
      <c r="V85" s="18">
        <v>19184</v>
      </c>
      <c r="W85" s="18">
        <v>0</v>
      </c>
      <c r="X85" s="16" t="s">
        <v>49</v>
      </c>
      <c r="Y85" s="18">
        <v>0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783</v>
      </c>
      <c r="B86" s="17" t="s">
        <v>223</v>
      </c>
      <c r="C86" s="16" t="s">
        <v>46</v>
      </c>
      <c r="D86" s="16" t="s">
        <v>104</v>
      </c>
      <c r="E86" s="16" t="s">
        <v>105</v>
      </c>
      <c r="F86" s="16" t="s">
        <v>677</v>
      </c>
      <c r="G86" s="16" t="s">
        <v>48</v>
      </c>
      <c r="H86" s="16" t="s">
        <v>294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54</v>
      </c>
      <c r="P86" s="16" t="s">
        <v>47</v>
      </c>
      <c r="Q86" s="18">
        <f t="shared" si="1"/>
        <v>5984391.6588500012</v>
      </c>
      <c r="R86" s="18">
        <v>0</v>
      </c>
      <c r="S86" s="18">
        <v>4366137.3708500005</v>
      </c>
      <c r="T86" s="18">
        <v>0</v>
      </c>
      <c r="U86" s="16" t="s">
        <v>49</v>
      </c>
      <c r="V86" s="18">
        <v>0</v>
      </c>
      <c r="W86" s="18">
        <v>1395046.8000000003</v>
      </c>
      <c r="X86" s="16" t="s">
        <v>49</v>
      </c>
      <c r="Y86" s="18">
        <v>223207.48800000001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784</v>
      </c>
      <c r="B87" s="17" t="s">
        <v>223</v>
      </c>
      <c r="C87" s="16" t="s">
        <v>46</v>
      </c>
      <c r="D87" s="16" t="s">
        <v>104</v>
      </c>
      <c r="E87" s="16" t="s">
        <v>105</v>
      </c>
      <c r="F87" s="16" t="s">
        <v>677</v>
      </c>
      <c r="G87" s="16" t="s">
        <v>48</v>
      </c>
      <c r="H87" s="16" t="s">
        <v>296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297</v>
      </c>
      <c r="P87" s="16" t="s">
        <v>298</v>
      </c>
      <c r="Q87" s="18">
        <f t="shared" si="1"/>
        <v>445742.34</v>
      </c>
      <c r="R87" s="18">
        <v>0</v>
      </c>
      <c r="S87" s="18">
        <v>445742.34</v>
      </c>
      <c r="T87" s="18">
        <v>0</v>
      </c>
      <c r="U87" s="16" t="s">
        <v>49</v>
      </c>
      <c r="V87" s="18">
        <v>0</v>
      </c>
      <c r="W87" s="18">
        <v>0</v>
      </c>
      <c r="X87" s="16" t="s">
        <v>49</v>
      </c>
      <c r="Y87" s="18">
        <v>0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785</v>
      </c>
      <c r="B88" s="17" t="s">
        <v>223</v>
      </c>
      <c r="C88" s="16" t="s">
        <v>46</v>
      </c>
      <c r="D88" s="16" t="s">
        <v>104</v>
      </c>
      <c r="E88" s="16" t="s">
        <v>105</v>
      </c>
      <c r="F88" s="16" t="s">
        <v>677</v>
      </c>
      <c r="G88" s="16" t="s">
        <v>48</v>
      </c>
      <c r="H88" s="16" t="s">
        <v>300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54</v>
      </c>
      <c r="P88" s="16" t="s">
        <v>47</v>
      </c>
      <c r="Q88" s="18">
        <f t="shared" si="1"/>
        <v>4180578.2522000005</v>
      </c>
      <c r="R88" s="18">
        <v>0</v>
      </c>
      <c r="S88" s="18">
        <v>3387412.6850000005</v>
      </c>
      <c r="T88" s="18">
        <v>0</v>
      </c>
      <c r="U88" s="16" t="s">
        <v>49</v>
      </c>
      <c r="V88" s="18">
        <v>0</v>
      </c>
      <c r="W88" s="18">
        <v>683763.41999999993</v>
      </c>
      <c r="X88" s="16" t="s">
        <v>49</v>
      </c>
      <c r="Y88" s="18">
        <v>109402.14720000001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6" t="s">
        <v>151</v>
      </c>
      <c r="B89" s="17" t="s">
        <v>223</v>
      </c>
      <c r="C89" s="16" t="s">
        <v>46</v>
      </c>
      <c r="D89" s="16" t="s">
        <v>104</v>
      </c>
      <c r="E89" s="16" t="s">
        <v>105</v>
      </c>
      <c r="F89" s="16" t="s">
        <v>677</v>
      </c>
      <c r="G89" s="16" t="s">
        <v>48</v>
      </c>
      <c r="H89" s="16" t="s">
        <v>302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303</v>
      </c>
      <c r="P89" s="16" t="s">
        <v>304</v>
      </c>
      <c r="Q89" s="18">
        <f t="shared" si="1"/>
        <v>864231.74399999995</v>
      </c>
      <c r="R89" s="18">
        <v>0</v>
      </c>
      <c r="S89" s="18">
        <v>558457.59999999998</v>
      </c>
      <c r="T89" s="18">
        <v>263598.40000000002</v>
      </c>
      <c r="U89" s="16" t="s">
        <v>50</v>
      </c>
      <c r="V89" s="18">
        <v>42175.743999999999</v>
      </c>
      <c r="W89" s="18">
        <v>0</v>
      </c>
      <c r="X89" s="16" t="s">
        <v>49</v>
      </c>
      <c r="Y89" s="18">
        <v>0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6" t="s">
        <v>786</v>
      </c>
      <c r="B90" s="17" t="s">
        <v>223</v>
      </c>
      <c r="C90" s="16" t="s">
        <v>46</v>
      </c>
      <c r="D90" s="16" t="s">
        <v>104</v>
      </c>
      <c r="E90" s="16" t="s">
        <v>105</v>
      </c>
      <c r="F90" s="16" t="s">
        <v>677</v>
      </c>
      <c r="G90" s="16" t="s">
        <v>48</v>
      </c>
      <c r="H90" s="16" t="s">
        <v>306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54</v>
      </c>
      <c r="P90" s="16" t="s">
        <v>47</v>
      </c>
      <c r="Q90" s="18">
        <f t="shared" si="1"/>
        <v>2865804.3184500006</v>
      </c>
      <c r="R90" s="18">
        <v>0</v>
      </c>
      <c r="S90" s="18">
        <v>1647196.9424500004</v>
      </c>
      <c r="T90" s="18">
        <v>0</v>
      </c>
      <c r="U90" s="16" t="s">
        <v>49</v>
      </c>
      <c r="V90" s="18">
        <v>0</v>
      </c>
      <c r="W90" s="18">
        <v>1050523.6000000001</v>
      </c>
      <c r="X90" s="16" t="s">
        <v>50</v>
      </c>
      <c r="Y90" s="18">
        <v>168083.77599999995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6" t="s">
        <v>787</v>
      </c>
      <c r="B91" s="17" t="s">
        <v>223</v>
      </c>
      <c r="C91" s="16" t="s">
        <v>46</v>
      </c>
      <c r="D91" s="16" t="s">
        <v>114</v>
      </c>
      <c r="E91" s="16" t="s">
        <v>115</v>
      </c>
      <c r="F91" s="16" t="s">
        <v>694</v>
      </c>
      <c r="G91" s="16" t="s">
        <v>48</v>
      </c>
      <c r="H91" s="16" t="s">
        <v>308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54</v>
      </c>
      <c r="P91" s="16" t="s">
        <v>47</v>
      </c>
      <c r="Q91" s="18">
        <f t="shared" si="1"/>
        <v>11107182.197450001</v>
      </c>
      <c r="R91" s="18">
        <v>0</v>
      </c>
      <c r="S91" s="18">
        <v>8265677.1230500005</v>
      </c>
      <c r="T91" s="18">
        <v>0</v>
      </c>
      <c r="U91" s="16" t="s">
        <v>49</v>
      </c>
      <c r="V91" s="18">
        <v>0</v>
      </c>
      <c r="W91" s="18">
        <v>2449573.3400000003</v>
      </c>
      <c r="X91" s="16" t="s">
        <v>49</v>
      </c>
      <c r="Y91" s="18">
        <v>391931.73439999996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6" t="s">
        <v>788</v>
      </c>
      <c r="B92" s="17" t="s">
        <v>223</v>
      </c>
      <c r="C92" s="16" t="s">
        <v>46</v>
      </c>
      <c r="D92" s="16" t="s">
        <v>114</v>
      </c>
      <c r="E92" s="16" t="s">
        <v>115</v>
      </c>
      <c r="F92" s="16" t="s">
        <v>694</v>
      </c>
      <c r="G92" s="16" t="s">
        <v>87</v>
      </c>
      <c r="H92" s="16" t="s">
        <v>47</v>
      </c>
      <c r="I92" s="18" t="s">
        <v>310</v>
      </c>
      <c r="J92" s="18" t="s">
        <v>47</v>
      </c>
      <c r="K92" s="18" t="s">
        <v>311</v>
      </c>
      <c r="L92" s="18" t="s">
        <v>223</v>
      </c>
      <c r="M92" s="18">
        <v>372860.51</v>
      </c>
      <c r="N92" s="16" t="s">
        <v>90</v>
      </c>
      <c r="O92" s="16" t="s">
        <v>312</v>
      </c>
      <c r="P92" s="16" t="s">
        <v>313</v>
      </c>
      <c r="Q92" s="18">
        <f t="shared" si="1"/>
        <v>-29522.011599999998</v>
      </c>
      <c r="R92" s="18">
        <v>0</v>
      </c>
      <c r="S92" s="18">
        <v>0</v>
      </c>
      <c r="T92" s="18">
        <v>0</v>
      </c>
      <c r="U92" s="16" t="s">
        <v>49</v>
      </c>
      <c r="V92" s="18">
        <v>0</v>
      </c>
      <c r="W92" s="18">
        <v>-25450.01</v>
      </c>
      <c r="X92" s="16" t="s">
        <v>50</v>
      </c>
      <c r="Y92" s="18">
        <v>-4072.0016000000001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6" t="s">
        <v>789</v>
      </c>
      <c r="B93" s="17" t="s">
        <v>223</v>
      </c>
      <c r="C93" s="16" t="s">
        <v>46</v>
      </c>
      <c r="D93" s="16" t="s">
        <v>315</v>
      </c>
      <c r="E93" s="16" t="s">
        <v>316</v>
      </c>
      <c r="F93" s="16" t="s">
        <v>700</v>
      </c>
      <c r="G93" s="16" t="s">
        <v>48</v>
      </c>
      <c r="H93" s="16" t="s">
        <v>701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54</v>
      </c>
      <c r="P93" s="16" t="s">
        <v>47</v>
      </c>
      <c r="Q93" s="18">
        <f t="shared" si="1"/>
        <v>843375.95839999989</v>
      </c>
      <c r="R93" s="18">
        <v>0</v>
      </c>
      <c r="S93" s="18">
        <v>503330.67</v>
      </c>
      <c r="T93" s="18">
        <v>0</v>
      </c>
      <c r="U93" s="16" t="s">
        <v>49</v>
      </c>
      <c r="V93" s="18">
        <v>0</v>
      </c>
      <c r="W93" s="18">
        <v>293142.49</v>
      </c>
      <c r="X93" s="16" t="s">
        <v>50</v>
      </c>
      <c r="Y93" s="18">
        <v>46902.7984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6" t="s">
        <v>790</v>
      </c>
      <c r="B94" s="17" t="s">
        <v>223</v>
      </c>
      <c r="C94" s="16" t="s">
        <v>46</v>
      </c>
      <c r="D94" s="16" t="s">
        <v>315</v>
      </c>
      <c r="E94" s="16" t="s">
        <v>316</v>
      </c>
      <c r="F94" s="16" t="s">
        <v>700</v>
      </c>
      <c r="G94" s="16" t="s">
        <v>48</v>
      </c>
      <c r="H94" s="16" t="s">
        <v>702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54</v>
      </c>
      <c r="P94" s="16" t="s">
        <v>47</v>
      </c>
      <c r="Q94" s="18">
        <f t="shared" si="1"/>
        <v>16199649.999950001</v>
      </c>
      <c r="R94" s="18">
        <v>0</v>
      </c>
      <c r="S94" s="18">
        <v>12581346.622850001</v>
      </c>
      <c r="T94" s="18">
        <v>0</v>
      </c>
      <c r="U94" s="16" t="s">
        <v>49</v>
      </c>
      <c r="V94" s="18">
        <v>0</v>
      </c>
      <c r="W94" s="18">
        <f>3304809.0061-189892.3</f>
        <v>3114916.7061000001</v>
      </c>
      <c r="X94" s="16" t="s">
        <v>50</v>
      </c>
      <c r="Y94" s="18">
        <v>503386.67099999997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791</v>
      </c>
      <c r="B95" s="17" t="s">
        <v>223</v>
      </c>
      <c r="C95" s="16" t="s">
        <v>46</v>
      </c>
      <c r="D95" s="16" t="s">
        <v>315</v>
      </c>
      <c r="E95" s="16" t="s">
        <v>316</v>
      </c>
      <c r="F95" s="16" t="s">
        <v>700</v>
      </c>
      <c r="G95" s="16" t="s">
        <v>48</v>
      </c>
      <c r="H95" s="16" t="s">
        <v>703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54</v>
      </c>
      <c r="P95" s="16" t="s">
        <v>47</v>
      </c>
      <c r="Q95" s="18">
        <f t="shared" si="1"/>
        <v>4473457.8515999997</v>
      </c>
      <c r="R95" s="18">
        <v>0</v>
      </c>
      <c r="S95" s="18">
        <v>3315553.7280000001</v>
      </c>
      <c r="T95" s="18">
        <v>0</v>
      </c>
      <c r="U95" s="16" t="s">
        <v>49</v>
      </c>
      <c r="V95" s="18">
        <v>0</v>
      </c>
      <c r="W95" s="18">
        <v>998193.21</v>
      </c>
      <c r="X95" s="16" t="s">
        <v>49</v>
      </c>
      <c r="Y95" s="18">
        <v>159710.9136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792</v>
      </c>
      <c r="B96" s="17" t="s">
        <v>223</v>
      </c>
      <c r="C96" s="16" t="s">
        <v>46</v>
      </c>
      <c r="D96" s="16" t="s">
        <v>315</v>
      </c>
      <c r="E96" s="16" t="s">
        <v>316</v>
      </c>
      <c r="F96" s="16" t="s">
        <v>700</v>
      </c>
      <c r="G96" s="16" t="s">
        <v>48</v>
      </c>
      <c r="H96" s="16" t="s">
        <v>704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54</v>
      </c>
      <c r="P96" s="16" t="s">
        <v>47</v>
      </c>
      <c r="Q96" s="18">
        <f t="shared" si="1"/>
        <v>568314.49160000007</v>
      </c>
      <c r="R96" s="18">
        <v>0</v>
      </c>
      <c r="S96" s="18">
        <v>542327</v>
      </c>
      <c r="T96" s="18">
        <v>0</v>
      </c>
      <c r="U96" s="16" t="s">
        <v>49</v>
      </c>
      <c r="V96" s="18">
        <v>0</v>
      </c>
      <c r="W96" s="18">
        <v>22403.01</v>
      </c>
      <c r="X96" s="16" t="s">
        <v>49</v>
      </c>
      <c r="Y96" s="18">
        <v>3584.4816000000001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6" t="s">
        <v>793</v>
      </c>
      <c r="B97" s="17" t="s">
        <v>223</v>
      </c>
      <c r="C97" s="16" t="s">
        <v>46</v>
      </c>
      <c r="D97" s="16" t="s">
        <v>315</v>
      </c>
      <c r="E97" s="16" t="s">
        <v>316</v>
      </c>
      <c r="F97" s="16" t="s">
        <v>700</v>
      </c>
      <c r="G97" s="16" t="s">
        <v>48</v>
      </c>
      <c r="H97" s="16" t="s">
        <v>321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54</v>
      </c>
      <c r="P97" s="16" t="s">
        <v>47</v>
      </c>
      <c r="Q97" s="18">
        <f t="shared" si="1"/>
        <v>8538751.1614000015</v>
      </c>
      <c r="R97" s="18">
        <v>0</v>
      </c>
      <c r="S97" s="18">
        <v>6110930.1581500005</v>
      </c>
      <c r="T97" s="18">
        <v>0</v>
      </c>
      <c r="U97" s="16" t="s">
        <v>49</v>
      </c>
      <c r="V97" s="18">
        <v>0</v>
      </c>
      <c r="W97" s="18">
        <v>2092949.1407499998</v>
      </c>
      <c r="X97" s="16" t="s">
        <v>50</v>
      </c>
      <c r="Y97" s="18">
        <v>334871.86249999999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6" t="s">
        <v>794</v>
      </c>
      <c r="B98" s="17" t="s">
        <v>223</v>
      </c>
      <c r="C98" s="16" t="s">
        <v>46</v>
      </c>
      <c r="D98" s="16" t="s">
        <v>315</v>
      </c>
      <c r="E98" s="16" t="s">
        <v>316</v>
      </c>
      <c r="F98" s="16" t="s">
        <v>700</v>
      </c>
      <c r="G98" s="16" t="s">
        <v>48</v>
      </c>
      <c r="H98" s="16" t="s">
        <v>323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324</v>
      </c>
      <c r="P98" s="16" t="s">
        <v>325</v>
      </c>
      <c r="Q98" s="18">
        <f t="shared" si="1"/>
        <v>55000</v>
      </c>
      <c r="R98" s="18">
        <v>0</v>
      </c>
      <c r="S98" s="18">
        <v>55000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6" t="s">
        <v>795</v>
      </c>
      <c r="B99" s="17" t="s">
        <v>223</v>
      </c>
      <c r="C99" s="16" t="s">
        <v>46</v>
      </c>
      <c r="D99" s="16" t="s">
        <v>315</v>
      </c>
      <c r="E99" s="16" t="s">
        <v>316</v>
      </c>
      <c r="F99" s="16" t="s">
        <v>700</v>
      </c>
      <c r="G99" s="16" t="s">
        <v>48</v>
      </c>
      <c r="H99" s="16" t="s">
        <v>327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236</v>
      </c>
      <c r="P99" s="16" t="s">
        <v>328</v>
      </c>
      <c r="Q99" s="18">
        <f t="shared" si="1"/>
        <v>197826.5</v>
      </c>
      <c r="R99" s="18">
        <v>0</v>
      </c>
      <c r="S99" s="18">
        <v>162562.5</v>
      </c>
      <c r="T99" s="18">
        <v>0</v>
      </c>
      <c r="U99" s="16" t="s">
        <v>49</v>
      </c>
      <c r="V99" s="18">
        <v>0</v>
      </c>
      <c r="W99" s="18">
        <v>30400</v>
      </c>
      <c r="X99" s="16" t="s">
        <v>50</v>
      </c>
      <c r="Y99" s="18">
        <v>4864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6" t="s">
        <v>796</v>
      </c>
      <c r="B100" s="17" t="s">
        <v>223</v>
      </c>
      <c r="C100" s="16" t="s">
        <v>46</v>
      </c>
      <c r="D100" s="16" t="s">
        <v>315</v>
      </c>
      <c r="E100" s="16" t="s">
        <v>316</v>
      </c>
      <c r="F100" s="16" t="s">
        <v>700</v>
      </c>
      <c r="G100" s="16" t="s">
        <v>48</v>
      </c>
      <c r="H100" s="16" t="s">
        <v>330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331</v>
      </c>
      <c r="P100" s="16" t="s">
        <v>332</v>
      </c>
      <c r="Q100" s="18">
        <f t="shared" si="1"/>
        <v>181199</v>
      </c>
      <c r="R100" s="18">
        <v>0</v>
      </c>
      <c r="S100" s="18">
        <v>181199</v>
      </c>
      <c r="T100" s="18">
        <v>0</v>
      </c>
      <c r="U100" s="16" t="s">
        <v>49</v>
      </c>
      <c r="V100" s="18">
        <v>0</v>
      </c>
      <c r="W100" s="18">
        <v>0</v>
      </c>
      <c r="X100" s="16" t="s">
        <v>49</v>
      </c>
      <c r="Y100" s="18">
        <v>0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6" t="s">
        <v>797</v>
      </c>
      <c r="B101" s="17" t="s">
        <v>223</v>
      </c>
      <c r="C101" s="16" t="s">
        <v>46</v>
      </c>
      <c r="D101" s="16" t="s">
        <v>315</v>
      </c>
      <c r="E101" s="16" t="s">
        <v>316</v>
      </c>
      <c r="F101" s="16" t="s">
        <v>700</v>
      </c>
      <c r="G101" s="16" t="s">
        <v>48</v>
      </c>
      <c r="H101" s="16" t="s">
        <v>334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335</v>
      </c>
      <c r="P101" s="16" t="s">
        <v>336</v>
      </c>
      <c r="Q101" s="18">
        <f t="shared" si="1"/>
        <v>1765755.4479999999</v>
      </c>
      <c r="R101" s="18">
        <v>0</v>
      </c>
      <c r="S101" s="18">
        <v>1580744.38</v>
      </c>
      <c r="T101" s="18">
        <v>0</v>
      </c>
      <c r="U101" s="16" t="s">
        <v>49</v>
      </c>
      <c r="V101" s="18">
        <v>0</v>
      </c>
      <c r="W101" s="18">
        <v>159492.29999999999</v>
      </c>
      <c r="X101" s="16" t="s">
        <v>50</v>
      </c>
      <c r="Y101" s="18">
        <v>25518.768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6" t="s">
        <v>798</v>
      </c>
      <c r="B102" s="17" t="s">
        <v>223</v>
      </c>
      <c r="C102" s="16" t="s">
        <v>46</v>
      </c>
      <c r="D102" s="16" t="s">
        <v>315</v>
      </c>
      <c r="E102" s="16" t="s">
        <v>316</v>
      </c>
      <c r="F102" s="16" t="s">
        <v>700</v>
      </c>
      <c r="G102" s="16" t="s">
        <v>87</v>
      </c>
      <c r="H102" s="16" t="s">
        <v>47</v>
      </c>
      <c r="I102" s="18" t="s">
        <v>338</v>
      </c>
      <c r="J102" s="18" t="s">
        <v>47</v>
      </c>
      <c r="K102" s="18" t="s">
        <v>339</v>
      </c>
      <c r="L102" s="18" t="s">
        <v>223</v>
      </c>
      <c r="M102" s="18">
        <v>15000</v>
      </c>
      <c r="N102" s="16" t="s">
        <v>90</v>
      </c>
      <c r="O102" s="16" t="s">
        <v>340</v>
      </c>
      <c r="P102" s="16" t="s">
        <v>341</v>
      </c>
      <c r="Q102" s="18">
        <f t="shared" si="1"/>
        <v>-15000</v>
      </c>
      <c r="R102" s="18">
        <v>0</v>
      </c>
      <c r="S102" s="18">
        <v>-15000</v>
      </c>
      <c r="T102" s="18">
        <v>0</v>
      </c>
      <c r="U102" s="16" t="s">
        <v>49</v>
      </c>
      <c r="V102" s="18">
        <v>0</v>
      </c>
      <c r="W102" s="18">
        <v>0</v>
      </c>
      <c r="X102" s="16" t="s">
        <v>49</v>
      </c>
      <c r="Y102" s="18">
        <v>0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799</v>
      </c>
      <c r="B103" s="17" t="s">
        <v>223</v>
      </c>
      <c r="C103" s="16" t="s">
        <v>46</v>
      </c>
      <c r="D103" s="16" t="s">
        <v>315</v>
      </c>
      <c r="E103" s="16" t="s">
        <v>316</v>
      </c>
      <c r="F103" s="16" t="s">
        <v>700</v>
      </c>
      <c r="G103" s="16" t="s">
        <v>87</v>
      </c>
      <c r="H103" s="16" t="s">
        <v>47</v>
      </c>
      <c r="I103" s="18" t="s">
        <v>343</v>
      </c>
      <c r="J103" s="18" t="s">
        <v>47</v>
      </c>
      <c r="K103" s="18" t="s">
        <v>344</v>
      </c>
      <c r="L103" s="18" t="s">
        <v>223</v>
      </c>
      <c r="M103" s="18">
        <v>55000</v>
      </c>
      <c r="N103" s="16" t="s">
        <v>90</v>
      </c>
      <c r="O103" s="16" t="s">
        <v>345</v>
      </c>
      <c r="P103" s="16" t="s">
        <v>346</v>
      </c>
      <c r="Q103" s="18">
        <f t="shared" si="1"/>
        <v>-55000</v>
      </c>
      <c r="R103" s="18">
        <v>0</v>
      </c>
      <c r="S103" s="18">
        <v>-55000</v>
      </c>
      <c r="T103" s="18">
        <v>0</v>
      </c>
      <c r="U103" s="16" t="s">
        <v>49</v>
      </c>
      <c r="V103" s="18">
        <v>0</v>
      </c>
      <c r="W103" s="18">
        <v>0</v>
      </c>
      <c r="X103" s="16" t="s">
        <v>49</v>
      </c>
      <c r="Y103" s="18">
        <v>0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800</v>
      </c>
      <c r="B104" s="17" t="s">
        <v>223</v>
      </c>
      <c r="C104" s="16" t="s">
        <v>46</v>
      </c>
      <c r="D104" s="16" t="s">
        <v>315</v>
      </c>
      <c r="E104" s="16" t="s">
        <v>316</v>
      </c>
      <c r="F104" s="16" t="s">
        <v>700</v>
      </c>
      <c r="G104" s="16" t="s">
        <v>87</v>
      </c>
      <c r="H104" s="16" t="s">
        <v>47</v>
      </c>
      <c r="I104" s="18" t="s">
        <v>348</v>
      </c>
      <c r="J104" s="18" t="s">
        <v>47</v>
      </c>
      <c r="K104" s="18" t="s">
        <v>349</v>
      </c>
      <c r="L104" s="18" t="s">
        <v>223</v>
      </c>
      <c r="M104" s="18">
        <v>254559.8</v>
      </c>
      <c r="N104" s="16" t="s">
        <v>90</v>
      </c>
      <c r="O104" s="16" t="s">
        <v>350</v>
      </c>
      <c r="P104" s="16" t="s">
        <v>351</v>
      </c>
      <c r="Q104" s="18">
        <f t="shared" si="1"/>
        <v>-71728.800000000003</v>
      </c>
      <c r="R104" s="18">
        <v>0</v>
      </c>
      <c r="S104" s="18">
        <v>-71728.800000000003</v>
      </c>
      <c r="T104" s="18">
        <v>0</v>
      </c>
      <c r="U104" s="16" t="s">
        <v>49</v>
      </c>
      <c r="V104" s="18">
        <v>0</v>
      </c>
      <c r="W104" s="18">
        <v>0</v>
      </c>
      <c r="X104" s="16" t="s">
        <v>49</v>
      </c>
      <c r="Y104" s="18">
        <v>0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6" t="s">
        <v>801</v>
      </c>
      <c r="B105" s="17" t="s">
        <v>223</v>
      </c>
      <c r="C105" s="16" t="s">
        <v>46</v>
      </c>
      <c r="D105" s="16" t="s">
        <v>315</v>
      </c>
      <c r="E105" s="16" t="s">
        <v>316</v>
      </c>
      <c r="F105" s="16" t="s">
        <v>700</v>
      </c>
      <c r="G105" s="16" t="s">
        <v>87</v>
      </c>
      <c r="H105" s="16" t="s">
        <v>47</v>
      </c>
      <c r="I105" s="18" t="s">
        <v>353</v>
      </c>
      <c r="J105" s="18" t="s">
        <v>47</v>
      </c>
      <c r="K105" s="18" t="s">
        <v>354</v>
      </c>
      <c r="L105" s="18" t="s">
        <v>223</v>
      </c>
      <c r="M105" s="18">
        <v>15000</v>
      </c>
      <c r="N105" s="16" t="s">
        <v>90</v>
      </c>
      <c r="O105" s="16" t="s">
        <v>345</v>
      </c>
      <c r="P105" s="16" t="s">
        <v>346</v>
      </c>
      <c r="Q105" s="18">
        <f t="shared" si="1"/>
        <v>-15000</v>
      </c>
      <c r="R105" s="18">
        <v>0</v>
      </c>
      <c r="S105" s="18">
        <v>-15000</v>
      </c>
      <c r="T105" s="18">
        <v>0</v>
      </c>
      <c r="U105" s="16" t="s">
        <v>49</v>
      </c>
      <c r="V105" s="18">
        <v>0</v>
      </c>
      <c r="W105" s="18">
        <v>0</v>
      </c>
      <c r="X105" s="16" t="s">
        <v>49</v>
      </c>
      <c r="Y105" s="18">
        <v>0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802</v>
      </c>
      <c r="B106" s="20">
        <v>43894</v>
      </c>
      <c r="C106" s="13" t="s">
        <v>46</v>
      </c>
      <c r="D106" s="13" t="s">
        <v>543</v>
      </c>
      <c r="E106" s="13" t="s">
        <v>544</v>
      </c>
      <c r="F106" s="13" t="s">
        <v>718</v>
      </c>
      <c r="G106" s="13" t="s">
        <v>48</v>
      </c>
      <c r="H106" s="13" t="s">
        <v>720</v>
      </c>
      <c r="I106" s="15"/>
      <c r="J106" s="15"/>
      <c r="K106" s="15"/>
      <c r="L106" s="15"/>
      <c r="M106" s="15"/>
      <c r="N106" s="13"/>
      <c r="O106" s="13" t="s">
        <v>696</v>
      </c>
      <c r="P106" s="13"/>
      <c r="Q106" s="15">
        <f t="shared" si="1"/>
        <v>0</v>
      </c>
      <c r="R106" s="15">
        <v>0</v>
      </c>
      <c r="S106" s="15">
        <v>0</v>
      </c>
      <c r="T106" s="15">
        <v>0</v>
      </c>
      <c r="U106" s="13"/>
      <c r="V106" s="15">
        <v>0</v>
      </c>
      <c r="W106" s="15">
        <v>0</v>
      </c>
      <c r="X106" s="13"/>
      <c r="Y106" s="15">
        <v>0</v>
      </c>
      <c r="Z106" s="15">
        <v>0</v>
      </c>
      <c r="AA106" s="13" t="s">
        <v>49</v>
      </c>
      <c r="AB106" s="15">
        <v>0</v>
      </c>
      <c r="AC106" s="15">
        <v>0</v>
      </c>
      <c r="AD106" s="13" t="s">
        <v>49</v>
      </c>
      <c r="AE106" s="15">
        <v>0</v>
      </c>
      <c r="AF106" s="13" t="s">
        <v>591</v>
      </c>
      <c r="AG106" s="13" t="s">
        <v>49</v>
      </c>
      <c r="AH106" s="15">
        <v>0</v>
      </c>
      <c r="AI106" s="15">
        <v>0</v>
      </c>
      <c r="AJ106" s="13" t="s">
        <v>49</v>
      </c>
      <c r="AK106" s="15">
        <v>0</v>
      </c>
      <c r="AL106" s="15">
        <v>0</v>
      </c>
      <c r="AM106" s="14" t="s">
        <v>47</v>
      </c>
      <c r="AN106" s="13" t="s">
        <v>47</v>
      </c>
      <c r="AO106" s="14" t="s">
        <v>47</v>
      </c>
      <c r="AP106" s="13" t="s">
        <v>47</v>
      </c>
    </row>
    <row r="107" spans="1:42" s="19" customFormat="1" x14ac:dyDescent="0.25">
      <c r="A107" s="16" t="s">
        <v>155</v>
      </c>
      <c r="B107" s="17" t="s">
        <v>223</v>
      </c>
      <c r="C107" s="16" t="s">
        <v>46</v>
      </c>
      <c r="D107" s="16" t="s">
        <v>120</v>
      </c>
      <c r="E107" s="16" t="s">
        <v>121</v>
      </c>
      <c r="F107" s="16" t="s">
        <v>723</v>
      </c>
      <c r="G107" s="16" t="s">
        <v>48</v>
      </c>
      <c r="H107" s="16" t="s">
        <v>356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54</v>
      </c>
      <c r="P107" s="16" t="s">
        <v>47</v>
      </c>
      <c r="Q107" s="18">
        <f t="shared" si="1"/>
        <v>3298925.6606000001</v>
      </c>
      <c r="R107" s="18">
        <v>0</v>
      </c>
      <c r="S107" s="18">
        <v>2463927.0249999999</v>
      </c>
      <c r="T107" s="18">
        <v>0</v>
      </c>
      <c r="U107" s="16" t="s">
        <v>49</v>
      </c>
      <c r="V107" s="18">
        <v>0</v>
      </c>
      <c r="W107" s="18">
        <v>719826.41</v>
      </c>
      <c r="X107" s="16" t="s">
        <v>49</v>
      </c>
      <c r="Y107" s="18">
        <v>115172.22560000001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157</v>
      </c>
      <c r="B108" s="17" t="s">
        <v>223</v>
      </c>
      <c r="C108" s="16" t="s">
        <v>46</v>
      </c>
      <c r="D108" s="16" t="s">
        <v>120</v>
      </c>
      <c r="E108" s="16" t="s">
        <v>121</v>
      </c>
      <c r="F108" s="16" t="s">
        <v>723</v>
      </c>
      <c r="G108" s="16" t="s">
        <v>48</v>
      </c>
      <c r="H108" s="16" t="s">
        <v>358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248</v>
      </c>
      <c r="P108" s="16" t="s">
        <v>249</v>
      </c>
      <c r="Q108" s="18">
        <f t="shared" si="1"/>
        <v>281015.64</v>
      </c>
      <c r="R108" s="18">
        <v>0</v>
      </c>
      <c r="S108" s="18">
        <v>99558</v>
      </c>
      <c r="T108" s="18">
        <v>156429</v>
      </c>
      <c r="U108" s="16" t="s">
        <v>50</v>
      </c>
      <c r="V108" s="18">
        <v>25028.639999999999</v>
      </c>
      <c r="W108" s="18">
        <v>0</v>
      </c>
      <c r="X108" s="16" t="s">
        <v>49</v>
      </c>
      <c r="Y108" s="18">
        <v>0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161</v>
      </c>
      <c r="B109" s="17" t="s">
        <v>223</v>
      </c>
      <c r="C109" s="16" t="s">
        <v>46</v>
      </c>
      <c r="D109" s="16" t="s">
        <v>120</v>
      </c>
      <c r="E109" s="16" t="s">
        <v>121</v>
      </c>
      <c r="F109" s="16" t="s">
        <v>723</v>
      </c>
      <c r="G109" s="16" t="s">
        <v>48</v>
      </c>
      <c r="H109" s="16" t="s">
        <v>360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54</v>
      </c>
      <c r="P109" s="16" t="s">
        <v>47</v>
      </c>
      <c r="Q109" s="18">
        <f t="shared" si="1"/>
        <v>1233504.8916</v>
      </c>
      <c r="R109" s="18">
        <v>0</v>
      </c>
      <c r="S109" s="18">
        <v>990000</v>
      </c>
      <c r="T109" s="18">
        <v>0</v>
      </c>
      <c r="U109" s="16" t="s">
        <v>49</v>
      </c>
      <c r="V109" s="18">
        <v>0</v>
      </c>
      <c r="W109" s="18">
        <v>209918.01</v>
      </c>
      <c r="X109" s="16" t="s">
        <v>49</v>
      </c>
      <c r="Y109" s="18">
        <v>33586.881600000001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6" t="s">
        <v>163</v>
      </c>
      <c r="B110" s="17" t="s">
        <v>223</v>
      </c>
      <c r="C110" s="16" t="s">
        <v>46</v>
      </c>
      <c r="D110" s="16" t="s">
        <v>120</v>
      </c>
      <c r="E110" s="16" t="s">
        <v>121</v>
      </c>
      <c r="F110" s="16" t="s">
        <v>723</v>
      </c>
      <c r="G110" s="16" t="s">
        <v>48</v>
      </c>
      <c r="H110" s="16" t="s">
        <v>362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363</v>
      </c>
      <c r="P110" s="16" t="s">
        <v>364</v>
      </c>
      <c r="Q110" s="18">
        <f t="shared" si="1"/>
        <v>3879269.5644</v>
      </c>
      <c r="R110" s="18">
        <v>0</v>
      </c>
      <c r="S110" s="18">
        <v>3706973.5</v>
      </c>
      <c r="T110" s="18">
        <v>148531.09</v>
      </c>
      <c r="U110" s="16" t="s">
        <v>50</v>
      </c>
      <c r="V110" s="18">
        <v>23764.974399999999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6" t="s">
        <v>165</v>
      </c>
      <c r="B111" s="17" t="s">
        <v>223</v>
      </c>
      <c r="C111" s="16" t="s">
        <v>46</v>
      </c>
      <c r="D111" s="16" t="s">
        <v>120</v>
      </c>
      <c r="E111" s="16" t="s">
        <v>121</v>
      </c>
      <c r="F111" s="16" t="s">
        <v>723</v>
      </c>
      <c r="G111" s="16" t="s">
        <v>48</v>
      </c>
      <c r="H111" s="16" t="s">
        <v>366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54</v>
      </c>
      <c r="P111" s="16" t="s">
        <v>47</v>
      </c>
      <c r="Q111" s="18">
        <f t="shared" si="1"/>
        <v>44384486.386400007</v>
      </c>
      <c r="R111" s="18">
        <v>0</v>
      </c>
      <c r="S111" s="18">
        <v>28825463.446800005</v>
      </c>
      <c r="T111" s="18">
        <v>0</v>
      </c>
      <c r="U111" s="16" t="s">
        <v>49</v>
      </c>
      <c r="V111" s="18">
        <v>0</v>
      </c>
      <c r="W111" s="18">
        <v>13412950.809999999</v>
      </c>
      <c r="X111" s="16" t="s">
        <v>49</v>
      </c>
      <c r="Y111" s="18">
        <v>2146072.1296000001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6" t="s">
        <v>169</v>
      </c>
      <c r="B112" s="17" t="s">
        <v>367</v>
      </c>
      <c r="C112" s="16" t="s">
        <v>46</v>
      </c>
      <c r="D112" s="16" t="s">
        <v>59</v>
      </c>
      <c r="E112" s="16" t="s">
        <v>60</v>
      </c>
      <c r="F112" s="16" t="s">
        <v>680</v>
      </c>
      <c r="G112" s="16" t="s">
        <v>48</v>
      </c>
      <c r="H112" s="16" t="s">
        <v>369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54</v>
      </c>
      <c r="P112" s="16" t="s">
        <v>47</v>
      </c>
      <c r="Q112" s="18">
        <f t="shared" si="1"/>
        <v>40964737.386649996</v>
      </c>
      <c r="R112" s="18">
        <v>0</v>
      </c>
      <c r="S112" s="18">
        <v>30659290.380249999</v>
      </c>
      <c r="T112" s="18">
        <v>0</v>
      </c>
      <c r="U112" s="16" t="s">
        <v>49</v>
      </c>
      <c r="V112" s="18">
        <v>0</v>
      </c>
      <c r="W112" s="18">
        <v>8884006.040000001</v>
      </c>
      <c r="X112" s="16" t="s">
        <v>49</v>
      </c>
      <c r="Y112" s="18">
        <v>1421440.9664000003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171</v>
      </c>
      <c r="B113" s="17" t="s">
        <v>367</v>
      </c>
      <c r="C113" s="16" t="s">
        <v>46</v>
      </c>
      <c r="D113" s="16" t="s">
        <v>59</v>
      </c>
      <c r="E113" s="16" t="s">
        <v>60</v>
      </c>
      <c r="F113" s="16" t="s">
        <v>680</v>
      </c>
      <c r="G113" s="16" t="s">
        <v>48</v>
      </c>
      <c r="H113" s="16" t="s">
        <v>371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137</v>
      </c>
      <c r="P113" s="16" t="s">
        <v>138</v>
      </c>
      <c r="Q113" s="18">
        <f t="shared" si="1"/>
        <v>447294.44</v>
      </c>
      <c r="R113" s="18">
        <v>0</v>
      </c>
      <c r="S113" s="18">
        <v>447294.44</v>
      </c>
      <c r="T113" s="18">
        <v>0</v>
      </c>
      <c r="U113" s="16" t="s">
        <v>49</v>
      </c>
      <c r="V113" s="18">
        <v>0</v>
      </c>
      <c r="W113" s="18">
        <v>0</v>
      </c>
      <c r="X113" s="16" t="s">
        <v>49</v>
      </c>
      <c r="Y113" s="18">
        <v>0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173</v>
      </c>
      <c r="B114" s="17" t="s">
        <v>367</v>
      </c>
      <c r="C114" s="16" t="s">
        <v>46</v>
      </c>
      <c r="D114" s="16" t="s">
        <v>59</v>
      </c>
      <c r="E114" s="16" t="s">
        <v>60</v>
      </c>
      <c r="F114" s="16" t="s">
        <v>680</v>
      </c>
      <c r="G114" s="16" t="s">
        <v>48</v>
      </c>
      <c r="H114" s="16" t="s">
        <v>373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54</v>
      </c>
      <c r="P114" s="16" t="s">
        <v>47</v>
      </c>
      <c r="Q114" s="18">
        <f t="shared" si="1"/>
        <v>2547717.6109999996</v>
      </c>
      <c r="R114" s="18">
        <v>0</v>
      </c>
      <c r="S114" s="18">
        <v>2001994.9149999996</v>
      </c>
      <c r="T114" s="18">
        <v>0</v>
      </c>
      <c r="U114" s="16" t="s">
        <v>49</v>
      </c>
      <c r="V114" s="18">
        <v>0</v>
      </c>
      <c r="W114" s="18">
        <v>470450.6</v>
      </c>
      <c r="X114" s="16" t="s">
        <v>50</v>
      </c>
      <c r="Y114" s="18">
        <v>75272.09599999999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177</v>
      </c>
      <c r="B115" s="17" t="s">
        <v>367</v>
      </c>
      <c r="C115" s="16" t="s">
        <v>46</v>
      </c>
      <c r="D115" s="16" t="s">
        <v>59</v>
      </c>
      <c r="E115" s="16" t="s">
        <v>60</v>
      </c>
      <c r="F115" s="16" t="s">
        <v>680</v>
      </c>
      <c r="G115" s="16" t="s">
        <v>48</v>
      </c>
      <c r="H115" s="16" t="s">
        <v>375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376</v>
      </c>
      <c r="P115" s="16" t="s">
        <v>377</v>
      </c>
      <c r="Q115" s="18">
        <f t="shared" si="1"/>
        <v>1480841.7609999999</v>
      </c>
      <c r="R115" s="18">
        <v>0</v>
      </c>
      <c r="S115" s="18">
        <v>481405.65499999991</v>
      </c>
      <c r="T115" s="18">
        <v>861582.85</v>
      </c>
      <c r="U115" s="16" t="s">
        <v>50</v>
      </c>
      <c r="V115" s="18">
        <v>137853.25599999999</v>
      </c>
      <c r="W115" s="18">
        <v>0</v>
      </c>
      <c r="X115" s="16" t="s">
        <v>49</v>
      </c>
      <c r="Y115" s="18">
        <v>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179</v>
      </c>
      <c r="B116" s="17" t="s">
        <v>367</v>
      </c>
      <c r="C116" s="16" t="s">
        <v>46</v>
      </c>
      <c r="D116" s="16" t="s">
        <v>59</v>
      </c>
      <c r="E116" s="16" t="s">
        <v>60</v>
      </c>
      <c r="F116" s="16" t="s">
        <v>680</v>
      </c>
      <c r="G116" s="16" t="s">
        <v>48</v>
      </c>
      <c r="H116" s="16" t="s">
        <v>379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54</v>
      </c>
      <c r="P116" s="16" t="s">
        <v>47</v>
      </c>
      <c r="Q116" s="18">
        <f t="shared" si="1"/>
        <v>9618980.0881999992</v>
      </c>
      <c r="R116" s="18">
        <v>0</v>
      </c>
      <c r="S116" s="18">
        <v>5621810.8849999998</v>
      </c>
      <c r="T116" s="18">
        <v>0</v>
      </c>
      <c r="U116" s="16" t="s">
        <v>49</v>
      </c>
      <c r="V116" s="18">
        <v>0</v>
      </c>
      <c r="W116" s="18">
        <v>3445835.5199999996</v>
      </c>
      <c r="X116" s="16" t="s">
        <v>49</v>
      </c>
      <c r="Y116" s="18">
        <v>551333.68320000009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183</v>
      </c>
      <c r="B117" s="17" t="s">
        <v>367</v>
      </c>
      <c r="C117" s="16" t="s">
        <v>46</v>
      </c>
      <c r="D117" s="16" t="s">
        <v>94</v>
      </c>
      <c r="E117" s="16" t="s">
        <v>95</v>
      </c>
      <c r="F117" s="16" t="s">
        <v>686</v>
      </c>
      <c r="G117" s="16" t="s">
        <v>48</v>
      </c>
      <c r="H117" s="16" t="s">
        <v>381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54</v>
      </c>
      <c r="P117" s="16" t="s">
        <v>47</v>
      </c>
      <c r="Q117" s="18">
        <f t="shared" si="1"/>
        <v>1729341.5</v>
      </c>
      <c r="R117" s="18">
        <v>0</v>
      </c>
      <c r="S117" s="18">
        <v>1543241.54</v>
      </c>
      <c r="T117" s="18">
        <v>0</v>
      </c>
      <c r="U117" s="16" t="s">
        <v>49</v>
      </c>
      <c r="V117" s="18">
        <v>0</v>
      </c>
      <c r="W117" s="18">
        <v>160431</v>
      </c>
      <c r="X117" s="16" t="s">
        <v>49</v>
      </c>
      <c r="Y117" s="18">
        <v>25668.959999999999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185</v>
      </c>
      <c r="B118" s="17" t="s">
        <v>367</v>
      </c>
      <c r="C118" s="16" t="s">
        <v>46</v>
      </c>
      <c r="D118" s="16" t="s">
        <v>94</v>
      </c>
      <c r="E118" s="16" t="s">
        <v>95</v>
      </c>
      <c r="F118" s="16" t="s">
        <v>686</v>
      </c>
      <c r="G118" s="16" t="s">
        <v>48</v>
      </c>
      <c r="H118" s="16" t="s">
        <v>383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167</v>
      </c>
      <c r="P118" s="16" t="s">
        <v>168</v>
      </c>
      <c r="Q118" s="18">
        <f t="shared" si="1"/>
        <v>253955.32</v>
      </c>
      <c r="R118" s="18">
        <v>0</v>
      </c>
      <c r="S118" s="18">
        <v>0</v>
      </c>
      <c r="T118" s="18">
        <v>218927</v>
      </c>
      <c r="U118" s="16" t="s">
        <v>50</v>
      </c>
      <c r="V118" s="18">
        <v>35028.32</v>
      </c>
      <c r="W118" s="18">
        <v>0</v>
      </c>
      <c r="X118" s="16" t="s">
        <v>49</v>
      </c>
      <c r="Y118" s="18">
        <v>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6" t="s">
        <v>189</v>
      </c>
      <c r="B119" s="17" t="s">
        <v>367</v>
      </c>
      <c r="C119" s="16" t="s">
        <v>46</v>
      </c>
      <c r="D119" s="16" t="s">
        <v>94</v>
      </c>
      <c r="E119" s="16" t="s">
        <v>95</v>
      </c>
      <c r="F119" s="16" t="s">
        <v>686</v>
      </c>
      <c r="G119" s="16" t="s">
        <v>48</v>
      </c>
      <c r="H119" s="16" t="s">
        <v>385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54</v>
      </c>
      <c r="P119" s="16" t="s">
        <v>47</v>
      </c>
      <c r="Q119" s="18">
        <f t="shared" si="1"/>
        <v>440726.84039999999</v>
      </c>
      <c r="R119" s="18">
        <v>0</v>
      </c>
      <c r="S119" s="18">
        <v>290446.3</v>
      </c>
      <c r="T119" s="18">
        <v>0</v>
      </c>
      <c r="U119" s="16" t="s">
        <v>49</v>
      </c>
      <c r="V119" s="18">
        <v>0</v>
      </c>
      <c r="W119" s="18">
        <v>129552.19</v>
      </c>
      <c r="X119" s="16" t="s">
        <v>50</v>
      </c>
      <c r="Y119" s="18">
        <v>20728.350399999999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6" t="s">
        <v>191</v>
      </c>
      <c r="B120" s="17" t="s">
        <v>367</v>
      </c>
      <c r="C120" s="16" t="s">
        <v>46</v>
      </c>
      <c r="D120" s="16" t="s">
        <v>94</v>
      </c>
      <c r="E120" s="16" t="s">
        <v>95</v>
      </c>
      <c r="F120" s="16" t="s">
        <v>686</v>
      </c>
      <c r="G120" s="16" t="s">
        <v>48</v>
      </c>
      <c r="H120" s="16" t="s">
        <v>387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388</v>
      </c>
      <c r="P120" s="16" t="s">
        <v>389</v>
      </c>
      <c r="Q120" s="18">
        <f t="shared" si="1"/>
        <v>120644.82560000001</v>
      </c>
      <c r="R120" s="18">
        <v>0</v>
      </c>
      <c r="S120" s="18">
        <v>0</v>
      </c>
      <c r="T120" s="18">
        <v>104004.16</v>
      </c>
      <c r="U120" s="16" t="s">
        <v>50</v>
      </c>
      <c r="V120" s="18">
        <v>16640.6656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193</v>
      </c>
      <c r="B121" s="17" t="s">
        <v>367</v>
      </c>
      <c r="C121" s="16" t="s">
        <v>46</v>
      </c>
      <c r="D121" s="16" t="s">
        <v>94</v>
      </c>
      <c r="E121" s="16" t="s">
        <v>95</v>
      </c>
      <c r="F121" s="16" t="s">
        <v>686</v>
      </c>
      <c r="G121" s="16" t="s">
        <v>48</v>
      </c>
      <c r="H121" s="16" t="s">
        <v>391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54</v>
      </c>
      <c r="P121" s="16" t="s">
        <v>47</v>
      </c>
      <c r="Q121" s="18">
        <f t="shared" si="1"/>
        <v>48835397.164100461</v>
      </c>
      <c r="R121" s="18">
        <v>0</v>
      </c>
      <c r="S121" s="18">
        <v>34183309.424800843</v>
      </c>
      <c r="T121" s="18">
        <v>0</v>
      </c>
      <c r="U121" s="16" t="s">
        <v>49</v>
      </c>
      <c r="V121" s="18">
        <v>0</v>
      </c>
      <c r="W121" s="18">
        <v>12631110.120099623</v>
      </c>
      <c r="X121" s="16" t="s">
        <v>49</v>
      </c>
      <c r="Y121" s="18">
        <v>2020977.6192000003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195</v>
      </c>
      <c r="B122" s="17" t="s">
        <v>367</v>
      </c>
      <c r="C122" s="16" t="s">
        <v>46</v>
      </c>
      <c r="D122" s="16" t="s">
        <v>94</v>
      </c>
      <c r="E122" s="16" t="s">
        <v>95</v>
      </c>
      <c r="F122" s="16" t="s">
        <v>686</v>
      </c>
      <c r="G122" s="16" t="s">
        <v>48</v>
      </c>
      <c r="H122" s="16" t="s">
        <v>393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394</v>
      </c>
      <c r="P122" s="16" t="s">
        <v>395</v>
      </c>
      <c r="Q122" s="18">
        <f t="shared" si="1"/>
        <v>255664</v>
      </c>
      <c r="R122" s="18">
        <v>0</v>
      </c>
      <c r="S122" s="18">
        <v>0</v>
      </c>
      <c r="T122" s="18">
        <v>220400</v>
      </c>
      <c r="U122" s="16" t="s">
        <v>50</v>
      </c>
      <c r="V122" s="18">
        <v>35264</v>
      </c>
      <c r="W122" s="18">
        <v>0</v>
      </c>
      <c r="X122" s="16" t="s">
        <v>49</v>
      </c>
      <c r="Y122" s="18">
        <v>0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199</v>
      </c>
      <c r="B123" s="17" t="s">
        <v>367</v>
      </c>
      <c r="C123" s="16" t="s">
        <v>46</v>
      </c>
      <c r="D123" s="16" t="s">
        <v>94</v>
      </c>
      <c r="E123" s="16" t="s">
        <v>95</v>
      </c>
      <c r="F123" s="16" t="s">
        <v>686</v>
      </c>
      <c r="G123" s="16" t="s">
        <v>48</v>
      </c>
      <c r="H123" s="16" t="s">
        <v>397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398</v>
      </c>
      <c r="P123" s="16" t="s">
        <v>399</v>
      </c>
      <c r="Q123" s="18">
        <f t="shared" si="1"/>
        <v>110000</v>
      </c>
      <c r="R123" s="18">
        <v>0</v>
      </c>
      <c r="S123" s="18">
        <v>110000</v>
      </c>
      <c r="T123" s="18">
        <v>0</v>
      </c>
      <c r="U123" s="16" t="s">
        <v>49</v>
      </c>
      <c r="V123" s="18">
        <v>0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201</v>
      </c>
      <c r="B124" s="17" t="s">
        <v>367</v>
      </c>
      <c r="C124" s="16" t="s">
        <v>46</v>
      </c>
      <c r="D124" s="16" t="s">
        <v>104</v>
      </c>
      <c r="E124" s="16" t="s">
        <v>105</v>
      </c>
      <c r="F124" s="16" t="s">
        <v>678</v>
      </c>
      <c r="G124" s="16" t="s">
        <v>48</v>
      </c>
      <c r="H124" s="16" t="s">
        <v>401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54</v>
      </c>
      <c r="P124" s="16" t="s">
        <v>47</v>
      </c>
      <c r="Q124" s="18">
        <f t="shared" si="1"/>
        <v>15328725.930399999</v>
      </c>
      <c r="R124" s="18">
        <v>0</v>
      </c>
      <c r="S124" s="18">
        <v>9696595.9799999986</v>
      </c>
      <c r="T124" s="18">
        <v>0</v>
      </c>
      <c r="U124" s="16" t="s">
        <v>49</v>
      </c>
      <c r="V124" s="18">
        <v>0</v>
      </c>
      <c r="W124" s="18">
        <v>4855284.4399999995</v>
      </c>
      <c r="X124" s="16" t="s">
        <v>49</v>
      </c>
      <c r="Y124" s="18">
        <v>776845.51040000014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203</v>
      </c>
      <c r="B125" s="17" t="s">
        <v>367</v>
      </c>
      <c r="C125" s="16" t="s">
        <v>46</v>
      </c>
      <c r="D125" s="16" t="s">
        <v>104</v>
      </c>
      <c r="E125" s="16" t="s">
        <v>105</v>
      </c>
      <c r="F125" s="16" t="s">
        <v>678</v>
      </c>
      <c r="G125" s="16" t="s">
        <v>48</v>
      </c>
      <c r="H125" s="16" t="s">
        <v>403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242</v>
      </c>
      <c r="P125" s="16" t="s">
        <v>243</v>
      </c>
      <c r="Q125" s="18">
        <f t="shared" si="1"/>
        <v>120000</v>
      </c>
      <c r="R125" s="18">
        <v>0</v>
      </c>
      <c r="S125" s="18">
        <v>120000</v>
      </c>
      <c r="T125" s="18">
        <v>0</v>
      </c>
      <c r="U125" s="16" t="s">
        <v>49</v>
      </c>
      <c r="V125" s="18">
        <v>0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6" t="s">
        <v>205</v>
      </c>
      <c r="B126" s="17" t="s">
        <v>367</v>
      </c>
      <c r="C126" s="16" t="s">
        <v>46</v>
      </c>
      <c r="D126" s="16" t="s">
        <v>104</v>
      </c>
      <c r="E126" s="16" t="s">
        <v>105</v>
      </c>
      <c r="F126" s="16" t="s">
        <v>678</v>
      </c>
      <c r="G126" s="16" t="s">
        <v>48</v>
      </c>
      <c r="H126" s="16" t="s">
        <v>405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54</v>
      </c>
      <c r="P126" s="16" t="s">
        <v>47</v>
      </c>
      <c r="Q126" s="18">
        <f t="shared" si="1"/>
        <v>7672009.0224499991</v>
      </c>
      <c r="R126" s="18">
        <v>0</v>
      </c>
      <c r="S126" s="18">
        <v>5146872.5228499994</v>
      </c>
      <c r="T126" s="18">
        <v>0</v>
      </c>
      <c r="U126" s="16" t="s">
        <v>49</v>
      </c>
      <c r="V126" s="18">
        <v>0</v>
      </c>
      <c r="W126" s="18">
        <v>2176841.8099999996</v>
      </c>
      <c r="X126" s="16" t="s">
        <v>49</v>
      </c>
      <c r="Y126" s="18">
        <v>348294.68959999993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6" t="s">
        <v>209</v>
      </c>
      <c r="B127" s="17" t="s">
        <v>367</v>
      </c>
      <c r="C127" s="16" t="s">
        <v>46</v>
      </c>
      <c r="D127" s="16" t="s">
        <v>104</v>
      </c>
      <c r="E127" s="16" t="s">
        <v>105</v>
      </c>
      <c r="F127" s="16" t="s">
        <v>678</v>
      </c>
      <c r="G127" s="16" t="s">
        <v>48</v>
      </c>
      <c r="H127" s="16" t="s">
        <v>407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408</v>
      </c>
      <c r="P127" s="16" t="s">
        <v>409</v>
      </c>
      <c r="Q127" s="18">
        <f t="shared" si="1"/>
        <v>279980</v>
      </c>
      <c r="R127" s="18">
        <v>0</v>
      </c>
      <c r="S127" s="18">
        <v>279980</v>
      </c>
      <c r="T127" s="18">
        <v>0</v>
      </c>
      <c r="U127" s="16" t="s">
        <v>49</v>
      </c>
      <c r="V127" s="18">
        <v>0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6" t="s">
        <v>211</v>
      </c>
      <c r="B128" s="17" t="s">
        <v>367</v>
      </c>
      <c r="C128" s="16" t="s">
        <v>46</v>
      </c>
      <c r="D128" s="16" t="s">
        <v>104</v>
      </c>
      <c r="E128" s="16" t="s">
        <v>105</v>
      </c>
      <c r="F128" s="16" t="s">
        <v>678</v>
      </c>
      <c r="G128" s="16" t="s">
        <v>48</v>
      </c>
      <c r="H128" s="16" t="s">
        <v>411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54</v>
      </c>
      <c r="P128" s="16" t="s">
        <v>47</v>
      </c>
      <c r="Q128" s="18">
        <f t="shared" si="1"/>
        <v>898393.12860000005</v>
      </c>
      <c r="R128" s="18">
        <v>0</v>
      </c>
      <c r="S128" s="18">
        <v>627851.94299999997</v>
      </c>
      <c r="T128" s="18">
        <v>0</v>
      </c>
      <c r="U128" s="16" t="s">
        <v>49</v>
      </c>
      <c r="V128" s="18">
        <v>0</v>
      </c>
      <c r="W128" s="18">
        <v>233225.16</v>
      </c>
      <c r="X128" s="16" t="s">
        <v>50</v>
      </c>
      <c r="Y128" s="18">
        <v>37316.025600000001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6" t="s">
        <v>213</v>
      </c>
      <c r="B129" s="17" t="s">
        <v>367</v>
      </c>
      <c r="C129" s="16" t="s">
        <v>46</v>
      </c>
      <c r="D129" s="16" t="s">
        <v>104</v>
      </c>
      <c r="E129" s="16" t="s">
        <v>105</v>
      </c>
      <c r="F129" s="16" t="s">
        <v>678</v>
      </c>
      <c r="G129" s="16" t="s">
        <v>48</v>
      </c>
      <c r="H129" s="16" t="s">
        <v>413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414</v>
      </c>
      <c r="P129" s="16" t="s">
        <v>415</v>
      </c>
      <c r="Q129" s="18">
        <f t="shared" si="1"/>
        <v>241289.65120000002</v>
      </c>
      <c r="R129" s="18">
        <v>0</v>
      </c>
      <c r="S129" s="18">
        <v>0</v>
      </c>
      <c r="T129" s="18">
        <v>208008.32000000001</v>
      </c>
      <c r="U129" s="16" t="s">
        <v>50</v>
      </c>
      <c r="V129" s="18">
        <v>33281.331200000001</v>
      </c>
      <c r="W129" s="18">
        <v>0</v>
      </c>
      <c r="X129" s="16" t="s">
        <v>49</v>
      </c>
      <c r="Y129" s="18">
        <v>0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6" t="s">
        <v>218</v>
      </c>
      <c r="B130" s="17" t="s">
        <v>367</v>
      </c>
      <c r="C130" s="16" t="s">
        <v>46</v>
      </c>
      <c r="D130" s="16" t="s">
        <v>104</v>
      </c>
      <c r="E130" s="16" t="s">
        <v>105</v>
      </c>
      <c r="F130" s="16" t="s">
        <v>678</v>
      </c>
      <c r="G130" s="16" t="s">
        <v>48</v>
      </c>
      <c r="H130" s="16" t="s">
        <v>692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54</v>
      </c>
      <c r="P130" s="16" t="s">
        <v>47</v>
      </c>
      <c r="Q130" s="18">
        <f t="shared" si="1"/>
        <v>8847896.5703999996</v>
      </c>
      <c r="R130" s="18">
        <v>0</v>
      </c>
      <c r="S130" s="18">
        <v>5921625.3660000004</v>
      </c>
      <c r="T130" s="18">
        <v>0</v>
      </c>
      <c r="U130" s="16" t="s">
        <v>49</v>
      </c>
      <c r="V130" s="18">
        <v>0</v>
      </c>
      <c r="W130" s="18">
        <v>2522647.5900000003</v>
      </c>
      <c r="X130" s="16" t="s">
        <v>50</v>
      </c>
      <c r="Y130" s="18">
        <v>403623.61439999996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6" t="s">
        <v>803</v>
      </c>
      <c r="B131" s="17" t="s">
        <v>367</v>
      </c>
      <c r="C131" s="16" t="s">
        <v>46</v>
      </c>
      <c r="D131" s="16" t="s">
        <v>104</v>
      </c>
      <c r="E131" s="16" t="s">
        <v>105</v>
      </c>
      <c r="F131" s="16" t="s">
        <v>678</v>
      </c>
      <c r="G131" s="16" t="s">
        <v>48</v>
      </c>
      <c r="H131" s="16" t="s">
        <v>418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54</v>
      </c>
      <c r="P131" s="16" t="s">
        <v>47</v>
      </c>
      <c r="Q131" s="18">
        <f t="shared" si="1"/>
        <v>8863328.6645500008</v>
      </c>
      <c r="R131" s="18">
        <v>0</v>
      </c>
      <c r="S131" s="18">
        <v>6279932.9397499999</v>
      </c>
      <c r="T131" s="18">
        <v>0</v>
      </c>
      <c r="U131" s="16" t="s">
        <v>49</v>
      </c>
      <c r="V131" s="18">
        <v>0</v>
      </c>
      <c r="W131" s="18">
        <v>2227065.2800000003</v>
      </c>
      <c r="X131" s="16" t="s">
        <v>50</v>
      </c>
      <c r="Y131" s="18">
        <v>356330.44479999994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6" t="s">
        <v>804</v>
      </c>
      <c r="B132" s="17" t="s">
        <v>367</v>
      </c>
      <c r="C132" s="16" t="s">
        <v>46</v>
      </c>
      <c r="D132" s="16" t="s">
        <v>104</v>
      </c>
      <c r="E132" s="16" t="s">
        <v>105</v>
      </c>
      <c r="F132" s="16" t="s">
        <v>678</v>
      </c>
      <c r="G132" s="16" t="s">
        <v>48</v>
      </c>
      <c r="H132" s="16" t="s">
        <v>420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421</v>
      </c>
      <c r="P132" s="16" t="s">
        <v>422</v>
      </c>
      <c r="Q132" s="18">
        <f t="shared" si="1"/>
        <v>447392.31760000001</v>
      </c>
      <c r="R132" s="18">
        <v>0</v>
      </c>
      <c r="S132" s="18">
        <v>302742.51</v>
      </c>
      <c r="T132" s="18">
        <v>0</v>
      </c>
      <c r="U132" s="16" t="s">
        <v>49</v>
      </c>
      <c r="V132" s="18">
        <v>0</v>
      </c>
      <c r="W132" s="18">
        <v>124698.11</v>
      </c>
      <c r="X132" s="16" t="s">
        <v>50</v>
      </c>
      <c r="Y132" s="18">
        <v>19951.6976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6" t="s">
        <v>805</v>
      </c>
      <c r="B133" s="17" t="s">
        <v>367</v>
      </c>
      <c r="C133" s="16" t="s">
        <v>46</v>
      </c>
      <c r="D133" s="16" t="s">
        <v>104</v>
      </c>
      <c r="E133" s="16" t="s">
        <v>105</v>
      </c>
      <c r="F133" s="16" t="s">
        <v>678</v>
      </c>
      <c r="G133" s="16" t="s">
        <v>48</v>
      </c>
      <c r="H133" s="16" t="s">
        <v>424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54</v>
      </c>
      <c r="P133" s="16" t="s">
        <v>47</v>
      </c>
      <c r="Q133" s="18">
        <f t="shared" si="1"/>
        <v>45141931.941</v>
      </c>
      <c r="R133" s="18">
        <v>0</v>
      </c>
      <c r="S133" s="18">
        <v>30875851.493250001</v>
      </c>
      <c r="T133" s="18">
        <v>0</v>
      </c>
      <c r="U133" s="16" t="s">
        <v>49</v>
      </c>
      <c r="V133" s="18">
        <v>0</v>
      </c>
      <c r="W133" s="18">
        <v>12170527.688449999</v>
      </c>
      <c r="X133" s="16" t="s">
        <v>49</v>
      </c>
      <c r="Y133" s="18">
        <v>1947284.4300999998</v>
      </c>
      <c r="Z133" s="18">
        <v>0</v>
      </c>
      <c r="AA133" s="16" t="s">
        <v>49</v>
      </c>
      <c r="AB133" s="18">
        <v>0</v>
      </c>
      <c r="AC133" s="18">
        <v>137285.49</v>
      </c>
      <c r="AD133" s="16" t="s">
        <v>51</v>
      </c>
      <c r="AE133" s="18">
        <v>10982.8392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6" t="s">
        <v>806</v>
      </c>
      <c r="B134" s="17" t="s">
        <v>367</v>
      </c>
      <c r="C134" s="16" t="s">
        <v>46</v>
      </c>
      <c r="D134" s="16" t="s">
        <v>104</v>
      </c>
      <c r="E134" s="16" t="s">
        <v>105</v>
      </c>
      <c r="F134" s="16" t="s">
        <v>678</v>
      </c>
      <c r="G134" s="16" t="s">
        <v>48</v>
      </c>
      <c r="H134" s="16" t="s">
        <v>426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427</v>
      </c>
      <c r="P134" s="16" t="s">
        <v>428</v>
      </c>
      <c r="Q134" s="18">
        <f t="shared" si="1"/>
        <v>290561.5</v>
      </c>
      <c r="R134" s="18">
        <v>0</v>
      </c>
      <c r="S134" s="18">
        <v>290561.5</v>
      </c>
      <c r="T134" s="18">
        <v>0</v>
      </c>
      <c r="U134" s="16" t="s">
        <v>49</v>
      </c>
      <c r="V134" s="18">
        <v>0</v>
      </c>
      <c r="W134" s="18">
        <v>0</v>
      </c>
      <c r="X134" s="16" t="s">
        <v>49</v>
      </c>
      <c r="Y134" s="18">
        <v>0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6" t="s">
        <v>807</v>
      </c>
      <c r="B135" s="17" t="s">
        <v>367</v>
      </c>
      <c r="C135" s="16" t="s">
        <v>46</v>
      </c>
      <c r="D135" s="16" t="s">
        <v>104</v>
      </c>
      <c r="E135" s="16" t="s">
        <v>105</v>
      </c>
      <c r="F135" s="16" t="s">
        <v>678</v>
      </c>
      <c r="G135" s="16" t="s">
        <v>87</v>
      </c>
      <c r="H135" s="16" t="s">
        <v>47</v>
      </c>
      <c r="I135" s="18" t="s">
        <v>430</v>
      </c>
      <c r="J135" s="18" t="s">
        <v>47</v>
      </c>
      <c r="K135" s="18" t="s">
        <v>431</v>
      </c>
      <c r="L135" s="18" t="s">
        <v>367</v>
      </c>
      <c r="M135" s="18">
        <v>78900</v>
      </c>
      <c r="N135" s="16" t="s">
        <v>90</v>
      </c>
      <c r="O135" s="16" t="s">
        <v>432</v>
      </c>
      <c r="P135" s="16" t="s">
        <v>433</v>
      </c>
      <c r="Q135" s="18">
        <f t="shared" si="1"/>
        <v>-55000</v>
      </c>
      <c r="R135" s="18">
        <v>0</v>
      </c>
      <c r="S135" s="18">
        <v>-55000</v>
      </c>
      <c r="T135" s="18">
        <v>0</v>
      </c>
      <c r="U135" s="16" t="s">
        <v>49</v>
      </c>
      <c r="V135" s="18">
        <v>0</v>
      </c>
      <c r="W135" s="18">
        <v>0</v>
      </c>
      <c r="X135" s="16" t="s">
        <v>49</v>
      </c>
      <c r="Y135" s="18">
        <v>0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6" t="s">
        <v>808</v>
      </c>
      <c r="B136" s="17" t="s">
        <v>367</v>
      </c>
      <c r="C136" s="16" t="s">
        <v>46</v>
      </c>
      <c r="D136" s="16" t="s">
        <v>104</v>
      </c>
      <c r="E136" s="16" t="s">
        <v>105</v>
      </c>
      <c r="F136" s="16" t="s">
        <v>678</v>
      </c>
      <c r="G136" s="16" t="s">
        <v>87</v>
      </c>
      <c r="H136" s="16" t="s">
        <v>47</v>
      </c>
      <c r="I136" s="18" t="s">
        <v>435</v>
      </c>
      <c r="J136" s="18" t="s">
        <v>47</v>
      </c>
      <c r="K136" s="18" t="s">
        <v>426</v>
      </c>
      <c r="L136" s="18" t="s">
        <v>367</v>
      </c>
      <c r="M136" s="18">
        <v>290561.5</v>
      </c>
      <c r="N136" s="16" t="s">
        <v>90</v>
      </c>
      <c r="O136" s="16" t="s">
        <v>427</v>
      </c>
      <c r="P136" s="16" t="s">
        <v>428</v>
      </c>
      <c r="Q136" s="18">
        <f t="shared" ref="Q136:Q199" si="2">SUM(S136:AP136)</f>
        <v>-290561.5</v>
      </c>
      <c r="R136" s="18">
        <v>0</v>
      </c>
      <c r="S136" s="18">
        <v>-290561.5</v>
      </c>
      <c r="T136" s="18">
        <v>0</v>
      </c>
      <c r="U136" s="16" t="s">
        <v>49</v>
      </c>
      <c r="V136" s="18">
        <v>0</v>
      </c>
      <c r="W136" s="18">
        <v>0</v>
      </c>
      <c r="X136" s="16" t="s">
        <v>49</v>
      </c>
      <c r="Y136" s="18">
        <v>0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6" t="s">
        <v>809</v>
      </c>
      <c r="B137" s="14" t="s">
        <v>367</v>
      </c>
      <c r="C137" s="13" t="s">
        <v>46</v>
      </c>
      <c r="D137" s="13" t="s">
        <v>114</v>
      </c>
      <c r="E137" s="13" t="s">
        <v>115</v>
      </c>
      <c r="F137" s="13" t="s">
        <v>697</v>
      </c>
      <c r="G137" s="13" t="s">
        <v>48</v>
      </c>
      <c r="H137" s="13" t="s">
        <v>437</v>
      </c>
      <c r="I137" s="15" t="s">
        <v>47</v>
      </c>
      <c r="J137" s="15" t="s">
        <v>47</v>
      </c>
      <c r="K137" s="15" t="s">
        <v>47</v>
      </c>
      <c r="L137" s="15" t="s">
        <v>47</v>
      </c>
      <c r="M137" s="15">
        <v>0</v>
      </c>
      <c r="N137" s="13" t="s">
        <v>47</v>
      </c>
      <c r="O137" s="13" t="s">
        <v>54</v>
      </c>
      <c r="P137" s="13" t="s">
        <v>47</v>
      </c>
      <c r="Q137" s="15">
        <f t="shared" si="2"/>
        <v>15319260.074000001</v>
      </c>
      <c r="R137" s="15">
        <v>0</v>
      </c>
      <c r="S137" s="15">
        <v>10873564.922800001</v>
      </c>
      <c r="T137" s="15">
        <v>0</v>
      </c>
      <c r="U137" s="13" t="s">
        <v>49</v>
      </c>
      <c r="V137" s="15">
        <v>0</v>
      </c>
      <c r="W137" s="15">
        <v>3832495.8199999994</v>
      </c>
      <c r="X137" s="13" t="s">
        <v>50</v>
      </c>
      <c r="Y137" s="15">
        <v>613199.33120000002</v>
      </c>
      <c r="Z137" s="15">
        <v>0</v>
      </c>
      <c r="AA137" s="13" t="s">
        <v>49</v>
      </c>
      <c r="AB137" s="15">
        <v>0</v>
      </c>
      <c r="AC137" s="15">
        <v>0</v>
      </c>
      <c r="AD137" s="13" t="s">
        <v>49</v>
      </c>
      <c r="AE137" s="15">
        <v>0</v>
      </c>
      <c r="AF137" s="13">
        <v>0</v>
      </c>
      <c r="AG137" s="13" t="s">
        <v>49</v>
      </c>
      <c r="AH137" s="15">
        <v>0</v>
      </c>
      <c r="AI137" s="15">
        <v>0</v>
      </c>
      <c r="AJ137" s="13" t="s">
        <v>49</v>
      </c>
      <c r="AK137" s="15">
        <v>0</v>
      </c>
      <c r="AL137" s="15">
        <v>0</v>
      </c>
      <c r="AM137" s="14" t="s">
        <v>47</v>
      </c>
      <c r="AN137" s="13" t="s">
        <v>47</v>
      </c>
      <c r="AO137" s="14" t="s">
        <v>47</v>
      </c>
      <c r="AP137" s="13" t="s">
        <v>47</v>
      </c>
    </row>
    <row r="138" spans="1:42" s="19" customFormat="1" x14ac:dyDescent="0.25">
      <c r="A138" s="16" t="s">
        <v>810</v>
      </c>
      <c r="B138" s="17" t="s">
        <v>367</v>
      </c>
      <c r="C138" s="16" t="s">
        <v>46</v>
      </c>
      <c r="D138" s="16" t="s">
        <v>315</v>
      </c>
      <c r="E138" s="16" t="s">
        <v>316</v>
      </c>
      <c r="F138" s="16" t="s">
        <v>705</v>
      </c>
      <c r="G138" s="16" t="s">
        <v>48</v>
      </c>
      <c r="H138" s="16" t="s">
        <v>709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439</v>
      </c>
      <c r="P138" s="16" t="s">
        <v>440</v>
      </c>
      <c r="Q138" s="18">
        <f t="shared" si="2"/>
        <v>15000</v>
      </c>
      <c r="R138" s="18">
        <v>0</v>
      </c>
      <c r="S138" s="18">
        <v>15000</v>
      </c>
      <c r="T138" s="18">
        <v>0</v>
      </c>
      <c r="U138" s="16" t="s">
        <v>49</v>
      </c>
      <c r="V138" s="18">
        <v>0</v>
      </c>
      <c r="W138" s="18">
        <v>0</v>
      </c>
      <c r="X138" s="16" t="s">
        <v>49</v>
      </c>
      <c r="Y138" s="18">
        <v>0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6" t="s">
        <v>224</v>
      </c>
      <c r="B139" s="17" t="s">
        <v>367</v>
      </c>
      <c r="C139" s="16" t="s">
        <v>46</v>
      </c>
      <c r="D139" s="16" t="s">
        <v>315</v>
      </c>
      <c r="E139" s="16" t="s">
        <v>316</v>
      </c>
      <c r="F139" s="16" t="s">
        <v>705</v>
      </c>
      <c r="G139" s="16" t="s">
        <v>48</v>
      </c>
      <c r="H139" s="16" t="s">
        <v>710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54</v>
      </c>
      <c r="P139" s="16" t="s">
        <v>47</v>
      </c>
      <c r="Q139" s="18">
        <f t="shared" si="2"/>
        <v>2645935.7899999996</v>
      </c>
      <c r="R139" s="18">
        <v>0</v>
      </c>
      <c r="S139" s="18">
        <v>2403864.9</v>
      </c>
      <c r="T139" s="18">
        <v>0</v>
      </c>
      <c r="U139" s="16" t="s">
        <v>49</v>
      </c>
      <c r="V139" s="18">
        <v>0</v>
      </c>
      <c r="W139" s="18">
        <v>208681.8</v>
      </c>
      <c r="X139" s="16" t="s">
        <v>49</v>
      </c>
      <c r="Y139" s="18">
        <v>33389.090000000004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6" t="s">
        <v>226</v>
      </c>
      <c r="B140" s="17" t="s">
        <v>367</v>
      </c>
      <c r="C140" s="16" t="s">
        <v>46</v>
      </c>
      <c r="D140" s="16" t="s">
        <v>315</v>
      </c>
      <c r="E140" s="16" t="s">
        <v>316</v>
      </c>
      <c r="F140" s="16" t="s">
        <v>705</v>
      </c>
      <c r="G140" s="16" t="s">
        <v>48</v>
      </c>
      <c r="H140" s="16" t="s">
        <v>443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54</v>
      </c>
      <c r="P140" s="16" t="s">
        <v>47</v>
      </c>
      <c r="Q140" s="18">
        <f t="shared" si="2"/>
        <v>1436848.6551999999</v>
      </c>
      <c r="R140" s="18">
        <v>0</v>
      </c>
      <c r="S140" s="18">
        <v>1382441.5</v>
      </c>
      <c r="T140" s="18">
        <v>0</v>
      </c>
      <c r="U140" s="16" t="s">
        <v>49</v>
      </c>
      <c r="V140" s="18">
        <v>0</v>
      </c>
      <c r="W140" s="18">
        <v>46902.720000000001</v>
      </c>
      <c r="X140" s="16" t="s">
        <v>49</v>
      </c>
      <c r="Y140" s="18">
        <v>7504.4351999999999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6" t="s">
        <v>231</v>
      </c>
      <c r="B141" s="17" t="s">
        <v>367</v>
      </c>
      <c r="C141" s="16" t="s">
        <v>46</v>
      </c>
      <c r="D141" s="16" t="s">
        <v>315</v>
      </c>
      <c r="E141" s="16" t="s">
        <v>316</v>
      </c>
      <c r="F141" s="16" t="s">
        <v>705</v>
      </c>
      <c r="G141" s="16" t="s">
        <v>48</v>
      </c>
      <c r="H141" s="16" t="s">
        <v>445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446</v>
      </c>
      <c r="P141" s="16" t="s">
        <v>447</v>
      </c>
      <c r="Q141" s="18">
        <f t="shared" si="2"/>
        <v>55000</v>
      </c>
      <c r="R141" s="18">
        <v>0</v>
      </c>
      <c r="S141" s="18">
        <v>55000</v>
      </c>
      <c r="T141" s="18">
        <v>0</v>
      </c>
      <c r="U141" s="16" t="s">
        <v>49</v>
      </c>
      <c r="V141" s="18">
        <v>0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6" t="s">
        <v>233</v>
      </c>
      <c r="B142" s="17" t="s">
        <v>367</v>
      </c>
      <c r="C142" s="16" t="s">
        <v>46</v>
      </c>
      <c r="D142" s="16" t="s">
        <v>315</v>
      </c>
      <c r="E142" s="16" t="s">
        <v>316</v>
      </c>
      <c r="F142" s="16" t="s">
        <v>705</v>
      </c>
      <c r="G142" s="16" t="s">
        <v>48</v>
      </c>
      <c r="H142" s="16" t="s">
        <v>449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54</v>
      </c>
      <c r="P142" s="16" t="s">
        <v>47</v>
      </c>
      <c r="Q142" s="18">
        <f t="shared" si="2"/>
        <v>1439855.4911999998</v>
      </c>
      <c r="R142" s="18">
        <v>0</v>
      </c>
      <c r="S142" s="18">
        <v>957562.49999999977</v>
      </c>
      <c r="T142" s="18">
        <v>0</v>
      </c>
      <c r="U142" s="16" t="s">
        <v>49</v>
      </c>
      <c r="V142" s="18">
        <v>0</v>
      </c>
      <c r="W142" s="18">
        <v>415769.82</v>
      </c>
      <c r="X142" s="16" t="s">
        <v>49</v>
      </c>
      <c r="Y142" s="18">
        <v>66523.171199999997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6" t="s">
        <v>238</v>
      </c>
      <c r="B143" s="17" t="s">
        <v>367</v>
      </c>
      <c r="C143" s="16" t="s">
        <v>46</v>
      </c>
      <c r="D143" s="16" t="s">
        <v>315</v>
      </c>
      <c r="E143" s="16" t="s">
        <v>316</v>
      </c>
      <c r="F143" s="16" t="s">
        <v>705</v>
      </c>
      <c r="G143" s="16" t="s">
        <v>48</v>
      </c>
      <c r="H143" s="16" t="s">
        <v>451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452</v>
      </c>
      <c r="P143" s="16" t="s">
        <v>453</v>
      </c>
      <c r="Q143" s="18">
        <f t="shared" si="2"/>
        <v>120000</v>
      </c>
      <c r="R143" s="18">
        <v>0</v>
      </c>
      <c r="S143" s="18">
        <v>120000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6" t="s">
        <v>240</v>
      </c>
      <c r="B144" s="17" t="s">
        <v>367</v>
      </c>
      <c r="C144" s="16" t="s">
        <v>46</v>
      </c>
      <c r="D144" s="16" t="s">
        <v>315</v>
      </c>
      <c r="E144" s="16" t="s">
        <v>316</v>
      </c>
      <c r="F144" s="16" t="s">
        <v>705</v>
      </c>
      <c r="G144" s="16" t="s">
        <v>48</v>
      </c>
      <c r="H144" s="16" t="s">
        <v>455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54</v>
      </c>
      <c r="P144" s="16" t="s">
        <v>47</v>
      </c>
      <c r="Q144" s="18">
        <f t="shared" si="2"/>
        <v>1344761.5467999999</v>
      </c>
      <c r="R144" s="18">
        <v>0</v>
      </c>
      <c r="S144" s="18">
        <v>1000000</v>
      </c>
      <c r="T144" s="18">
        <v>0</v>
      </c>
      <c r="U144" s="16" t="s">
        <v>49</v>
      </c>
      <c r="V144" s="18">
        <v>0</v>
      </c>
      <c r="W144" s="18">
        <v>297208.23</v>
      </c>
      <c r="X144" s="16" t="s">
        <v>49</v>
      </c>
      <c r="Y144" s="18">
        <v>47553.316800000001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6" t="s">
        <v>244</v>
      </c>
      <c r="B145" s="17" t="s">
        <v>367</v>
      </c>
      <c r="C145" s="16" t="s">
        <v>46</v>
      </c>
      <c r="D145" s="16" t="s">
        <v>315</v>
      </c>
      <c r="E145" s="16" t="s">
        <v>316</v>
      </c>
      <c r="F145" s="16" t="s">
        <v>705</v>
      </c>
      <c r="G145" s="16" t="s">
        <v>48</v>
      </c>
      <c r="H145" s="16" t="s">
        <v>457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458</v>
      </c>
      <c r="P145" s="16" t="s">
        <v>459</v>
      </c>
      <c r="Q145" s="18">
        <f t="shared" si="2"/>
        <v>60000</v>
      </c>
      <c r="R145" s="18">
        <v>0</v>
      </c>
      <c r="S145" s="18">
        <v>60000</v>
      </c>
      <c r="T145" s="18">
        <v>0</v>
      </c>
      <c r="U145" s="16" t="s">
        <v>49</v>
      </c>
      <c r="V145" s="18">
        <v>0</v>
      </c>
      <c r="W145" s="18">
        <v>0</v>
      </c>
      <c r="X145" s="16" t="s">
        <v>49</v>
      </c>
      <c r="Y145" s="18">
        <v>0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x14ac:dyDescent="0.25">
      <c r="A146" s="16" t="s">
        <v>246</v>
      </c>
      <c r="B146" s="17" t="s">
        <v>367</v>
      </c>
      <c r="C146" s="16" t="s">
        <v>46</v>
      </c>
      <c r="D146" s="16" t="s">
        <v>315</v>
      </c>
      <c r="E146" s="16" t="s">
        <v>316</v>
      </c>
      <c r="F146" s="16" t="s">
        <v>705</v>
      </c>
      <c r="G146" s="16" t="s">
        <v>48</v>
      </c>
      <c r="H146" s="16" t="s">
        <v>461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54</v>
      </c>
      <c r="P146" s="16" t="s">
        <v>47</v>
      </c>
      <c r="Q146" s="18">
        <f t="shared" si="2"/>
        <v>1279033.2083999999</v>
      </c>
      <c r="R146" s="18">
        <v>0</v>
      </c>
      <c r="S146" s="18">
        <v>1163898</v>
      </c>
      <c r="T146" s="18">
        <v>0</v>
      </c>
      <c r="U146" s="16" t="s">
        <v>49</v>
      </c>
      <c r="V146" s="18">
        <v>0</v>
      </c>
      <c r="W146" s="18">
        <v>99254.49</v>
      </c>
      <c r="X146" s="16" t="s">
        <v>49</v>
      </c>
      <c r="Y146" s="18">
        <v>15880.7184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x14ac:dyDescent="0.25">
      <c r="A147" s="16" t="s">
        <v>250</v>
      </c>
      <c r="B147" s="17" t="s">
        <v>367</v>
      </c>
      <c r="C147" s="16" t="s">
        <v>46</v>
      </c>
      <c r="D147" s="16" t="s">
        <v>315</v>
      </c>
      <c r="E147" s="16" t="s">
        <v>316</v>
      </c>
      <c r="F147" s="16" t="s">
        <v>705</v>
      </c>
      <c r="G147" s="16" t="s">
        <v>48</v>
      </c>
      <c r="H147" s="16" t="s">
        <v>463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464</v>
      </c>
      <c r="P147" s="16" t="s">
        <v>465</v>
      </c>
      <c r="Q147" s="18">
        <f t="shared" si="2"/>
        <v>15000</v>
      </c>
      <c r="R147" s="18">
        <v>0</v>
      </c>
      <c r="S147" s="18">
        <v>15000</v>
      </c>
      <c r="T147" s="18">
        <v>0</v>
      </c>
      <c r="U147" s="16" t="s">
        <v>49</v>
      </c>
      <c r="V147" s="18">
        <v>0</v>
      </c>
      <c r="W147" s="18">
        <v>0</v>
      </c>
      <c r="X147" s="16" t="s">
        <v>49</v>
      </c>
      <c r="Y147" s="18">
        <v>0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6" t="s">
        <v>252</v>
      </c>
      <c r="B148" s="17" t="s">
        <v>367</v>
      </c>
      <c r="C148" s="16" t="s">
        <v>46</v>
      </c>
      <c r="D148" s="16" t="s">
        <v>315</v>
      </c>
      <c r="E148" s="16" t="s">
        <v>316</v>
      </c>
      <c r="F148" s="16" t="s">
        <v>705</v>
      </c>
      <c r="G148" s="16" t="s">
        <v>48</v>
      </c>
      <c r="H148" s="16" t="s">
        <v>467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54</v>
      </c>
      <c r="P148" s="16" t="s">
        <v>47</v>
      </c>
      <c r="Q148" s="18">
        <f t="shared" si="2"/>
        <v>15439437.918899998</v>
      </c>
      <c r="R148" s="18">
        <v>0</v>
      </c>
      <c r="S148" s="18">
        <v>11898447.218499999</v>
      </c>
      <c r="T148" s="18">
        <v>0</v>
      </c>
      <c r="U148" s="16" t="s">
        <v>49</v>
      </c>
      <c r="V148" s="18">
        <v>0</v>
      </c>
      <c r="W148" s="18">
        <v>3052578.19</v>
      </c>
      <c r="X148" s="16" t="s">
        <v>49</v>
      </c>
      <c r="Y148" s="18">
        <v>488412.51040000003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6" t="s">
        <v>256</v>
      </c>
      <c r="B149" s="17" t="s">
        <v>367</v>
      </c>
      <c r="C149" s="16" t="s">
        <v>46</v>
      </c>
      <c r="D149" s="16" t="s">
        <v>315</v>
      </c>
      <c r="E149" s="16" t="s">
        <v>316</v>
      </c>
      <c r="F149" s="16" t="s">
        <v>705</v>
      </c>
      <c r="G149" s="16" t="s">
        <v>87</v>
      </c>
      <c r="H149" s="16" t="s">
        <v>47</v>
      </c>
      <c r="I149" s="18" t="s">
        <v>469</v>
      </c>
      <c r="J149" s="18" t="s">
        <v>47</v>
      </c>
      <c r="K149" s="18" t="s">
        <v>470</v>
      </c>
      <c r="L149" s="18" t="s">
        <v>367</v>
      </c>
      <c r="M149" s="18">
        <v>110000</v>
      </c>
      <c r="N149" s="16" t="s">
        <v>90</v>
      </c>
      <c r="O149" s="16" t="s">
        <v>471</v>
      </c>
      <c r="P149" s="16" t="s">
        <v>472</v>
      </c>
      <c r="Q149" s="18">
        <f t="shared" si="2"/>
        <v>-110000</v>
      </c>
      <c r="R149" s="18">
        <v>0</v>
      </c>
      <c r="S149" s="18">
        <v>-110000</v>
      </c>
      <c r="T149" s="18">
        <v>0</v>
      </c>
      <c r="U149" s="16" t="s">
        <v>49</v>
      </c>
      <c r="V149" s="18">
        <v>0</v>
      </c>
      <c r="W149" s="18">
        <v>0</v>
      </c>
      <c r="X149" s="16" t="s">
        <v>49</v>
      </c>
      <c r="Y149" s="18">
        <v>0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x14ac:dyDescent="0.25">
      <c r="A150" s="16" t="s">
        <v>258</v>
      </c>
      <c r="B150" s="17" t="s">
        <v>367</v>
      </c>
      <c r="C150" s="16" t="s">
        <v>46</v>
      </c>
      <c r="D150" s="16" t="s">
        <v>315</v>
      </c>
      <c r="E150" s="16" t="s">
        <v>316</v>
      </c>
      <c r="F150" s="16" t="s">
        <v>705</v>
      </c>
      <c r="G150" s="16" t="s">
        <v>87</v>
      </c>
      <c r="H150" s="16" t="s">
        <v>47</v>
      </c>
      <c r="I150" s="18" t="s">
        <v>474</v>
      </c>
      <c r="J150" s="18" t="s">
        <v>47</v>
      </c>
      <c r="K150" s="18" t="s">
        <v>475</v>
      </c>
      <c r="L150" s="18" t="s">
        <v>367</v>
      </c>
      <c r="M150" s="18">
        <v>55000</v>
      </c>
      <c r="N150" s="16" t="s">
        <v>90</v>
      </c>
      <c r="O150" s="16" t="s">
        <v>471</v>
      </c>
      <c r="P150" s="16" t="s">
        <v>472</v>
      </c>
      <c r="Q150" s="18">
        <f t="shared" si="2"/>
        <v>-55000</v>
      </c>
      <c r="R150" s="18">
        <v>0</v>
      </c>
      <c r="S150" s="18">
        <v>-55000</v>
      </c>
      <c r="T150" s="18">
        <v>0</v>
      </c>
      <c r="U150" s="16" t="s">
        <v>49</v>
      </c>
      <c r="V150" s="18">
        <v>0</v>
      </c>
      <c r="W150" s="18">
        <v>0</v>
      </c>
      <c r="X150" s="16" t="s">
        <v>49</v>
      </c>
      <c r="Y150" s="18">
        <v>0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6" t="s">
        <v>263</v>
      </c>
      <c r="B151" s="17" t="s">
        <v>367</v>
      </c>
      <c r="C151" s="16" t="s">
        <v>46</v>
      </c>
      <c r="D151" s="16" t="s">
        <v>315</v>
      </c>
      <c r="E151" s="16" t="s">
        <v>316</v>
      </c>
      <c r="F151" s="16" t="s">
        <v>706</v>
      </c>
      <c r="G151" s="16" t="s">
        <v>48</v>
      </c>
      <c r="H151" s="16" t="s">
        <v>711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696</v>
      </c>
      <c r="P151" s="16" t="s">
        <v>47</v>
      </c>
      <c r="Q151" s="18">
        <f t="shared" si="2"/>
        <v>0</v>
      </c>
      <c r="R151" s="18">
        <v>0</v>
      </c>
      <c r="S151" s="18">
        <v>0</v>
      </c>
      <c r="T151" s="18">
        <v>0</v>
      </c>
      <c r="U151" s="16" t="s">
        <v>49</v>
      </c>
      <c r="V151" s="18">
        <v>0</v>
      </c>
      <c r="W151" s="18">
        <v>0</v>
      </c>
      <c r="X151" s="16" t="s">
        <v>49</v>
      </c>
      <c r="Y151" s="18">
        <v>0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6" t="s">
        <v>265</v>
      </c>
      <c r="B152" s="20">
        <v>43895</v>
      </c>
      <c r="C152" s="13" t="s">
        <v>46</v>
      </c>
      <c r="D152" s="13" t="s">
        <v>543</v>
      </c>
      <c r="E152" s="13" t="s">
        <v>544</v>
      </c>
      <c r="F152" s="13" t="s">
        <v>719</v>
      </c>
      <c r="G152" s="13" t="s">
        <v>48</v>
      </c>
      <c r="H152" s="13" t="s">
        <v>720</v>
      </c>
      <c r="I152" s="15"/>
      <c r="J152" s="15"/>
      <c r="K152" s="15"/>
      <c r="L152" s="15"/>
      <c r="M152" s="15"/>
      <c r="N152" s="13"/>
      <c r="O152" s="13" t="s">
        <v>696</v>
      </c>
      <c r="P152" s="13"/>
      <c r="Q152" s="15">
        <f t="shared" si="2"/>
        <v>0</v>
      </c>
      <c r="R152" s="15">
        <v>0</v>
      </c>
      <c r="S152" s="15">
        <v>0</v>
      </c>
      <c r="T152" s="15">
        <v>0</v>
      </c>
      <c r="U152" s="13"/>
      <c r="V152" s="15">
        <v>0</v>
      </c>
      <c r="W152" s="15">
        <v>0</v>
      </c>
      <c r="X152" s="13"/>
      <c r="Y152" s="15">
        <v>0</v>
      </c>
      <c r="Z152" s="15">
        <v>0</v>
      </c>
      <c r="AA152" s="13" t="s">
        <v>49</v>
      </c>
      <c r="AB152" s="15">
        <v>0</v>
      </c>
      <c r="AC152" s="15">
        <v>0</v>
      </c>
      <c r="AD152" s="13" t="s">
        <v>49</v>
      </c>
      <c r="AE152" s="15">
        <v>0</v>
      </c>
      <c r="AF152" s="13" t="s">
        <v>591</v>
      </c>
      <c r="AG152" s="13" t="s">
        <v>49</v>
      </c>
      <c r="AH152" s="15">
        <v>0</v>
      </c>
      <c r="AI152" s="15">
        <v>0</v>
      </c>
      <c r="AJ152" s="13" t="s">
        <v>49</v>
      </c>
      <c r="AK152" s="15">
        <v>0</v>
      </c>
      <c r="AL152" s="15">
        <v>0</v>
      </c>
      <c r="AM152" s="14" t="s">
        <v>47</v>
      </c>
      <c r="AN152" s="13" t="s">
        <v>47</v>
      </c>
      <c r="AO152" s="14" t="s">
        <v>47</v>
      </c>
      <c r="AP152" s="13" t="s">
        <v>47</v>
      </c>
    </row>
    <row r="153" spans="1:42" s="19" customFormat="1" x14ac:dyDescent="0.25">
      <c r="A153" s="16" t="s">
        <v>270</v>
      </c>
      <c r="B153" s="17" t="s">
        <v>367</v>
      </c>
      <c r="C153" s="16" t="s">
        <v>46</v>
      </c>
      <c r="D153" s="16" t="s">
        <v>120</v>
      </c>
      <c r="E153" s="16" t="s">
        <v>121</v>
      </c>
      <c r="F153" s="16" t="s">
        <v>724</v>
      </c>
      <c r="G153" s="16" t="s">
        <v>48</v>
      </c>
      <c r="H153" s="16" t="s">
        <v>477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54</v>
      </c>
      <c r="P153" s="16" t="s">
        <v>47</v>
      </c>
      <c r="Q153" s="18">
        <f t="shared" si="2"/>
        <v>49818476.585750006</v>
      </c>
      <c r="R153" s="18">
        <v>0</v>
      </c>
      <c r="S153" s="18">
        <v>30769111.944550008</v>
      </c>
      <c r="T153" s="18">
        <v>0</v>
      </c>
      <c r="U153" s="16" t="s">
        <v>49</v>
      </c>
      <c r="V153" s="18">
        <v>0</v>
      </c>
      <c r="W153" s="18">
        <v>16421866.07</v>
      </c>
      <c r="X153" s="16" t="s">
        <v>50</v>
      </c>
      <c r="Y153" s="18">
        <v>2627498.5712000006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6" t="s">
        <v>271</v>
      </c>
      <c r="B154" s="17" t="s">
        <v>367</v>
      </c>
      <c r="C154" s="16" t="s">
        <v>46</v>
      </c>
      <c r="D154" s="16" t="s">
        <v>120</v>
      </c>
      <c r="E154" s="16" t="s">
        <v>121</v>
      </c>
      <c r="F154" s="16" t="s">
        <v>724</v>
      </c>
      <c r="G154" s="16" t="s">
        <v>87</v>
      </c>
      <c r="H154" s="16" t="s">
        <v>47</v>
      </c>
      <c r="I154" s="18" t="s">
        <v>479</v>
      </c>
      <c r="J154" s="18" t="s">
        <v>47</v>
      </c>
      <c r="K154" s="18" t="s">
        <v>480</v>
      </c>
      <c r="L154" s="18" t="s">
        <v>367</v>
      </c>
      <c r="M154" s="18">
        <v>66402.070000000007</v>
      </c>
      <c r="N154" s="16" t="s">
        <v>90</v>
      </c>
      <c r="O154" s="16" t="s">
        <v>481</v>
      </c>
      <c r="P154" s="16" t="s">
        <v>482</v>
      </c>
      <c r="Q154" s="18">
        <f t="shared" si="2"/>
        <v>-41467.68</v>
      </c>
      <c r="R154" s="18">
        <v>0</v>
      </c>
      <c r="S154" s="18">
        <v>0</v>
      </c>
      <c r="T154" s="18">
        <v>0</v>
      </c>
      <c r="U154" s="16" t="s">
        <v>49</v>
      </c>
      <c r="V154" s="18">
        <v>0</v>
      </c>
      <c r="W154" s="18">
        <v>-35748</v>
      </c>
      <c r="X154" s="16" t="s">
        <v>50</v>
      </c>
      <c r="Y154" s="18">
        <v>-5719.68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6" t="s">
        <v>275</v>
      </c>
      <c r="B155" s="17" t="s">
        <v>367</v>
      </c>
      <c r="C155" s="16" t="s">
        <v>46</v>
      </c>
      <c r="D155" s="16" t="s">
        <v>120</v>
      </c>
      <c r="E155" s="16" t="s">
        <v>121</v>
      </c>
      <c r="F155" s="16" t="s">
        <v>724</v>
      </c>
      <c r="G155" s="16" t="s">
        <v>87</v>
      </c>
      <c r="H155" s="16" t="s">
        <v>47</v>
      </c>
      <c r="I155" s="18" t="s">
        <v>484</v>
      </c>
      <c r="J155" s="18" t="s">
        <v>47</v>
      </c>
      <c r="K155" s="18" t="s">
        <v>485</v>
      </c>
      <c r="L155" s="18" t="s">
        <v>367</v>
      </c>
      <c r="M155" s="18">
        <v>293157.40000000002</v>
      </c>
      <c r="N155" s="16" t="s">
        <v>90</v>
      </c>
      <c r="O155" s="16" t="s">
        <v>486</v>
      </c>
      <c r="P155" s="16" t="s">
        <v>487</v>
      </c>
      <c r="Q155" s="18">
        <f t="shared" si="2"/>
        <v>-293157.40000000002</v>
      </c>
      <c r="R155" s="18">
        <v>0</v>
      </c>
      <c r="S155" s="18">
        <v>-293157.40000000002</v>
      </c>
      <c r="T155" s="18">
        <v>0</v>
      </c>
      <c r="U155" s="16" t="s">
        <v>49</v>
      </c>
      <c r="V155" s="18">
        <v>0</v>
      </c>
      <c r="W155" s="18">
        <v>0</v>
      </c>
      <c r="X155" s="16" t="s">
        <v>49</v>
      </c>
      <c r="Y155" s="18">
        <v>0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6" t="s">
        <v>277</v>
      </c>
      <c r="B156" s="17" t="s">
        <v>488</v>
      </c>
      <c r="C156" s="16" t="s">
        <v>46</v>
      </c>
      <c r="D156" s="16" t="s">
        <v>59</v>
      </c>
      <c r="E156" s="16" t="s">
        <v>60</v>
      </c>
      <c r="F156" s="16" t="s">
        <v>681</v>
      </c>
      <c r="G156" s="16" t="s">
        <v>48</v>
      </c>
      <c r="H156" s="16" t="s">
        <v>489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54</v>
      </c>
      <c r="P156" s="16" t="s">
        <v>47</v>
      </c>
      <c r="Q156" s="18">
        <f t="shared" si="2"/>
        <v>1676935.2252</v>
      </c>
      <c r="R156" s="18">
        <v>0</v>
      </c>
      <c r="S156" s="18">
        <v>1478200</v>
      </c>
      <c r="T156" s="18">
        <v>0</v>
      </c>
      <c r="U156" s="16" t="s">
        <v>49</v>
      </c>
      <c r="V156" s="18">
        <v>0</v>
      </c>
      <c r="W156" s="18">
        <v>171323.47</v>
      </c>
      <c r="X156" s="16" t="s">
        <v>50</v>
      </c>
      <c r="Y156" s="18">
        <v>27411.7552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6" t="s">
        <v>281</v>
      </c>
      <c r="B157" s="17" t="s">
        <v>488</v>
      </c>
      <c r="C157" s="16" t="s">
        <v>46</v>
      </c>
      <c r="D157" s="16" t="s">
        <v>59</v>
      </c>
      <c r="E157" s="16" t="s">
        <v>60</v>
      </c>
      <c r="F157" s="16" t="s">
        <v>681</v>
      </c>
      <c r="G157" s="16" t="s">
        <v>48</v>
      </c>
      <c r="H157" s="16" t="s">
        <v>490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152</v>
      </c>
      <c r="P157" s="16" t="s">
        <v>153</v>
      </c>
      <c r="Q157" s="18">
        <f t="shared" si="2"/>
        <v>508259.98400000005</v>
      </c>
      <c r="R157" s="18">
        <v>0</v>
      </c>
      <c r="S157" s="18">
        <v>56240</v>
      </c>
      <c r="T157" s="18">
        <v>389672.4</v>
      </c>
      <c r="U157" s="16" t="s">
        <v>50</v>
      </c>
      <c r="V157" s="18">
        <v>62347.584000000003</v>
      </c>
      <c r="W157" s="18">
        <v>0</v>
      </c>
      <c r="X157" s="16" t="s">
        <v>49</v>
      </c>
      <c r="Y157" s="18">
        <v>0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6" t="s">
        <v>283</v>
      </c>
      <c r="B158" s="17" t="s">
        <v>488</v>
      </c>
      <c r="C158" s="16" t="s">
        <v>46</v>
      </c>
      <c r="D158" s="16" t="s">
        <v>59</v>
      </c>
      <c r="E158" s="16" t="s">
        <v>60</v>
      </c>
      <c r="F158" s="16" t="s">
        <v>681</v>
      </c>
      <c r="G158" s="16" t="s">
        <v>48</v>
      </c>
      <c r="H158" s="16" t="s">
        <v>491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54</v>
      </c>
      <c r="P158" s="16" t="s">
        <v>47</v>
      </c>
      <c r="Q158" s="18">
        <f t="shared" si="2"/>
        <v>805416.46799999999</v>
      </c>
      <c r="R158" s="18">
        <v>0</v>
      </c>
      <c r="S158" s="18">
        <v>334999</v>
      </c>
      <c r="T158" s="18">
        <v>0</v>
      </c>
      <c r="U158" s="16" t="s">
        <v>49</v>
      </c>
      <c r="V158" s="18">
        <v>0</v>
      </c>
      <c r="W158" s="18">
        <v>405532.30000000005</v>
      </c>
      <c r="X158" s="16" t="s">
        <v>49</v>
      </c>
      <c r="Y158" s="18">
        <v>64885.167999999998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6" t="s">
        <v>287</v>
      </c>
      <c r="B159" s="17" t="s">
        <v>488</v>
      </c>
      <c r="C159" s="16" t="s">
        <v>46</v>
      </c>
      <c r="D159" s="16" t="s">
        <v>59</v>
      </c>
      <c r="E159" s="16" t="s">
        <v>60</v>
      </c>
      <c r="F159" s="16" t="s">
        <v>681</v>
      </c>
      <c r="G159" s="16" t="s">
        <v>48</v>
      </c>
      <c r="H159" s="16" t="s">
        <v>492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55</v>
      </c>
      <c r="P159" s="16" t="s">
        <v>56</v>
      </c>
      <c r="Q159" s="18">
        <f t="shared" si="2"/>
        <v>92764.5</v>
      </c>
      <c r="R159" s="18">
        <v>0</v>
      </c>
      <c r="S159" s="18">
        <v>92764.5</v>
      </c>
      <c r="T159" s="18">
        <v>0</v>
      </c>
      <c r="U159" s="16" t="s">
        <v>49</v>
      </c>
      <c r="V159" s="18">
        <v>0</v>
      </c>
      <c r="W159" s="18">
        <v>0</v>
      </c>
      <c r="X159" s="16" t="s">
        <v>49</v>
      </c>
      <c r="Y159" s="18">
        <v>0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6" t="s">
        <v>289</v>
      </c>
      <c r="B160" s="17" t="s">
        <v>488</v>
      </c>
      <c r="C160" s="16" t="s">
        <v>46</v>
      </c>
      <c r="D160" s="16" t="s">
        <v>59</v>
      </c>
      <c r="E160" s="16" t="s">
        <v>60</v>
      </c>
      <c r="F160" s="16" t="s">
        <v>681</v>
      </c>
      <c r="G160" s="16" t="s">
        <v>48</v>
      </c>
      <c r="H160" s="16" t="s">
        <v>493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54</v>
      </c>
      <c r="P160" s="16" t="s">
        <v>47</v>
      </c>
      <c r="Q160" s="18">
        <f t="shared" si="2"/>
        <v>12244590.230900001</v>
      </c>
      <c r="R160" s="18">
        <v>0</v>
      </c>
      <c r="S160" s="18">
        <v>9354764.5561000016</v>
      </c>
      <c r="T160" s="18">
        <v>0</v>
      </c>
      <c r="U160" s="16" t="s">
        <v>49</v>
      </c>
      <c r="V160" s="18">
        <v>0</v>
      </c>
      <c r="W160" s="18">
        <v>2491229.0299999998</v>
      </c>
      <c r="X160" s="16" t="s">
        <v>49</v>
      </c>
      <c r="Y160" s="18">
        <v>398596.64480000001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6" t="s">
        <v>293</v>
      </c>
      <c r="B161" s="17" t="s">
        <v>488</v>
      </c>
      <c r="C161" s="16" t="s">
        <v>46</v>
      </c>
      <c r="D161" s="16" t="s">
        <v>59</v>
      </c>
      <c r="E161" s="16" t="s">
        <v>60</v>
      </c>
      <c r="F161" s="16" t="s">
        <v>681</v>
      </c>
      <c r="G161" s="16" t="s">
        <v>48</v>
      </c>
      <c r="H161" s="16" t="s">
        <v>494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55</v>
      </c>
      <c r="P161" s="16" t="s">
        <v>56</v>
      </c>
      <c r="Q161" s="18">
        <f t="shared" si="2"/>
        <v>63684</v>
      </c>
      <c r="R161" s="18">
        <v>0</v>
      </c>
      <c r="S161" s="18">
        <v>0</v>
      </c>
      <c r="T161" s="18">
        <v>54900</v>
      </c>
      <c r="U161" s="16" t="s">
        <v>50</v>
      </c>
      <c r="V161" s="18">
        <v>8784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6" t="s">
        <v>295</v>
      </c>
      <c r="B162" s="17" t="s">
        <v>488</v>
      </c>
      <c r="C162" s="16" t="s">
        <v>46</v>
      </c>
      <c r="D162" s="16" t="s">
        <v>59</v>
      </c>
      <c r="E162" s="16" t="s">
        <v>60</v>
      </c>
      <c r="F162" s="16" t="s">
        <v>681</v>
      </c>
      <c r="G162" s="16" t="s">
        <v>48</v>
      </c>
      <c r="H162" s="16" t="s">
        <v>495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54</v>
      </c>
      <c r="P162" s="16" t="s">
        <v>47</v>
      </c>
      <c r="Q162" s="18">
        <f t="shared" si="2"/>
        <v>39750891.499599986</v>
      </c>
      <c r="R162" s="18">
        <v>0</v>
      </c>
      <c r="S162" s="18">
        <v>30052682.644599989</v>
      </c>
      <c r="T162" s="18">
        <v>0</v>
      </c>
      <c r="U162" s="16" t="s">
        <v>49</v>
      </c>
      <c r="V162" s="18">
        <v>0</v>
      </c>
      <c r="W162" s="18">
        <v>8360524.875</v>
      </c>
      <c r="X162" s="16" t="s">
        <v>50</v>
      </c>
      <c r="Y162" s="18">
        <v>1337683.98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6" t="s">
        <v>299</v>
      </c>
      <c r="B163" s="17" t="s">
        <v>488</v>
      </c>
      <c r="C163" s="16" t="s">
        <v>46</v>
      </c>
      <c r="D163" s="16" t="s">
        <v>59</v>
      </c>
      <c r="E163" s="16" t="s">
        <v>60</v>
      </c>
      <c r="F163" s="16" t="s">
        <v>681</v>
      </c>
      <c r="G163" s="16" t="s">
        <v>48</v>
      </c>
      <c r="H163" s="16" t="s">
        <v>496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497</v>
      </c>
      <c r="P163" s="16" t="s">
        <v>498</v>
      </c>
      <c r="Q163" s="18">
        <f t="shared" si="2"/>
        <v>110415</v>
      </c>
      <c r="R163" s="18">
        <v>0</v>
      </c>
      <c r="S163" s="18">
        <v>110415</v>
      </c>
      <c r="T163" s="18">
        <v>0</v>
      </c>
      <c r="U163" s="16" t="s">
        <v>49</v>
      </c>
      <c r="V163" s="18">
        <v>0</v>
      </c>
      <c r="W163" s="18">
        <v>0</v>
      </c>
      <c r="X163" s="16" t="s">
        <v>49</v>
      </c>
      <c r="Y163" s="18">
        <v>0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6" t="s">
        <v>301</v>
      </c>
      <c r="B164" s="17" t="s">
        <v>488</v>
      </c>
      <c r="C164" s="16" t="s">
        <v>46</v>
      </c>
      <c r="D164" s="16" t="s">
        <v>59</v>
      </c>
      <c r="E164" s="16" t="s">
        <v>60</v>
      </c>
      <c r="F164" s="16" t="s">
        <v>681</v>
      </c>
      <c r="G164" s="16" t="s">
        <v>48</v>
      </c>
      <c r="H164" s="16" t="s">
        <v>499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54</v>
      </c>
      <c r="P164" s="16" t="s">
        <v>47</v>
      </c>
      <c r="Q164" s="18">
        <f t="shared" si="2"/>
        <v>10178870.0408</v>
      </c>
      <c r="R164" s="18">
        <v>0</v>
      </c>
      <c r="S164" s="18">
        <v>7932231.1436000001</v>
      </c>
      <c r="T164" s="18">
        <v>0</v>
      </c>
      <c r="U164" s="16" t="s">
        <v>49</v>
      </c>
      <c r="V164" s="18">
        <v>0</v>
      </c>
      <c r="W164" s="18">
        <v>1936757.67</v>
      </c>
      <c r="X164" s="16" t="s">
        <v>50</v>
      </c>
      <c r="Y164" s="18">
        <v>309881.22719999991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x14ac:dyDescent="0.25">
      <c r="A165" s="16" t="s">
        <v>305</v>
      </c>
      <c r="B165" s="17" t="s">
        <v>488</v>
      </c>
      <c r="C165" s="16" t="s">
        <v>46</v>
      </c>
      <c r="D165" s="16" t="s">
        <v>59</v>
      </c>
      <c r="E165" s="16" t="s">
        <v>60</v>
      </c>
      <c r="F165" s="16" t="s">
        <v>681</v>
      </c>
      <c r="G165" s="16" t="s">
        <v>87</v>
      </c>
      <c r="H165" s="16" t="s">
        <v>47</v>
      </c>
      <c r="I165" s="18" t="s">
        <v>500</v>
      </c>
      <c r="J165" s="18" t="s">
        <v>47</v>
      </c>
      <c r="K165" s="18" t="s">
        <v>501</v>
      </c>
      <c r="L165" s="18" t="s">
        <v>488</v>
      </c>
      <c r="M165" s="18">
        <v>450150</v>
      </c>
      <c r="N165" s="16" t="s">
        <v>90</v>
      </c>
      <c r="O165" s="16" t="s">
        <v>502</v>
      </c>
      <c r="P165" s="16" t="s">
        <v>503</v>
      </c>
      <c r="Q165" s="18">
        <f t="shared" si="2"/>
        <v>-110000</v>
      </c>
      <c r="R165" s="18">
        <v>0</v>
      </c>
      <c r="S165" s="18">
        <v>-110000</v>
      </c>
      <c r="T165" s="18">
        <v>0</v>
      </c>
      <c r="U165" s="16" t="s">
        <v>49</v>
      </c>
      <c r="V165" s="18">
        <v>0</v>
      </c>
      <c r="W165" s="18">
        <v>0</v>
      </c>
      <c r="X165" s="16" t="s">
        <v>49</v>
      </c>
      <c r="Y165" s="18">
        <v>0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6" t="s">
        <v>307</v>
      </c>
      <c r="B166" s="14" t="s">
        <v>488</v>
      </c>
      <c r="C166" s="13" t="s">
        <v>46</v>
      </c>
      <c r="D166" s="13" t="s">
        <v>94</v>
      </c>
      <c r="E166" s="13" t="s">
        <v>95</v>
      </c>
      <c r="F166" s="13" t="s">
        <v>687</v>
      </c>
      <c r="G166" s="13" t="s">
        <v>48</v>
      </c>
      <c r="H166" s="13" t="s">
        <v>504</v>
      </c>
      <c r="I166" s="15" t="s">
        <v>47</v>
      </c>
      <c r="J166" s="15" t="s">
        <v>47</v>
      </c>
      <c r="K166" s="15" t="s">
        <v>47</v>
      </c>
      <c r="L166" s="15" t="s">
        <v>47</v>
      </c>
      <c r="M166" s="15">
        <v>0</v>
      </c>
      <c r="N166" s="13" t="s">
        <v>47</v>
      </c>
      <c r="O166" s="13" t="s">
        <v>54</v>
      </c>
      <c r="P166" s="13" t="s">
        <v>47</v>
      </c>
      <c r="Q166" s="15">
        <f t="shared" si="2"/>
        <v>49551526.224050008</v>
      </c>
      <c r="R166" s="15">
        <v>0</v>
      </c>
      <c r="S166" s="15">
        <v>35271262.53755001</v>
      </c>
      <c r="T166" s="15">
        <v>0</v>
      </c>
      <c r="U166" s="13" t="s">
        <v>49</v>
      </c>
      <c r="V166" s="15">
        <v>0</v>
      </c>
      <c r="W166" s="15">
        <v>12310572.143499998</v>
      </c>
      <c r="X166" s="13" t="s">
        <v>50</v>
      </c>
      <c r="Y166" s="15">
        <v>1969691.5429999996</v>
      </c>
      <c r="Z166" s="15">
        <v>0</v>
      </c>
      <c r="AA166" s="13" t="s">
        <v>49</v>
      </c>
      <c r="AB166" s="15">
        <v>0</v>
      </c>
      <c r="AC166" s="15">
        <v>0</v>
      </c>
      <c r="AD166" s="13" t="s">
        <v>49</v>
      </c>
      <c r="AE166" s="15">
        <v>0</v>
      </c>
      <c r="AF166" s="13">
        <v>0</v>
      </c>
      <c r="AG166" s="13" t="s">
        <v>49</v>
      </c>
      <c r="AH166" s="15">
        <v>0</v>
      </c>
      <c r="AI166" s="15">
        <v>0</v>
      </c>
      <c r="AJ166" s="13" t="s">
        <v>49</v>
      </c>
      <c r="AK166" s="15">
        <v>0</v>
      </c>
      <c r="AL166" s="15">
        <v>0</v>
      </c>
      <c r="AM166" s="14" t="s">
        <v>47</v>
      </c>
      <c r="AN166" s="13" t="s">
        <v>47</v>
      </c>
      <c r="AO166" s="14" t="s">
        <v>47</v>
      </c>
      <c r="AP166" s="13" t="s">
        <v>47</v>
      </c>
    </row>
    <row r="167" spans="1:42" s="19" customFormat="1" x14ac:dyDescent="0.25">
      <c r="A167" s="16" t="s">
        <v>309</v>
      </c>
      <c r="B167" s="17" t="s">
        <v>488</v>
      </c>
      <c r="C167" s="16" t="s">
        <v>46</v>
      </c>
      <c r="D167" s="16" t="s">
        <v>104</v>
      </c>
      <c r="E167" s="16" t="s">
        <v>105</v>
      </c>
      <c r="F167" s="16" t="s">
        <v>679</v>
      </c>
      <c r="G167" s="16" t="s">
        <v>48</v>
      </c>
      <c r="H167" s="16" t="s">
        <v>505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54</v>
      </c>
      <c r="P167" s="16" t="s">
        <v>47</v>
      </c>
      <c r="Q167" s="18">
        <f t="shared" si="2"/>
        <v>18329238.726500005</v>
      </c>
      <c r="R167" s="18">
        <v>0</v>
      </c>
      <c r="S167" s="18">
        <v>13860405.368500005</v>
      </c>
      <c r="T167" s="18">
        <v>0</v>
      </c>
      <c r="U167" s="16" t="s">
        <v>49</v>
      </c>
      <c r="V167" s="18">
        <v>0</v>
      </c>
      <c r="W167" s="18">
        <v>3852442.5500000003</v>
      </c>
      <c r="X167" s="16" t="s">
        <v>49</v>
      </c>
      <c r="Y167" s="18">
        <v>616390.80799999984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6" t="s">
        <v>314</v>
      </c>
      <c r="B168" s="17" t="s">
        <v>488</v>
      </c>
      <c r="C168" s="16" t="s">
        <v>46</v>
      </c>
      <c r="D168" s="16" t="s">
        <v>104</v>
      </c>
      <c r="E168" s="16" t="s">
        <v>105</v>
      </c>
      <c r="F168" s="16" t="s">
        <v>679</v>
      </c>
      <c r="G168" s="16" t="s">
        <v>48</v>
      </c>
      <c r="H168" s="16" t="s">
        <v>506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507</v>
      </c>
      <c r="P168" s="16" t="s">
        <v>508</v>
      </c>
      <c r="Q168" s="18">
        <f t="shared" si="2"/>
        <v>504498</v>
      </c>
      <c r="R168" s="18">
        <v>0</v>
      </c>
      <c r="S168" s="18">
        <v>504498</v>
      </c>
      <c r="T168" s="18">
        <v>0</v>
      </c>
      <c r="U168" s="16" t="s">
        <v>49</v>
      </c>
      <c r="V168" s="18">
        <v>0</v>
      </c>
      <c r="W168" s="18">
        <v>0</v>
      </c>
      <c r="X168" s="16" t="s">
        <v>49</v>
      </c>
      <c r="Y168" s="18">
        <v>0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6" t="s">
        <v>317</v>
      </c>
      <c r="B169" s="17" t="s">
        <v>488</v>
      </c>
      <c r="C169" s="16" t="s">
        <v>46</v>
      </c>
      <c r="D169" s="16" t="s">
        <v>104</v>
      </c>
      <c r="E169" s="16" t="s">
        <v>105</v>
      </c>
      <c r="F169" s="16" t="s">
        <v>679</v>
      </c>
      <c r="G169" s="16" t="s">
        <v>48</v>
      </c>
      <c r="H169" s="16" t="s">
        <v>509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54</v>
      </c>
      <c r="P169" s="16" t="s">
        <v>47</v>
      </c>
      <c r="Q169" s="18">
        <f t="shared" si="2"/>
        <v>25486024.806800004</v>
      </c>
      <c r="R169" s="18">
        <v>0</v>
      </c>
      <c r="S169" s="18">
        <v>16976219.845200002</v>
      </c>
      <c r="T169" s="18">
        <v>0</v>
      </c>
      <c r="U169" s="16" t="s">
        <v>49</v>
      </c>
      <c r="V169" s="18">
        <v>0</v>
      </c>
      <c r="W169" s="18">
        <v>7336038.7600000007</v>
      </c>
      <c r="X169" s="16" t="s">
        <v>50</v>
      </c>
      <c r="Y169" s="18">
        <v>1173766.2016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6" t="s">
        <v>318</v>
      </c>
      <c r="B170" s="17" t="s">
        <v>488</v>
      </c>
      <c r="C170" s="16" t="s">
        <v>46</v>
      </c>
      <c r="D170" s="16" t="s">
        <v>104</v>
      </c>
      <c r="E170" s="16" t="s">
        <v>105</v>
      </c>
      <c r="F170" s="16" t="s">
        <v>679</v>
      </c>
      <c r="G170" s="16" t="s">
        <v>87</v>
      </c>
      <c r="H170" s="16" t="s">
        <v>47</v>
      </c>
      <c r="I170" s="18" t="s">
        <v>510</v>
      </c>
      <c r="J170" s="18" t="s">
        <v>47</v>
      </c>
      <c r="K170" s="18" t="s">
        <v>511</v>
      </c>
      <c r="L170" s="18" t="s">
        <v>488</v>
      </c>
      <c r="M170" s="18">
        <v>362409</v>
      </c>
      <c r="N170" s="16" t="s">
        <v>90</v>
      </c>
      <c r="O170" s="16" t="s">
        <v>512</v>
      </c>
      <c r="P170" s="16" t="s">
        <v>513</v>
      </c>
      <c r="Q170" s="18">
        <f t="shared" si="2"/>
        <v>-59999</v>
      </c>
      <c r="R170" s="18">
        <v>0</v>
      </c>
      <c r="S170" s="18">
        <v>-59999</v>
      </c>
      <c r="T170" s="18">
        <v>0</v>
      </c>
      <c r="U170" s="16" t="s">
        <v>49</v>
      </c>
      <c r="V170" s="18">
        <v>0</v>
      </c>
      <c r="W170" s="18">
        <v>0</v>
      </c>
      <c r="X170" s="16" t="s">
        <v>49</v>
      </c>
      <c r="Y170" s="18">
        <v>0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6" t="s">
        <v>319</v>
      </c>
      <c r="B171" s="17" t="s">
        <v>488</v>
      </c>
      <c r="C171" s="16" t="s">
        <v>46</v>
      </c>
      <c r="D171" s="16" t="s">
        <v>114</v>
      </c>
      <c r="E171" s="16" t="s">
        <v>115</v>
      </c>
      <c r="F171" s="16" t="s">
        <v>698</v>
      </c>
      <c r="G171" s="16" t="s">
        <v>48</v>
      </c>
      <c r="H171" s="16" t="s">
        <v>514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54</v>
      </c>
      <c r="P171" s="16" t="s">
        <v>47</v>
      </c>
      <c r="Q171" s="18">
        <f t="shared" si="2"/>
        <v>7468268.1678999998</v>
      </c>
      <c r="R171" s="18">
        <v>0</v>
      </c>
      <c r="S171" s="18">
        <v>3932114.1445999993</v>
      </c>
      <c r="T171" s="18">
        <v>0</v>
      </c>
      <c r="U171" s="16" t="s">
        <v>49</v>
      </c>
      <c r="V171" s="18">
        <v>0</v>
      </c>
      <c r="W171" s="18">
        <v>3048408.6408000002</v>
      </c>
      <c r="X171" s="16" t="s">
        <v>49</v>
      </c>
      <c r="Y171" s="18">
        <v>487745.38249999995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6" t="s">
        <v>320</v>
      </c>
      <c r="B172" s="17" t="s">
        <v>488</v>
      </c>
      <c r="C172" s="16" t="s">
        <v>46</v>
      </c>
      <c r="D172" s="16" t="s">
        <v>114</v>
      </c>
      <c r="E172" s="16" t="s">
        <v>115</v>
      </c>
      <c r="F172" s="16" t="s">
        <v>698</v>
      </c>
      <c r="G172" s="16" t="s">
        <v>48</v>
      </c>
      <c r="H172" s="16" t="s">
        <v>515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516</v>
      </c>
      <c r="P172" s="16" t="s">
        <v>517</v>
      </c>
      <c r="Q172" s="18">
        <f t="shared" si="2"/>
        <v>295207.5</v>
      </c>
      <c r="R172" s="18">
        <v>0</v>
      </c>
      <c r="S172" s="18">
        <v>295207.5</v>
      </c>
      <c r="T172" s="18">
        <v>0</v>
      </c>
      <c r="U172" s="16" t="s">
        <v>49</v>
      </c>
      <c r="V172" s="18">
        <v>0</v>
      </c>
      <c r="W172" s="18">
        <v>0</v>
      </c>
      <c r="X172" s="16" t="s">
        <v>49</v>
      </c>
      <c r="Y172" s="18">
        <v>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6" t="s">
        <v>322</v>
      </c>
      <c r="B173" s="17" t="s">
        <v>488</v>
      </c>
      <c r="C173" s="16" t="s">
        <v>46</v>
      </c>
      <c r="D173" s="16" t="s">
        <v>114</v>
      </c>
      <c r="E173" s="16" t="s">
        <v>115</v>
      </c>
      <c r="F173" s="16" t="s">
        <v>698</v>
      </c>
      <c r="G173" s="16" t="s">
        <v>48</v>
      </c>
      <c r="H173" s="16" t="s">
        <v>518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54</v>
      </c>
      <c r="P173" s="16" t="s">
        <v>47</v>
      </c>
      <c r="Q173" s="18">
        <f t="shared" si="2"/>
        <v>14617182.9384</v>
      </c>
      <c r="R173" s="18">
        <v>0</v>
      </c>
      <c r="S173" s="18">
        <v>10880105.13425</v>
      </c>
      <c r="T173" s="18">
        <v>0</v>
      </c>
      <c r="U173" s="16" t="s">
        <v>49</v>
      </c>
      <c r="V173" s="18">
        <v>0</v>
      </c>
      <c r="W173" s="18">
        <v>3221618.7966499999</v>
      </c>
      <c r="X173" s="16" t="s">
        <v>49</v>
      </c>
      <c r="Y173" s="18">
        <v>515459.00750000001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6" t="s">
        <v>326</v>
      </c>
      <c r="B174" s="17" t="s">
        <v>488</v>
      </c>
      <c r="C174" s="16" t="s">
        <v>46</v>
      </c>
      <c r="D174" s="16" t="s">
        <v>114</v>
      </c>
      <c r="E174" s="16" t="s">
        <v>115</v>
      </c>
      <c r="F174" s="16" t="s">
        <v>698</v>
      </c>
      <c r="G174" s="16" t="s">
        <v>48</v>
      </c>
      <c r="H174" s="16" t="s">
        <v>519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520</v>
      </c>
      <c r="P174" s="16" t="s">
        <v>521</v>
      </c>
      <c r="Q174" s="18">
        <f t="shared" si="2"/>
        <v>327594.40000000002</v>
      </c>
      <c r="R174" s="18">
        <v>0</v>
      </c>
      <c r="S174" s="18">
        <v>262356</v>
      </c>
      <c r="T174" s="18">
        <v>56240</v>
      </c>
      <c r="U174" s="16" t="s">
        <v>50</v>
      </c>
      <c r="V174" s="18">
        <v>8998.4</v>
      </c>
      <c r="W174" s="18">
        <v>0</v>
      </c>
      <c r="X174" s="16" t="s">
        <v>49</v>
      </c>
      <c r="Y174" s="18">
        <v>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6" t="s">
        <v>329</v>
      </c>
      <c r="B175" s="17" t="s">
        <v>488</v>
      </c>
      <c r="C175" s="16" t="s">
        <v>46</v>
      </c>
      <c r="D175" s="16" t="s">
        <v>114</v>
      </c>
      <c r="E175" s="16" t="s">
        <v>115</v>
      </c>
      <c r="F175" s="16" t="s">
        <v>698</v>
      </c>
      <c r="G175" s="16" t="s">
        <v>48</v>
      </c>
      <c r="H175" s="16" t="s">
        <v>522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54</v>
      </c>
      <c r="P175" s="16" t="s">
        <v>47</v>
      </c>
      <c r="Q175" s="18">
        <f t="shared" si="2"/>
        <v>24047287.365549996</v>
      </c>
      <c r="R175" s="18">
        <v>0</v>
      </c>
      <c r="S175" s="18">
        <v>17211140.936749998</v>
      </c>
      <c r="T175" s="18">
        <v>0</v>
      </c>
      <c r="U175" s="16" t="s">
        <v>49</v>
      </c>
      <c r="V175" s="18">
        <v>0</v>
      </c>
      <c r="W175" s="18">
        <v>5893229.6800000006</v>
      </c>
      <c r="X175" s="16" t="s">
        <v>49</v>
      </c>
      <c r="Y175" s="18">
        <v>942916.74880000018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6" t="s">
        <v>333</v>
      </c>
      <c r="B176" s="17" t="s">
        <v>488</v>
      </c>
      <c r="C176" s="16" t="s">
        <v>46</v>
      </c>
      <c r="D176" s="16" t="s">
        <v>114</v>
      </c>
      <c r="E176" s="16" t="s">
        <v>115</v>
      </c>
      <c r="F176" s="16" t="s">
        <v>698</v>
      </c>
      <c r="G176" s="16" t="s">
        <v>48</v>
      </c>
      <c r="H176" s="16" t="s">
        <v>523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524</v>
      </c>
      <c r="P176" s="16" t="s">
        <v>525</v>
      </c>
      <c r="Q176" s="18">
        <f t="shared" si="2"/>
        <v>236522.94440000001</v>
      </c>
      <c r="R176" s="18">
        <v>0</v>
      </c>
      <c r="S176" s="18">
        <v>0</v>
      </c>
      <c r="T176" s="18">
        <v>203899.09</v>
      </c>
      <c r="U176" s="16" t="s">
        <v>50</v>
      </c>
      <c r="V176" s="18">
        <v>32623.8544</v>
      </c>
      <c r="W176" s="18">
        <v>0</v>
      </c>
      <c r="X176" s="16" t="s">
        <v>49</v>
      </c>
      <c r="Y176" s="18">
        <v>0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6" t="s">
        <v>337</v>
      </c>
      <c r="B177" s="17" t="s">
        <v>488</v>
      </c>
      <c r="C177" s="16" t="s">
        <v>46</v>
      </c>
      <c r="D177" s="16" t="s">
        <v>114</v>
      </c>
      <c r="E177" s="16" t="s">
        <v>115</v>
      </c>
      <c r="F177" s="16" t="s">
        <v>698</v>
      </c>
      <c r="G177" s="16" t="s">
        <v>48</v>
      </c>
      <c r="H177" s="16" t="s">
        <v>526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54</v>
      </c>
      <c r="P177" s="16" t="s">
        <v>47</v>
      </c>
      <c r="Q177" s="18">
        <f t="shared" si="2"/>
        <v>19219592.870100003</v>
      </c>
      <c r="R177" s="18">
        <v>0</v>
      </c>
      <c r="S177" s="18">
        <v>13771687.855700001</v>
      </c>
      <c r="T177" s="18">
        <v>0</v>
      </c>
      <c r="U177" s="16" t="s">
        <v>49</v>
      </c>
      <c r="V177" s="18">
        <v>0</v>
      </c>
      <c r="W177" s="18">
        <v>4696469.8399999989</v>
      </c>
      <c r="X177" s="16" t="s">
        <v>49</v>
      </c>
      <c r="Y177" s="18">
        <v>751435.17440000002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6" t="s">
        <v>342</v>
      </c>
      <c r="B178" s="17" t="s">
        <v>488</v>
      </c>
      <c r="C178" s="16" t="s">
        <v>46</v>
      </c>
      <c r="D178" s="16" t="s">
        <v>114</v>
      </c>
      <c r="E178" s="16" t="s">
        <v>115</v>
      </c>
      <c r="F178" s="16" t="s">
        <v>698</v>
      </c>
      <c r="G178" s="16" t="s">
        <v>87</v>
      </c>
      <c r="H178" s="16" t="s">
        <v>47</v>
      </c>
      <c r="I178" s="18" t="s">
        <v>527</v>
      </c>
      <c r="J178" s="18" t="s">
        <v>47</v>
      </c>
      <c r="K178" s="18" t="s">
        <v>528</v>
      </c>
      <c r="L178" s="18" t="s">
        <v>488</v>
      </c>
      <c r="M178" s="18">
        <v>567365.76</v>
      </c>
      <c r="N178" s="16" t="s">
        <v>90</v>
      </c>
      <c r="O178" s="16" t="s">
        <v>529</v>
      </c>
      <c r="P178" s="16" t="s">
        <v>530</v>
      </c>
      <c r="Q178" s="18">
        <f t="shared" si="2"/>
        <v>-123288.2568</v>
      </c>
      <c r="R178" s="18">
        <v>0</v>
      </c>
      <c r="S178" s="18">
        <v>0</v>
      </c>
      <c r="T178" s="18">
        <v>0</v>
      </c>
      <c r="U178" s="16" t="s">
        <v>49</v>
      </c>
      <c r="V178" s="18">
        <v>0</v>
      </c>
      <c r="W178" s="18">
        <v>-106282.98</v>
      </c>
      <c r="X178" s="16" t="s">
        <v>50</v>
      </c>
      <c r="Y178" s="18">
        <v>-17005.2768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6" t="s">
        <v>347</v>
      </c>
      <c r="B179" s="17" t="s">
        <v>488</v>
      </c>
      <c r="C179" s="16" t="s">
        <v>46</v>
      </c>
      <c r="D179" s="16" t="s">
        <v>114</v>
      </c>
      <c r="E179" s="16" t="s">
        <v>115</v>
      </c>
      <c r="F179" s="16" t="s">
        <v>698</v>
      </c>
      <c r="G179" s="16" t="s">
        <v>87</v>
      </c>
      <c r="H179" s="16" t="s">
        <v>47</v>
      </c>
      <c r="I179" s="18" t="s">
        <v>531</v>
      </c>
      <c r="J179" s="18" t="s">
        <v>47</v>
      </c>
      <c r="K179" s="18" t="s">
        <v>532</v>
      </c>
      <c r="L179" s="18" t="s">
        <v>488</v>
      </c>
      <c r="M179" s="18">
        <v>240000</v>
      </c>
      <c r="N179" s="16" t="s">
        <v>90</v>
      </c>
      <c r="O179" s="16" t="s">
        <v>533</v>
      </c>
      <c r="P179" s="16" t="s">
        <v>534</v>
      </c>
      <c r="Q179" s="18">
        <f t="shared" si="2"/>
        <v>-240000</v>
      </c>
      <c r="R179" s="18">
        <v>0</v>
      </c>
      <c r="S179" s="18">
        <v>-240000</v>
      </c>
      <c r="T179" s="18">
        <v>0</v>
      </c>
      <c r="U179" s="16" t="s">
        <v>49</v>
      </c>
      <c r="V179" s="18">
        <v>0</v>
      </c>
      <c r="W179" s="18">
        <v>0</v>
      </c>
      <c r="X179" s="16" t="s">
        <v>49</v>
      </c>
      <c r="Y179" s="18">
        <v>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6" t="s">
        <v>352</v>
      </c>
      <c r="B180" s="17" t="s">
        <v>488</v>
      </c>
      <c r="C180" s="16" t="s">
        <v>46</v>
      </c>
      <c r="D180" s="16" t="s">
        <v>114</v>
      </c>
      <c r="E180" s="16" t="s">
        <v>115</v>
      </c>
      <c r="F180" s="16" t="s">
        <v>698</v>
      </c>
      <c r="G180" s="16" t="s">
        <v>87</v>
      </c>
      <c r="H180" s="16" t="s">
        <v>47</v>
      </c>
      <c r="I180" s="18" t="s">
        <v>535</v>
      </c>
      <c r="J180" s="18" t="s">
        <v>47</v>
      </c>
      <c r="K180" s="18" t="s">
        <v>536</v>
      </c>
      <c r="L180" s="18" t="s">
        <v>488</v>
      </c>
      <c r="M180" s="18">
        <v>1427047.11</v>
      </c>
      <c r="N180" s="16" t="s">
        <v>90</v>
      </c>
      <c r="O180" s="16" t="s">
        <v>537</v>
      </c>
      <c r="P180" s="16" t="s">
        <v>538</v>
      </c>
      <c r="Q180" s="18">
        <f t="shared" si="2"/>
        <v>-110000</v>
      </c>
      <c r="R180" s="18">
        <v>0</v>
      </c>
      <c r="S180" s="18">
        <v>-110000</v>
      </c>
      <c r="T180" s="18">
        <v>0</v>
      </c>
      <c r="U180" s="16" t="s">
        <v>49</v>
      </c>
      <c r="V180" s="18">
        <v>0</v>
      </c>
      <c r="W180" s="18">
        <v>0</v>
      </c>
      <c r="X180" s="16" t="s">
        <v>49</v>
      </c>
      <c r="Y180" s="18">
        <v>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6" t="s">
        <v>355</v>
      </c>
      <c r="B181" s="17" t="s">
        <v>488</v>
      </c>
      <c r="C181" s="16" t="s">
        <v>46</v>
      </c>
      <c r="D181" s="16" t="s">
        <v>114</v>
      </c>
      <c r="E181" s="16" t="s">
        <v>115</v>
      </c>
      <c r="F181" s="16" t="s">
        <v>698</v>
      </c>
      <c r="G181" s="16" t="s">
        <v>87</v>
      </c>
      <c r="H181" s="16" t="s">
        <v>47</v>
      </c>
      <c r="I181" s="18" t="s">
        <v>539</v>
      </c>
      <c r="J181" s="18" t="s">
        <v>47</v>
      </c>
      <c r="K181" s="18" t="s">
        <v>540</v>
      </c>
      <c r="L181" s="18" t="s">
        <v>367</v>
      </c>
      <c r="M181" s="18">
        <v>427250.62</v>
      </c>
      <c r="N181" s="16" t="s">
        <v>90</v>
      </c>
      <c r="O181" s="16" t="s">
        <v>541</v>
      </c>
      <c r="P181" s="16" t="s">
        <v>542</v>
      </c>
      <c r="Q181" s="18">
        <f t="shared" si="2"/>
        <v>-215856.9644</v>
      </c>
      <c r="R181" s="18">
        <v>0</v>
      </c>
      <c r="S181" s="18">
        <v>0</v>
      </c>
      <c r="T181" s="18">
        <v>0</v>
      </c>
      <c r="U181" s="16" t="s">
        <v>49</v>
      </c>
      <c r="V181" s="18">
        <v>0</v>
      </c>
      <c r="W181" s="18">
        <v>-186083.59</v>
      </c>
      <c r="X181" s="16" t="s">
        <v>50</v>
      </c>
      <c r="Y181" s="18">
        <v>-29773.374400000001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6" t="s">
        <v>357</v>
      </c>
      <c r="B182" s="17" t="s">
        <v>488</v>
      </c>
      <c r="C182" s="16" t="s">
        <v>46</v>
      </c>
      <c r="D182" s="16" t="s">
        <v>315</v>
      </c>
      <c r="E182" s="16" t="s">
        <v>316</v>
      </c>
      <c r="F182" s="16" t="s">
        <v>707</v>
      </c>
      <c r="G182" s="16" t="s">
        <v>48</v>
      </c>
      <c r="H182" s="16" t="s">
        <v>712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54</v>
      </c>
      <c r="P182" s="16" t="s">
        <v>47</v>
      </c>
      <c r="Q182" s="18">
        <f t="shared" si="2"/>
        <v>40671224.209999993</v>
      </c>
      <c r="R182" s="18">
        <v>0</v>
      </c>
      <c r="S182" s="18">
        <v>28317114.579999998</v>
      </c>
      <c r="T182" s="18">
        <v>0</v>
      </c>
      <c r="U182" s="16" t="s">
        <v>49</v>
      </c>
      <c r="V182" s="18">
        <v>0</v>
      </c>
      <c r="W182" s="18">
        <v>10650094.51</v>
      </c>
      <c r="X182" s="16" t="s">
        <v>49</v>
      </c>
      <c r="Y182" s="18">
        <v>1704015.12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6" t="s">
        <v>359</v>
      </c>
      <c r="B183" s="17" t="s">
        <v>488</v>
      </c>
      <c r="C183" s="16" t="s">
        <v>46</v>
      </c>
      <c r="D183" s="16" t="s">
        <v>543</v>
      </c>
      <c r="E183" s="16" t="s">
        <v>544</v>
      </c>
      <c r="F183" s="16" t="s">
        <v>714</v>
      </c>
      <c r="G183" s="16" t="s">
        <v>48</v>
      </c>
      <c r="H183" s="16" t="s">
        <v>545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54</v>
      </c>
      <c r="P183" s="16" t="s">
        <v>47</v>
      </c>
      <c r="Q183" s="18">
        <f t="shared" si="2"/>
        <v>5116379.4752000002</v>
      </c>
      <c r="R183" s="18">
        <v>0</v>
      </c>
      <c r="S183" s="18">
        <v>3162929.36</v>
      </c>
      <c r="T183" s="18">
        <v>0</v>
      </c>
      <c r="U183" s="16" t="s">
        <v>49</v>
      </c>
      <c r="V183" s="18">
        <v>0</v>
      </c>
      <c r="W183" s="18">
        <v>1684008.7200000002</v>
      </c>
      <c r="X183" s="16" t="s">
        <v>49</v>
      </c>
      <c r="Y183" s="18">
        <v>269441.39520000003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6" t="s">
        <v>361</v>
      </c>
      <c r="B184" s="17" t="s">
        <v>488</v>
      </c>
      <c r="C184" s="16" t="s">
        <v>46</v>
      </c>
      <c r="D184" s="16" t="s">
        <v>543</v>
      </c>
      <c r="E184" s="16" t="s">
        <v>544</v>
      </c>
      <c r="F184" s="16" t="s">
        <v>714</v>
      </c>
      <c r="G184" s="16" t="s">
        <v>48</v>
      </c>
      <c r="H184" s="16" t="s">
        <v>546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187</v>
      </c>
      <c r="P184" s="16" t="s">
        <v>188</v>
      </c>
      <c r="Q184" s="18">
        <f t="shared" si="2"/>
        <v>274200.00040000002</v>
      </c>
      <c r="R184" s="18">
        <v>0</v>
      </c>
      <c r="S184" s="18">
        <v>125000</v>
      </c>
      <c r="T184" s="18">
        <v>128620.69</v>
      </c>
      <c r="U184" s="16" t="s">
        <v>50</v>
      </c>
      <c r="V184" s="18">
        <v>20579.310399999998</v>
      </c>
      <c r="W184" s="18">
        <v>0</v>
      </c>
      <c r="X184" s="16" t="s">
        <v>49</v>
      </c>
      <c r="Y184" s="18">
        <v>0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6" t="s">
        <v>365</v>
      </c>
      <c r="B185" s="17" t="s">
        <v>488</v>
      </c>
      <c r="C185" s="16" t="s">
        <v>46</v>
      </c>
      <c r="D185" s="16" t="s">
        <v>543</v>
      </c>
      <c r="E185" s="16" t="s">
        <v>544</v>
      </c>
      <c r="F185" s="16" t="s">
        <v>714</v>
      </c>
      <c r="G185" s="16" t="s">
        <v>48</v>
      </c>
      <c r="H185" s="16" t="s">
        <v>547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54</v>
      </c>
      <c r="P185" s="16" t="s">
        <v>47</v>
      </c>
      <c r="Q185" s="18">
        <f t="shared" si="2"/>
        <v>6563082.4663999993</v>
      </c>
      <c r="R185" s="18">
        <v>0</v>
      </c>
      <c r="S185" s="18">
        <v>3622320.5999999992</v>
      </c>
      <c r="T185" s="18">
        <v>0</v>
      </c>
      <c r="U185" s="16" t="s">
        <v>49</v>
      </c>
      <c r="V185" s="18">
        <v>0</v>
      </c>
      <c r="W185" s="18">
        <v>2535139.5400000005</v>
      </c>
      <c r="X185" s="16" t="s">
        <v>50</v>
      </c>
      <c r="Y185" s="18">
        <v>405622.32639999996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6" t="s">
        <v>811</v>
      </c>
      <c r="B186" s="17" t="s">
        <v>488</v>
      </c>
      <c r="C186" s="16" t="s">
        <v>46</v>
      </c>
      <c r="D186" s="16" t="s">
        <v>543</v>
      </c>
      <c r="E186" s="16" t="s">
        <v>544</v>
      </c>
      <c r="F186" s="16" t="s">
        <v>714</v>
      </c>
      <c r="G186" s="16" t="s">
        <v>48</v>
      </c>
      <c r="H186" s="16" t="s">
        <v>548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549</v>
      </c>
      <c r="P186" s="16" t="s">
        <v>550</v>
      </c>
      <c r="Q186" s="18">
        <f t="shared" si="2"/>
        <v>102343.5</v>
      </c>
      <c r="R186" s="18">
        <v>0</v>
      </c>
      <c r="S186" s="18">
        <v>102343.5</v>
      </c>
      <c r="T186" s="18">
        <v>0</v>
      </c>
      <c r="U186" s="16" t="s">
        <v>49</v>
      </c>
      <c r="V186" s="18">
        <v>0</v>
      </c>
      <c r="W186" s="18">
        <v>0</v>
      </c>
      <c r="X186" s="16" t="s">
        <v>49</v>
      </c>
      <c r="Y186" s="18">
        <v>0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6" t="s">
        <v>812</v>
      </c>
      <c r="B187" s="17" t="s">
        <v>488</v>
      </c>
      <c r="C187" s="16" t="s">
        <v>46</v>
      </c>
      <c r="D187" s="16" t="s">
        <v>543</v>
      </c>
      <c r="E187" s="16" t="s">
        <v>544</v>
      </c>
      <c r="F187" s="16" t="s">
        <v>714</v>
      </c>
      <c r="G187" s="16" t="s">
        <v>48</v>
      </c>
      <c r="H187" s="16" t="s">
        <v>551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54</v>
      </c>
      <c r="P187" s="16" t="s">
        <v>47</v>
      </c>
      <c r="Q187" s="18">
        <f t="shared" si="2"/>
        <v>6804730.8108000001</v>
      </c>
      <c r="R187" s="18">
        <v>0</v>
      </c>
      <c r="S187" s="18">
        <v>3715998.9499999997</v>
      </c>
      <c r="T187" s="18">
        <v>0</v>
      </c>
      <c r="U187" s="16" t="s">
        <v>49</v>
      </c>
      <c r="V187" s="18">
        <v>0</v>
      </c>
      <c r="W187" s="18">
        <v>2662699.8800000004</v>
      </c>
      <c r="X187" s="16" t="s">
        <v>49</v>
      </c>
      <c r="Y187" s="18">
        <v>426031.98079999996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6" t="s">
        <v>813</v>
      </c>
      <c r="B188" s="17" t="s">
        <v>488</v>
      </c>
      <c r="C188" s="16" t="s">
        <v>46</v>
      </c>
      <c r="D188" s="16" t="s">
        <v>120</v>
      </c>
      <c r="E188" s="16" t="s">
        <v>121</v>
      </c>
      <c r="F188" s="16" t="s">
        <v>725</v>
      </c>
      <c r="G188" s="16" t="s">
        <v>48</v>
      </c>
      <c r="H188" s="16" t="s">
        <v>552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54</v>
      </c>
      <c r="P188" s="16" t="s">
        <v>47</v>
      </c>
      <c r="Q188" s="18">
        <f t="shared" si="2"/>
        <v>2517381.8952000006</v>
      </c>
      <c r="R188" s="18">
        <v>0</v>
      </c>
      <c r="S188" s="18">
        <v>1933398.2000000004</v>
      </c>
      <c r="T188" s="18">
        <v>0</v>
      </c>
      <c r="U188" s="16" t="s">
        <v>49</v>
      </c>
      <c r="V188" s="18">
        <v>0</v>
      </c>
      <c r="W188" s="18">
        <v>503434.22</v>
      </c>
      <c r="X188" s="16" t="s">
        <v>49</v>
      </c>
      <c r="Y188" s="18">
        <v>80549.475200000001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6" t="s">
        <v>814</v>
      </c>
      <c r="B189" s="17" t="s">
        <v>488</v>
      </c>
      <c r="C189" s="16" t="s">
        <v>46</v>
      </c>
      <c r="D189" s="16" t="s">
        <v>120</v>
      </c>
      <c r="E189" s="16" t="s">
        <v>121</v>
      </c>
      <c r="F189" s="16" t="s">
        <v>725</v>
      </c>
      <c r="G189" s="16" t="s">
        <v>48</v>
      </c>
      <c r="H189" s="16" t="s">
        <v>553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394</v>
      </c>
      <c r="P189" s="16" t="s">
        <v>554</v>
      </c>
      <c r="Q189" s="18">
        <f t="shared" si="2"/>
        <v>4668280.5</v>
      </c>
      <c r="R189" s="18">
        <v>0</v>
      </c>
      <c r="S189" s="18">
        <v>4668280.5</v>
      </c>
      <c r="T189" s="18">
        <v>0</v>
      </c>
      <c r="U189" s="16" t="s">
        <v>49</v>
      </c>
      <c r="V189" s="18">
        <v>0</v>
      </c>
      <c r="W189" s="18">
        <v>0</v>
      </c>
      <c r="X189" s="16" t="s">
        <v>49</v>
      </c>
      <c r="Y189" s="18">
        <v>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6" t="s">
        <v>815</v>
      </c>
      <c r="B190" s="17" t="s">
        <v>488</v>
      </c>
      <c r="C190" s="16" t="s">
        <v>46</v>
      </c>
      <c r="D190" s="16" t="s">
        <v>120</v>
      </c>
      <c r="E190" s="16" t="s">
        <v>121</v>
      </c>
      <c r="F190" s="16" t="s">
        <v>725</v>
      </c>
      <c r="G190" s="16" t="s">
        <v>48</v>
      </c>
      <c r="H190" s="16" t="s">
        <v>555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54</v>
      </c>
      <c r="P190" s="16" t="s">
        <v>47</v>
      </c>
      <c r="Q190" s="18">
        <f t="shared" si="2"/>
        <v>38603329.626549996</v>
      </c>
      <c r="R190" s="18">
        <v>0</v>
      </c>
      <c r="S190" s="18">
        <v>21378380.248500004</v>
      </c>
      <c r="T190" s="18">
        <v>0</v>
      </c>
      <c r="U190" s="16" t="s">
        <v>49</v>
      </c>
      <c r="V190" s="18">
        <v>0</v>
      </c>
      <c r="W190" s="18">
        <v>14849094.291449996</v>
      </c>
      <c r="X190" s="16" t="s">
        <v>50</v>
      </c>
      <c r="Y190" s="18">
        <v>2375855.0866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6" t="s">
        <v>816</v>
      </c>
      <c r="B191" s="17" t="s">
        <v>488</v>
      </c>
      <c r="C191" s="16" t="s">
        <v>46</v>
      </c>
      <c r="D191" s="16" t="s">
        <v>120</v>
      </c>
      <c r="E191" s="16" t="s">
        <v>121</v>
      </c>
      <c r="F191" s="16" t="s">
        <v>725</v>
      </c>
      <c r="G191" s="16" t="s">
        <v>87</v>
      </c>
      <c r="H191" s="16" t="s">
        <v>47</v>
      </c>
      <c r="I191" s="18" t="s">
        <v>556</v>
      </c>
      <c r="J191" s="18" t="s">
        <v>47</v>
      </c>
      <c r="K191" s="18" t="s">
        <v>557</v>
      </c>
      <c r="L191" s="18" t="s">
        <v>488</v>
      </c>
      <c r="M191" s="18">
        <v>591357.93999999994</v>
      </c>
      <c r="N191" s="16" t="s">
        <v>90</v>
      </c>
      <c r="O191" s="16" t="s">
        <v>558</v>
      </c>
      <c r="P191" s="16" t="s">
        <v>559</v>
      </c>
      <c r="Q191" s="18">
        <f t="shared" si="2"/>
        <v>-416600.01040000003</v>
      </c>
      <c r="R191" s="18">
        <v>0</v>
      </c>
      <c r="S191" s="18">
        <v>0</v>
      </c>
      <c r="T191" s="18">
        <v>0</v>
      </c>
      <c r="U191" s="16" t="s">
        <v>49</v>
      </c>
      <c r="V191" s="18">
        <v>0</v>
      </c>
      <c r="W191" s="18">
        <v>-359137.94</v>
      </c>
      <c r="X191" s="16" t="s">
        <v>50</v>
      </c>
      <c r="Y191" s="18">
        <v>-57462.070399999997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6" t="s">
        <v>817</v>
      </c>
      <c r="B192" s="17" t="s">
        <v>560</v>
      </c>
      <c r="C192" s="16" t="s">
        <v>46</v>
      </c>
      <c r="D192" s="16" t="s">
        <v>59</v>
      </c>
      <c r="E192" s="16" t="s">
        <v>60</v>
      </c>
      <c r="F192" s="16" t="s">
        <v>682</v>
      </c>
      <c r="G192" s="16" t="s">
        <v>48</v>
      </c>
      <c r="H192" s="16" t="s">
        <v>561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54</v>
      </c>
      <c r="P192" s="16" t="s">
        <v>47</v>
      </c>
      <c r="Q192" s="18">
        <f t="shared" si="2"/>
        <v>8782815.6511000004</v>
      </c>
      <c r="R192" s="18">
        <v>0</v>
      </c>
      <c r="S192" s="18">
        <v>6010434.4546999997</v>
      </c>
      <c r="T192" s="18">
        <v>0</v>
      </c>
      <c r="U192" s="16" t="s">
        <v>49</v>
      </c>
      <c r="V192" s="18">
        <v>0</v>
      </c>
      <c r="W192" s="18">
        <v>2389983.79</v>
      </c>
      <c r="X192" s="16" t="s">
        <v>50</v>
      </c>
      <c r="Y192" s="18">
        <v>382397.40639999998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6" t="s">
        <v>818</v>
      </c>
      <c r="B193" s="17" t="s">
        <v>560</v>
      </c>
      <c r="C193" s="16" t="s">
        <v>46</v>
      </c>
      <c r="D193" s="16" t="s">
        <v>59</v>
      </c>
      <c r="E193" s="16" t="s">
        <v>60</v>
      </c>
      <c r="F193" s="16" t="s">
        <v>682</v>
      </c>
      <c r="G193" s="16" t="s">
        <v>48</v>
      </c>
      <c r="H193" s="16" t="s">
        <v>562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563</v>
      </c>
      <c r="P193" s="16" t="s">
        <v>564</v>
      </c>
      <c r="Q193" s="18">
        <f t="shared" si="2"/>
        <v>237319.99</v>
      </c>
      <c r="R193" s="18">
        <v>0</v>
      </c>
      <c r="S193" s="18">
        <v>237319.99</v>
      </c>
      <c r="T193" s="18">
        <v>0</v>
      </c>
      <c r="U193" s="16" t="s">
        <v>49</v>
      </c>
      <c r="V193" s="18">
        <v>0</v>
      </c>
      <c r="W193" s="18">
        <v>0</v>
      </c>
      <c r="X193" s="16" t="s">
        <v>49</v>
      </c>
      <c r="Y193" s="18">
        <v>0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x14ac:dyDescent="0.25">
      <c r="A194" s="16" t="s">
        <v>819</v>
      </c>
      <c r="B194" s="17" t="s">
        <v>560</v>
      </c>
      <c r="C194" s="16" t="s">
        <v>46</v>
      </c>
      <c r="D194" s="16" t="s">
        <v>59</v>
      </c>
      <c r="E194" s="16" t="s">
        <v>60</v>
      </c>
      <c r="F194" s="16" t="s">
        <v>682</v>
      </c>
      <c r="G194" s="16" t="s">
        <v>48</v>
      </c>
      <c r="H194" s="16" t="s">
        <v>565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54</v>
      </c>
      <c r="P194" s="16" t="s">
        <v>47</v>
      </c>
      <c r="Q194" s="18">
        <f t="shared" si="2"/>
        <v>45301512.531000011</v>
      </c>
      <c r="R194" s="18">
        <v>0</v>
      </c>
      <c r="S194" s="18">
        <v>30973831.883900009</v>
      </c>
      <c r="T194" s="18">
        <v>0</v>
      </c>
      <c r="U194" s="16" t="s">
        <v>49</v>
      </c>
      <c r="V194" s="18">
        <v>0</v>
      </c>
      <c r="W194" s="18">
        <v>12351448.833699999</v>
      </c>
      <c r="X194" s="16" t="s">
        <v>49</v>
      </c>
      <c r="Y194" s="18">
        <v>1976231.8134000003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6" t="s">
        <v>820</v>
      </c>
      <c r="B195" s="17" t="s">
        <v>560</v>
      </c>
      <c r="C195" s="16" t="s">
        <v>46</v>
      </c>
      <c r="D195" s="16" t="s">
        <v>59</v>
      </c>
      <c r="E195" s="16" t="s">
        <v>60</v>
      </c>
      <c r="F195" s="16" t="s">
        <v>682</v>
      </c>
      <c r="G195" s="16" t="s">
        <v>87</v>
      </c>
      <c r="H195" s="16" t="s">
        <v>47</v>
      </c>
      <c r="I195" s="18" t="s">
        <v>566</v>
      </c>
      <c r="J195" s="18" t="s">
        <v>47</v>
      </c>
      <c r="K195" s="18" t="s">
        <v>567</v>
      </c>
      <c r="L195" s="18" t="s">
        <v>560</v>
      </c>
      <c r="M195" s="18">
        <v>56506.5</v>
      </c>
      <c r="N195" s="16" t="s">
        <v>90</v>
      </c>
      <c r="O195" s="16" t="s">
        <v>568</v>
      </c>
      <c r="P195" s="16" t="s">
        <v>569</v>
      </c>
      <c r="Q195" s="18">
        <f t="shared" si="2"/>
        <v>-56506.5</v>
      </c>
      <c r="R195" s="18">
        <v>0</v>
      </c>
      <c r="S195" s="18">
        <v>-56506.5</v>
      </c>
      <c r="T195" s="18">
        <v>0</v>
      </c>
      <c r="U195" s="16" t="s">
        <v>49</v>
      </c>
      <c r="V195" s="18">
        <v>0</v>
      </c>
      <c r="W195" s="18">
        <v>0</v>
      </c>
      <c r="X195" s="16" t="s">
        <v>49</v>
      </c>
      <c r="Y195" s="18">
        <v>0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6" t="s">
        <v>821</v>
      </c>
      <c r="B196" s="14" t="s">
        <v>560</v>
      </c>
      <c r="C196" s="13" t="s">
        <v>46</v>
      </c>
      <c r="D196" s="13" t="s">
        <v>94</v>
      </c>
      <c r="E196" s="13" t="s">
        <v>95</v>
      </c>
      <c r="F196" s="13" t="s">
        <v>688</v>
      </c>
      <c r="G196" s="13" t="s">
        <v>48</v>
      </c>
      <c r="H196" s="13" t="s">
        <v>570</v>
      </c>
      <c r="I196" s="15" t="s">
        <v>47</v>
      </c>
      <c r="J196" s="15" t="s">
        <v>47</v>
      </c>
      <c r="K196" s="15" t="s">
        <v>47</v>
      </c>
      <c r="L196" s="15" t="s">
        <v>47</v>
      </c>
      <c r="M196" s="15">
        <v>0</v>
      </c>
      <c r="N196" s="13" t="s">
        <v>47</v>
      </c>
      <c r="O196" s="13" t="s">
        <v>54</v>
      </c>
      <c r="P196" s="13" t="s">
        <v>47</v>
      </c>
      <c r="Q196" s="15">
        <f t="shared" si="2"/>
        <v>80705058.49559997</v>
      </c>
      <c r="R196" s="15">
        <v>0</v>
      </c>
      <c r="S196" s="15">
        <v>51874820.111699969</v>
      </c>
      <c r="T196" s="15">
        <v>0</v>
      </c>
      <c r="U196" s="13" t="s">
        <v>49</v>
      </c>
      <c r="V196" s="15">
        <v>0</v>
      </c>
      <c r="W196" s="15">
        <v>24853653.779200006</v>
      </c>
      <c r="X196" s="13" t="s">
        <v>49</v>
      </c>
      <c r="Y196" s="15">
        <v>3976584.6047000019</v>
      </c>
      <c r="Z196" s="15">
        <v>0</v>
      </c>
      <c r="AA196" s="13" t="s">
        <v>49</v>
      </c>
      <c r="AB196" s="15">
        <v>0</v>
      </c>
      <c r="AC196" s="15">
        <v>0</v>
      </c>
      <c r="AD196" s="13" t="s">
        <v>49</v>
      </c>
      <c r="AE196" s="15">
        <v>0</v>
      </c>
      <c r="AF196" s="13">
        <v>0</v>
      </c>
      <c r="AG196" s="13" t="s">
        <v>49</v>
      </c>
      <c r="AH196" s="15">
        <v>0</v>
      </c>
      <c r="AI196" s="15">
        <v>0</v>
      </c>
      <c r="AJ196" s="13" t="s">
        <v>49</v>
      </c>
      <c r="AK196" s="15">
        <v>0</v>
      </c>
      <c r="AL196" s="15">
        <v>0</v>
      </c>
      <c r="AM196" s="14" t="s">
        <v>47</v>
      </c>
      <c r="AN196" s="13" t="s">
        <v>47</v>
      </c>
      <c r="AO196" s="14" t="s">
        <v>47</v>
      </c>
      <c r="AP196" s="13" t="s">
        <v>47</v>
      </c>
    </row>
    <row r="197" spans="1:42" x14ac:dyDescent="0.25">
      <c r="A197" s="16" t="s">
        <v>822</v>
      </c>
      <c r="B197" s="17" t="s">
        <v>560</v>
      </c>
      <c r="C197" s="16" t="s">
        <v>46</v>
      </c>
      <c r="D197" s="16" t="s">
        <v>104</v>
      </c>
      <c r="E197" s="16" t="s">
        <v>105</v>
      </c>
      <c r="F197" s="16" t="s">
        <v>680</v>
      </c>
      <c r="G197" s="16" t="s">
        <v>48</v>
      </c>
      <c r="H197" s="16" t="s">
        <v>571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54</v>
      </c>
      <c r="P197" s="16" t="s">
        <v>47</v>
      </c>
      <c r="Q197" s="18">
        <f t="shared" si="2"/>
        <v>292814.26</v>
      </c>
      <c r="R197" s="18">
        <v>0</v>
      </c>
      <c r="S197" s="18">
        <v>174104.5</v>
      </c>
      <c r="T197" s="18">
        <v>0</v>
      </c>
      <c r="U197" s="16" t="s">
        <v>49</v>
      </c>
      <c r="V197" s="18">
        <v>0</v>
      </c>
      <c r="W197" s="18">
        <v>102336</v>
      </c>
      <c r="X197" s="16" t="s">
        <v>50</v>
      </c>
      <c r="Y197" s="18">
        <v>16373.76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x14ac:dyDescent="0.25">
      <c r="A198" s="16" t="s">
        <v>823</v>
      </c>
      <c r="B198" s="17" t="s">
        <v>560</v>
      </c>
      <c r="C198" s="16" t="s">
        <v>46</v>
      </c>
      <c r="D198" s="16" t="s">
        <v>104</v>
      </c>
      <c r="E198" s="16" t="s">
        <v>105</v>
      </c>
      <c r="F198" s="16" t="s">
        <v>680</v>
      </c>
      <c r="G198" s="16" t="s">
        <v>48</v>
      </c>
      <c r="H198" s="16" t="s">
        <v>572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159</v>
      </c>
      <c r="P198" s="16" t="s">
        <v>160</v>
      </c>
      <c r="Q198" s="18">
        <f t="shared" si="2"/>
        <v>110000</v>
      </c>
      <c r="R198" s="18">
        <v>0</v>
      </c>
      <c r="S198" s="18">
        <v>110000</v>
      </c>
      <c r="T198" s="18">
        <v>0</v>
      </c>
      <c r="U198" s="16" t="s">
        <v>49</v>
      </c>
      <c r="V198" s="18">
        <v>0</v>
      </c>
      <c r="W198" s="18">
        <v>0</v>
      </c>
      <c r="X198" s="16" t="s">
        <v>49</v>
      </c>
      <c r="Y198" s="18">
        <v>0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x14ac:dyDescent="0.25">
      <c r="A199" s="16" t="s">
        <v>824</v>
      </c>
      <c r="B199" s="17" t="s">
        <v>560</v>
      </c>
      <c r="C199" s="16" t="s">
        <v>46</v>
      </c>
      <c r="D199" s="16" t="s">
        <v>104</v>
      </c>
      <c r="E199" s="16" t="s">
        <v>105</v>
      </c>
      <c r="F199" s="16" t="s">
        <v>680</v>
      </c>
      <c r="G199" s="16" t="s">
        <v>48</v>
      </c>
      <c r="H199" s="16" t="s">
        <v>573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54</v>
      </c>
      <c r="P199" s="16" t="s">
        <v>47</v>
      </c>
      <c r="Q199" s="18">
        <f t="shared" si="2"/>
        <v>17926226.868300002</v>
      </c>
      <c r="R199" s="18">
        <v>0</v>
      </c>
      <c r="S199" s="18">
        <v>12131066.863900002</v>
      </c>
      <c r="T199" s="18">
        <v>0</v>
      </c>
      <c r="U199" s="16" t="s">
        <v>49</v>
      </c>
      <c r="V199" s="18">
        <v>0</v>
      </c>
      <c r="W199" s="18">
        <v>4995827.59</v>
      </c>
      <c r="X199" s="16" t="s">
        <v>50</v>
      </c>
      <c r="Y199" s="18">
        <v>799332.41439999989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x14ac:dyDescent="0.25">
      <c r="A200" s="16" t="s">
        <v>825</v>
      </c>
      <c r="B200" s="17" t="s">
        <v>560</v>
      </c>
      <c r="C200" s="16" t="s">
        <v>46</v>
      </c>
      <c r="D200" s="16" t="s">
        <v>104</v>
      </c>
      <c r="E200" s="16" t="s">
        <v>105</v>
      </c>
      <c r="F200" s="16" t="s">
        <v>680</v>
      </c>
      <c r="G200" s="16" t="s">
        <v>48</v>
      </c>
      <c r="H200" s="16" t="s">
        <v>574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273</v>
      </c>
      <c r="P200" s="16" t="s">
        <v>274</v>
      </c>
      <c r="Q200" s="18">
        <f t="shared" ref="Q200:Q251" si="3">SUM(S200:AP200)</f>
        <v>45537.502999999997</v>
      </c>
      <c r="R200" s="18">
        <v>0</v>
      </c>
      <c r="S200" s="18">
        <v>45537.502999999997</v>
      </c>
      <c r="T200" s="18">
        <v>0</v>
      </c>
      <c r="U200" s="16" t="s">
        <v>49</v>
      </c>
      <c r="V200" s="18">
        <v>0</v>
      </c>
      <c r="W200" s="18">
        <v>0</v>
      </c>
      <c r="X200" s="16" t="s">
        <v>49</v>
      </c>
      <c r="Y200" s="18">
        <v>0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6" t="s">
        <v>826</v>
      </c>
      <c r="B201" s="17" t="s">
        <v>560</v>
      </c>
      <c r="C201" s="16" t="s">
        <v>46</v>
      </c>
      <c r="D201" s="16" t="s">
        <v>104</v>
      </c>
      <c r="E201" s="16" t="s">
        <v>105</v>
      </c>
      <c r="F201" s="16" t="s">
        <v>680</v>
      </c>
      <c r="G201" s="16" t="s">
        <v>48</v>
      </c>
      <c r="H201" s="16" t="s">
        <v>575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54</v>
      </c>
      <c r="P201" s="16" t="s">
        <v>47</v>
      </c>
      <c r="Q201" s="18">
        <f t="shared" si="3"/>
        <v>8734541.4385000002</v>
      </c>
      <c r="R201" s="18">
        <v>0</v>
      </c>
      <c r="S201" s="18">
        <v>4703231.1037000008</v>
      </c>
      <c r="T201" s="18">
        <v>0</v>
      </c>
      <c r="U201" s="16" t="s">
        <v>49</v>
      </c>
      <c r="V201" s="18">
        <v>0</v>
      </c>
      <c r="W201" s="18">
        <v>3475267.53</v>
      </c>
      <c r="X201" s="16" t="s">
        <v>50</v>
      </c>
      <c r="Y201" s="18">
        <v>556042.80480000004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6" t="s">
        <v>827</v>
      </c>
      <c r="B202" s="17" t="s">
        <v>560</v>
      </c>
      <c r="C202" s="16" t="s">
        <v>46</v>
      </c>
      <c r="D202" s="16" t="s">
        <v>104</v>
      </c>
      <c r="E202" s="16" t="s">
        <v>105</v>
      </c>
      <c r="F202" s="16" t="s">
        <v>680</v>
      </c>
      <c r="G202" s="16" t="s">
        <v>48</v>
      </c>
      <c r="H202" s="16" t="s">
        <v>576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577</v>
      </c>
      <c r="P202" s="16" t="s">
        <v>578</v>
      </c>
      <c r="Q202" s="18">
        <f t="shared" si="3"/>
        <v>4000</v>
      </c>
      <c r="R202" s="18">
        <v>0</v>
      </c>
      <c r="S202" s="18">
        <v>4000</v>
      </c>
      <c r="T202" s="18">
        <v>0</v>
      </c>
      <c r="U202" s="16" t="s">
        <v>49</v>
      </c>
      <c r="V202" s="18">
        <v>0</v>
      </c>
      <c r="W202" s="18">
        <v>0</v>
      </c>
      <c r="X202" s="16" t="s">
        <v>49</v>
      </c>
      <c r="Y202" s="18">
        <v>0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6" t="s">
        <v>828</v>
      </c>
      <c r="B203" s="17" t="s">
        <v>560</v>
      </c>
      <c r="C203" s="16" t="s">
        <v>46</v>
      </c>
      <c r="D203" s="16" t="s">
        <v>104</v>
      </c>
      <c r="E203" s="16" t="s">
        <v>105</v>
      </c>
      <c r="F203" s="16" t="s">
        <v>680</v>
      </c>
      <c r="G203" s="16" t="s">
        <v>48</v>
      </c>
      <c r="H203" s="16" t="s">
        <v>579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54</v>
      </c>
      <c r="P203" s="16" t="s">
        <v>47</v>
      </c>
      <c r="Q203" s="18">
        <f t="shared" si="3"/>
        <v>3431607.5976000004</v>
      </c>
      <c r="R203" s="18">
        <v>0</v>
      </c>
      <c r="S203" s="18">
        <v>2139500</v>
      </c>
      <c r="T203" s="18">
        <v>0</v>
      </c>
      <c r="U203" s="16" t="s">
        <v>49</v>
      </c>
      <c r="V203" s="18">
        <v>0</v>
      </c>
      <c r="W203" s="18">
        <v>1113885.8600000001</v>
      </c>
      <c r="X203" s="16" t="s">
        <v>50</v>
      </c>
      <c r="Y203" s="18">
        <v>178221.73759999999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6" t="s">
        <v>829</v>
      </c>
      <c r="B204" s="17" t="s">
        <v>560</v>
      </c>
      <c r="C204" s="16" t="s">
        <v>46</v>
      </c>
      <c r="D204" s="16" t="s">
        <v>104</v>
      </c>
      <c r="E204" s="16" t="s">
        <v>105</v>
      </c>
      <c r="F204" s="16" t="s">
        <v>680</v>
      </c>
      <c r="G204" s="16" t="s">
        <v>48</v>
      </c>
      <c r="H204" s="16" t="s">
        <v>580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181</v>
      </c>
      <c r="P204" s="16" t="s">
        <v>182</v>
      </c>
      <c r="Q204" s="18">
        <f t="shared" si="3"/>
        <v>83548.002399999998</v>
      </c>
      <c r="R204" s="18">
        <v>0</v>
      </c>
      <c r="S204" s="18">
        <v>0</v>
      </c>
      <c r="T204" s="18">
        <v>72024.14</v>
      </c>
      <c r="U204" s="16" t="s">
        <v>50</v>
      </c>
      <c r="V204" s="18">
        <v>11523.8624</v>
      </c>
      <c r="W204" s="18">
        <v>0</v>
      </c>
      <c r="X204" s="16" t="s">
        <v>49</v>
      </c>
      <c r="Y204" s="18">
        <v>0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6" t="s">
        <v>368</v>
      </c>
      <c r="B205" s="17" t="s">
        <v>560</v>
      </c>
      <c r="C205" s="16" t="s">
        <v>46</v>
      </c>
      <c r="D205" s="16" t="s">
        <v>104</v>
      </c>
      <c r="E205" s="16" t="s">
        <v>105</v>
      </c>
      <c r="F205" s="16" t="s">
        <v>680</v>
      </c>
      <c r="G205" s="16" t="s">
        <v>48</v>
      </c>
      <c r="H205" s="16" t="s">
        <v>581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54</v>
      </c>
      <c r="P205" s="16" t="s">
        <v>47</v>
      </c>
      <c r="Q205" s="18">
        <f t="shared" si="3"/>
        <v>3521929.5559</v>
      </c>
      <c r="R205" s="18">
        <v>0</v>
      </c>
      <c r="S205" s="18">
        <v>2180344.8958999999</v>
      </c>
      <c r="T205" s="18">
        <v>0</v>
      </c>
      <c r="U205" s="16" t="s">
        <v>49</v>
      </c>
      <c r="V205" s="18">
        <v>0</v>
      </c>
      <c r="W205" s="18">
        <v>1156538.5</v>
      </c>
      <c r="X205" s="16" t="s">
        <v>49</v>
      </c>
      <c r="Y205" s="18">
        <v>185046.16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x14ac:dyDescent="0.25">
      <c r="A206" s="16" t="s">
        <v>370</v>
      </c>
      <c r="B206" s="17" t="s">
        <v>560</v>
      </c>
      <c r="C206" s="16" t="s">
        <v>46</v>
      </c>
      <c r="D206" s="16" t="s">
        <v>104</v>
      </c>
      <c r="E206" s="16" t="s">
        <v>105</v>
      </c>
      <c r="F206" s="16" t="s">
        <v>680</v>
      </c>
      <c r="G206" s="16" t="s">
        <v>48</v>
      </c>
      <c r="H206" s="16" t="s">
        <v>582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583</v>
      </c>
      <c r="P206" s="16" t="s">
        <v>584</v>
      </c>
      <c r="Q206" s="18">
        <f t="shared" si="3"/>
        <v>3929542.5</v>
      </c>
      <c r="R206" s="18">
        <v>0</v>
      </c>
      <c r="S206" s="18">
        <v>3929542.5</v>
      </c>
      <c r="T206" s="18">
        <v>0</v>
      </c>
      <c r="U206" s="16" t="s">
        <v>49</v>
      </c>
      <c r="V206" s="18">
        <v>0</v>
      </c>
      <c r="W206" s="18">
        <v>0</v>
      </c>
      <c r="X206" s="16" t="s">
        <v>49</v>
      </c>
      <c r="Y206" s="18">
        <v>0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6" t="s">
        <v>372</v>
      </c>
      <c r="B207" s="17" t="s">
        <v>560</v>
      </c>
      <c r="C207" s="16" t="s">
        <v>46</v>
      </c>
      <c r="D207" s="16" t="s">
        <v>104</v>
      </c>
      <c r="E207" s="16" t="s">
        <v>105</v>
      </c>
      <c r="F207" s="16" t="s">
        <v>680</v>
      </c>
      <c r="G207" s="16" t="s">
        <v>48</v>
      </c>
      <c r="H207" s="16" t="s">
        <v>585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54</v>
      </c>
      <c r="P207" s="16" t="s">
        <v>47</v>
      </c>
      <c r="Q207" s="18">
        <f t="shared" si="3"/>
        <v>48758293.029100247</v>
      </c>
      <c r="R207" s="18">
        <v>0</v>
      </c>
      <c r="S207" s="18">
        <v>33117406.661499076</v>
      </c>
      <c r="T207" s="18">
        <v>0</v>
      </c>
      <c r="U207" s="16" t="s">
        <v>49</v>
      </c>
      <c r="V207" s="18">
        <v>0</v>
      </c>
      <c r="W207" s="18">
        <v>13483522.73070099</v>
      </c>
      <c r="X207" s="16" t="s">
        <v>50</v>
      </c>
      <c r="Y207" s="18">
        <v>2157363.6369001796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6" t="s">
        <v>374</v>
      </c>
      <c r="B208" s="17" t="s">
        <v>560</v>
      </c>
      <c r="C208" s="16" t="s">
        <v>46</v>
      </c>
      <c r="D208" s="16" t="s">
        <v>114</v>
      </c>
      <c r="E208" s="16" t="s">
        <v>115</v>
      </c>
      <c r="F208" s="16" t="s">
        <v>699</v>
      </c>
      <c r="G208" s="16" t="s">
        <v>48</v>
      </c>
      <c r="H208" s="16" t="s">
        <v>586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54</v>
      </c>
      <c r="P208" s="16" t="s">
        <v>47</v>
      </c>
      <c r="Q208" s="18">
        <f t="shared" si="3"/>
        <v>15962997.306599995</v>
      </c>
      <c r="R208" s="18">
        <v>0</v>
      </c>
      <c r="S208" s="18">
        <v>10349009.490149995</v>
      </c>
      <c r="T208" s="18">
        <v>0</v>
      </c>
      <c r="U208" s="16" t="s">
        <v>49</v>
      </c>
      <c r="V208" s="18">
        <v>0</v>
      </c>
      <c r="W208" s="18">
        <v>4839644.6693500001</v>
      </c>
      <c r="X208" s="16" t="s">
        <v>49</v>
      </c>
      <c r="Y208" s="18">
        <v>774343.14709999994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6" t="s">
        <v>378</v>
      </c>
      <c r="B209" s="17" t="s">
        <v>560</v>
      </c>
      <c r="C209" s="16" t="s">
        <v>46</v>
      </c>
      <c r="D209" s="16" t="s">
        <v>114</v>
      </c>
      <c r="E209" s="16" t="s">
        <v>115</v>
      </c>
      <c r="F209" s="16" t="s">
        <v>699</v>
      </c>
      <c r="G209" s="16" t="s">
        <v>48</v>
      </c>
      <c r="H209" s="16" t="s">
        <v>587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588</v>
      </c>
      <c r="P209" s="16" t="s">
        <v>589</v>
      </c>
      <c r="Q209" s="18">
        <f t="shared" si="3"/>
        <v>8816</v>
      </c>
      <c r="R209" s="18">
        <v>0</v>
      </c>
      <c r="S209" s="18">
        <v>0</v>
      </c>
      <c r="T209" s="18">
        <v>7600</v>
      </c>
      <c r="U209" s="16" t="s">
        <v>50</v>
      </c>
      <c r="V209" s="18">
        <v>1216</v>
      </c>
      <c r="W209" s="18">
        <v>0</v>
      </c>
      <c r="X209" s="16" t="s">
        <v>49</v>
      </c>
      <c r="Y209" s="18">
        <v>0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6" t="s">
        <v>380</v>
      </c>
      <c r="B210" s="17" t="s">
        <v>560</v>
      </c>
      <c r="C210" s="16" t="s">
        <v>46</v>
      </c>
      <c r="D210" s="16" t="s">
        <v>114</v>
      </c>
      <c r="E210" s="16" t="s">
        <v>115</v>
      </c>
      <c r="F210" s="16" t="s">
        <v>699</v>
      </c>
      <c r="G210" s="16" t="s">
        <v>48</v>
      </c>
      <c r="H210" s="16" t="s">
        <v>590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54</v>
      </c>
      <c r="P210" s="16" t="s">
        <v>47</v>
      </c>
      <c r="Q210" s="18">
        <f t="shared" si="3"/>
        <v>36529232.708399996</v>
      </c>
      <c r="R210" s="18">
        <v>0</v>
      </c>
      <c r="S210" s="18">
        <v>25529362.489999995</v>
      </c>
      <c r="T210" s="18">
        <v>0</v>
      </c>
      <c r="U210" s="16" t="s">
        <v>49</v>
      </c>
      <c r="V210" s="18">
        <v>0</v>
      </c>
      <c r="W210" s="18">
        <v>9482646.7400000002</v>
      </c>
      <c r="X210" s="16" t="s">
        <v>49</v>
      </c>
      <c r="Y210" s="18">
        <v>1517223.4783999997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6" t="s">
        <v>382</v>
      </c>
      <c r="B211" s="14" t="s">
        <v>560</v>
      </c>
      <c r="C211" s="13" t="s">
        <v>46</v>
      </c>
      <c r="D211" s="13" t="s">
        <v>315</v>
      </c>
      <c r="E211" s="13" t="s">
        <v>316</v>
      </c>
      <c r="F211" s="13" t="s">
        <v>708</v>
      </c>
      <c r="G211" s="13" t="s">
        <v>48</v>
      </c>
      <c r="H211" s="13" t="s">
        <v>713</v>
      </c>
      <c r="I211" s="15" t="s">
        <v>47</v>
      </c>
      <c r="J211" s="15" t="s">
        <v>47</v>
      </c>
      <c r="K211" s="15" t="s">
        <v>47</v>
      </c>
      <c r="L211" s="15" t="s">
        <v>47</v>
      </c>
      <c r="M211" s="15">
        <v>0</v>
      </c>
      <c r="N211" s="13" t="s">
        <v>47</v>
      </c>
      <c r="O211" s="13" t="s">
        <v>54</v>
      </c>
      <c r="P211" s="13"/>
      <c r="Q211" s="15">
        <f t="shared" si="3"/>
        <v>62551775.75</v>
      </c>
      <c r="R211" s="15">
        <v>0</v>
      </c>
      <c r="S211" s="15">
        <v>45873708.789999999</v>
      </c>
      <c r="T211" s="15">
        <v>0</v>
      </c>
      <c r="U211" s="13" t="s">
        <v>49</v>
      </c>
      <c r="V211" s="15">
        <v>0</v>
      </c>
      <c r="W211" s="15">
        <v>14377643.93</v>
      </c>
      <c r="X211" s="13" t="s">
        <v>49</v>
      </c>
      <c r="Y211" s="15">
        <v>2300423.0299999998</v>
      </c>
      <c r="Z211" s="15">
        <v>0</v>
      </c>
      <c r="AA211" s="13" t="s">
        <v>49</v>
      </c>
      <c r="AB211" s="15">
        <v>0</v>
      </c>
      <c r="AC211" s="15">
        <v>0</v>
      </c>
      <c r="AD211" s="13" t="s">
        <v>49</v>
      </c>
      <c r="AE211" s="15">
        <v>0</v>
      </c>
      <c r="AF211" s="13">
        <v>0</v>
      </c>
      <c r="AG211" s="13" t="s">
        <v>49</v>
      </c>
      <c r="AH211" s="15">
        <v>0</v>
      </c>
      <c r="AI211" s="15">
        <v>0</v>
      </c>
      <c r="AJ211" s="13" t="s">
        <v>49</v>
      </c>
      <c r="AK211" s="15">
        <v>0</v>
      </c>
      <c r="AL211" s="15">
        <v>0</v>
      </c>
      <c r="AM211" s="14" t="s">
        <v>47</v>
      </c>
      <c r="AN211" s="13" t="s">
        <v>47</v>
      </c>
      <c r="AO211" s="14" t="s">
        <v>47</v>
      </c>
      <c r="AP211" s="13" t="s">
        <v>47</v>
      </c>
    </row>
    <row r="212" spans="1:42" s="19" customFormat="1" x14ac:dyDescent="0.25">
      <c r="A212" s="16" t="s">
        <v>384</v>
      </c>
      <c r="B212" s="14" t="s">
        <v>560</v>
      </c>
      <c r="C212" s="13" t="s">
        <v>46</v>
      </c>
      <c r="D212" s="13" t="s">
        <v>543</v>
      </c>
      <c r="E212" s="13" t="s">
        <v>544</v>
      </c>
      <c r="F212" s="13" t="s">
        <v>715</v>
      </c>
      <c r="G212" s="13" t="s">
        <v>48</v>
      </c>
      <c r="H212" s="13" t="s">
        <v>592</v>
      </c>
      <c r="I212" s="15" t="s">
        <v>47</v>
      </c>
      <c r="J212" s="15" t="s">
        <v>47</v>
      </c>
      <c r="K212" s="15" t="s">
        <v>47</v>
      </c>
      <c r="L212" s="15" t="s">
        <v>47</v>
      </c>
      <c r="M212" s="15">
        <v>0</v>
      </c>
      <c r="N212" s="13" t="s">
        <v>47</v>
      </c>
      <c r="O212" s="13" t="s">
        <v>54</v>
      </c>
      <c r="P212" s="13" t="s">
        <v>47</v>
      </c>
      <c r="Q212" s="15">
        <f t="shared" si="3"/>
        <v>20008302.155299995</v>
      </c>
      <c r="R212" s="15">
        <v>0</v>
      </c>
      <c r="S212" s="15">
        <v>12716998.249999996</v>
      </c>
      <c r="T212" s="15">
        <v>0</v>
      </c>
      <c r="U212" s="13" t="s">
        <v>49</v>
      </c>
      <c r="V212" s="15">
        <v>0</v>
      </c>
      <c r="W212" s="15">
        <v>6285606.8149000006</v>
      </c>
      <c r="X212" s="13" t="s">
        <v>49</v>
      </c>
      <c r="Y212" s="15">
        <v>1005697.0904000001</v>
      </c>
      <c r="Z212" s="15">
        <v>0</v>
      </c>
      <c r="AA212" s="13" t="s">
        <v>49</v>
      </c>
      <c r="AB212" s="15">
        <v>0</v>
      </c>
      <c r="AC212" s="15">
        <v>0</v>
      </c>
      <c r="AD212" s="13" t="s">
        <v>49</v>
      </c>
      <c r="AE212" s="15">
        <v>0</v>
      </c>
      <c r="AF212" s="13">
        <v>0</v>
      </c>
      <c r="AG212" s="13" t="s">
        <v>49</v>
      </c>
      <c r="AH212" s="15">
        <v>0</v>
      </c>
      <c r="AI212" s="15">
        <v>0</v>
      </c>
      <c r="AJ212" s="13" t="s">
        <v>49</v>
      </c>
      <c r="AK212" s="15">
        <v>0</v>
      </c>
      <c r="AL212" s="15">
        <v>0</v>
      </c>
      <c r="AM212" s="14" t="s">
        <v>47</v>
      </c>
      <c r="AN212" s="13" t="s">
        <v>47</v>
      </c>
      <c r="AO212" s="14" t="s">
        <v>47</v>
      </c>
      <c r="AP212" s="13" t="s">
        <v>47</v>
      </c>
    </row>
    <row r="213" spans="1:42" s="19" customFormat="1" x14ac:dyDescent="0.25">
      <c r="A213" s="16" t="s">
        <v>386</v>
      </c>
      <c r="B213" s="14" t="s">
        <v>560</v>
      </c>
      <c r="C213" s="13" t="s">
        <v>46</v>
      </c>
      <c r="D213" s="13" t="s">
        <v>120</v>
      </c>
      <c r="E213" s="13" t="s">
        <v>121</v>
      </c>
      <c r="F213" s="13" t="s">
        <v>726</v>
      </c>
      <c r="G213" s="13" t="s">
        <v>48</v>
      </c>
      <c r="H213" s="13" t="s">
        <v>593</v>
      </c>
      <c r="I213" s="15" t="s">
        <v>47</v>
      </c>
      <c r="J213" s="15" t="s">
        <v>47</v>
      </c>
      <c r="K213" s="15" t="s">
        <v>47</v>
      </c>
      <c r="L213" s="15" t="s">
        <v>47</v>
      </c>
      <c r="M213" s="15">
        <v>0</v>
      </c>
      <c r="N213" s="13" t="s">
        <v>47</v>
      </c>
      <c r="O213" s="13" t="s">
        <v>54</v>
      </c>
      <c r="P213" s="13" t="s">
        <v>47</v>
      </c>
      <c r="Q213" s="15">
        <f t="shared" si="3"/>
        <v>52110268.631499976</v>
      </c>
      <c r="R213" s="15">
        <v>0</v>
      </c>
      <c r="S213" s="15">
        <v>25760658.682149969</v>
      </c>
      <c r="T213" s="15">
        <v>0</v>
      </c>
      <c r="U213" s="13" t="s">
        <v>49</v>
      </c>
      <c r="V213" s="15">
        <v>0</v>
      </c>
      <c r="W213" s="15">
        <v>22715180.990850009</v>
      </c>
      <c r="X213" s="13" t="s">
        <v>50</v>
      </c>
      <c r="Y213" s="15">
        <v>3634428.9584999993</v>
      </c>
      <c r="Z213" s="15">
        <v>0</v>
      </c>
      <c r="AA213" s="13" t="s">
        <v>49</v>
      </c>
      <c r="AB213" s="15">
        <v>0</v>
      </c>
      <c r="AC213" s="15">
        <v>0</v>
      </c>
      <c r="AD213" s="13" t="s">
        <v>49</v>
      </c>
      <c r="AE213" s="15">
        <v>0</v>
      </c>
      <c r="AF213" s="13">
        <v>0</v>
      </c>
      <c r="AG213" s="13" t="s">
        <v>49</v>
      </c>
      <c r="AH213" s="15">
        <v>0</v>
      </c>
      <c r="AI213" s="15">
        <v>0</v>
      </c>
      <c r="AJ213" s="13" t="s">
        <v>49</v>
      </c>
      <c r="AK213" s="15">
        <v>0</v>
      </c>
      <c r="AL213" s="15">
        <v>0</v>
      </c>
      <c r="AM213" s="14" t="s">
        <v>47</v>
      </c>
      <c r="AN213" s="13" t="s">
        <v>47</v>
      </c>
      <c r="AO213" s="14" t="s">
        <v>47</v>
      </c>
      <c r="AP213" s="13" t="s">
        <v>47</v>
      </c>
    </row>
    <row r="214" spans="1:42" s="19" customFormat="1" x14ac:dyDescent="0.25">
      <c r="A214" s="16" t="s">
        <v>390</v>
      </c>
      <c r="B214" s="17" t="s">
        <v>594</v>
      </c>
      <c r="C214" s="16" t="s">
        <v>46</v>
      </c>
      <c r="D214" s="16" t="s">
        <v>59</v>
      </c>
      <c r="E214" s="16" t="s">
        <v>60</v>
      </c>
      <c r="F214" s="16" t="s">
        <v>727</v>
      </c>
      <c r="G214" s="16" t="s">
        <v>48</v>
      </c>
      <c r="H214" s="16" t="s">
        <v>595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596</v>
      </c>
      <c r="P214" s="16" t="s">
        <v>597</v>
      </c>
      <c r="Q214" s="18">
        <f t="shared" si="3"/>
        <v>8700</v>
      </c>
      <c r="R214" s="18">
        <v>0</v>
      </c>
      <c r="S214" s="18">
        <v>0</v>
      </c>
      <c r="T214" s="18">
        <v>7500</v>
      </c>
      <c r="U214" s="16" t="s">
        <v>50</v>
      </c>
      <c r="V214" s="18">
        <v>1200</v>
      </c>
      <c r="W214" s="18">
        <v>0</v>
      </c>
      <c r="X214" s="16" t="s">
        <v>49</v>
      </c>
      <c r="Y214" s="18">
        <v>0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6" t="s">
        <v>392</v>
      </c>
      <c r="B215" s="17" t="s">
        <v>594</v>
      </c>
      <c r="C215" s="16" t="s">
        <v>46</v>
      </c>
      <c r="D215" s="16" t="s">
        <v>59</v>
      </c>
      <c r="E215" s="16" t="s">
        <v>60</v>
      </c>
      <c r="F215" s="16" t="s">
        <v>727</v>
      </c>
      <c r="G215" s="16" t="s">
        <v>48</v>
      </c>
      <c r="H215" s="16" t="s">
        <v>598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54</v>
      </c>
      <c r="P215" s="16" t="s">
        <v>47</v>
      </c>
      <c r="Q215" s="18">
        <f t="shared" si="3"/>
        <v>18569397.676399998</v>
      </c>
      <c r="R215" s="18">
        <v>0</v>
      </c>
      <c r="S215" s="18">
        <v>12936558.113200001</v>
      </c>
      <c r="T215" s="18">
        <v>0</v>
      </c>
      <c r="U215" s="16" t="s">
        <v>49</v>
      </c>
      <c r="V215" s="18">
        <v>0</v>
      </c>
      <c r="W215" s="18">
        <v>4728078.6500000004</v>
      </c>
      <c r="X215" s="16" t="s">
        <v>49</v>
      </c>
      <c r="Y215" s="18">
        <v>756492.58400000015</v>
      </c>
      <c r="Z215" s="18">
        <v>0</v>
      </c>
      <c r="AA215" s="16" t="s">
        <v>49</v>
      </c>
      <c r="AB215" s="18">
        <v>0</v>
      </c>
      <c r="AC215" s="18">
        <v>137285.49</v>
      </c>
      <c r="AD215" s="16" t="s">
        <v>51</v>
      </c>
      <c r="AE215" s="18">
        <v>10982.8392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6" t="s">
        <v>396</v>
      </c>
      <c r="B216" s="17" t="s">
        <v>594</v>
      </c>
      <c r="C216" s="16" t="s">
        <v>46</v>
      </c>
      <c r="D216" s="16" t="s">
        <v>59</v>
      </c>
      <c r="E216" s="16" t="s">
        <v>60</v>
      </c>
      <c r="F216" s="16" t="s">
        <v>727</v>
      </c>
      <c r="G216" s="16" t="s">
        <v>48</v>
      </c>
      <c r="H216" s="16" t="s">
        <v>599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54</v>
      </c>
      <c r="P216" s="16" t="s">
        <v>47</v>
      </c>
      <c r="Q216" s="18">
        <f t="shared" si="3"/>
        <v>17451575.493999999</v>
      </c>
      <c r="R216" s="18">
        <v>0</v>
      </c>
      <c r="S216" s="18">
        <v>10360404.4089</v>
      </c>
      <c r="T216" s="18">
        <v>0</v>
      </c>
      <c r="U216" s="16" t="s">
        <v>49</v>
      </c>
      <c r="V216" s="18">
        <v>0</v>
      </c>
      <c r="W216" s="18">
        <v>6113078.5216000015</v>
      </c>
      <c r="X216" s="16" t="s">
        <v>49</v>
      </c>
      <c r="Y216" s="18">
        <v>978092.56349999993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6" t="s">
        <v>400</v>
      </c>
      <c r="B217" s="17" t="s">
        <v>594</v>
      </c>
      <c r="C217" s="16" t="s">
        <v>46</v>
      </c>
      <c r="D217" s="16" t="s">
        <v>59</v>
      </c>
      <c r="E217" s="16" t="s">
        <v>60</v>
      </c>
      <c r="F217" s="16" t="s">
        <v>727</v>
      </c>
      <c r="G217" s="16" t="s">
        <v>48</v>
      </c>
      <c r="H217" s="16" t="s">
        <v>600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601</v>
      </c>
      <c r="P217" s="16" t="s">
        <v>602</v>
      </c>
      <c r="Q217" s="18">
        <f t="shared" si="3"/>
        <v>198560.25</v>
      </c>
      <c r="R217" s="18">
        <v>0</v>
      </c>
      <c r="S217" s="18">
        <v>166822.65</v>
      </c>
      <c r="T217" s="18">
        <v>27360</v>
      </c>
      <c r="U217" s="16" t="s">
        <v>50</v>
      </c>
      <c r="V217" s="18">
        <v>4377.6000000000004</v>
      </c>
      <c r="W217" s="18">
        <v>0</v>
      </c>
      <c r="X217" s="16" t="s">
        <v>49</v>
      </c>
      <c r="Y217" s="18">
        <v>0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6" t="s">
        <v>402</v>
      </c>
      <c r="B218" s="17" t="s">
        <v>594</v>
      </c>
      <c r="C218" s="16" t="s">
        <v>46</v>
      </c>
      <c r="D218" s="16" t="s">
        <v>59</v>
      </c>
      <c r="E218" s="16" t="s">
        <v>60</v>
      </c>
      <c r="F218" s="16" t="s">
        <v>727</v>
      </c>
      <c r="G218" s="16" t="s">
        <v>48</v>
      </c>
      <c r="H218" s="16" t="s">
        <v>603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54</v>
      </c>
      <c r="P218" s="16" t="s">
        <v>47</v>
      </c>
      <c r="Q218" s="18">
        <f t="shared" si="3"/>
        <v>35447458.814899996</v>
      </c>
      <c r="R218" s="18">
        <v>0</v>
      </c>
      <c r="S218" s="18">
        <v>23354508.160249993</v>
      </c>
      <c r="T218" s="18">
        <v>0</v>
      </c>
      <c r="U218" s="16" t="s">
        <v>49</v>
      </c>
      <c r="V218" s="18">
        <v>0</v>
      </c>
      <c r="W218" s="18">
        <v>10424957.46095</v>
      </c>
      <c r="X218" s="16" t="s">
        <v>50</v>
      </c>
      <c r="Y218" s="18">
        <v>1667993.1937000002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6" t="s">
        <v>404</v>
      </c>
      <c r="B219" s="17" t="s">
        <v>594</v>
      </c>
      <c r="C219" s="16" t="s">
        <v>46</v>
      </c>
      <c r="D219" s="16" t="s">
        <v>59</v>
      </c>
      <c r="E219" s="16" t="s">
        <v>60</v>
      </c>
      <c r="F219" s="16" t="s">
        <v>727</v>
      </c>
      <c r="G219" s="16" t="s">
        <v>48</v>
      </c>
      <c r="H219" s="16" t="s">
        <v>604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236</v>
      </c>
      <c r="P219" s="16" t="s">
        <v>605</v>
      </c>
      <c r="Q219" s="18">
        <f t="shared" si="3"/>
        <v>15000</v>
      </c>
      <c r="R219" s="18">
        <v>0</v>
      </c>
      <c r="S219" s="18">
        <v>15000</v>
      </c>
      <c r="T219" s="18">
        <v>0</v>
      </c>
      <c r="U219" s="16" t="s">
        <v>49</v>
      </c>
      <c r="V219" s="18">
        <v>0</v>
      </c>
      <c r="W219" s="18">
        <v>0</v>
      </c>
      <c r="X219" s="16" t="s">
        <v>49</v>
      </c>
      <c r="Y219" s="18">
        <v>0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6" t="s">
        <v>406</v>
      </c>
      <c r="B220" s="17" t="s">
        <v>594</v>
      </c>
      <c r="C220" s="16" t="s">
        <v>46</v>
      </c>
      <c r="D220" s="16" t="s">
        <v>94</v>
      </c>
      <c r="E220" s="16" t="s">
        <v>95</v>
      </c>
      <c r="F220" s="16" t="s">
        <v>728</v>
      </c>
      <c r="G220" s="16" t="s">
        <v>48</v>
      </c>
      <c r="H220" s="16" t="s">
        <v>606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54</v>
      </c>
      <c r="P220" s="16" t="s">
        <v>47</v>
      </c>
      <c r="Q220" s="18">
        <f t="shared" si="3"/>
        <v>3443461.5958000002</v>
      </c>
      <c r="R220" s="18">
        <v>0</v>
      </c>
      <c r="S220" s="18">
        <v>2673648.6150000002</v>
      </c>
      <c r="T220" s="18">
        <v>0</v>
      </c>
      <c r="U220" s="16" t="s">
        <v>49</v>
      </c>
      <c r="V220" s="18">
        <v>0</v>
      </c>
      <c r="W220" s="18">
        <v>663631.87999999989</v>
      </c>
      <c r="X220" s="16" t="s">
        <v>49</v>
      </c>
      <c r="Y220" s="18">
        <v>106181.1008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6" t="s">
        <v>410</v>
      </c>
      <c r="B221" s="17" t="s">
        <v>594</v>
      </c>
      <c r="C221" s="16" t="s">
        <v>46</v>
      </c>
      <c r="D221" s="16" t="s">
        <v>94</v>
      </c>
      <c r="E221" s="16" t="s">
        <v>95</v>
      </c>
      <c r="F221" s="16" t="s">
        <v>728</v>
      </c>
      <c r="G221" s="16" t="s">
        <v>48</v>
      </c>
      <c r="H221" s="16" t="s">
        <v>607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394</v>
      </c>
      <c r="P221" s="16" t="s">
        <v>554</v>
      </c>
      <c r="Q221" s="18">
        <f t="shared" si="3"/>
        <v>31761.625</v>
      </c>
      <c r="R221" s="18">
        <v>0</v>
      </c>
      <c r="S221" s="18">
        <v>31761.625</v>
      </c>
      <c r="T221" s="18">
        <v>0</v>
      </c>
      <c r="U221" s="16" t="s">
        <v>49</v>
      </c>
      <c r="V221" s="18">
        <v>0</v>
      </c>
      <c r="W221" s="18">
        <v>0</v>
      </c>
      <c r="X221" s="16" t="s">
        <v>49</v>
      </c>
      <c r="Y221" s="18">
        <v>0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6" t="s">
        <v>412</v>
      </c>
      <c r="B222" s="17" t="s">
        <v>594</v>
      </c>
      <c r="C222" s="16" t="s">
        <v>46</v>
      </c>
      <c r="D222" s="16" t="s">
        <v>94</v>
      </c>
      <c r="E222" s="16" t="s">
        <v>95</v>
      </c>
      <c r="F222" s="16" t="s">
        <v>728</v>
      </c>
      <c r="G222" s="16" t="s">
        <v>48</v>
      </c>
      <c r="H222" s="16" t="s">
        <v>608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54</v>
      </c>
      <c r="P222" s="16" t="s">
        <v>47</v>
      </c>
      <c r="Q222" s="18">
        <f t="shared" si="3"/>
        <v>17378130.003200002</v>
      </c>
      <c r="R222" s="18">
        <v>0</v>
      </c>
      <c r="S222" s="18">
        <v>13274137.850000001</v>
      </c>
      <c r="T222" s="18">
        <v>0</v>
      </c>
      <c r="U222" s="16" t="s">
        <v>49</v>
      </c>
      <c r="V222" s="18">
        <v>0</v>
      </c>
      <c r="W222" s="18">
        <v>3537924.27</v>
      </c>
      <c r="X222" s="16" t="s">
        <v>50</v>
      </c>
      <c r="Y222" s="18">
        <v>566067.88320000004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6" t="s">
        <v>416</v>
      </c>
      <c r="B223" s="17" t="s">
        <v>594</v>
      </c>
      <c r="C223" s="16" t="s">
        <v>46</v>
      </c>
      <c r="D223" s="16" t="s">
        <v>94</v>
      </c>
      <c r="E223" s="16" t="s">
        <v>95</v>
      </c>
      <c r="F223" s="16" t="s">
        <v>728</v>
      </c>
      <c r="G223" s="16" t="s">
        <v>48</v>
      </c>
      <c r="H223" s="16" t="s">
        <v>609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610</v>
      </c>
      <c r="P223" s="16" t="s">
        <v>611</v>
      </c>
      <c r="Q223" s="18">
        <f t="shared" si="3"/>
        <v>146345.60000000001</v>
      </c>
      <c r="R223" s="18">
        <v>0</v>
      </c>
      <c r="S223" s="18">
        <v>0</v>
      </c>
      <c r="T223" s="18">
        <v>126160</v>
      </c>
      <c r="U223" s="16" t="s">
        <v>50</v>
      </c>
      <c r="V223" s="18">
        <v>20185.599999999999</v>
      </c>
      <c r="W223" s="18">
        <v>0</v>
      </c>
      <c r="X223" s="16" t="s">
        <v>49</v>
      </c>
      <c r="Y223" s="18">
        <v>0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6" t="s">
        <v>417</v>
      </c>
      <c r="B224" s="17" t="s">
        <v>594</v>
      </c>
      <c r="C224" s="16" t="s">
        <v>46</v>
      </c>
      <c r="D224" s="16" t="s">
        <v>94</v>
      </c>
      <c r="E224" s="16" t="s">
        <v>95</v>
      </c>
      <c r="F224" s="16" t="s">
        <v>728</v>
      </c>
      <c r="G224" s="16" t="s">
        <v>48</v>
      </c>
      <c r="H224" s="16" t="s">
        <v>612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610</v>
      </c>
      <c r="P224" s="16" t="s">
        <v>611</v>
      </c>
      <c r="Q224" s="18">
        <f t="shared" si="3"/>
        <v>409051.20039999997</v>
      </c>
      <c r="R224" s="18">
        <v>0</v>
      </c>
      <c r="S224" s="18">
        <v>181238</v>
      </c>
      <c r="T224" s="18">
        <v>196390.69</v>
      </c>
      <c r="U224" s="16" t="s">
        <v>50</v>
      </c>
      <c r="V224" s="18">
        <v>31422.510399999999</v>
      </c>
      <c r="W224" s="18">
        <v>0</v>
      </c>
      <c r="X224" s="16" t="s">
        <v>49</v>
      </c>
      <c r="Y224" s="18">
        <v>0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6" t="s">
        <v>419</v>
      </c>
      <c r="B225" s="17" t="s">
        <v>594</v>
      </c>
      <c r="C225" s="16" t="s">
        <v>46</v>
      </c>
      <c r="D225" s="16" t="s">
        <v>94</v>
      </c>
      <c r="E225" s="16" t="s">
        <v>95</v>
      </c>
      <c r="F225" s="16" t="s">
        <v>728</v>
      </c>
      <c r="G225" s="16" t="s">
        <v>48</v>
      </c>
      <c r="H225" s="16" t="s">
        <v>613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54</v>
      </c>
      <c r="P225" s="16" t="s">
        <v>47</v>
      </c>
      <c r="Q225" s="18">
        <f t="shared" si="3"/>
        <v>58473722.493350022</v>
      </c>
      <c r="R225" s="18">
        <v>0</v>
      </c>
      <c r="S225" s="18">
        <v>40108453.887250021</v>
      </c>
      <c r="T225" s="18">
        <v>0</v>
      </c>
      <c r="U225" s="16" t="s">
        <v>49</v>
      </c>
      <c r="V225" s="18">
        <v>0</v>
      </c>
      <c r="W225" s="18">
        <v>15832128.108700002</v>
      </c>
      <c r="X225" s="16" t="s">
        <v>49</v>
      </c>
      <c r="Y225" s="18">
        <v>2533140.4973999988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6" t="s">
        <v>423</v>
      </c>
      <c r="B226" s="17" t="s">
        <v>594</v>
      </c>
      <c r="C226" s="16" t="s">
        <v>46</v>
      </c>
      <c r="D226" s="16" t="s">
        <v>104</v>
      </c>
      <c r="E226" s="16" t="s">
        <v>105</v>
      </c>
      <c r="F226" s="16" t="s">
        <v>681</v>
      </c>
      <c r="G226" s="16" t="s">
        <v>48</v>
      </c>
      <c r="H226" s="16" t="s">
        <v>614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615</v>
      </c>
      <c r="P226" s="16" t="s">
        <v>616</v>
      </c>
      <c r="Q226" s="18">
        <f t="shared" si="3"/>
        <v>33387.120000000003</v>
      </c>
      <c r="R226" s="18">
        <v>0</v>
      </c>
      <c r="S226" s="18">
        <v>0</v>
      </c>
      <c r="T226" s="18">
        <v>0</v>
      </c>
      <c r="U226" s="16" t="s">
        <v>49</v>
      </c>
      <c r="V226" s="18">
        <v>0</v>
      </c>
      <c r="W226" s="18">
        <v>28782</v>
      </c>
      <c r="X226" s="16" t="s">
        <v>50</v>
      </c>
      <c r="Y226" s="18">
        <v>4605.12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6" t="s">
        <v>425</v>
      </c>
      <c r="B227" s="17" t="s">
        <v>594</v>
      </c>
      <c r="C227" s="16" t="s">
        <v>46</v>
      </c>
      <c r="D227" s="16" t="s">
        <v>104</v>
      </c>
      <c r="E227" s="16" t="s">
        <v>105</v>
      </c>
      <c r="F227" s="16" t="s">
        <v>681</v>
      </c>
      <c r="G227" s="16" t="s">
        <v>48</v>
      </c>
      <c r="H227" s="16" t="s">
        <v>617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159</v>
      </c>
      <c r="P227" s="16" t="s">
        <v>160</v>
      </c>
      <c r="Q227" s="18">
        <f t="shared" si="3"/>
        <v>110000</v>
      </c>
      <c r="R227" s="18">
        <v>0</v>
      </c>
      <c r="S227" s="18">
        <v>110000</v>
      </c>
      <c r="T227" s="18">
        <v>0</v>
      </c>
      <c r="U227" s="16" t="s">
        <v>49</v>
      </c>
      <c r="V227" s="18">
        <v>0</v>
      </c>
      <c r="W227" s="18">
        <v>0</v>
      </c>
      <c r="X227" s="16" t="s">
        <v>49</v>
      </c>
      <c r="Y227" s="18">
        <v>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6" t="s">
        <v>429</v>
      </c>
      <c r="B228" s="17" t="s">
        <v>594</v>
      </c>
      <c r="C228" s="16" t="s">
        <v>46</v>
      </c>
      <c r="D228" s="16" t="s">
        <v>104</v>
      </c>
      <c r="E228" s="16" t="s">
        <v>105</v>
      </c>
      <c r="F228" s="16" t="s">
        <v>681</v>
      </c>
      <c r="G228" s="16" t="s">
        <v>48</v>
      </c>
      <c r="H228" s="16" t="s">
        <v>618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54</v>
      </c>
      <c r="P228" s="16" t="s">
        <v>47</v>
      </c>
      <c r="Q228" s="18">
        <f t="shared" si="3"/>
        <v>19698296.161499999</v>
      </c>
      <c r="R228" s="18">
        <v>0</v>
      </c>
      <c r="S228" s="18">
        <v>14115805.418299999</v>
      </c>
      <c r="T228" s="18">
        <v>0</v>
      </c>
      <c r="U228" s="16" t="s">
        <v>49</v>
      </c>
      <c r="V228" s="18">
        <v>0</v>
      </c>
      <c r="W228" s="18">
        <v>4812492.0200000005</v>
      </c>
      <c r="X228" s="16" t="s">
        <v>50</v>
      </c>
      <c r="Y228" s="18">
        <v>769998.72320000001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6" t="s">
        <v>434</v>
      </c>
      <c r="B229" s="17" t="s">
        <v>594</v>
      </c>
      <c r="C229" s="16" t="s">
        <v>46</v>
      </c>
      <c r="D229" s="16" t="s">
        <v>104</v>
      </c>
      <c r="E229" s="16" t="s">
        <v>105</v>
      </c>
      <c r="F229" s="16" t="s">
        <v>681</v>
      </c>
      <c r="G229" s="16" t="s">
        <v>48</v>
      </c>
      <c r="H229" s="16" t="s">
        <v>619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54</v>
      </c>
      <c r="P229" s="16" t="s">
        <v>47</v>
      </c>
      <c r="Q229" s="18">
        <f t="shared" si="3"/>
        <v>15026776.3506</v>
      </c>
      <c r="R229" s="18">
        <v>0</v>
      </c>
      <c r="S229" s="18">
        <v>9145519.5454000011</v>
      </c>
      <c r="T229" s="18">
        <v>0</v>
      </c>
      <c r="U229" s="16" t="s">
        <v>49</v>
      </c>
      <c r="V229" s="18">
        <v>0</v>
      </c>
      <c r="W229" s="18">
        <v>5070048.97</v>
      </c>
      <c r="X229" s="16" t="s">
        <v>49</v>
      </c>
      <c r="Y229" s="18">
        <v>811207.83519999986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6" t="s">
        <v>436</v>
      </c>
      <c r="B230" s="17" t="s">
        <v>594</v>
      </c>
      <c r="C230" s="16" t="s">
        <v>46</v>
      </c>
      <c r="D230" s="16" t="s">
        <v>104</v>
      </c>
      <c r="E230" s="16" t="s">
        <v>620</v>
      </c>
      <c r="F230" s="16" t="s">
        <v>681</v>
      </c>
      <c r="G230" s="16" t="s">
        <v>48</v>
      </c>
      <c r="H230" s="16" t="s">
        <v>621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622</v>
      </c>
      <c r="P230" s="16" t="s">
        <v>623</v>
      </c>
      <c r="Q230" s="18">
        <f t="shared" si="3"/>
        <v>55000</v>
      </c>
      <c r="R230" s="18">
        <v>0</v>
      </c>
      <c r="S230" s="18">
        <v>55000</v>
      </c>
      <c r="T230" s="18">
        <v>0</v>
      </c>
      <c r="U230" s="16" t="s">
        <v>49</v>
      </c>
      <c r="V230" s="18">
        <v>0</v>
      </c>
      <c r="W230" s="18">
        <v>0</v>
      </c>
      <c r="X230" s="16" t="s">
        <v>49</v>
      </c>
      <c r="Y230" s="18">
        <v>0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6" t="s">
        <v>438</v>
      </c>
      <c r="B231" s="17" t="s">
        <v>594</v>
      </c>
      <c r="C231" s="16" t="s">
        <v>46</v>
      </c>
      <c r="D231" s="16" t="s">
        <v>104</v>
      </c>
      <c r="E231" s="16" t="s">
        <v>105</v>
      </c>
      <c r="F231" s="16" t="s">
        <v>681</v>
      </c>
      <c r="G231" s="16" t="s">
        <v>48</v>
      </c>
      <c r="H231" s="16" t="s">
        <v>624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54</v>
      </c>
      <c r="P231" s="16" t="s">
        <v>47</v>
      </c>
      <c r="Q231" s="18">
        <f t="shared" si="3"/>
        <v>6832866.7310499987</v>
      </c>
      <c r="R231" s="18">
        <v>0</v>
      </c>
      <c r="S231" s="18">
        <v>4311753.610249999</v>
      </c>
      <c r="T231" s="18">
        <v>0</v>
      </c>
      <c r="U231" s="16" t="s">
        <v>49</v>
      </c>
      <c r="V231" s="18">
        <v>0</v>
      </c>
      <c r="W231" s="18">
        <v>2173373.38</v>
      </c>
      <c r="X231" s="16" t="s">
        <v>50</v>
      </c>
      <c r="Y231" s="18">
        <v>347739.74079999997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6" t="s">
        <v>441</v>
      </c>
      <c r="B232" s="17" t="s">
        <v>594</v>
      </c>
      <c r="C232" s="16" t="s">
        <v>46</v>
      </c>
      <c r="D232" s="16" t="s">
        <v>104</v>
      </c>
      <c r="E232" s="16" t="s">
        <v>105</v>
      </c>
      <c r="F232" s="16" t="s">
        <v>681</v>
      </c>
      <c r="G232" s="16" t="s">
        <v>48</v>
      </c>
      <c r="H232" s="16" t="s">
        <v>625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626</v>
      </c>
      <c r="P232" s="16" t="s">
        <v>627</v>
      </c>
      <c r="Q232" s="18">
        <f t="shared" si="3"/>
        <v>648706.63760000002</v>
      </c>
      <c r="R232" s="18">
        <v>0</v>
      </c>
      <c r="S232" s="18">
        <v>0</v>
      </c>
      <c r="T232" s="18">
        <v>559229.86</v>
      </c>
      <c r="U232" s="16" t="s">
        <v>50</v>
      </c>
      <c r="V232" s="18">
        <v>89476.777600000001</v>
      </c>
      <c r="W232" s="18">
        <v>0</v>
      </c>
      <c r="X232" s="16" t="s">
        <v>49</v>
      </c>
      <c r="Y232" s="18">
        <v>0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6" t="s">
        <v>442</v>
      </c>
      <c r="B233" s="17" t="s">
        <v>594</v>
      </c>
      <c r="C233" s="16" t="s">
        <v>46</v>
      </c>
      <c r="D233" s="16" t="s">
        <v>104</v>
      </c>
      <c r="E233" s="16" t="s">
        <v>105</v>
      </c>
      <c r="F233" s="16" t="s">
        <v>681</v>
      </c>
      <c r="G233" s="16" t="s">
        <v>48</v>
      </c>
      <c r="H233" s="16" t="s">
        <v>628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54</v>
      </c>
      <c r="P233" s="16" t="s">
        <v>47</v>
      </c>
      <c r="Q233" s="18">
        <f t="shared" si="3"/>
        <v>15055754.677850001</v>
      </c>
      <c r="R233" s="18">
        <v>0</v>
      </c>
      <c r="S233" s="18">
        <v>9676455.52685</v>
      </c>
      <c r="T233" s="18">
        <v>0</v>
      </c>
      <c r="U233" s="16" t="s">
        <v>49</v>
      </c>
      <c r="V233" s="18">
        <v>0</v>
      </c>
      <c r="W233" s="18">
        <v>4637326.8542999998</v>
      </c>
      <c r="X233" s="16" t="s">
        <v>49</v>
      </c>
      <c r="Y233" s="18">
        <v>741972.29669999983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6" t="s">
        <v>444</v>
      </c>
      <c r="B234" s="17" t="s">
        <v>594</v>
      </c>
      <c r="C234" s="16" t="s">
        <v>46</v>
      </c>
      <c r="D234" s="16" t="s">
        <v>104</v>
      </c>
      <c r="E234" s="16" t="s">
        <v>105</v>
      </c>
      <c r="F234" s="16" t="s">
        <v>681</v>
      </c>
      <c r="G234" s="16" t="s">
        <v>48</v>
      </c>
      <c r="H234" s="16" t="s">
        <v>629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630</v>
      </c>
      <c r="P234" s="16" t="s">
        <v>631</v>
      </c>
      <c r="Q234" s="18">
        <f t="shared" si="3"/>
        <v>745958.58799999999</v>
      </c>
      <c r="R234" s="18">
        <v>0</v>
      </c>
      <c r="S234" s="18">
        <v>199798.91999999998</v>
      </c>
      <c r="T234" s="18">
        <v>0</v>
      </c>
      <c r="U234" s="16" t="s">
        <v>49</v>
      </c>
      <c r="V234" s="18">
        <v>0</v>
      </c>
      <c r="W234" s="18">
        <v>470827.3</v>
      </c>
      <c r="X234" s="16" t="s">
        <v>50</v>
      </c>
      <c r="Y234" s="18">
        <v>75332.368000000002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6" t="s">
        <v>448</v>
      </c>
      <c r="B235" s="14" t="s">
        <v>594</v>
      </c>
      <c r="C235" s="13" t="s">
        <v>46</v>
      </c>
      <c r="D235" s="13" t="s">
        <v>114</v>
      </c>
      <c r="E235" s="13" t="s">
        <v>115</v>
      </c>
      <c r="F235" s="13" t="s">
        <v>731</v>
      </c>
      <c r="G235" s="13" t="s">
        <v>48</v>
      </c>
      <c r="H235" s="13" t="s">
        <v>632</v>
      </c>
      <c r="I235" s="15" t="s">
        <v>47</v>
      </c>
      <c r="J235" s="15" t="s">
        <v>47</v>
      </c>
      <c r="K235" s="15" t="s">
        <v>47</v>
      </c>
      <c r="L235" s="15" t="s">
        <v>47</v>
      </c>
      <c r="M235" s="15">
        <v>0</v>
      </c>
      <c r="N235" s="13" t="s">
        <v>47</v>
      </c>
      <c r="O235" s="13" t="s">
        <v>54</v>
      </c>
      <c r="P235" s="13" t="s">
        <v>47</v>
      </c>
      <c r="Q235" s="15">
        <f t="shared" si="3"/>
        <v>68163333.886049986</v>
      </c>
      <c r="R235" s="15">
        <v>0</v>
      </c>
      <c r="S235" s="15">
        <v>43618844.760049984</v>
      </c>
      <c r="T235" s="15">
        <v>0</v>
      </c>
      <c r="U235" s="13" t="s">
        <v>49</v>
      </c>
      <c r="V235" s="15">
        <v>0</v>
      </c>
      <c r="W235" s="15">
        <v>21159042.350000005</v>
      </c>
      <c r="X235" s="13" t="s">
        <v>50</v>
      </c>
      <c r="Y235" s="15">
        <v>3385446.7760000005</v>
      </c>
      <c r="Z235" s="15">
        <v>0</v>
      </c>
      <c r="AA235" s="13" t="s">
        <v>49</v>
      </c>
      <c r="AB235" s="15">
        <v>0</v>
      </c>
      <c r="AC235" s="15">
        <v>0</v>
      </c>
      <c r="AD235" s="13" t="s">
        <v>49</v>
      </c>
      <c r="AE235" s="15">
        <v>0</v>
      </c>
      <c r="AF235" s="13">
        <v>0</v>
      </c>
      <c r="AG235" s="13" t="s">
        <v>49</v>
      </c>
      <c r="AH235" s="15">
        <v>0</v>
      </c>
      <c r="AI235" s="15">
        <v>0</v>
      </c>
      <c r="AJ235" s="13" t="s">
        <v>49</v>
      </c>
      <c r="AK235" s="15">
        <v>0</v>
      </c>
      <c r="AL235" s="15">
        <v>0</v>
      </c>
      <c r="AM235" s="14" t="s">
        <v>47</v>
      </c>
      <c r="AN235" s="13" t="s">
        <v>47</v>
      </c>
      <c r="AO235" s="14" t="s">
        <v>47</v>
      </c>
      <c r="AP235" s="13" t="s">
        <v>47</v>
      </c>
    </row>
    <row r="236" spans="1:42" s="19" customFormat="1" x14ac:dyDescent="0.25">
      <c r="A236" s="16" t="s">
        <v>450</v>
      </c>
      <c r="B236" s="17" t="s">
        <v>594</v>
      </c>
      <c r="C236" s="16" t="s">
        <v>46</v>
      </c>
      <c r="D236" s="16" t="s">
        <v>315</v>
      </c>
      <c r="E236" s="16" t="s">
        <v>316</v>
      </c>
      <c r="F236" s="16" t="s">
        <v>732</v>
      </c>
      <c r="G236" s="16" t="s">
        <v>48</v>
      </c>
      <c r="H236" s="16" t="s">
        <v>733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635</v>
      </c>
      <c r="P236" s="16" t="s">
        <v>636</v>
      </c>
      <c r="Q236" s="18">
        <f t="shared" si="3"/>
        <v>669513</v>
      </c>
      <c r="R236" s="18">
        <v>0</v>
      </c>
      <c r="S236" s="18">
        <v>669513</v>
      </c>
      <c r="T236" s="18">
        <v>0</v>
      </c>
      <c r="U236" s="16" t="s">
        <v>49</v>
      </c>
      <c r="V236" s="18">
        <v>0</v>
      </c>
      <c r="W236" s="18">
        <v>0</v>
      </c>
      <c r="X236" s="16" t="s">
        <v>49</v>
      </c>
      <c r="Y236" s="18">
        <v>0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6" t="s">
        <v>454</v>
      </c>
      <c r="B237" s="17" t="s">
        <v>594</v>
      </c>
      <c r="C237" s="16" t="s">
        <v>46</v>
      </c>
      <c r="D237" s="16" t="s">
        <v>315</v>
      </c>
      <c r="E237" s="16" t="s">
        <v>316</v>
      </c>
      <c r="F237" s="16" t="s">
        <v>732</v>
      </c>
      <c r="G237" s="16" t="s">
        <v>87</v>
      </c>
      <c r="H237" s="16" t="s">
        <v>47</v>
      </c>
      <c r="I237" s="16" t="s">
        <v>734</v>
      </c>
      <c r="J237" s="18" t="s">
        <v>47</v>
      </c>
      <c r="K237" s="18" t="s">
        <v>633</v>
      </c>
      <c r="L237" s="18" t="s">
        <v>594</v>
      </c>
      <c r="M237" s="18">
        <v>241999</v>
      </c>
      <c r="N237" s="16" t="s">
        <v>90</v>
      </c>
      <c r="O237" s="16" t="s">
        <v>471</v>
      </c>
      <c r="P237" s="16" t="s">
        <v>634</v>
      </c>
      <c r="Q237" s="18">
        <f t="shared" si="3"/>
        <v>-241998.99759999997</v>
      </c>
      <c r="R237" s="18">
        <v>0</v>
      </c>
      <c r="S237" s="18">
        <v>-127998.99999999999</v>
      </c>
      <c r="T237" s="18">
        <v>0</v>
      </c>
      <c r="U237" s="16" t="s">
        <v>49</v>
      </c>
      <c r="V237" s="18">
        <v>0</v>
      </c>
      <c r="W237" s="18">
        <v>-98275.86</v>
      </c>
      <c r="X237" s="16" t="s">
        <v>50</v>
      </c>
      <c r="Y237" s="18">
        <v>-15724.1376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6" t="s">
        <v>456</v>
      </c>
      <c r="B238" s="17" t="s">
        <v>594</v>
      </c>
      <c r="C238" s="16" t="s">
        <v>46</v>
      </c>
      <c r="D238" s="16" t="s">
        <v>543</v>
      </c>
      <c r="E238" s="16" t="s">
        <v>544</v>
      </c>
      <c r="F238" s="16" t="s">
        <v>735</v>
      </c>
      <c r="G238" s="16" t="s">
        <v>48</v>
      </c>
      <c r="H238" s="16" t="s">
        <v>637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54</v>
      </c>
      <c r="P238" s="16" t="s">
        <v>47</v>
      </c>
      <c r="Q238" s="18">
        <f t="shared" si="3"/>
        <v>20359931.406450003</v>
      </c>
      <c r="R238" s="18">
        <v>0</v>
      </c>
      <c r="S238" s="18">
        <v>13090382.541250005</v>
      </c>
      <c r="T238" s="18">
        <v>0</v>
      </c>
      <c r="U238" s="16" t="s">
        <v>49</v>
      </c>
      <c r="V238" s="18">
        <v>0</v>
      </c>
      <c r="W238" s="18">
        <v>6266852.4699999979</v>
      </c>
      <c r="X238" s="16" t="s">
        <v>50</v>
      </c>
      <c r="Y238" s="18">
        <v>1002696.3951999997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6" t="s">
        <v>460</v>
      </c>
      <c r="B239" s="17" t="s">
        <v>594</v>
      </c>
      <c r="C239" s="16" t="s">
        <v>46</v>
      </c>
      <c r="D239" s="16" t="s">
        <v>543</v>
      </c>
      <c r="E239" s="16" t="s">
        <v>544</v>
      </c>
      <c r="F239" s="16" t="s">
        <v>735</v>
      </c>
      <c r="G239" s="16" t="s">
        <v>48</v>
      </c>
      <c r="H239" s="16" t="s">
        <v>638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639</v>
      </c>
      <c r="P239" s="16" t="s">
        <v>640</v>
      </c>
      <c r="Q239" s="18">
        <f t="shared" si="3"/>
        <v>110000</v>
      </c>
      <c r="R239" s="18">
        <v>0</v>
      </c>
      <c r="S239" s="18">
        <v>110000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x14ac:dyDescent="0.25">
      <c r="A240" s="16" t="s">
        <v>462</v>
      </c>
      <c r="B240" s="17" t="s">
        <v>594</v>
      </c>
      <c r="C240" s="16" t="s">
        <v>46</v>
      </c>
      <c r="D240" s="16" t="s">
        <v>543</v>
      </c>
      <c r="E240" s="16" t="s">
        <v>544</v>
      </c>
      <c r="F240" s="16" t="s">
        <v>735</v>
      </c>
      <c r="G240" s="16" t="s">
        <v>48</v>
      </c>
      <c r="H240" s="16" t="s">
        <v>641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54</v>
      </c>
      <c r="P240" s="16" t="s">
        <v>47</v>
      </c>
      <c r="Q240" s="18">
        <f t="shared" si="3"/>
        <v>10655579.229199998</v>
      </c>
      <c r="R240" s="18">
        <v>0</v>
      </c>
      <c r="S240" s="18">
        <v>6533423.395349998</v>
      </c>
      <c r="T240" s="18">
        <v>0</v>
      </c>
      <c r="U240" s="16" t="s">
        <v>49</v>
      </c>
      <c r="V240" s="18">
        <v>0</v>
      </c>
      <c r="W240" s="18">
        <v>3553582.6153500006</v>
      </c>
      <c r="X240" s="16" t="s">
        <v>49</v>
      </c>
      <c r="Y240" s="18">
        <v>568573.21849999996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6" t="s">
        <v>466</v>
      </c>
      <c r="B241" s="17" t="s">
        <v>594</v>
      </c>
      <c r="C241" s="16" t="s">
        <v>46</v>
      </c>
      <c r="D241" s="16" t="s">
        <v>120</v>
      </c>
      <c r="E241" s="16" t="s">
        <v>121</v>
      </c>
      <c r="F241" s="16" t="s">
        <v>736</v>
      </c>
      <c r="G241" s="16" t="s">
        <v>48</v>
      </c>
      <c r="H241" s="16" t="s">
        <v>642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54</v>
      </c>
      <c r="P241" s="16" t="s">
        <v>47</v>
      </c>
      <c r="Q241" s="18">
        <f t="shared" si="3"/>
        <v>6929871.8714999994</v>
      </c>
      <c r="R241" s="18">
        <v>0</v>
      </c>
      <c r="S241" s="18">
        <v>5109099.6562999999</v>
      </c>
      <c r="T241" s="18">
        <v>0</v>
      </c>
      <c r="U241" s="16" t="s">
        <v>49</v>
      </c>
      <c r="V241" s="18">
        <v>0</v>
      </c>
      <c r="W241" s="18">
        <v>1569631.22</v>
      </c>
      <c r="X241" s="16" t="s">
        <v>49</v>
      </c>
      <c r="Y241" s="18">
        <v>251140.99520000003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6" t="s">
        <v>468</v>
      </c>
      <c r="B242" s="17" t="s">
        <v>594</v>
      </c>
      <c r="C242" s="16" t="s">
        <v>46</v>
      </c>
      <c r="D242" s="16" t="s">
        <v>120</v>
      </c>
      <c r="E242" s="16" t="s">
        <v>121</v>
      </c>
      <c r="F242" s="16" t="s">
        <v>736</v>
      </c>
      <c r="G242" s="16" t="s">
        <v>48</v>
      </c>
      <c r="H242" s="16" t="s">
        <v>643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394</v>
      </c>
      <c r="P242" s="16" t="s">
        <v>554</v>
      </c>
      <c r="Q242" s="18">
        <f t="shared" si="3"/>
        <v>517542.50280000002</v>
      </c>
      <c r="R242" s="18">
        <v>0</v>
      </c>
      <c r="S242" s="18">
        <v>0</v>
      </c>
      <c r="T242" s="18">
        <v>446157.33</v>
      </c>
      <c r="U242" s="16" t="s">
        <v>50</v>
      </c>
      <c r="V242" s="18">
        <v>71385.1728</v>
      </c>
      <c r="W242" s="18">
        <v>0</v>
      </c>
      <c r="X242" s="16" t="s">
        <v>49</v>
      </c>
      <c r="Y242" s="18">
        <v>0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6" t="s">
        <v>473</v>
      </c>
      <c r="B243" s="17" t="s">
        <v>594</v>
      </c>
      <c r="C243" s="16" t="s">
        <v>46</v>
      </c>
      <c r="D243" s="16" t="s">
        <v>120</v>
      </c>
      <c r="E243" s="16" t="s">
        <v>121</v>
      </c>
      <c r="F243" s="16" t="s">
        <v>736</v>
      </c>
      <c r="G243" s="16" t="s">
        <v>48</v>
      </c>
      <c r="H243" s="16" t="s">
        <v>644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54</v>
      </c>
      <c r="P243" s="16" t="s">
        <v>47</v>
      </c>
      <c r="Q243" s="18">
        <f t="shared" si="3"/>
        <v>9623428.0852499995</v>
      </c>
      <c r="R243" s="18">
        <v>0</v>
      </c>
      <c r="S243" s="18">
        <v>6012360.9770500008</v>
      </c>
      <c r="T243" s="18">
        <v>0</v>
      </c>
      <c r="U243" s="16" t="s">
        <v>49</v>
      </c>
      <c r="V243" s="18">
        <v>0</v>
      </c>
      <c r="W243" s="18">
        <v>3112988.8863999997</v>
      </c>
      <c r="X243" s="16" t="s">
        <v>50</v>
      </c>
      <c r="Y243" s="18">
        <v>498078.2218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6" t="s">
        <v>476</v>
      </c>
      <c r="B244" s="17" t="s">
        <v>594</v>
      </c>
      <c r="C244" s="16" t="s">
        <v>46</v>
      </c>
      <c r="D244" s="16" t="s">
        <v>120</v>
      </c>
      <c r="E244" s="16" t="s">
        <v>121</v>
      </c>
      <c r="F244" s="16" t="s">
        <v>736</v>
      </c>
      <c r="G244" s="16" t="s">
        <v>48</v>
      </c>
      <c r="H244" s="16" t="s">
        <v>645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549</v>
      </c>
      <c r="P244" s="16" t="s">
        <v>646</v>
      </c>
      <c r="Q244" s="18">
        <f t="shared" si="3"/>
        <v>180307.82524999999</v>
      </c>
      <c r="R244" s="18">
        <v>0</v>
      </c>
      <c r="S244" s="18">
        <v>180307.82524999999</v>
      </c>
      <c r="T244" s="18">
        <v>0</v>
      </c>
      <c r="U244" s="16" t="s">
        <v>49</v>
      </c>
      <c r="V244" s="18">
        <v>0</v>
      </c>
      <c r="W244" s="18">
        <v>0</v>
      </c>
      <c r="X244" s="16" t="s">
        <v>49</v>
      </c>
      <c r="Y244" s="18">
        <v>0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6" t="s">
        <v>478</v>
      </c>
      <c r="B245" s="17" t="s">
        <v>594</v>
      </c>
      <c r="C245" s="16" t="s">
        <v>46</v>
      </c>
      <c r="D245" s="16" t="s">
        <v>120</v>
      </c>
      <c r="E245" s="16" t="s">
        <v>121</v>
      </c>
      <c r="F245" s="16" t="s">
        <v>736</v>
      </c>
      <c r="G245" s="16" t="s">
        <v>48</v>
      </c>
      <c r="H245" s="16" t="s">
        <v>647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54</v>
      </c>
      <c r="P245" s="16" t="s">
        <v>47</v>
      </c>
      <c r="Q245" s="18">
        <f t="shared" si="3"/>
        <v>14594080.369549997</v>
      </c>
      <c r="R245" s="18">
        <v>0</v>
      </c>
      <c r="S245" s="18">
        <v>7714301.2599499999</v>
      </c>
      <c r="T245" s="18">
        <v>0</v>
      </c>
      <c r="U245" s="16" t="s">
        <v>49</v>
      </c>
      <c r="V245" s="18">
        <v>0</v>
      </c>
      <c r="W245" s="18">
        <v>5930844.0599999977</v>
      </c>
      <c r="X245" s="16" t="s">
        <v>49</v>
      </c>
      <c r="Y245" s="18">
        <v>948935.04959999991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6" t="s">
        <v>483</v>
      </c>
      <c r="B246" s="17" t="s">
        <v>594</v>
      </c>
      <c r="C246" s="16" t="s">
        <v>46</v>
      </c>
      <c r="D246" s="16" t="s">
        <v>120</v>
      </c>
      <c r="E246" s="16" t="s">
        <v>121</v>
      </c>
      <c r="F246" s="16" t="s">
        <v>736</v>
      </c>
      <c r="G246" s="16" t="s">
        <v>48</v>
      </c>
      <c r="H246" s="16" t="s">
        <v>648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154</v>
      </c>
      <c r="P246" s="16" t="s">
        <v>649</v>
      </c>
      <c r="Q246" s="18">
        <f t="shared" si="3"/>
        <v>496006.85</v>
      </c>
      <c r="R246" s="18">
        <v>0</v>
      </c>
      <c r="S246" s="18">
        <v>496006.85</v>
      </c>
      <c r="T246" s="18">
        <v>0</v>
      </c>
      <c r="U246" s="16" t="s">
        <v>49</v>
      </c>
      <c r="V246" s="18">
        <v>0</v>
      </c>
      <c r="W246" s="18">
        <v>0</v>
      </c>
      <c r="X246" s="16" t="s">
        <v>49</v>
      </c>
      <c r="Y246" s="18">
        <v>0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6" t="s">
        <v>830</v>
      </c>
      <c r="B247" s="17" t="s">
        <v>594</v>
      </c>
      <c r="C247" s="16" t="s">
        <v>46</v>
      </c>
      <c r="D247" s="16" t="s">
        <v>120</v>
      </c>
      <c r="E247" s="16" t="s">
        <v>121</v>
      </c>
      <c r="F247" s="16" t="s">
        <v>736</v>
      </c>
      <c r="G247" s="16" t="s">
        <v>48</v>
      </c>
      <c r="H247" s="16" t="s">
        <v>650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54</v>
      </c>
      <c r="P247" s="16" t="s">
        <v>47</v>
      </c>
      <c r="Q247" s="18">
        <f t="shared" si="3"/>
        <v>3227615.3351999996</v>
      </c>
      <c r="R247" s="18">
        <v>0</v>
      </c>
      <c r="S247" s="18">
        <v>1199673.4999999998</v>
      </c>
      <c r="T247" s="18">
        <v>0</v>
      </c>
      <c r="U247" s="16" t="s">
        <v>49</v>
      </c>
      <c r="V247" s="18">
        <v>0</v>
      </c>
      <c r="W247" s="18">
        <v>1748225.72</v>
      </c>
      <c r="X247" s="16" t="s">
        <v>50</v>
      </c>
      <c r="Y247" s="18">
        <v>279716.1152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6" t="s">
        <v>831</v>
      </c>
      <c r="B248" s="17" t="s">
        <v>594</v>
      </c>
      <c r="C248" s="16" t="s">
        <v>46</v>
      </c>
      <c r="D248" s="16" t="s">
        <v>120</v>
      </c>
      <c r="E248" s="16" t="s">
        <v>121</v>
      </c>
      <c r="F248" s="16" t="s">
        <v>736</v>
      </c>
      <c r="G248" s="16" t="s">
        <v>48</v>
      </c>
      <c r="H248" s="16" t="s">
        <v>651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639</v>
      </c>
      <c r="P248" s="16" t="s">
        <v>652</v>
      </c>
      <c r="Q248" s="18">
        <f t="shared" si="3"/>
        <v>274122.0012</v>
      </c>
      <c r="R248" s="18">
        <v>0</v>
      </c>
      <c r="S248" s="18">
        <v>0</v>
      </c>
      <c r="T248" s="18">
        <v>236312.07</v>
      </c>
      <c r="U248" s="16" t="s">
        <v>50</v>
      </c>
      <c r="V248" s="18">
        <v>37809.931199999999</v>
      </c>
      <c r="W248" s="18">
        <v>0</v>
      </c>
      <c r="X248" s="16" t="s">
        <v>49</v>
      </c>
      <c r="Y248" s="18">
        <v>0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6" t="s">
        <v>832</v>
      </c>
      <c r="B249" s="17" t="s">
        <v>594</v>
      </c>
      <c r="C249" s="16" t="s">
        <v>46</v>
      </c>
      <c r="D249" s="16" t="s">
        <v>120</v>
      </c>
      <c r="E249" s="16" t="s">
        <v>121</v>
      </c>
      <c r="F249" s="16" t="s">
        <v>736</v>
      </c>
      <c r="G249" s="16" t="s">
        <v>48</v>
      </c>
      <c r="H249" s="16" t="s">
        <v>653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54</v>
      </c>
      <c r="P249" s="16" t="s">
        <v>47</v>
      </c>
      <c r="Q249" s="18">
        <f t="shared" si="3"/>
        <v>18183672.883299999</v>
      </c>
      <c r="R249" s="18">
        <v>0</v>
      </c>
      <c r="S249" s="18">
        <v>8479757.9128999971</v>
      </c>
      <c r="T249" s="18">
        <v>0</v>
      </c>
      <c r="U249" s="16" t="s">
        <v>49</v>
      </c>
      <c r="V249" s="18">
        <v>0</v>
      </c>
      <c r="W249" s="18">
        <v>8365443.9400000013</v>
      </c>
      <c r="X249" s="16" t="s">
        <v>50</v>
      </c>
      <c r="Y249" s="18">
        <v>1338471.0304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6" t="s">
        <v>833</v>
      </c>
      <c r="B250" s="17" t="s">
        <v>594</v>
      </c>
      <c r="C250" s="16" t="s">
        <v>46</v>
      </c>
      <c r="D250" s="16" t="s">
        <v>120</v>
      </c>
      <c r="E250" s="16" t="s">
        <v>121</v>
      </c>
      <c r="F250" s="16" t="s">
        <v>736</v>
      </c>
      <c r="G250" s="16" t="s">
        <v>87</v>
      </c>
      <c r="H250" s="16" t="s">
        <v>47</v>
      </c>
      <c r="I250" s="18" t="s">
        <v>654</v>
      </c>
      <c r="J250" s="18" t="s">
        <v>47</v>
      </c>
      <c r="K250" s="18" t="s">
        <v>655</v>
      </c>
      <c r="L250" s="18" t="s">
        <v>594</v>
      </c>
      <c r="M250" s="18">
        <v>110000</v>
      </c>
      <c r="N250" s="16" t="s">
        <v>90</v>
      </c>
      <c r="O250" s="16" t="s">
        <v>656</v>
      </c>
      <c r="P250" s="16" t="s">
        <v>657</v>
      </c>
      <c r="Q250" s="18">
        <f t="shared" si="3"/>
        <v>-110000</v>
      </c>
      <c r="R250" s="18">
        <v>0</v>
      </c>
      <c r="S250" s="18">
        <v>-110000</v>
      </c>
      <c r="T250" s="18">
        <v>0</v>
      </c>
      <c r="U250" s="16" t="s">
        <v>49</v>
      </c>
      <c r="V250" s="18">
        <v>0</v>
      </c>
      <c r="W250" s="18">
        <v>0</v>
      </c>
      <c r="X250" s="16" t="s">
        <v>49</v>
      </c>
      <c r="Y250" s="18">
        <v>0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6" t="s">
        <v>834</v>
      </c>
      <c r="B251" s="17" t="s">
        <v>594</v>
      </c>
      <c r="C251" s="16" t="s">
        <v>46</v>
      </c>
      <c r="D251" s="16" t="s">
        <v>120</v>
      </c>
      <c r="E251" s="16" t="s">
        <v>121</v>
      </c>
      <c r="F251" s="16" t="s">
        <v>736</v>
      </c>
      <c r="G251" s="16" t="s">
        <v>87</v>
      </c>
      <c r="H251" s="16" t="s">
        <v>47</v>
      </c>
      <c r="I251" s="18" t="s">
        <v>658</v>
      </c>
      <c r="J251" s="18" t="s">
        <v>47</v>
      </c>
      <c r="K251" s="18" t="s">
        <v>659</v>
      </c>
      <c r="L251" s="18" t="s">
        <v>594</v>
      </c>
      <c r="M251" s="18">
        <v>187105.69</v>
      </c>
      <c r="N251" s="16" t="s">
        <v>90</v>
      </c>
      <c r="O251" s="16" t="s">
        <v>660</v>
      </c>
      <c r="P251" s="16" t="s">
        <v>661</v>
      </c>
      <c r="Q251" s="18">
        <f t="shared" si="3"/>
        <v>-29522.011599999998</v>
      </c>
      <c r="R251" s="18">
        <v>0</v>
      </c>
      <c r="S251" s="18">
        <v>0</v>
      </c>
      <c r="T251" s="18">
        <v>0</v>
      </c>
      <c r="U251" s="16" t="s">
        <v>49</v>
      </c>
      <c r="V251" s="18">
        <v>0</v>
      </c>
      <c r="W251" s="18">
        <v>-25450.01</v>
      </c>
      <c r="X251" s="16" t="s">
        <v>50</v>
      </c>
      <c r="Y251" s="18">
        <v>-4072.0016000000001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x14ac:dyDescent="0.25">
      <c r="A252" s="21"/>
    </row>
    <row r="253" spans="1:42" x14ac:dyDescent="0.25">
      <c r="Q253" s="9">
        <f>SUM(Q2:Q251)</f>
        <v>2199745929.0464497</v>
      </c>
      <c r="R253" s="9">
        <f>SUM(R2:R251)</f>
        <v>0</v>
      </c>
      <c r="S253" s="9">
        <f>SUM(S2:S251)</f>
        <v>1494509665.6527498</v>
      </c>
      <c r="T253" s="9">
        <f>SUM(T2:T251)</f>
        <v>8228701.1800000016</v>
      </c>
      <c r="V253" s="9">
        <f>SUM(V2:V251)</f>
        <v>1339365.8288000003</v>
      </c>
      <c r="W253" s="9">
        <f>SUM(W2:W251)</f>
        <v>598962379.34340072</v>
      </c>
      <c r="Y253" s="9">
        <f>SUM(Y2:Y251)</f>
        <v>95816207.066300169</v>
      </c>
      <c r="Z253" s="9">
        <f>SUM(Z2:Z251)</f>
        <v>0</v>
      </c>
      <c r="AB253" s="9">
        <f>SUM(AB2:AB251)</f>
        <v>0</v>
      </c>
      <c r="AC253" s="9">
        <f>SUM(AC2:AC251)</f>
        <v>823712.94</v>
      </c>
      <c r="AE253" s="9">
        <f>SUM(AE2:AE251)</f>
        <v>65897.035199999998</v>
      </c>
      <c r="AI253" s="9">
        <f>SUM(AI2:AI251)</f>
        <v>0</v>
      </c>
      <c r="AK253" s="9">
        <f>SUM(AK2:AK251)</f>
        <v>0</v>
      </c>
      <c r="AL253" s="9">
        <f>SUM(AL2:AL251)</f>
        <v>0</v>
      </c>
    </row>
    <row r="255" spans="1:42" x14ac:dyDescent="0.25">
      <c r="J255" s="8" t="s">
        <v>662</v>
      </c>
    </row>
    <row r="257" spans="9:13" x14ac:dyDescent="0.25">
      <c r="J257" s="8" t="s">
        <v>663</v>
      </c>
      <c r="K257" s="8" t="s">
        <v>664</v>
      </c>
      <c r="L257" s="8" t="s">
        <v>665</v>
      </c>
    </row>
    <row r="259" spans="9:13" x14ac:dyDescent="0.25">
      <c r="I259" s="8" t="s">
        <v>666</v>
      </c>
      <c r="J259" s="8">
        <f>S253</f>
        <v>1494509665.6527498</v>
      </c>
    </row>
    <row r="261" spans="9:13" x14ac:dyDescent="0.25">
      <c r="I261" s="8" t="s">
        <v>667</v>
      </c>
      <c r="J261" s="8">
        <f>T253+W253</f>
        <v>607191080.52340066</v>
      </c>
      <c r="K261" s="8">
        <f>V253+Y253</f>
        <v>97155572.895100176</v>
      </c>
    </row>
    <row r="263" spans="9:13" x14ac:dyDescent="0.25">
      <c r="I263" s="8" t="s">
        <v>668</v>
      </c>
      <c r="J263" s="8">
        <f>AC253</f>
        <v>823712.94</v>
      </c>
      <c r="K263" s="8">
        <f>AE253</f>
        <v>65897.035199999998</v>
      </c>
      <c r="L263" s="8">
        <v>0</v>
      </c>
    </row>
    <row r="265" spans="9:13" x14ac:dyDescent="0.25">
      <c r="I265" s="8" t="s">
        <v>669</v>
      </c>
      <c r="J265" s="8">
        <v>0</v>
      </c>
      <c r="K265" s="8">
        <v>0</v>
      </c>
    </row>
    <row r="267" spans="9:13" x14ac:dyDescent="0.25">
      <c r="I267" s="8" t="s">
        <v>670</v>
      </c>
      <c r="J267" s="8">
        <f>SUM(J259:J266)</f>
        <v>2102524459.1161504</v>
      </c>
      <c r="K267" s="8">
        <f>SUM(K259:K266)</f>
        <v>97221469.930300176</v>
      </c>
      <c r="L267" s="8">
        <f>SUM(L259:L266)</f>
        <v>0</v>
      </c>
      <c r="M267" s="8">
        <f>J267+K267</f>
        <v>2199745929.0464506</v>
      </c>
    </row>
  </sheetData>
  <sortState ref="A8:AP251">
    <sortCondition ref="B8:B251"/>
    <sortCondition ref="D8:D25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2020-03-09T12:41:45Z</dcterms:created>
  <dcterms:modified xsi:type="dcterms:W3CDTF">2020-03-16T14:40:14Z</dcterms:modified>
</cp:coreProperties>
</file>