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8_{9FD8220E-957A-42D4-9516-5171311FCAC4}" xr6:coauthVersionLast="45" xr6:coauthVersionMax="45" xr10:uidLastSave="{00000000-0000-0000-0000-000000000000}"/>
  <bookViews>
    <workbookView xWindow="-120" yWindow="-120" windowWidth="21840" windowHeight="13290" xr2:uid="{A11282CE-2D5D-4DBF-9365-B4D0FA117301}"/>
  </bookViews>
  <sheets>
    <sheet name="Hoja1" sheetId="1" r:id="rId1"/>
  </sheets>
  <definedNames>
    <definedName name="_xlnm._FilterDatabase" localSheetId="0" hidden="1">Hoja1!$A$7:$AP$537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47" i="1" l="1"/>
  <c r="L553" i="1"/>
  <c r="K553" i="1"/>
  <c r="K547" i="1"/>
  <c r="K545" i="1"/>
  <c r="V539" i="1"/>
  <c r="W539" i="1"/>
  <c r="Y539" i="1"/>
  <c r="T539" i="1"/>
  <c r="S539" i="1"/>
  <c r="J545" i="1"/>
  <c r="M553" i="1" l="1"/>
  <c r="Q345" i="1"/>
  <c r="Y307" i="1"/>
  <c r="W307" i="1"/>
  <c r="Y249" i="1"/>
  <c r="Q249" i="1" s="1"/>
  <c r="W249" i="1"/>
  <c r="S147" i="1"/>
  <c r="Q147" i="1" s="1"/>
  <c r="S96" i="1"/>
  <c r="S67" i="1"/>
  <c r="S27" i="1"/>
  <c r="Q27" i="1" s="1"/>
  <c r="Q67" i="1"/>
  <c r="Q96" i="1"/>
  <c r="Q120" i="1"/>
  <c r="Q175" i="1"/>
  <c r="Q206" i="1"/>
  <c r="Q279" i="1"/>
  <c r="Q344" i="1"/>
  <c r="Q381" i="1"/>
  <c r="Q409" i="1"/>
  <c r="Q452" i="1"/>
  <c r="Q485" i="1"/>
  <c r="Q307" i="1" l="1"/>
  <c r="Q343" i="1" l="1"/>
  <c r="Q146" i="1"/>
  <c r="Q37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8" i="1"/>
  <c r="Q379" i="1"/>
  <c r="Q380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9" i="1" l="1"/>
  <c r="AL539" i="1"/>
  <c r="AK539" i="1"/>
  <c r="AI539" i="1"/>
  <c r="AC539" i="1"/>
  <c r="AB539" i="1"/>
  <c r="R539" i="1"/>
  <c r="J547" i="1"/>
</calcChain>
</file>

<file path=xl/sharedStrings.xml><?xml version="1.0" encoding="utf-8"?>
<sst xmlns="http://schemas.openxmlformats.org/spreadsheetml/2006/main" count="13167" uniqueCount="1512">
  <si>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</si>
  <si>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</si>
  <si>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</si>
  <si>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</si>
  <si>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</si>
  <si>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</si>
  <si>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</si>
  <si>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</si>
  <si>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</si>
  <si>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</si>
  <si>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</si>
  <si>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</si>
  <si>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</si>
  <si>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</si>
  <si>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</si>
  <si>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</si>
  <si>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</si>
  <si>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</si>
  <si>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</si>
  <si>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</si>
  <si>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</si>
  <si>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</si>
  <si>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</si>
  <si>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</si>
  <si>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</si>
  <si>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</si>
  <si>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</si>
  <si>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</si>
  <si>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</si>
  <si>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</si>
  <si>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</si>
  <si>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</si>
  <si>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</si>
  <si>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</si>
  <si>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</si>
  <si>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</si>
  <si>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</si>
  <si>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</si>
  <si>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</si>
  <si>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</si>
  <si>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</si>
  <si>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</si>
  <si>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</si>
  <si>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</si>
  <si>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</si>
  <si>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</si>
  <si>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0101</t>
  </si>
  <si>
    <t/>
  </si>
  <si>
    <t>FC</t>
  </si>
  <si>
    <t>-</t>
  </si>
  <si>
    <t>2</t>
  </si>
  <si>
    <t>001</t>
  </si>
  <si>
    <t>Z1B8050074</t>
  </si>
  <si>
    <t>VENTAS NO CONTRIBUYENTES</t>
  </si>
  <si>
    <t>16</t>
  </si>
  <si>
    <t>3</t>
  </si>
  <si>
    <t>002</t>
  </si>
  <si>
    <t>Z1B8022167</t>
  </si>
  <si>
    <t>4</t>
  </si>
  <si>
    <t>5</t>
  </si>
  <si>
    <t>6</t>
  </si>
  <si>
    <t>003</t>
  </si>
  <si>
    <t>Z1B8049992</t>
  </si>
  <si>
    <t>7</t>
  </si>
  <si>
    <t>8</t>
  </si>
  <si>
    <t>9</t>
  </si>
  <si>
    <t>004</t>
  </si>
  <si>
    <t>Z1B8030818</t>
  </si>
  <si>
    <t>10</t>
  </si>
  <si>
    <t>11</t>
  </si>
  <si>
    <t>12</t>
  </si>
  <si>
    <t>NC</t>
  </si>
  <si>
    <t>00000139</t>
  </si>
  <si>
    <t>VEN</t>
  </si>
  <si>
    <t>13</t>
  </si>
  <si>
    <t>00000140</t>
  </si>
  <si>
    <t>14</t>
  </si>
  <si>
    <t>006</t>
  </si>
  <si>
    <t>Z1B8050165</t>
  </si>
  <si>
    <t>15</t>
  </si>
  <si>
    <t>008</t>
  </si>
  <si>
    <t>Z1B8022757</t>
  </si>
  <si>
    <t>009</t>
  </si>
  <si>
    <t>17</t>
  </si>
  <si>
    <t>18</t>
  </si>
  <si>
    <t>19</t>
  </si>
  <si>
    <t>FUNERARIA LOS ALTOS</t>
  </si>
  <si>
    <t xml:space="preserve">J40446165-5 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</si>
  <si>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</si>
  <si>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</si>
  <si>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</si>
  <si>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</si>
  <si>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</si>
  <si>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</si>
  <si>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</si>
  <si>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</si>
  <si>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</si>
  <si>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</si>
  <si>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</si>
  <si>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</si>
  <si>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</si>
  <si>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</si>
  <si>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</si>
  <si>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</si>
  <si>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</si>
  <si>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</si>
  <si>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</si>
  <si>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</si>
  <si>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</si>
  <si>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</si>
  <si>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</si>
  <si>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</si>
  <si>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</si>
  <si>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</si>
  <si>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</si>
  <si>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</si>
  <si>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</si>
  <si>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</si>
  <si>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</si>
  <si>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</si>
  <si>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</si>
  <si>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</si>
  <si>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</si>
  <si>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</si>
  <si>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</si>
  <si>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</si>
  <si>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</si>
  <si>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</si>
  <si>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</si>
  <si>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</si>
  <si>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</si>
  <si>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</si>
  <si>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</si>
  <si>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</si>
  <si>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</si>
  <si>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</si>
  <si>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</si>
  <si>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</si>
  <si>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</si>
  <si>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</si>
  <si>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</si>
  <si>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</si>
  <si>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</si>
  <si>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</si>
  <si>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GRUPO CORPORATIVO MANUBER C,A.</t>
  </si>
  <si>
    <t xml:space="preserve">J-40982131-5 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</si>
  <si>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</si>
  <si>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</si>
  <si>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</si>
  <si>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</si>
  <si>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</si>
  <si>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</si>
  <si>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</si>
  <si>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</si>
  <si>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</si>
  <si>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</si>
  <si>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</si>
  <si>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</si>
  <si>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</si>
  <si>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</si>
  <si>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</si>
  <si>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</si>
  <si>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</si>
  <si>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</si>
  <si>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</si>
  <si>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</si>
  <si>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</si>
  <si>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</si>
  <si>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</si>
  <si>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</si>
  <si>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</si>
  <si>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</si>
  <si>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00000141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</si>
  <si>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</si>
  <si>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</si>
  <si>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</si>
  <si>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</si>
  <si>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</si>
  <si>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</si>
  <si>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</si>
  <si>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</si>
  <si>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</si>
  <si>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</si>
  <si>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</si>
  <si>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</si>
  <si>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</si>
  <si>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</si>
  <si>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</si>
  <si>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</si>
  <si>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</si>
  <si>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00000000</t>
  </si>
  <si>
    <t>119</t>
  </si>
  <si>
    <t>120</t>
  </si>
  <si>
    <t>121</t>
  </si>
  <si>
    <t>122</t>
  </si>
  <si>
    <t>123</t>
  </si>
  <si>
    <t>124</t>
  </si>
  <si>
    <t>CARLOS MACIAS</t>
  </si>
  <si>
    <t xml:space="preserve">V12157559 </t>
  </si>
  <si>
    <t>125</t>
  </si>
  <si>
    <t>126</t>
  </si>
  <si>
    <t xml:space="preserve">J-40446165-5 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</si>
  <si>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</si>
  <si>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</si>
  <si>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</si>
  <si>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</si>
  <si>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</si>
  <si>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</si>
  <si>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</si>
  <si>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</si>
  <si>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</si>
  <si>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</si>
  <si>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</si>
  <si>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</si>
  <si>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</si>
  <si>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</si>
  <si>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</si>
  <si>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</si>
  <si>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</si>
  <si>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</si>
  <si>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</si>
  <si>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</si>
  <si>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</si>
  <si>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</si>
  <si>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</si>
  <si>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</si>
  <si>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</si>
  <si>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GRUPO CORPORATIVO MANUBER CA</t>
  </si>
  <si>
    <t xml:space="preserve">J409821315 </t>
  </si>
  <si>
    <t>152</t>
  </si>
  <si>
    <t>153</t>
  </si>
  <si>
    <t>154</t>
  </si>
  <si>
    <t>155</t>
  </si>
  <si>
    <t>COOPERATIVA ALF</t>
  </si>
  <si>
    <t>156</t>
  </si>
  <si>
    <t>157</t>
  </si>
  <si>
    <t>158</t>
  </si>
  <si>
    <t>159</t>
  </si>
  <si>
    <t>160</t>
  </si>
  <si>
    <t>161</t>
  </si>
  <si>
    <t>CORPORACION XDV CA</t>
  </si>
  <si>
    <t xml:space="preserve">J-00361006-2 </t>
  </si>
  <si>
    <t>162</t>
  </si>
  <si>
    <t>163</t>
  </si>
  <si>
    <t>164</t>
  </si>
  <si>
    <t>165</t>
  </si>
  <si>
    <t>166</t>
  </si>
  <si>
    <t>167</t>
  </si>
  <si>
    <t>168</t>
  </si>
  <si>
    <t>169</t>
  </si>
  <si>
    <t xml:space="preserve">V5296142 </t>
  </si>
  <si>
    <t>170</t>
  </si>
  <si>
    <t>MIGUEL ALVAREZ</t>
  </si>
  <si>
    <t>V14772733</t>
  </si>
  <si>
    <t>171</t>
  </si>
  <si>
    <t>172</t>
  </si>
  <si>
    <t>173</t>
  </si>
  <si>
    <t>174</t>
  </si>
  <si>
    <t>175</t>
  </si>
  <si>
    <t>176</t>
  </si>
  <si>
    <t>J-40446165-5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</si>
  <si>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</si>
  <si>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</si>
  <si>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</si>
  <si>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</si>
  <si>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</si>
  <si>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</si>
  <si>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</si>
  <si>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</si>
  <si>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</si>
  <si>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</si>
  <si>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</si>
  <si>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</si>
  <si>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</si>
  <si>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</si>
  <si>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</si>
  <si>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</si>
  <si>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</si>
  <si>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</si>
  <si>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</si>
  <si>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</si>
  <si>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</si>
  <si>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</si>
  <si>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</si>
  <si>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</si>
  <si>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</si>
  <si>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</si>
  <si>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</si>
  <si>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</si>
  <si>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</si>
  <si>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</si>
  <si>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</si>
  <si>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</si>
  <si>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</si>
  <si>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 xml:space="preserve">J-29610885-4 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</si>
  <si>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</si>
  <si>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</si>
  <si>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</si>
  <si>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</si>
  <si>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</si>
  <si>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</si>
  <si>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</si>
  <si>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</si>
  <si>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</si>
  <si>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</si>
  <si>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</si>
  <si>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</si>
  <si>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</si>
  <si>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</si>
  <si>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</si>
  <si>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</si>
  <si>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</si>
  <si>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</si>
  <si>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</si>
  <si>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</si>
  <si>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</si>
  <si>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</si>
  <si>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</si>
  <si>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</si>
  <si>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</si>
  <si>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</si>
  <si>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</si>
  <si>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</si>
  <si>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</si>
  <si>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</si>
  <si>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</si>
  <si>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</si>
  <si>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</si>
  <si>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</si>
  <si>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</si>
  <si>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</si>
  <si>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</si>
  <si>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</si>
  <si>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</si>
  <si>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</si>
  <si>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</si>
  <si>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</si>
  <si>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</si>
  <si>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</si>
  <si>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</si>
  <si>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</si>
  <si>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</si>
  <si>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</si>
  <si>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</si>
  <si>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</si>
  <si>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</si>
  <si>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</si>
  <si>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</si>
  <si>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</si>
  <si>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</si>
  <si>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</si>
  <si>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MANTENIMIENTO ARFERCA C.A</t>
  </si>
  <si>
    <t xml:space="preserve">J-41073527-9 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</si>
  <si>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</si>
  <si>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</si>
  <si>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</si>
  <si>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</si>
  <si>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</si>
  <si>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</si>
  <si>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</si>
  <si>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</si>
  <si>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</si>
  <si>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</si>
  <si>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</si>
  <si>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</si>
  <si>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</si>
  <si>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</si>
  <si>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</si>
  <si>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</si>
  <si>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</si>
  <si>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</si>
  <si>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</si>
  <si>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</si>
  <si>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</si>
  <si>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</si>
  <si>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</si>
  <si>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</si>
  <si>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</si>
  <si>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</si>
  <si>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</si>
  <si>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</si>
  <si>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</si>
  <si>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</si>
  <si>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</si>
  <si>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</si>
  <si>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</si>
  <si>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</si>
  <si>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</si>
  <si>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</si>
  <si>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</si>
  <si>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</si>
  <si>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INVERSIONES 5X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</si>
  <si>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</si>
  <si>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</si>
  <si>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</si>
  <si>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</si>
  <si>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</si>
  <si>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</si>
  <si>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</si>
  <si>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</si>
  <si>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</si>
  <si>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</si>
  <si>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</si>
  <si>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</si>
  <si>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</si>
  <si>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</si>
  <si>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PORTU HAMBURGER</t>
  </si>
  <si>
    <t xml:space="preserve">J40524537-9 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</si>
  <si>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</si>
  <si>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</si>
  <si>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</si>
  <si>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</si>
  <si>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</si>
  <si>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</si>
  <si>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</si>
  <si>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</si>
  <si>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</si>
  <si>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</si>
  <si>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</si>
  <si>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</si>
  <si>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</si>
  <si>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</si>
  <si>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</si>
  <si>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</si>
  <si>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</si>
  <si>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</si>
  <si>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</si>
  <si>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</si>
  <si>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</si>
  <si>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</si>
  <si>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</si>
  <si>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</si>
  <si>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</si>
  <si>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</si>
  <si>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</si>
  <si>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</si>
  <si>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</si>
  <si>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</si>
  <si>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</si>
  <si>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</si>
  <si>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</si>
  <si>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</si>
  <si>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</si>
  <si>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</si>
  <si>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</si>
  <si>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</si>
  <si>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</si>
  <si>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</si>
  <si>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</si>
  <si>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</si>
  <si>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</si>
  <si>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</si>
  <si>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</si>
  <si>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</si>
  <si>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</si>
  <si>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</si>
  <si>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</si>
  <si>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</si>
  <si>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</si>
  <si>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</si>
  <si>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</si>
  <si>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</si>
  <si>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</si>
  <si>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</si>
  <si>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</si>
  <si>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</si>
  <si>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</si>
  <si>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</si>
  <si>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</si>
  <si>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</si>
  <si>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</si>
  <si>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</si>
  <si>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</si>
  <si>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</si>
  <si>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</si>
  <si>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</si>
  <si>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</si>
  <si>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</si>
  <si>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</si>
  <si>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</si>
  <si>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</si>
  <si>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</si>
  <si>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</si>
  <si>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</si>
  <si>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</si>
  <si>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</si>
  <si>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</si>
  <si>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</si>
  <si>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</si>
  <si>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</si>
  <si>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</si>
  <si>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</si>
  <si>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</si>
  <si>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</si>
  <si>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</si>
  <si>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MATADERO MAELLA</t>
  </si>
  <si>
    <t>J-00071382-0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</si>
  <si>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</si>
  <si>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</si>
  <si>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</si>
  <si>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</si>
  <si>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</si>
  <si>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</si>
  <si>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</si>
  <si>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</si>
  <si>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</si>
  <si>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</si>
  <si>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</si>
  <si>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</si>
  <si>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</si>
  <si>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</si>
  <si>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</si>
  <si>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</si>
  <si>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</si>
  <si>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</si>
  <si>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</si>
  <si>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</si>
  <si>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</si>
  <si>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</si>
  <si>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</si>
  <si>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</si>
  <si>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</si>
  <si>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</si>
  <si>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</si>
  <si>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</si>
  <si>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</si>
  <si>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</si>
  <si>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</si>
  <si>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</si>
  <si>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</si>
  <si>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</si>
  <si>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</si>
  <si>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</si>
  <si>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</si>
  <si>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</si>
  <si>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</si>
  <si>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</si>
  <si>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</si>
  <si>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</si>
  <si>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</si>
  <si>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</si>
  <si>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</si>
  <si>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</si>
  <si>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</si>
  <si>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</si>
  <si>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</si>
  <si>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</si>
  <si>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</si>
  <si>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</si>
  <si>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</si>
  <si>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</si>
  <si>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</si>
  <si>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</si>
  <si>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</si>
  <si>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</si>
  <si>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</si>
  <si>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</si>
  <si>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</si>
  <si>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</si>
  <si>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</si>
  <si>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</si>
  <si>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</si>
  <si>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</si>
  <si>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</si>
  <si>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INVERSIONES RIZAD C.A</t>
  </si>
  <si>
    <t xml:space="preserve">J-40943869-4 </t>
  </si>
  <si>
    <t>472</t>
  </si>
  <si>
    <t>473</t>
  </si>
  <si>
    <t>474</t>
  </si>
  <si>
    <t>475</t>
  </si>
  <si>
    <t>476</t>
  </si>
  <si>
    <t>477</t>
  </si>
  <si>
    <t>478</t>
  </si>
  <si>
    <t>479</t>
  </si>
  <si>
    <t>PORTU HAMBURGUER</t>
  </si>
  <si>
    <t xml:space="preserve">J-40524537-9 </t>
  </si>
  <si>
    <t>480</t>
  </si>
  <si>
    <t>481</t>
  </si>
  <si>
    <t>482</t>
  </si>
  <si>
    <t>483</t>
  </si>
  <si>
    <t>COOPERATIVA ALF.R-L</t>
  </si>
  <si>
    <t xml:space="preserve">J296108854 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</si>
  <si>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</si>
  <si>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</si>
  <si>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</si>
  <si>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</si>
  <si>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</si>
  <si>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</si>
  <si>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</si>
  <si>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</si>
  <si>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</si>
  <si>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</si>
  <si>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</si>
  <si>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</si>
  <si>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</si>
  <si>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</si>
  <si>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</si>
  <si>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</si>
  <si>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</si>
  <si>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</si>
  <si>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</si>
  <si>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</si>
  <si>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</si>
  <si>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</si>
  <si>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</si>
  <si>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</si>
  <si>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</si>
  <si>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</si>
  <si>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</si>
  <si>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</si>
  <si>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</si>
  <si>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</si>
  <si>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</si>
  <si>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</si>
  <si>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</si>
  <si>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</si>
  <si>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</si>
  <si>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</si>
  <si>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</si>
  <si>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</si>
  <si>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</si>
  <si>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</si>
  <si>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</si>
  <si>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</si>
  <si>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</si>
  <si>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</si>
  <si>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</si>
  <si>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</si>
  <si>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</si>
  <si>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FUNERARIA LA QUINTA C.A</t>
  </si>
  <si>
    <t>J-40982131-5</t>
  </si>
  <si>
    <t>PIÑERO JOSE</t>
  </si>
  <si>
    <t>DISTRIBUIDORA MONTOVEJ C.A</t>
  </si>
  <si>
    <t xml:space="preserve">J-40786379-7 </t>
  </si>
  <si>
    <t>GUARDIA NACIONAL</t>
  </si>
  <si>
    <t xml:space="preserve">G-200004452 </t>
  </si>
  <si>
    <t>ROMERO MIGUEL</t>
  </si>
  <si>
    <t xml:space="preserve">V6463538 </t>
  </si>
  <si>
    <t>MAXI LUNCHERIA TODO SABOR FX C.A</t>
  </si>
  <si>
    <t>J-40020025-3</t>
  </si>
  <si>
    <t>MAXI-LUNCHERIA TODO SABOR ,C.A</t>
  </si>
  <si>
    <t xml:space="preserve">V400200253 </t>
  </si>
  <si>
    <t>16/01/2021</t>
  </si>
  <si>
    <t>00313400-00313435</t>
  </si>
  <si>
    <t>00313436</t>
  </si>
  <si>
    <t>J296108854</t>
  </si>
  <si>
    <t>00313437-00313581</t>
  </si>
  <si>
    <t>00051831-00051908</t>
  </si>
  <si>
    <t>00051909</t>
  </si>
  <si>
    <t>JOSE VILLAROEL</t>
  </si>
  <si>
    <t xml:space="preserve">V402577044 </t>
  </si>
  <si>
    <t>00051910-00052013</t>
  </si>
  <si>
    <t>00380562-00380585</t>
  </si>
  <si>
    <t>00380586</t>
  </si>
  <si>
    <t>CELESTE CERRANO</t>
  </si>
  <si>
    <t xml:space="preserve">V402269846 </t>
  </si>
  <si>
    <t>00380587-00380699</t>
  </si>
  <si>
    <t>00055901-00055938</t>
  </si>
  <si>
    <t>00055939</t>
  </si>
  <si>
    <t>00055940-00056094</t>
  </si>
  <si>
    <t>00450231</t>
  </si>
  <si>
    <t>IBRAHAM  PIÑANGO</t>
  </si>
  <si>
    <t xml:space="preserve">V14095796 </t>
  </si>
  <si>
    <t>00450232</t>
  </si>
  <si>
    <t>SABOR Y PUNTO C,A</t>
  </si>
  <si>
    <t xml:space="preserve">J-40252694-6 </t>
  </si>
  <si>
    <t>00450233-00450240</t>
  </si>
  <si>
    <t>00450241</t>
  </si>
  <si>
    <t>ADLER PUERTA</t>
  </si>
  <si>
    <t xml:space="preserve">V05813760-6 </t>
  </si>
  <si>
    <t>00450242-00450271</t>
  </si>
  <si>
    <t>00450272</t>
  </si>
  <si>
    <t>HELADOS POLOS ICE</t>
  </si>
  <si>
    <t xml:space="preserve">J-40077018-1 </t>
  </si>
  <si>
    <t>00450273-00450348</t>
  </si>
  <si>
    <t>00074587-00074621</t>
  </si>
  <si>
    <t>00074622</t>
  </si>
  <si>
    <t>TODO SABOR</t>
  </si>
  <si>
    <t xml:space="preserve">J40020025-3 </t>
  </si>
  <si>
    <t>00074623-00074658</t>
  </si>
  <si>
    <t>00074659</t>
  </si>
  <si>
    <t>00074660-00074693</t>
  </si>
  <si>
    <t>00074694</t>
  </si>
  <si>
    <t>00074695-00074705</t>
  </si>
  <si>
    <t>00340515-00340539</t>
  </si>
  <si>
    <t>00340540-00340541</t>
  </si>
  <si>
    <t>00340542</t>
  </si>
  <si>
    <t xml:space="preserve">J-40020025-3 </t>
  </si>
  <si>
    <t>00340543</t>
  </si>
  <si>
    <t>FATIMA DA SILVA</t>
  </si>
  <si>
    <t xml:space="preserve">V10284968 </t>
  </si>
  <si>
    <t>00340544</t>
  </si>
  <si>
    <t>REINALDO PEREZ</t>
  </si>
  <si>
    <t xml:space="preserve">V21119545 </t>
  </si>
  <si>
    <t>00340545</t>
  </si>
  <si>
    <t>00340546-00340570</t>
  </si>
  <si>
    <t>00340571-00340585</t>
  </si>
  <si>
    <t>00340586-00340588</t>
  </si>
  <si>
    <t>00340589-00340591</t>
  </si>
  <si>
    <t>00340592-00340600</t>
  </si>
  <si>
    <t>00340601</t>
  </si>
  <si>
    <t>VICTOR RAGA</t>
  </si>
  <si>
    <t>V11035566</t>
  </si>
  <si>
    <t>00340602-00340605</t>
  </si>
  <si>
    <t>00340606</t>
  </si>
  <si>
    <t>00340607-00340611</t>
  </si>
  <si>
    <t>00340612-00340613</t>
  </si>
  <si>
    <t>00340614-00340619</t>
  </si>
  <si>
    <t>00340620-00340623</t>
  </si>
  <si>
    <t>17/01/2021</t>
  </si>
  <si>
    <t>00313582-00313713</t>
  </si>
  <si>
    <t>00052014-00052129</t>
  </si>
  <si>
    <t>00380700-00380830</t>
  </si>
  <si>
    <t>00056095-00056157</t>
  </si>
  <si>
    <t>00056158</t>
  </si>
  <si>
    <t>PAILUS ATHA LC.A</t>
  </si>
  <si>
    <t xml:space="preserve">J-40923424-0 </t>
  </si>
  <si>
    <t>00056159</t>
  </si>
  <si>
    <t>00056160-00056208</t>
  </si>
  <si>
    <t>00056209</t>
  </si>
  <si>
    <t>00056210-00056238</t>
  </si>
  <si>
    <t>00056239</t>
  </si>
  <si>
    <t>DISTRIBUIDORA DE ALIMENTOS ALZURU C.A</t>
  </si>
  <si>
    <t xml:space="preserve">J-40488933-7 </t>
  </si>
  <si>
    <t>00056240-00056260</t>
  </si>
  <si>
    <t>00000145</t>
  </si>
  <si>
    <t>00056192</t>
  </si>
  <si>
    <t>JESUS CISNERO</t>
  </si>
  <si>
    <t xml:space="preserve">V14214306 </t>
  </si>
  <si>
    <t>00450349-00450351</t>
  </si>
  <si>
    <t>00450352-00450433</t>
  </si>
  <si>
    <t>00074706-00074712</t>
  </si>
  <si>
    <t>00074713</t>
  </si>
  <si>
    <t>00074714-00074740</t>
  </si>
  <si>
    <t>00074741</t>
  </si>
  <si>
    <t>00074742-00074822</t>
  </si>
  <si>
    <t>00340624-00340643</t>
  </si>
  <si>
    <t>00340644</t>
  </si>
  <si>
    <t>DOMINGUEZ YOKAN</t>
  </si>
  <si>
    <t xml:space="preserve">V8844429 </t>
  </si>
  <si>
    <t>00340645-00340664</t>
  </si>
  <si>
    <t>00340665-00340673</t>
  </si>
  <si>
    <t>00340674-00340676</t>
  </si>
  <si>
    <t>00340677-00340684</t>
  </si>
  <si>
    <t>00340685-00340691</t>
  </si>
  <si>
    <t>00340692-00340695</t>
  </si>
  <si>
    <t>00340696-00340706</t>
  </si>
  <si>
    <t>00340707</t>
  </si>
  <si>
    <t>ANTONIO</t>
  </si>
  <si>
    <t xml:space="preserve">V11041482 </t>
  </si>
  <si>
    <t>00340708-00340711</t>
  </si>
  <si>
    <t>18/01/2021</t>
  </si>
  <si>
    <t>00313714-00313746</t>
  </si>
  <si>
    <t>00313747</t>
  </si>
  <si>
    <t>INV. ANSURO C.A</t>
  </si>
  <si>
    <t xml:space="preserve">J-40911288-8 </t>
  </si>
  <si>
    <t>00313748-00313821</t>
  </si>
  <si>
    <t>00052130-00052245</t>
  </si>
  <si>
    <t>00380831-00380953</t>
  </si>
  <si>
    <t>00056261-00056282</t>
  </si>
  <si>
    <t>00056283</t>
  </si>
  <si>
    <t>IMAGENES GRUPO EL PASO C,A</t>
  </si>
  <si>
    <t xml:space="preserve">J-29349315-3 </t>
  </si>
  <si>
    <t>00056284-00056354</t>
  </si>
  <si>
    <t>00056355</t>
  </si>
  <si>
    <t>TURISMO DOÑA CARMEN C.A</t>
  </si>
  <si>
    <t>J-30014727-4</t>
  </si>
  <si>
    <t>00056356-00056368</t>
  </si>
  <si>
    <t>00000146</t>
  </si>
  <si>
    <t>00056356</t>
  </si>
  <si>
    <t>FRANELIS NAGUANAGUA</t>
  </si>
  <si>
    <t xml:space="preserve">V29557044 </t>
  </si>
  <si>
    <t>00450434-00450469</t>
  </si>
  <si>
    <t>00074823-00074870</t>
  </si>
  <si>
    <t>00074871</t>
  </si>
  <si>
    <t>00340712-00340721</t>
  </si>
  <si>
    <t>00340722-00340725</t>
  </si>
  <si>
    <t>00340726</t>
  </si>
  <si>
    <t>00340727-00340729</t>
  </si>
  <si>
    <t>00340730</t>
  </si>
  <si>
    <t>CARMEN ALCALA</t>
  </si>
  <si>
    <t xml:space="preserve">V10277713 </t>
  </si>
  <si>
    <t>00340731-00340734</t>
  </si>
  <si>
    <t>00340735-00340745</t>
  </si>
  <si>
    <t>00340746</t>
  </si>
  <si>
    <t>SARANDRES C.A</t>
  </si>
  <si>
    <t xml:space="preserve">J-40452617-0 </t>
  </si>
  <si>
    <t>00340747</t>
  </si>
  <si>
    <t>00340748-00340758</t>
  </si>
  <si>
    <t>00340759-00340773</t>
  </si>
  <si>
    <t>00340774-00340785</t>
  </si>
  <si>
    <t>19/01/2021</t>
  </si>
  <si>
    <t>00313822-00313955</t>
  </si>
  <si>
    <t>00052246-00052376</t>
  </si>
  <si>
    <t>00380954-00381071</t>
  </si>
  <si>
    <t>00381072</t>
  </si>
  <si>
    <t>FRUVER PAN PAO C,A</t>
  </si>
  <si>
    <t xml:space="preserve">J-41161888-8 </t>
  </si>
  <si>
    <t>00381073-00381092</t>
  </si>
  <si>
    <t>00056369-00056432</t>
  </si>
  <si>
    <t>00056433</t>
  </si>
  <si>
    <t>INVERCIONES DLJD</t>
  </si>
  <si>
    <t xml:space="preserve">J-41068513-1 </t>
  </si>
  <si>
    <t>00056434-00056472</t>
  </si>
  <si>
    <t>00450470-00450530</t>
  </si>
  <si>
    <t>00074872-00074883</t>
  </si>
  <si>
    <t>00074884</t>
  </si>
  <si>
    <t>00074885-00074951</t>
  </si>
  <si>
    <t>00340786-00340788</t>
  </si>
  <si>
    <t>00340789-00340803</t>
  </si>
  <si>
    <t>00340804-00340805</t>
  </si>
  <si>
    <t>00340806</t>
  </si>
  <si>
    <t>00340807-00340820</t>
  </si>
  <si>
    <t>00340821-00340837</t>
  </si>
  <si>
    <t>00340838-00340845</t>
  </si>
  <si>
    <t>00340846-00340849</t>
  </si>
  <si>
    <t>00340850-00340852</t>
  </si>
  <si>
    <t>00340853-00340862</t>
  </si>
  <si>
    <t>00340863-00340866</t>
  </si>
  <si>
    <t>00340867-00340878</t>
  </si>
  <si>
    <t>00340837</t>
  </si>
  <si>
    <t>JUAN CARLOS GAMEZ</t>
  </si>
  <si>
    <t xml:space="preserve">V4052360 </t>
  </si>
  <si>
    <t>20/01/2021</t>
  </si>
  <si>
    <t>00313956-00314087</t>
  </si>
  <si>
    <t>00052377-00052533</t>
  </si>
  <si>
    <t>00381093-00381141</t>
  </si>
  <si>
    <t>00381142</t>
  </si>
  <si>
    <t>CORPORACION PARCHI</t>
  </si>
  <si>
    <t xml:space="preserve">J400617391 </t>
  </si>
  <si>
    <t>00381143-00381179</t>
  </si>
  <si>
    <t>00000315</t>
  </si>
  <si>
    <t>00381150</t>
  </si>
  <si>
    <t>HERNANDEZ PEDRO</t>
  </si>
  <si>
    <t xml:space="preserve">V6864111 </t>
  </si>
  <si>
    <t>00056473-00056555</t>
  </si>
  <si>
    <t>00056556</t>
  </si>
  <si>
    <t>00056557-00056577</t>
  </si>
  <si>
    <t>00074952-00074996</t>
  </si>
  <si>
    <t>00074997</t>
  </si>
  <si>
    <t>00074998-00075020</t>
  </si>
  <si>
    <t>00340879</t>
  </si>
  <si>
    <t>JUAN RODRIGUEZ</t>
  </si>
  <si>
    <t xml:space="preserve">V5406041 </t>
  </si>
  <si>
    <t>00340880-00340884</t>
  </si>
  <si>
    <t>00340885</t>
  </si>
  <si>
    <t>00340886-00340891</t>
  </si>
  <si>
    <t>00340892</t>
  </si>
  <si>
    <t>00340893-00340918</t>
  </si>
  <si>
    <t>00340919-00340941</t>
  </si>
  <si>
    <t>00340942</t>
  </si>
  <si>
    <t>00340943-00340948</t>
  </si>
  <si>
    <t>00340949-00340965</t>
  </si>
  <si>
    <t>00340966-00340968</t>
  </si>
  <si>
    <t>00340969</t>
  </si>
  <si>
    <t>LUIS URDANETA</t>
  </si>
  <si>
    <t xml:space="preserve">V129095884 </t>
  </si>
  <si>
    <t>00340970-00340999</t>
  </si>
  <si>
    <t>00341000-00341023</t>
  </si>
  <si>
    <t>21/01/2021</t>
  </si>
  <si>
    <t>00314088-00314173</t>
  </si>
  <si>
    <t>00314174</t>
  </si>
  <si>
    <t>MARIA INES</t>
  </si>
  <si>
    <t xml:space="preserve">V152060242 </t>
  </si>
  <si>
    <t>00314175-00314212</t>
  </si>
  <si>
    <t>00314213</t>
  </si>
  <si>
    <t>SUGEL</t>
  </si>
  <si>
    <t>V297562397</t>
  </si>
  <si>
    <t>00314214-00314238</t>
  </si>
  <si>
    <t>00052534-00052635</t>
  </si>
  <si>
    <t>00052576</t>
  </si>
  <si>
    <t>REQUENA ANDY</t>
  </si>
  <si>
    <t xml:space="preserve">V13477265 </t>
  </si>
  <si>
    <t>00381180-00381296</t>
  </si>
  <si>
    <t>00056578-00056672</t>
  </si>
  <si>
    <t>00450531-00450655</t>
  </si>
  <si>
    <t>00075021-00075055</t>
  </si>
  <si>
    <t>00075056</t>
  </si>
  <si>
    <t>00075057-00075080</t>
  </si>
  <si>
    <t>00341024-00341031</t>
  </si>
  <si>
    <t>00341032</t>
  </si>
  <si>
    <t>00341033-00341034</t>
  </si>
  <si>
    <t>00341035</t>
  </si>
  <si>
    <t>00341036-00341039</t>
  </si>
  <si>
    <t>00341040</t>
  </si>
  <si>
    <t>00341041-00341063</t>
  </si>
  <si>
    <t>00341064-00341065</t>
  </si>
  <si>
    <t>00341066-00341076</t>
  </si>
  <si>
    <t>00341077-00341078</t>
  </si>
  <si>
    <t>00341079-00341080</t>
  </si>
  <si>
    <t>00341081-00341100</t>
  </si>
  <si>
    <t>22/01/2021</t>
  </si>
  <si>
    <t>00314239-00314276</t>
  </si>
  <si>
    <t>00314277</t>
  </si>
  <si>
    <t>00314278-00314348</t>
  </si>
  <si>
    <t>00314349</t>
  </si>
  <si>
    <t xml:space="preserve">J-30014727-4 </t>
  </si>
  <si>
    <t>00314350-00314361</t>
  </si>
  <si>
    <t>00052636-00052693</t>
  </si>
  <si>
    <t>00381297-00381459</t>
  </si>
  <si>
    <t>00056673-00056823</t>
  </si>
  <si>
    <t>00000147</t>
  </si>
  <si>
    <t>00056800</t>
  </si>
  <si>
    <t>JOEGE PEREZ</t>
  </si>
  <si>
    <t xml:space="preserve">V6331311 </t>
  </si>
  <si>
    <t>00450656-00450799</t>
  </si>
  <si>
    <t>00450800</t>
  </si>
  <si>
    <t>RIANSA</t>
  </si>
  <si>
    <t xml:space="preserve">J-29724307-0 </t>
  </si>
  <si>
    <t>00450801</t>
  </si>
  <si>
    <t>YUSMERI MONTERREY</t>
  </si>
  <si>
    <t xml:space="preserve">V15119591 </t>
  </si>
  <si>
    <t>00450802</t>
  </si>
  <si>
    <t>00450803-00450805</t>
  </si>
  <si>
    <t>00000233</t>
  </si>
  <si>
    <t>00450799</t>
  </si>
  <si>
    <t>JORGE RODRIGUEZ</t>
  </si>
  <si>
    <t xml:space="preserve">V20412144 </t>
  </si>
  <si>
    <t>00075081-00075087</t>
  </si>
  <si>
    <t>00075088</t>
  </si>
  <si>
    <t>00075089-00075195</t>
  </si>
  <si>
    <t>00341101-00341111</t>
  </si>
  <si>
    <t>00341112</t>
  </si>
  <si>
    <t>HECTOR MARKINEZ</t>
  </si>
  <si>
    <t xml:space="preserve">V4054878 </t>
  </si>
  <si>
    <t>00341113-00341115</t>
  </si>
  <si>
    <t>00341116</t>
  </si>
  <si>
    <t>00341117-00341124</t>
  </si>
  <si>
    <t>00341125-00341131</t>
  </si>
  <si>
    <t>00341132-00341138</t>
  </si>
  <si>
    <t>00341139</t>
  </si>
  <si>
    <t>00341140-00341145</t>
  </si>
  <si>
    <t>00341146</t>
  </si>
  <si>
    <t>RODOLFO RAMOS</t>
  </si>
  <si>
    <t xml:space="preserve">V15723870 </t>
  </si>
  <si>
    <t>00341147-00341184</t>
  </si>
  <si>
    <t>00341185-00341195</t>
  </si>
  <si>
    <t>00341196-00341201</t>
  </si>
  <si>
    <t>00341202-00341210</t>
  </si>
  <si>
    <t>00341211-00341213</t>
  </si>
  <si>
    <t>00341214-00341217</t>
  </si>
  <si>
    <t>00341177</t>
  </si>
  <si>
    <t>ALBARELIS GONZALEZ</t>
  </si>
  <si>
    <t>V27515539</t>
  </si>
  <si>
    <t>23/01/2021</t>
  </si>
  <si>
    <t>00314362-00314385</t>
  </si>
  <si>
    <t>00314386</t>
  </si>
  <si>
    <t>INVERSIONES THA ORO, C.A</t>
  </si>
  <si>
    <t xml:space="preserve">J40896848-7 </t>
  </si>
  <si>
    <t>00314387-00314493</t>
  </si>
  <si>
    <t>00314494</t>
  </si>
  <si>
    <t>00314495-00314505</t>
  </si>
  <si>
    <t>00052694-00052746</t>
  </si>
  <si>
    <t>00052747</t>
  </si>
  <si>
    <t>.</t>
  </si>
  <si>
    <t xml:space="preserve">V307203137 </t>
  </si>
  <si>
    <t>00052748-00052798</t>
  </si>
  <si>
    <t>00052799</t>
  </si>
  <si>
    <t>MARICELA</t>
  </si>
  <si>
    <t>V106336712</t>
  </si>
  <si>
    <t>00052800-00052817</t>
  </si>
  <si>
    <t>00381460-00381589</t>
  </si>
  <si>
    <t>00056824-00056828</t>
  </si>
  <si>
    <t>00056829</t>
  </si>
  <si>
    <t>00056830-00056874</t>
  </si>
  <si>
    <t>00056875</t>
  </si>
  <si>
    <t>00056876-00056951</t>
  </si>
  <si>
    <t>00056952</t>
  </si>
  <si>
    <t>V400200253</t>
  </si>
  <si>
    <t>00056953-00056964</t>
  </si>
  <si>
    <t>00056965</t>
  </si>
  <si>
    <t>00450806-00450894</t>
  </si>
  <si>
    <t>00450895</t>
  </si>
  <si>
    <t>GERALDIN RIVERO</t>
  </si>
  <si>
    <t xml:space="preserve">V274446142 </t>
  </si>
  <si>
    <t>00450896-00450928</t>
  </si>
  <si>
    <t>00075196-00075225</t>
  </si>
  <si>
    <t>00075226</t>
  </si>
  <si>
    <t>00075227-00075237</t>
  </si>
  <si>
    <t>00075238</t>
  </si>
  <si>
    <t>INVERSIONES DECORACIONES GEKA</t>
  </si>
  <si>
    <t xml:space="preserve">J-298354623 </t>
  </si>
  <si>
    <t>00075239-00075321</t>
  </si>
  <si>
    <t>00075322</t>
  </si>
  <si>
    <t>LUXOCAR, C.A</t>
  </si>
  <si>
    <t xml:space="preserve">J-40724569-4 </t>
  </si>
  <si>
    <t>00075323</t>
  </si>
  <si>
    <t>J-40724569-4</t>
  </si>
  <si>
    <t>00075324-00075325</t>
  </si>
  <si>
    <t>00341218-00341240</t>
  </si>
  <si>
    <t>00341241-00341251</t>
  </si>
  <si>
    <t>00341252-00341265</t>
  </si>
  <si>
    <t>00341266-00341273</t>
  </si>
  <si>
    <t>00341274-00341275</t>
  </si>
  <si>
    <t>00341276</t>
  </si>
  <si>
    <t>LORENZO NOEL</t>
  </si>
  <si>
    <t xml:space="preserve">E84578121 </t>
  </si>
  <si>
    <t>00341277-00341286</t>
  </si>
  <si>
    <t>00341287-00341311</t>
  </si>
  <si>
    <t>00341312-00341317</t>
  </si>
  <si>
    <t>00341318-00341324</t>
  </si>
  <si>
    <t>00341325-00341339</t>
  </si>
  <si>
    <t>24/01/2021</t>
  </si>
  <si>
    <t>00314506-00314606</t>
  </si>
  <si>
    <t>00314607</t>
  </si>
  <si>
    <t>00314608-00314621</t>
  </si>
  <si>
    <t>00052818-00052944</t>
  </si>
  <si>
    <t>00381590-00381692</t>
  </si>
  <si>
    <t>00381693</t>
  </si>
  <si>
    <t>INVERSIONES GEKA C.A</t>
  </si>
  <si>
    <t xml:space="preserve">J-29835462-3 </t>
  </si>
  <si>
    <t>00381694-00381719</t>
  </si>
  <si>
    <t>00056966-00057075</t>
  </si>
  <si>
    <t>00000148</t>
  </si>
  <si>
    <t>00057054</t>
  </si>
  <si>
    <t>HECTOR OLIVO</t>
  </si>
  <si>
    <t xml:space="preserve">V16923085 </t>
  </si>
  <si>
    <t>00450929-00451038</t>
  </si>
  <si>
    <t>00075326-00075404</t>
  </si>
  <si>
    <t>00341340-00341350</t>
  </si>
  <si>
    <t>00341351</t>
  </si>
  <si>
    <t>00341352-00341367</t>
  </si>
  <si>
    <t>00341368</t>
  </si>
  <si>
    <t>FELIX RIVERO</t>
  </si>
  <si>
    <t xml:space="preserve">V5452783 </t>
  </si>
  <si>
    <t>00341369-00341385</t>
  </si>
  <si>
    <t>00341386-00341393</t>
  </si>
  <si>
    <t>00341394-00341407</t>
  </si>
  <si>
    <t>00341408</t>
  </si>
  <si>
    <t xml:space="preserve">J402577044 </t>
  </si>
  <si>
    <t>00341409-00341424</t>
  </si>
  <si>
    <t>25/01/2021</t>
  </si>
  <si>
    <t>00314622-00314670</t>
  </si>
  <si>
    <t>00314671</t>
  </si>
  <si>
    <t>00314672-00314752</t>
  </si>
  <si>
    <t>00000383</t>
  </si>
  <si>
    <t>00314631</t>
  </si>
  <si>
    <t>V19764445</t>
  </si>
  <si>
    <t>00052945-00052959</t>
  </si>
  <si>
    <t>00052960</t>
  </si>
  <si>
    <t>00052961-00053115</t>
  </si>
  <si>
    <t>00053010</t>
  </si>
  <si>
    <t>MARIA DA SILVA</t>
  </si>
  <si>
    <t xml:space="preserve">V959647 </t>
  </si>
  <si>
    <t>00381720-00381798</t>
  </si>
  <si>
    <t>00381799</t>
  </si>
  <si>
    <t>00381800-00381876</t>
  </si>
  <si>
    <t>00381877</t>
  </si>
  <si>
    <t>00381878-00381879</t>
  </si>
  <si>
    <t>00000316</t>
  </si>
  <si>
    <t>00381703</t>
  </si>
  <si>
    <t>NEYEL DE JESUS</t>
  </si>
  <si>
    <t xml:space="preserve">V19014732 </t>
  </si>
  <si>
    <t>00000317</t>
  </si>
  <si>
    <t>00381848</t>
  </si>
  <si>
    <t>JACKSON DA COSTA</t>
  </si>
  <si>
    <t xml:space="preserve">V16923310 </t>
  </si>
  <si>
    <t>00057076-00057222</t>
  </si>
  <si>
    <t>00451039-00451050</t>
  </si>
  <si>
    <t>00075405-00075412</t>
  </si>
  <si>
    <t>00075413</t>
  </si>
  <si>
    <t>00075414-00075459</t>
  </si>
  <si>
    <t>00341425-00341433</t>
  </si>
  <si>
    <t>00341434</t>
  </si>
  <si>
    <t>00341435-00341467</t>
  </si>
  <si>
    <t>00341468-00341472</t>
  </si>
  <si>
    <t>00341473-00341474</t>
  </si>
  <si>
    <t>00341475</t>
  </si>
  <si>
    <t>00341476-00341478</t>
  </si>
  <si>
    <t>00341479-00341514</t>
  </si>
  <si>
    <t>00341515</t>
  </si>
  <si>
    <t>INVERCIONES LOS REYES</t>
  </si>
  <si>
    <t xml:space="preserve">J-40077951-0 </t>
  </si>
  <si>
    <t>00341516-00341517</t>
  </si>
  <si>
    <t>00341518-00341519</t>
  </si>
  <si>
    <t>00341520-00341522</t>
  </si>
  <si>
    <t>00341523-00341526</t>
  </si>
  <si>
    <t>00341527-00341528</t>
  </si>
  <si>
    <t>00341529-00341531</t>
  </si>
  <si>
    <t>26/01/2021</t>
  </si>
  <si>
    <t>00314753-00314768</t>
  </si>
  <si>
    <t>00314769</t>
  </si>
  <si>
    <t>MATADERO DE AVES LA TROPICAL</t>
  </si>
  <si>
    <t xml:space="preserve">J-00195921-1 </t>
  </si>
  <si>
    <t>00314770-00314909</t>
  </si>
  <si>
    <t>00053116-00053119</t>
  </si>
  <si>
    <t>00053120</t>
  </si>
  <si>
    <t>00053121-00053264</t>
  </si>
  <si>
    <t>00381880-00381889</t>
  </si>
  <si>
    <t>00381890</t>
  </si>
  <si>
    <t>00381891-00381905</t>
  </si>
  <si>
    <t>00381906</t>
  </si>
  <si>
    <t>PARROQUIA SAN MARTIN DE PORRES</t>
  </si>
  <si>
    <t xml:space="preserve">J-30384141-4 </t>
  </si>
  <si>
    <t>00381907-00381998</t>
  </si>
  <si>
    <t>00000318</t>
  </si>
  <si>
    <t>00381949</t>
  </si>
  <si>
    <t>FABER CHACON</t>
  </si>
  <si>
    <t xml:space="preserve">V15913308 </t>
  </si>
  <si>
    <t>00057223-00057226</t>
  </si>
  <si>
    <t>00057227</t>
  </si>
  <si>
    <t>00057228-00057293</t>
  </si>
  <si>
    <t>00057294</t>
  </si>
  <si>
    <t xml:space="preserve">J-00071382-0 </t>
  </si>
  <si>
    <t>00057295-00057399</t>
  </si>
  <si>
    <t>00341532</t>
  </si>
  <si>
    <t>LESBIA GARCIA</t>
  </si>
  <si>
    <t xml:space="preserve">V12783399 </t>
  </si>
  <si>
    <t>00341533-00341579</t>
  </si>
  <si>
    <t>00341580</t>
  </si>
  <si>
    <t>00341581-00341588</t>
  </si>
  <si>
    <t>00341589-00341592</t>
  </si>
  <si>
    <t>00341593</t>
  </si>
  <si>
    <t>PROYECTO INV MIRANDA JOVEN C.A</t>
  </si>
  <si>
    <t xml:space="preserve">J-29671958-6 </t>
  </si>
  <si>
    <t>00341594-00341598</t>
  </si>
  <si>
    <t>00341599</t>
  </si>
  <si>
    <t>00341600-00341606</t>
  </si>
  <si>
    <t>00341607-00341613</t>
  </si>
  <si>
    <t>00341614</t>
  </si>
  <si>
    <t>00341615-00341624</t>
  </si>
  <si>
    <t>00341625-00341628</t>
  </si>
  <si>
    <t>00341629-00341684</t>
  </si>
  <si>
    <t>00341685-00341690</t>
  </si>
  <si>
    <t>00341691-00341693</t>
  </si>
  <si>
    <t>00341694-00341697</t>
  </si>
  <si>
    <t>00341587</t>
  </si>
  <si>
    <t>SOMAIRA  APONTE</t>
  </si>
  <si>
    <t xml:space="preserve">V6032346 </t>
  </si>
  <si>
    <t>27/01/2021</t>
  </si>
  <si>
    <t>00314910-00314975</t>
  </si>
  <si>
    <t>00314976</t>
  </si>
  <si>
    <t>00314977-00315063</t>
  </si>
  <si>
    <t>00053265-00053302</t>
  </si>
  <si>
    <t>00053303</t>
  </si>
  <si>
    <t>00053304-00053417</t>
  </si>
  <si>
    <t>00381999-00382032</t>
  </si>
  <si>
    <t>00382033</t>
  </si>
  <si>
    <t>COMUNIDAD CRISTIANA CUADRANGULAR</t>
  </si>
  <si>
    <t xml:space="preserve">J-31387710-7 </t>
  </si>
  <si>
    <t>00382034-00382116</t>
  </si>
  <si>
    <t>00057400-00057420</t>
  </si>
  <si>
    <t>00057421</t>
  </si>
  <si>
    <t xml:space="preserve">J-29413307-0 </t>
  </si>
  <si>
    <t>00057422-00057424</t>
  </si>
  <si>
    <t>00057425</t>
  </si>
  <si>
    <t>INVERSIONES ALEMISHA.C.A.</t>
  </si>
  <si>
    <t xml:space="preserve">J-41248927-5 </t>
  </si>
  <si>
    <t>00057426-00057503</t>
  </si>
  <si>
    <t>00451051-00451099</t>
  </si>
  <si>
    <t>006160262</t>
  </si>
  <si>
    <t>VICTORIA</t>
  </si>
  <si>
    <t xml:space="preserve">V28413251 </t>
  </si>
  <si>
    <t>00075460-00075501</t>
  </si>
  <si>
    <t>00075502</t>
  </si>
  <si>
    <t>00075503-00075509</t>
  </si>
  <si>
    <t>00341698-00341708</t>
  </si>
  <si>
    <t>00341709-00341721</t>
  </si>
  <si>
    <t>00341722-00341736</t>
  </si>
  <si>
    <t>00341737</t>
  </si>
  <si>
    <t>00341738-00341746</t>
  </si>
  <si>
    <t>00341747-00341758</t>
  </si>
  <si>
    <t>00341759</t>
  </si>
  <si>
    <t>CRUZ QUIROJO</t>
  </si>
  <si>
    <t xml:space="preserve">V20411787 </t>
  </si>
  <si>
    <t>00341760-00341771</t>
  </si>
  <si>
    <t>00341772-00341773</t>
  </si>
  <si>
    <t>00341774-00341791</t>
  </si>
  <si>
    <t>00341792-00341797</t>
  </si>
  <si>
    <t>00341798-00341815</t>
  </si>
  <si>
    <t>28/01/2021</t>
  </si>
  <si>
    <t>00315064-00315204</t>
  </si>
  <si>
    <t>00053418-00053462</t>
  </si>
  <si>
    <t>00053463</t>
  </si>
  <si>
    <t>ALEIDI GONZALEZ</t>
  </si>
  <si>
    <t xml:space="preserve">V401567550 </t>
  </si>
  <si>
    <t>00053464-00053551</t>
  </si>
  <si>
    <t>00053503</t>
  </si>
  <si>
    <t>ESPERANZA VALECILLO</t>
  </si>
  <si>
    <t xml:space="preserve">V3664207 </t>
  </si>
  <si>
    <t>00382117-00382138</t>
  </si>
  <si>
    <t>00382139</t>
  </si>
  <si>
    <t>00382140-00382149</t>
  </si>
  <si>
    <t>00382150</t>
  </si>
  <si>
    <t>00382151-00382248</t>
  </si>
  <si>
    <t>00057504-00057559</t>
  </si>
  <si>
    <t>00451101-00451168</t>
  </si>
  <si>
    <t>00075510-00075514</t>
  </si>
  <si>
    <t>00075515</t>
  </si>
  <si>
    <t>00075516-00075556</t>
  </si>
  <si>
    <t>00341816-00341817</t>
  </si>
  <si>
    <t>00341818</t>
  </si>
  <si>
    <t>JESUS GARCE</t>
  </si>
  <si>
    <t>00341819-00341820</t>
  </si>
  <si>
    <t>00341821-00341825</t>
  </si>
  <si>
    <t>00341826</t>
  </si>
  <si>
    <t>00341827-00341830</t>
  </si>
  <si>
    <t>00341831-00341843</t>
  </si>
  <si>
    <t>00341844-00341847</t>
  </si>
  <si>
    <t>00341848-00341850</t>
  </si>
  <si>
    <t>00341851-00341859</t>
  </si>
  <si>
    <t>00341860</t>
  </si>
  <si>
    <t>00341861-00341879</t>
  </si>
  <si>
    <t>00341880</t>
  </si>
  <si>
    <t>ANGELA GUERRA</t>
  </si>
  <si>
    <t xml:space="preserve">V16948368 </t>
  </si>
  <si>
    <t>00341881-00341885</t>
  </si>
  <si>
    <t>00341886-00341894</t>
  </si>
  <si>
    <t>00341895</t>
  </si>
  <si>
    <t>00341896-00341933</t>
  </si>
  <si>
    <t>00341934-00341936</t>
  </si>
  <si>
    <t>00341844</t>
  </si>
  <si>
    <t>ANA CAÑAS</t>
  </si>
  <si>
    <t xml:space="preserve">V9419006 </t>
  </si>
  <si>
    <t>00341866</t>
  </si>
  <si>
    <t>29/01/2021</t>
  </si>
  <si>
    <t>00315205-00315362</t>
  </si>
  <si>
    <t>1294</t>
  </si>
  <si>
    <t>00315363</t>
  </si>
  <si>
    <t>1295</t>
  </si>
  <si>
    <t>00315364-00315368</t>
  </si>
  <si>
    <t>1296</t>
  </si>
  <si>
    <t>00053552-00053713</t>
  </si>
  <si>
    <t>1297</t>
  </si>
  <si>
    <t>00382249-00382272</t>
  </si>
  <si>
    <t>1298</t>
  </si>
  <si>
    <t>00382273</t>
  </si>
  <si>
    <t>MARY KUZNIAR</t>
  </si>
  <si>
    <t xml:space="preserve">V-14059361-0 </t>
  </si>
  <si>
    <t>1299</t>
  </si>
  <si>
    <t>00382274-00382299</t>
  </si>
  <si>
    <t>1300</t>
  </si>
  <si>
    <t>00382300</t>
  </si>
  <si>
    <t>1301</t>
  </si>
  <si>
    <t>00382301-00382313</t>
  </si>
  <si>
    <t>1302</t>
  </si>
  <si>
    <t>00382314</t>
  </si>
  <si>
    <t>1303</t>
  </si>
  <si>
    <t>00382315-00382403</t>
  </si>
  <si>
    <t>1304</t>
  </si>
  <si>
    <t>00057560-00057602</t>
  </si>
  <si>
    <t>1305</t>
  </si>
  <si>
    <t>00057603</t>
  </si>
  <si>
    <t>1306</t>
  </si>
  <si>
    <t>00057604-00057713</t>
  </si>
  <si>
    <t>1307</t>
  </si>
  <si>
    <t>00451169-00451171</t>
  </si>
  <si>
    <t>1308</t>
  </si>
  <si>
    <t>00451172</t>
  </si>
  <si>
    <t>1309</t>
  </si>
  <si>
    <t>00451173-00451192</t>
  </si>
  <si>
    <t>00451193</t>
  </si>
  <si>
    <t>00451194-00451266</t>
  </si>
  <si>
    <t>00075557-00075661</t>
  </si>
  <si>
    <t>00341937</t>
  </si>
  <si>
    <t>MAICKOL GONCALVEZ</t>
  </si>
  <si>
    <t xml:space="preserve">V25237342 </t>
  </si>
  <si>
    <t>00341938-00341944</t>
  </si>
  <si>
    <t>00341945-00341958</t>
  </si>
  <si>
    <t>00341959-00342025</t>
  </si>
  <si>
    <t>00342026-00342031</t>
  </si>
  <si>
    <t>00342032</t>
  </si>
  <si>
    <t>DANIEL SANCHEZ</t>
  </si>
  <si>
    <t xml:space="preserve">V14481589 </t>
  </si>
  <si>
    <t>00342033</t>
  </si>
  <si>
    <t>PAOLA YANEZ</t>
  </si>
  <si>
    <t xml:space="preserve">V27371549 </t>
  </si>
  <si>
    <t>00342034-00342040</t>
  </si>
  <si>
    <t>00342041-00342043</t>
  </si>
  <si>
    <t>00342044-00342073</t>
  </si>
  <si>
    <t>00342074-00342076</t>
  </si>
  <si>
    <t>00342077-00342079</t>
  </si>
  <si>
    <t>00342080-00342082</t>
  </si>
  <si>
    <t>00342083-00342092</t>
  </si>
  <si>
    <t>00342080</t>
  </si>
  <si>
    <t>ALONZO BARBARA</t>
  </si>
  <si>
    <t xml:space="preserve">V24982152 </t>
  </si>
  <si>
    <t>30/01/2021</t>
  </si>
  <si>
    <t>00315369-00315501</t>
  </si>
  <si>
    <t>00053714-00053743</t>
  </si>
  <si>
    <t>00053744</t>
  </si>
  <si>
    <t>FABRICAION Y DISTRIBUCION INFINITY</t>
  </si>
  <si>
    <t xml:space="preserve">J-500533772 </t>
  </si>
  <si>
    <t>00053745-00053786</t>
  </si>
  <si>
    <t>00053787</t>
  </si>
  <si>
    <t>MIGUELL OROPRZA</t>
  </si>
  <si>
    <t>V412593250</t>
  </si>
  <si>
    <t>00053788-00053807</t>
  </si>
  <si>
    <t>00053808</t>
  </si>
  <si>
    <t>KOKO FRAPPE</t>
  </si>
  <si>
    <t>V317304447</t>
  </si>
  <si>
    <t>00053809-00053893</t>
  </si>
  <si>
    <t>00382404-00382464</t>
  </si>
  <si>
    <t>00382465</t>
  </si>
  <si>
    <t>00382466-00382527</t>
  </si>
  <si>
    <t>00000319</t>
  </si>
  <si>
    <t>00382453</t>
  </si>
  <si>
    <t>ALEXANDER MARRERO</t>
  </si>
  <si>
    <t xml:space="preserve">V12157756 </t>
  </si>
  <si>
    <t>00057714-00057882</t>
  </si>
  <si>
    <t>00057883</t>
  </si>
  <si>
    <t>00057884-00057897</t>
  </si>
  <si>
    <t>00451267-00451406</t>
  </si>
  <si>
    <t>00075662-00075684</t>
  </si>
  <si>
    <t>00075685</t>
  </si>
  <si>
    <t>COORPORACION BELT</t>
  </si>
  <si>
    <t xml:space="preserve">J-41264475-0 </t>
  </si>
  <si>
    <t>00075686-00075734</t>
  </si>
  <si>
    <t>00075735</t>
  </si>
  <si>
    <t>00075736</t>
  </si>
  <si>
    <t>RICHARD VARGAS</t>
  </si>
  <si>
    <t xml:space="preserve">V20296028 </t>
  </si>
  <si>
    <t>00075737</t>
  </si>
  <si>
    <t>00075738-00075794</t>
  </si>
  <si>
    <t>00000174</t>
  </si>
  <si>
    <t>00075695</t>
  </si>
  <si>
    <t>MARIA MARQUEZ</t>
  </si>
  <si>
    <t xml:space="preserve">V16165753 </t>
  </si>
  <si>
    <t>00342093</t>
  </si>
  <si>
    <t>00342094-00342099</t>
  </si>
  <si>
    <t>00342100-00342104</t>
  </si>
  <si>
    <t>00342105-00342116</t>
  </si>
  <si>
    <t>00342117</t>
  </si>
  <si>
    <t>00342118-00342134</t>
  </si>
  <si>
    <t>00342135-00342137</t>
  </si>
  <si>
    <t>00342138-00342140</t>
  </si>
  <si>
    <t>00342141-00342143</t>
  </si>
  <si>
    <t>00342144-00342147</t>
  </si>
  <si>
    <t>00342148</t>
  </si>
  <si>
    <t>ANGULO MAURO</t>
  </si>
  <si>
    <t xml:space="preserve">V13537823 </t>
  </si>
  <si>
    <t>00342149-00342156</t>
  </si>
  <si>
    <t>00342157</t>
  </si>
  <si>
    <t>00342158-00342166</t>
  </si>
  <si>
    <t>00342167-00342191</t>
  </si>
  <si>
    <t>00342192-00342205</t>
  </si>
  <si>
    <t>00342206-00342209</t>
  </si>
  <si>
    <t>00342210-00342223</t>
  </si>
  <si>
    <t>00342224-00342225</t>
  </si>
  <si>
    <t>00342226-00342229</t>
  </si>
  <si>
    <t>00342230-00342234</t>
  </si>
  <si>
    <t>00342223</t>
  </si>
  <si>
    <t>NEOMAR ALIENDRES</t>
  </si>
  <si>
    <t xml:space="preserve">V22667491 </t>
  </si>
  <si>
    <t>31/01/2021</t>
  </si>
  <si>
    <t>00315502-00315667</t>
  </si>
  <si>
    <t>00000384</t>
  </si>
  <si>
    <t>00315570</t>
  </si>
  <si>
    <t>LUIS MOREIRA</t>
  </si>
  <si>
    <t xml:space="preserve">V6337060 </t>
  </si>
  <si>
    <t>00053894-00054060</t>
  </si>
  <si>
    <t>00382528-00382684</t>
  </si>
  <si>
    <t>00382685</t>
  </si>
  <si>
    <t>00382686-00382699</t>
  </si>
  <si>
    <t>00000320</t>
  </si>
  <si>
    <t>00380801</t>
  </si>
  <si>
    <t>YULIMAR BERRIAS</t>
  </si>
  <si>
    <t>V16889069</t>
  </si>
  <si>
    <t>00000321</t>
  </si>
  <si>
    <t>00382690</t>
  </si>
  <si>
    <t>MIRIAM HERNANDEZ</t>
  </si>
  <si>
    <t>V6462127</t>
  </si>
  <si>
    <t>00057898-00057934</t>
  </si>
  <si>
    <t>00057935</t>
  </si>
  <si>
    <t>00057936-00058012</t>
  </si>
  <si>
    <t>00451407-00451525</t>
  </si>
  <si>
    <t>007</t>
  </si>
  <si>
    <t>GERARDO FERNANDEZ</t>
  </si>
  <si>
    <t xml:space="preserve">V15748947 </t>
  </si>
  <si>
    <t>00075795-00075900</t>
  </si>
  <si>
    <t>00342235-00342243</t>
  </si>
  <si>
    <t>00342244-00342257</t>
  </si>
  <si>
    <t>00342258-00342263</t>
  </si>
  <si>
    <t>00342264-00342270</t>
  </si>
  <si>
    <t>00342271</t>
  </si>
  <si>
    <t>FABRICIO RONDON</t>
  </si>
  <si>
    <t xml:space="preserve">V13799356 </t>
  </si>
  <si>
    <t>00342272</t>
  </si>
  <si>
    <t>00342273</t>
  </si>
  <si>
    <t>00342274-00342275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</si>
  <si>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</si>
  <si>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</si>
  <si>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</si>
  <si>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</si>
  <si>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</si>
  <si>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</si>
  <si>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</si>
  <si>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</si>
  <si>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</si>
  <si>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16-01-21 HASTA 31-01-21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</si>
  <si>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</si>
  <si>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</si>
  <si>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</si>
  <si>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</si>
  <si>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</si>
  <si>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</si>
  <si>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</si>
  <si>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</si>
  <si>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</si>
  <si>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</si>
  <si>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</si>
  <si>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</si>
  <si>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</si>
  <si>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</si>
  <si>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</si>
  <si>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</si>
  <si>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</si>
  <si>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</si>
  <si>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</si>
  <si>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</si>
  <si>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</si>
  <si>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</si>
  <si>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</si>
  <si>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</si>
  <si>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</si>
  <si>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</si>
  <si>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</si>
  <si>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</si>
  <si>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</si>
  <si>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</si>
  <si>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</si>
  <si>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</si>
  <si>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</si>
  <si>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</si>
  <si>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</si>
  <si>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1460</t>
  </si>
  <si>
    <t>1961</t>
  </si>
  <si>
    <t>0408</t>
  </si>
  <si>
    <t>0409</t>
  </si>
  <si>
    <t>0410</t>
  </si>
  <si>
    <t>00057503</t>
  </si>
  <si>
    <t>CAJA SIN ACTIVIDAD</t>
  </si>
  <si>
    <t>1823</t>
  </si>
  <si>
    <t>1824</t>
  </si>
  <si>
    <t>1825</t>
  </si>
  <si>
    <t>1826</t>
  </si>
  <si>
    <t>1828</t>
  </si>
  <si>
    <t>00450530</t>
  </si>
  <si>
    <t>1829</t>
  </si>
  <si>
    <t>1830</t>
  </si>
  <si>
    <t>1831</t>
  </si>
  <si>
    <t>1832</t>
  </si>
  <si>
    <t>1833</t>
  </si>
  <si>
    <t>1834</t>
  </si>
  <si>
    <t>1836</t>
  </si>
  <si>
    <t>00451050</t>
  </si>
  <si>
    <t>1835</t>
  </si>
  <si>
    <t>Z1F0002116</t>
  </si>
  <si>
    <t>00311392-00311477</t>
  </si>
  <si>
    <t>00311478-00311566</t>
  </si>
  <si>
    <t>00311567-00311616</t>
  </si>
  <si>
    <t>00311617-00311653</t>
  </si>
  <si>
    <t>00311654-00311704</t>
  </si>
  <si>
    <t>00311705-00311803</t>
  </si>
  <si>
    <t>00311804-00311899</t>
  </si>
  <si>
    <t>00311900-00311974</t>
  </si>
  <si>
    <t>00311975-00312046</t>
  </si>
  <si>
    <t>00312047-00312127</t>
  </si>
  <si>
    <t>00312128-00312148</t>
  </si>
  <si>
    <t>00312149-00312209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</si>
  <si>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</si>
  <si>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</si>
  <si>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</si>
  <si>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</si>
  <si>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</si>
  <si>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</si>
  <si>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</si>
  <si>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</si>
  <si>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</si>
  <si>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</si>
  <si>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</si>
  <si>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00075459</t>
  </si>
  <si>
    <t>0963</t>
  </si>
  <si>
    <t>0965</t>
  </si>
  <si>
    <t>0966</t>
  </si>
  <si>
    <t>0964</t>
  </si>
  <si>
    <t>Z1F0002432</t>
  </si>
  <si>
    <t>1450</t>
  </si>
  <si>
    <t>1451</t>
  </si>
  <si>
    <t>1452</t>
  </si>
  <si>
    <t>1456</t>
  </si>
  <si>
    <t>1457</t>
  </si>
  <si>
    <t>1453</t>
  </si>
  <si>
    <t>1463</t>
  </si>
  <si>
    <t>1454</t>
  </si>
  <si>
    <t>1455</t>
  </si>
  <si>
    <t>1458</t>
  </si>
  <si>
    <t>1459</t>
  </si>
  <si>
    <t>1462</t>
  </si>
  <si>
    <t>1465</t>
  </si>
  <si>
    <t>1461</t>
  </si>
  <si>
    <t>1546</t>
  </si>
  <si>
    <t>1547</t>
  </si>
  <si>
    <t>1548</t>
  </si>
  <si>
    <t>1549</t>
  </si>
  <si>
    <t>0423</t>
  </si>
  <si>
    <t>0424</t>
  </si>
  <si>
    <t>0425</t>
  </si>
  <si>
    <t>0426</t>
  </si>
  <si>
    <t>1962</t>
  </si>
  <si>
    <t>1963</t>
  </si>
  <si>
    <t>1964</t>
  </si>
  <si>
    <t>1965</t>
  </si>
  <si>
    <t>1837</t>
  </si>
  <si>
    <t>1838</t>
  </si>
  <si>
    <t>1839</t>
  </si>
  <si>
    <t>00312210-00312262</t>
  </si>
  <si>
    <t>00312263-00312324</t>
  </si>
  <si>
    <t>00312325-00312396</t>
  </si>
  <si>
    <t>00312397-00312465</t>
  </si>
  <si>
    <t>0967</t>
  </si>
  <si>
    <t>1464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</si>
</sst>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4B47-9391-474D-92F6-2F4482BB78AE}">
  <dimension ref="A2:AP553"/>
  <sheetViews>
    <sheetView tabSelected="1" workbookViewId="0">
      <selection activeCell="Z8" sqref="Z8:Z53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hidden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9.5703125" style="3" bestFit="1" customWidth="1"/>
    <col min="16" max="16" width="13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8.2851562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1389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642</v>
      </c>
      <c r="C8" s="16" t="s">
        <v>46</v>
      </c>
      <c r="D8" s="16" t="s">
        <v>51</v>
      </c>
      <c r="E8" s="16" t="s">
        <v>52</v>
      </c>
      <c r="F8" s="16" t="s">
        <v>1390</v>
      </c>
      <c r="G8" s="16" t="s">
        <v>48</v>
      </c>
      <c r="H8" s="16" t="s">
        <v>643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53</v>
      </c>
      <c r="P8" s="16" t="s">
        <v>47</v>
      </c>
      <c r="Q8" s="18">
        <f t="shared" ref="Q8:Q71" si="0">SUM(S8:AP8)</f>
        <v>187369459.215</v>
      </c>
      <c r="R8" s="18">
        <v>0</v>
      </c>
      <c r="S8" s="18">
        <v>124520917.02500001</v>
      </c>
      <c r="T8" s="18">
        <v>0</v>
      </c>
      <c r="U8" s="16" t="s">
        <v>49</v>
      </c>
      <c r="V8" s="18">
        <v>0</v>
      </c>
      <c r="W8" s="18">
        <v>54179777.75</v>
      </c>
      <c r="X8" s="16" t="s">
        <v>54</v>
      </c>
      <c r="Y8" s="18">
        <v>8668764.4400000013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16" t="s">
        <v>50</v>
      </c>
      <c r="B9" s="17" t="s">
        <v>642</v>
      </c>
      <c r="C9" s="16" t="s">
        <v>46</v>
      </c>
      <c r="D9" s="16" t="s">
        <v>51</v>
      </c>
      <c r="E9" s="16" t="s">
        <v>52</v>
      </c>
      <c r="F9" s="16" t="s">
        <v>1390</v>
      </c>
      <c r="G9" s="16" t="s">
        <v>48</v>
      </c>
      <c r="H9" s="16" t="s">
        <v>644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580</v>
      </c>
      <c r="P9" s="16" t="s">
        <v>645</v>
      </c>
      <c r="Q9" s="18">
        <f t="shared" si="0"/>
        <v>1562415.6</v>
      </c>
      <c r="R9" s="18">
        <v>0</v>
      </c>
      <c r="S9" s="18">
        <v>0</v>
      </c>
      <c r="T9" s="18">
        <v>1346910</v>
      </c>
      <c r="U9" s="16" t="s">
        <v>54</v>
      </c>
      <c r="V9" s="18">
        <v>215505.6</v>
      </c>
      <c r="W9" s="18">
        <v>0</v>
      </c>
      <c r="X9" s="16" t="s">
        <v>49</v>
      </c>
      <c r="Y9" s="18">
        <v>0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6" t="s">
        <v>55</v>
      </c>
      <c r="B10" s="17" t="s">
        <v>642</v>
      </c>
      <c r="C10" s="16" t="s">
        <v>46</v>
      </c>
      <c r="D10" s="16" t="s">
        <v>51</v>
      </c>
      <c r="E10" s="16" t="s">
        <v>52</v>
      </c>
      <c r="F10" s="16" t="s">
        <v>1390</v>
      </c>
      <c r="G10" s="16" t="s">
        <v>48</v>
      </c>
      <c r="H10" s="16" t="s">
        <v>646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53</v>
      </c>
      <c r="P10" s="16" t="s">
        <v>47</v>
      </c>
      <c r="Q10" s="18">
        <f t="shared" si="0"/>
        <v>1174427657.5416</v>
      </c>
      <c r="R10" s="18">
        <v>0</v>
      </c>
      <c r="S10" s="18">
        <v>810259695.8499999</v>
      </c>
      <c r="T10" s="18">
        <v>0</v>
      </c>
      <c r="U10" s="16" t="s">
        <v>49</v>
      </c>
      <c r="V10" s="18">
        <v>0</v>
      </c>
      <c r="W10" s="18">
        <v>313937898.00999999</v>
      </c>
      <c r="X10" s="16" t="s">
        <v>54</v>
      </c>
      <c r="Y10" s="18">
        <v>50230063.68159999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58</v>
      </c>
      <c r="B11" s="17" t="s">
        <v>642</v>
      </c>
      <c r="C11" s="16" t="s">
        <v>46</v>
      </c>
      <c r="D11" s="16" t="s">
        <v>56</v>
      </c>
      <c r="E11" s="16" t="s">
        <v>57</v>
      </c>
      <c r="F11" s="16" t="s">
        <v>1402</v>
      </c>
      <c r="G11" s="16" t="s">
        <v>48</v>
      </c>
      <c r="H11" s="16" t="s">
        <v>647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53</v>
      </c>
      <c r="P11" s="16" t="s">
        <v>47</v>
      </c>
      <c r="Q11" s="18">
        <f t="shared" si="0"/>
        <v>545902568.09000003</v>
      </c>
      <c r="R11" s="18">
        <v>0</v>
      </c>
      <c r="S11" s="18">
        <v>379782148.375</v>
      </c>
      <c r="T11" s="18">
        <v>0</v>
      </c>
      <c r="U11" s="16" t="s">
        <v>49</v>
      </c>
      <c r="V11" s="18">
        <v>0</v>
      </c>
      <c r="W11" s="18">
        <v>143207258.375</v>
      </c>
      <c r="X11" s="16" t="s">
        <v>54</v>
      </c>
      <c r="Y11" s="18">
        <v>22913161.34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6" t="s">
        <v>59</v>
      </c>
      <c r="B12" s="17" t="s">
        <v>642</v>
      </c>
      <c r="C12" s="16" t="s">
        <v>46</v>
      </c>
      <c r="D12" s="16" t="s">
        <v>56</v>
      </c>
      <c r="E12" s="16" t="s">
        <v>57</v>
      </c>
      <c r="F12" s="16" t="s">
        <v>1402</v>
      </c>
      <c r="G12" s="16" t="s">
        <v>48</v>
      </c>
      <c r="H12" s="16" t="s">
        <v>648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649</v>
      </c>
      <c r="P12" s="16" t="s">
        <v>650</v>
      </c>
      <c r="Q12" s="18">
        <f t="shared" si="0"/>
        <v>37160342.5</v>
      </c>
      <c r="R12" s="18">
        <v>0</v>
      </c>
      <c r="S12" s="18">
        <v>36410982.5</v>
      </c>
      <c r="T12" s="18">
        <v>646000</v>
      </c>
      <c r="U12" s="16" t="s">
        <v>54</v>
      </c>
      <c r="V12" s="18">
        <v>103360</v>
      </c>
      <c r="W12" s="18">
        <v>0</v>
      </c>
      <c r="X12" s="16" t="s">
        <v>49</v>
      </c>
      <c r="Y12" s="18">
        <v>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6" t="s">
        <v>60</v>
      </c>
      <c r="B13" s="17" t="s">
        <v>642</v>
      </c>
      <c r="C13" s="16" t="s">
        <v>46</v>
      </c>
      <c r="D13" s="16" t="s">
        <v>56</v>
      </c>
      <c r="E13" s="16" t="s">
        <v>57</v>
      </c>
      <c r="F13" s="16" t="s">
        <v>1402</v>
      </c>
      <c r="G13" s="16" t="s">
        <v>48</v>
      </c>
      <c r="H13" s="16" t="s">
        <v>651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53</v>
      </c>
      <c r="P13" s="16" t="s">
        <v>47</v>
      </c>
      <c r="Q13" s="18">
        <f t="shared" si="0"/>
        <v>668422789.46099997</v>
      </c>
      <c r="R13" s="18">
        <v>0</v>
      </c>
      <c r="S13" s="18">
        <v>430715259.32499993</v>
      </c>
      <c r="T13" s="18">
        <v>0</v>
      </c>
      <c r="U13" s="16" t="s">
        <v>49</v>
      </c>
      <c r="V13" s="18">
        <v>0</v>
      </c>
      <c r="W13" s="18">
        <v>204920284.59999999</v>
      </c>
      <c r="X13" s="16" t="s">
        <v>49</v>
      </c>
      <c r="Y13" s="18">
        <v>32787245.536000002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6" t="s">
        <v>63</v>
      </c>
      <c r="B14" s="17" t="s">
        <v>642</v>
      </c>
      <c r="C14" s="16" t="s">
        <v>46</v>
      </c>
      <c r="D14" s="16" t="s">
        <v>61</v>
      </c>
      <c r="E14" s="16" t="s">
        <v>62</v>
      </c>
      <c r="F14" s="16" t="s">
        <v>1414</v>
      </c>
      <c r="G14" s="16" t="s">
        <v>48</v>
      </c>
      <c r="H14" s="16" t="s">
        <v>652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53</v>
      </c>
      <c r="P14" s="16" t="s">
        <v>47</v>
      </c>
      <c r="Q14" s="18">
        <f t="shared" si="0"/>
        <v>89974015.974999994</v>
      </c>
      <c r="R14" s="18">
        <v>0</v>
      </c>
      <c r="S14" s="18">
        <v>63195636.375</v>
      </c>
      <c r="T14" s="18">
        <v>0</v>
      </c>
      <c r="U14" s="16" t="s">
        <v>49</v>
      </c>
      <c r="V14" s="18">
        <v>0</v>
      </c>
      <c r="W14" s="18">
        <v>23084810</v>
      </c>
      <c r="X14" s="16" t="s">
        <v>54</v>
      </c>
      <c r="Y14" s="18">
        <v>3693569.6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6" t="s">
        <v>64</v>
      </c>
      <c r="B15" s="17" t="s">
        <v>642</v>
      </c>
      <c r="C15" s="16" t="s">
        <v>46</v>
      </c>
      <c r="D15" s="16" t="s">
        <v>61</v>
      </c>
      <c r="E15" s="16" t="s">
        <v>62</v>
      </c>
      <c r="F15" s="16" t="s">
        <v>1414</v>
      </c>
      <c r="G15" s="16" t="s">
        <v>48</v>
      </c>
      <c r="H15" s="16" t="s">
        <v>653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654</v>
      </c>
      <c r="P15" s="16" t="s">
        <v>655</v>
      </c>
      <c r="Q15" s="18">
        <f t="shared" si="0"/>
        <v>34208284</v>
      </c>
      <c r="R15" s="18">
        <v>0</v>
      </c>
      <c r="S15" s="18">
        <v>11661915</v>
      </c>
      <c r="T15" s="18">
        <v>19436525</v>
      </c>
      <c r="U15" s="16" t="s">
        <v>54</v>
      </c>
      <c r="V15" s="18">
        <v>3109844</v>
      </c>
      <c r="W15" s="18">
        <v>0</v>
      </c>
      <c r="X15" s="16" t="s">
        <v>49</v>
      </c>
      <c r="Y15" s="18">
        <v>0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65</v>
      </c>
      <c r="B16" s="17" t="s">
        <v>642</v>
      </c>
      <c r="C16" s="16" t="s">
        <v>46</v>
      </c>
      <c r="D16" s="16" t="s">
        <v>61</v>
      </c>
      <c r="E16" s="16" t="s">
        <v>62</v>
      </c>
      <c r="F16" s="16" t="s">
        <v>1414</v>
      </c>
      <c r="G16" s="16" t="s">
        <v>48</v>
      </c>
      <c r="H16" s="16" t="s">
        <v>656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53</v>
      </c>
      <c r="P16" s="16" t="s">
        <v>47</v>
      </c>
      <c r="Q16" s="18">
        <f t="shared" si="0"/>
        <v>852830112.301</v>
      </c>
      <c r="R16" s="18">
        <v>0</v>
      </c>
      <c r="S16" s="18">
        <v>551678005.14999998</v>
      </c>
      <c r="T16" s="18">
        <v>0</v>
      </c>
      <c r="U16" s="16" t="s">
        <v>49</v>
      </c>
      <c r="V16" s="18">
        <v>0</v>
      </c>
      <c r="W16" s="18">
        <v>259613885.47499999</v>
      </c>
      <c r="X16" s="16" t="s">
        <v>54</v>
      </c>
      <c r="Y16" s="18">
        <v>41538221.675999999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6" t="s">
        <v>68</v>
      </c>
      <c r="B17" s="17" t="s">
        <v>642</v>
      </c>
      <c r="C17" s="16" t="s">
        <v>46</v>
      </c>
      <c r="D17" s="16" t="s">
        <v>66</v>
      </c>
      <c r="E17" s="16" t="s">
        <v>67</v>
      </c>
      <c r="F17" s="16" t="s">
        <v>1427</v>
      </c>
      <c r="G17" s="16" t="s">
        <v>48</v>
      </c>
      <c r="H17" s="16" t="s">
        <v>657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53</v>
      </c>
      <c r="P17" s="16" t="s">
        <v>47</v>
      </c>
      <c r="Q17" s="18">
        <f t="shared" si="0"/>
        <v>205191564</v>
      </c>
      <c r="R17" s="18">
        <v>0</v>
      </c>
      <c r="S17" s="18">
        <v>174818129.80000001</v>
      </c>
      <c r="T17" s="18">
        <v>0</v>
      </c>
      <c r="U17" s="16" t="s">
        <v>49</v>
      </c>
      <c r="V17" s="18">
        <v>0</v>
      </c>
      <c r="W17" s="18">
        <v>26183995</v>
      </c>
      <c r="X17" s="16" t="s">
        <v>49</v>
      </c>
      <c r="Y17" s="18">
        <v>4189439.2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6" t="s">
        <v>69</v>
      </c>
      <c r="B18" s="17" t="s">
        <v>642</v>
      </c>
      <c r="C18" s="16" t="s">
        <v>46</v>
      </c>
      <c r="D18" s="16" t="s">
        <v>66</v>
      </c>
      <c r="E18" s="16" t="s">
        <v>67</v>
      </c>
      <c r="F18" s="16" t="s">
        <v>1427</v>
      </c>
      <c r="G18" s="16" t="s">
        <v>48</v>
      </c>
      <c r="H18" s="16" t="s">
        <v>658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252</v>
      </c>
      <c r="P18" s="16" t="s">
        <v>253</v>
      </c>
      <c r="Q18" s="18">
        <f t="shared" si="0"/>
        <v>2754301.75</v>
      </c>
      <c r="R18" s="18">
        <v>0</v>
      </c>
      <c r="S18" s="18">
        <v>2754301.75</v>
      </c>
      <c r="T18" s="18">
        <v>0</v>
      </c>
      <c r="U18" s="16" t="s">
        <v>49</v>
      </c>
      <c r="V18" s="18">
        <v>0</v>
      </c>
      <c r="W18" s="18">
        <v>0</v>
      </c>
      <c r="X18" s="16" t="s">
        <v>49</v>
      </c>
      <c r="Y18" s="18">
        <v>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6" t="s">
        <v>70</v>
      </c>
      <c r="B19" s="17" t="s">
        <v>642</v>
      </c>
      <c r="C19" s="16" t="s">
        <v>46</v>
      </c>
      <c r="D19" s="16" t="s">
        <v>66</v>
      </c>
      <c r="E19" s="16" t="s">
        <v>67</v>
      </c>
      <c r="F19" s="16" t="s">
        <v>1427</v>
      </c>
      <c r="G19" s="16" t="s">
        <v>48</v>
      </c>
      <c r="H19" s="16" t="s">
        <v>659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53</v>
      </c>
      <c r="P19" s="16" t="s">
        <v>47</v>
      </c>
      <c r="Q19" s="18">
        <f t="shared" si="0"/>
        <v>1135076294.6850002</v>
      </c>
      <c r="R19" s="18">
        <v>0</v>
      </c>
      <c r="S19" s="18">
        <v>757818215.2750001</v>
      </c>
      <c r="T19" s="18">
        <v>0</v>
      </c>
      <c r="U19" s="16" t="s">
        <v>49</v>
      </c>
      <c r="V19" s="18">
        <v>0</v>
      </c>
      <c r="W19" s="18">
        <v>325222482.25</v>
      </c>
      <c r="X19" s="16" t="s">
        <v>49</v>
      </c>
      <c r="Y19" s="18">
        <v>52035597.160000004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6" t="s">
        <v>74</v>
      </c>
      <c r="B20" s="17" t="s">
        <v>642</v>
      </c>
      <c r="C20" s="16" t="s">
        <v>46</v>
      </c>
      <c r="D20" s="16" t="s">
        <v>77</v>
      </c>
      <c r="E20" s="16" t="s">
        <v>78</v>
      </c>
      <c r="F20" s="16" t="s">
        <v>1432</v>
      </c>
      <c r="G20" s="16" t="s">
        <v>48</v>
      </c>
      <c r="H20" s="16" t="s">
        <v>660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661</v>
      </c>
      <c r="P20" s="16" t="s">
        <v>662</v>
      </c>
      <c r="Q20" s="18">
        <f t="shared" si="0"/>
        <v>34732593.75</v>
      </c>
      <c r="R20" s="18">
        <v>0</v>
      </c>
      <c r="S20" s="18">
        <v>27726077.75</v>
      </c>
      <c r="T20" s="18">
        <v>0</v>
      </c>
      <c r="U20" s="16" t="s">
        <v>49</v>
      </c>
      <c r="V20" s="18">
        <v>0</v>
      </c>
      <c r="W20" s="18">
        <v>6040100</v>
      </c>
      <c r="X20" s="16" t="s">
        <v>54</v>
      </c>
      <c r="Y20" s="18">
        <v>966416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6" t="s">
        <v>76</v>
      </c>
      <c r="B21" s="17" t="s">
        <v>642</v>
      </c>
      <c r="C21" s="16" t="s">
        <v>46</v>
      </c>
      <c r="D21" s="16" t="s">
        <v>77</v>
      </c>
      <c r="E21" s="16" t="s">
        <v>78</v>
      </c>
      <c r="F21" s="16" t="s">
        <v>1432</v>
      </c>
      <c r="G21" s="16" t="s">
        <v>48</v>
      </c>
      <c r="H21" s="16" t="s">
        <v>663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664</v>
      </c>
      <c r="P21" s="16" t="s">
        <v>665</v>
      </c>
      <c r="Q21" s="18">
        <f t="shared" si="0"/>
        <v>35530000</v>
      </c>
      <c r="R21" s="18">
        <v>0</v>
      </c>
      <c r="S21" s="18">
        <v>35530000</v>
      </c>
      <c r="T21" s="18">
        <v>0</v>
      </c>
      <c r="U21" s="16" t="s">
        <v>49</v>
      </c>
      <c r="V21" s="18">
        <v>0</v>
      </c>
      <c r="W21" s="18">
        <v>0</v>
      </c>
      <c r="X21" s="16" t="s">
        <v>49</v>
      </c>
      <c r="Y21" s="18">
        <v>0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6" t="s">
        <v>79</v>
      </c>
      <c r="B22" s="17" t="s">
        <v>642</v>
      </c>
      <c r="C22" s="16" t="s">
        <v>46</v>
      </c>
      <c r="D22" s="16" t="s">
        <v>77</v>
      </c>
      <c r="E22" s="16" t="s">
        <v>78</v>
      </c>
      <c r="F22" s="16" t="s">
        <v>1432</v>
      </c>
      <c r="G22" s="16" t="s">
        <v>48</v>
      </c>
      <c r="H22" s="16" t="s">
        <v>666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53</v>
      </c>
      <c r="P22" s="16" t="s">
        <v>47</v>
      </c>
      <c r="Q22" s="18">
        <f t="shared" si="0"/>
        <v>53345711</v>
      </c>
      <c r="R22" s="18">
        <v>0</v>
      </c>
      <c r="S22" s="18">
        <v>38901797</v>
      </c>
      <c r="T22" s="18">
        <v>0</v>
      </c>
      <c r="U22" s="16" t="s">
        <v>49</v>
      </c>
      <c r="V22" s="18">
        <v>0</v>
      </c>
      <c r="W22" s="18">
        <v>12451650</v>
      </c>
      <c r="X22" s="16" t="s">
        <v>54</v>
      </c>
      <c r="Y22" s="18">
        <v>1992264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6" t="s">
        <v>54</v>
      </c>
      <c r="B23" s="17" t="s">
        <v>642</v>
      </c>
      <c r="C23" s="16" t="s">
        <v>46</v>
      </c>
      <c r="D23" s="16" t="s">
        <v>77</v>
      </c>
      <c r="E23" s="16" t="s">
        <v>78</v>
      </c>
      <c r="F23" s="16" t="s">
        <v>1432</v>
      </c>
      <c r="G23" s="16" t="s">
        <v>48</v>
      </c>
      <c r="H23" s="16" t="s">
        <v>667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668</v>
      </c>
      <c r="P23" s="16" t="s">
        <v>669</v>
      </c>
      <c r="Q23" s="18">
        <f t="shared" si="0"/>
        <v>12289504</v>
      </c>
      <c r="R23" s="18">
        <v>0</v>
      </c>
      <c r="S23" s="18">
        <v>0</v>
      </c>
      <c r="T23" s="18">
        <v>10594400</v>
      </c>
      <c r="U23" s="16" t="s">
        <v>54</v>
      </c>
      <c r="V23" s="18">
        <v>1695104</v>
      </c>
      <c r="W23" s="18">
        <v>0</v>
      </c>
      <c r="X23" s="16" t="s">
        <v>49</v>
      </c>
      <c r="Y23" s="18">
        <v>0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6" t="s">
        <v>83</v>
      </c>
      <c r="B24" s="17" t="s">
        <v>642</v>
      </c>
      <c r="C24" s="16" t="s">
        <v>46</v>
      </c>
      <c r="D24" s="16" t="s">
        <v>77</v>
      </c>
      <c r="E24" s="16" t="s">
        <v>78</v>
      </c>
      <c r="F24" s="16" t="s">
        <v>1432</v>
      </c>
      <c r="G24" s="16" t="s">
        <v>48</v>
      </c>
      <c r="H24" s="16" t="s">
        <v>670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53</v>
      </c>
      <c r="P24" s="16" t="s">
        <v>47</v>
      </c>
      <c r="Q24" s="18">
        <f t="shared" si="0"/>
        <v>205238869.16860002</v>
      </c>
      <c r="R24" s="18">
        <v>0</v>
      </c>
      <c r="S24" s="18">
        <v>151757229.875</v>
      </c>
      <c r="T24" s="18">
        <v>0</v>
      </c>
      <c r="U24" s="16" t="s">
        <v>49</v>
      </c>
      <c r="V24" s="18">
        <v>0</v>
      </c>
      <c r="W24" s="18">
        <v>46104861.460000001</v>
      </c>
      <c r="X24" s="16" t="s">
        <v>54</v>
      </c>
      <c r="Y24" s="18">
        <v>7376777.8335999995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84</v>
      </c>
      <c r="B25" s="17" t="s">
        <v>642</v>
      </c>
      <c r="C25" s="16" t="s">
        <v>46</v>
      </c>
      <c r="D25" s="16" t="s">
        <v>77</v>
      </c>
      <c r="E25" s="16" t="s">
        <v>78</v>
      </c>
      <c r="F25" s="16" t="s">
        <v>1432</v>
      </c>
      <c r="G25" s="16" t="s">
        <v>48</v>
      </c>
      <c r="H25" s="16" t="s">
        <v>671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672</v>
      </c>
      <c r="P25" s="16" t="s">
        <v>673</v>
      </c>
      <c r="Q25" s="18">
        <f t="shared" si="0"/>
        <v>2585292</v>
      </c>
      <c r="R25" s="18">
        <v>0</v>
      </c>
      <c r="S25" s="18">
        <v>0</v>
      </c>
      <c r="T25" s="18">
        <v>2228700</v>
      </c>
      <c r="U25" s="16" t="s">
        <v>54</v>
      </c>
      <c r="V25" s="18">
        <v>356592</v>
      </c>
      <c r="W25" s="18">
        <v>0</v>
      </c>
      <c r="X25" s="16" t="s">
        <v>49</v>
      </c>
      <c r="Y25" s="18">
        <v>0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6" t="s">
        <v>85</v>
      </c>
      <c r="B26" s="17" t="s">
        <v>642</v>
      </c>
      <c r="C26" s="16" t="s">
        <v>46</v>
      </c>
      <c r="D26" s="16" t="s">
        <v>77</v>
      </c>
      <c r="E26" s="16" t="s">
        <v>78</v>
      </c>
      <c r="F26" s="16" t="s">
        <v>1432</v>
      </c>
      <c r="G26" s="16" t="s">
        <v>48</v>
      </c>
      <c r="H26" s="16" t="s">
        <v>674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53</v>
      </c>
      <c r="P26" s="16" t="s">
        <v>47</v>
      </c>
      <c r="Q26" s="18">
        <f t="shared" si="0"/>
        <v>609715420.28159988</v>
      </c>
      <c r="R26" s="18">
        <v>0</v>
      </c>
      <c r="S26" s="18">
        <v>418363553.5999999</v>
      </c>
      <c r="T26" s="18">
        <v>0</v>
      </c>
      <c r="U26" s="16" t="s">
        <v>49</v>
      </c>
      <c r="V26" s="18">
        <v>0</v>
      </c>
      <c r="W26" s="18">
        <v>164958505.75999999</v>
      </c>
      <c r="X26" s="16" t="s">
        <v>49</v>
      </c>
      <c r="Y26" s="18">
        <v>26393360.921599995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6" t="s">
        <v>88</v>
      </c>
      <c r="B27" s="20">
        <v>44212</v>
      </c>
      <c r="C27" s="13" t="s">
        <v>46</v>
      </c>
      <c r="D27" s="13" t="s">
        <v>1366</v>
      </c>
      <c r="E27" s="13" t="s">
        <v>1447</v>
      </c>
      <c r="F27" s="13" t="s">
        <v>1217</v>
      </c>
      <c r="G27" s="13" t="s">
        <v>48</v>
      </c>
      <c r="H27" s="13" t="s">
        <v>1448</v>
      </c>
      <c r="I27" s="15"/>
      <c r="J27" s="15"/>
      <c r="K27" s="15"/>
      <c r="L27" s="15"/>
      <c r="M27" s="15"/>
      <c r="N27" s="13"/>
      <c r="O27" s="13" t="s">
        <v>53</v>
      </c>
      <c r="P27" s="13"/>
      <c r="Q27" s="15">
        <f t="shared" si="0"/>
        <v>639464698.51999998</v>
      </c>
      <c r="R27" s="15"/>
      <c r="S27" s="15">
        <f>560614895-2632450</f>
        <v>557982445</v>
      </c>
      <c r="T27" s="15"/>
      <c r="U27" s="13"/>
      <c r="V27" s="15"/>
      <c r="W27" s="15">
        <v>70243322</v>
      </c>
      <c r="X27" s="13"/>
      <c r="Y27" s="15">
        <v>11238931.52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6" t="s">
        <v>89</v>
      </c>
      <c r="B28" s="17" t="s">
        <v>642</v>
      </c>
      <c r="C28" s="16" t="s">
        <v>46</v>
      </c>
      <c r="D28" s="16" t="s">
        <v>80</v>
      </c>
      <c r="E28" s="16" t="s">
        <v>81</v>
      </c>
      <c r="F28" s="16" t="s">
        <v>1460</v>
      </c>
      <c r="G28" s="16" t="s">
        <v>48</v>
      </c>
      <c r="H28" s="16" t="s">
        <v>675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53</v>
      </c>
      <c r="P28" s="16" t="s">
        <v>47</v>
      </c>
      <c r="Q28" s="18">
        <f t="shared" si="0"/>
        <v>161903528.09999999</v>
      </c>
      <c r="R28" s="18">
        <v>0</v>
      </c>
      <c r="S28" s="18">
        <v>107511232.5</v>
      </c>
      <c r="T28" s="18">
        <v>0</v>
      </c>
      <c r="U28" s="16" t="s">
        <v>49</v>
      </c>
      <c r="V28" s="18">
        <v>0</v>
      </c>
      <c r="W28" s="18">
        <v>46889910</v>
      </c>
      <c r="X28" s="16" t="s">
        <v>54</v>
      </c>
      <c r="Y28" s="18">
        <v>7502385.5999999996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6" t="s">
        <v>90</v>
      </c>
      <c r="B29" s="17" t="s">
        <v>642</v>
      </c>
      <c r="C29" s="16" t="s">
        <v>46</v>
      </c>
      <c r="D29" s="16" t="s">
        <v>80</v>
      </c>
      <c r="E29" s="16" t="s">
        <v>81</v>
      </c>
      <c r="F29" s="16" t="s">
        <v>1460</v>
      </c>
      <c r="G29" s="16" t="s">
        <v>48</v>
      </c>
      <c r="H29" s="16" t="s">
        <v>676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677</v>
      </c>
      <c r="P29" s="16" t="s">
        <v>678</v>
      </c>
      <c r="Q29" s="18">
        <f t="shared" si="0"/>
        <v>103084642.5</v>
      </c>
      <c r="R29" s="18">
        <v>0</v>
      </c>
      <c r="S29" s="18">
        <v>103084642.5</v>
      </c>
      <c r="T29" s="18">
        <v>0</v>
      </c>
      <c r="U29" s="16" t="s">
        <v>49</v>
      </c>
      <c r="V29" s="18">
        <v>0</v>
      </c>
      <c r="W29" s="18">
        <v>0</v>
      </c>
      <c r="X29" s="16" t="s">
        <v>49</v>
      </c>
      <c r="Y29" s="18">
        <v>0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6" t="s">
        <v>91</v>
      </c>
      <c r="B30" s="17" t="s">
        <v>642</v>
      </c>
      <c r="C30" s="16" t="s">
        <v>46</v>
      </c>
      <c r="D30" s="16" t="s">
        <v>80</v>
      </c>
      <c r="E30" s="16" t="s">
        <v>81</v>
      </c>
      <c r="F30" s="16" t="s">
        <v>1460</v>
      </c>
      <c r="G30" s="16" t="s">
        <v>48</v>
      </c>
      <c r="H30" s="16" t="s">
        <v>679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53</v>
      </c>
      <c r="P30" s="16" t="s">
        <v>47</v>
      </c>
      <c r="Q30" s="18">
        <f t="shared" si="0"/>
        <v>106176010.90000001</v>
      </c>
      <c r="R30" s="18">
        <v>0</v>
      </c>
      <c r="S30" s="18">
        <v>75155317</v>
      </c>
      <c r="T30" s="18">
        <v>0</v>
      </c>
      <c r="U30" s="16" t="s">
        <v>49</v>
      </c>
      <c r="V30" s="18">
        <v>0</v>
      </c>
      <c r="W30" s="18">
        <v>26741977.5</v>
      </c>
      <c r="X30" s="16" t="s">
        <v>49</v>
      </c>
      <c r="Y30" s="18">
        <v>4278716.4000000004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6" t="s">
        <v>92</v>
      </c>
      <c r="B31" s="17" t="s">
        <v>642</v>
      </c>
      <c r="C31" s="16" t="s">
        <v>46</v>
      </c>
      <c r="D31" s="16" t="s">
        <v>80</v>
      </c>
      <c r="E31" s="16" t="s">
        <v>81</v>
      </c>
      <c r="F31" s="16" t="s">
        <v>1460</v>
      </c>
      <c r="G31" s="16" t="s">
        <v>48</v>
      </c>
      <c r="H31" s="16" t="s">
        <v>680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86</v>
      </c>
      <c r="P31" s="16" t="s">
        <v>201</v>
      </c>
      <c r="Q31" s="18">
        <f t="shared" si="0"/>
        <v>41474324.039999999</v>
      </c>
      <c r="R31" s="18">
        <v>0</v>
      </c>
      <c r="S31" s="18">
        <v>21943005</v>
      </c>
      <c r="T31" s="18">
        <v>16837344</v>
      </c>
      <c r="U31" s="16" t="s">
        <v>54</v>
      </c>
      <c r="V31" s="18">
        <v>2693975.04</v>
      </c>
      <c r="W31" s="18">
        <v>0</v>
      </c>
      <c r="X31" s="16" t="s">
        <v>49</v>
      </c>
      <c r="Y31" s="18">
        <v>0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6" t="s">
        <v>93</v>
      </c>
      <c r="B32" s="17" t="s">
        <v>642</v>
      </c>
      <c r="C32" s="16" t="s">
        <v>46</v>
      </c>
      <c r="D32" s="16" t="s">
        <v>80</v>
      </c>
      <c r="E32" s="16" t="s">
        <v>81</v>
      </c>
      <c r="F32" s="16" t="s">
        <v>1460</v>
      </c>
      <c r="G32" s="16" t="s">
        <v>48</v>
      </c>
      <c r="H32" s="16" t="s">
        <v>681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53</v>
      </c>
      <c r="P32" s="16" t="s">
        <v>47</v>
      </c>
      <c r="Q32" s="18">
        <f t="shared" si="0"/>
        <v>220463427.26720002</v>
      </c>
      <c r="R32" s="18">
        <v>0</v>
      </c>
      <c r="S32" s="18">
        <v>158000941</v>
      </c>
      <c r="T32" s="18">
        <v>0</v>
      </c>
      <c r="U32" s="16" t="s">
        <v>49</v>
      </c>
      <c r="V32" s="18">
        <v>0</v>
      </c>
      <c r="W32" s="18">
        <v>53846970.920000002</v>
      </c>
      <c r="X32" s="16" t="s">
        <v>49</v>
      </c>
      <c r="Y32" s="18">
        <v>8615515.3472000007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94</v>
      </c>
      <c r="B33" s="17" t="s">
        <v>642</v>
      </c>
      <c r="C33" s="16" t="s">
        <v>46</v>
      </c>
      <c r="D33" s="16" t="s">
        <v>80</v>
      </c>
      <c r="E33" s="16" t="s">
        <v>81</v>
      </c>
      <c r="F33" s="16" t="s">
        <v>1460</v>
      </c>
      <c r="G33" s="16" t="s">
        <v>48</v>
      </c>
      <c r="H33" s="16" t="s">
        <v>682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574</v>
      </c>
      <c r="P33" s="16" t="s">
        <v>575</v>
      </c>
      <c r="Q33" s="18">
        <f t="shared" si="0"/>
        <v>4592575.5</v>
      </c>
      <c r="R33" s="18">
        <v>0</v>
      </c>
      <c r="S33" s="18">
        <v>4086757.5</v>
      </c>
      <c r="T33" s="18">
        <v>436050</v>
      </c>
      <c r="U33" s="16" t="s">
        <v>54</v>
      </c>
      <c r="V33" s="18">
        <v>69768</v>
      </c>
      <c r="W33" s="18">
        <v>0</v>
      </c>
      <c r="X33" s="16" t="s">
        <v>49</v>
      </c>
      <c r="Y33" s="18">
        <v>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6" t="s">
        <v>95</v>
      </c>
      <c r="B34" s="17" t="s">
        <v>642</v>
      </c>
      <c r="C34" s="16" t="s">
        <v>46</v>
      </c>
      <c r="D34" s="16" t="s">
        <v>80</v>
      </c>
      <c r="E34" s="16" t="s">
        <v>81</v>
      </c>
      <c r="F34" s="16" t="s">
        <v>1460</v>
      </c>
      <c r="G34" s="16" t="s">
        <v>48</v>
      </c>
      <c r="H34" s="16" t="s">
        <v>683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53</v>
      </c>
      <c r="P34" s="16" t="s">
        <v>47</v>
      </c>
      <c r="Q34" s="18">
        <f t="shared" si="0"/>
        <v>134653334.97</v>
      </c>
      <c r="R34" s="18">
        <v>0</v>
      </c>
      <c r="S34" s="18">
        <v>74590632.25</v>
      </c>
      <c r="T34" s="18">
        <v>0</v>
      </c>
      <c r="U34" s="16" t="s">
        <v>49</v>
      </c>
      <c r="V34" s="18">
        <v>0</v>
      </c>
      <c r="W34" s="18">
        <v>51778192</v>
      </c>
      <c r="X34" s="16" t="s">
        <v>54</v>
      </c>
      <c r="Y34" s="18">
        <v>8284510.7199999997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6" t="s">
        <v>96</v>
      </c>
      <c r="B35" s="17" t="s">
        <v>642</v>
      </c>
      <c r="C35" s="16" t="s">
        <v>46</v>
      </c>
      <c r="D35" s="16" t="s">
        <v>82</v>
      </c>
      <c r="E35" s="16" t="s">
        <v>1476</v>
      </c>
      <c r="F35" s="16" t="s">
        <v>1477</v>
      </c>
      <c r="G35" s="16" t="s">
        <v>48</v>
      </c>
      <c r="H35" s="16" t="s">
        <v>684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53</v>
      </c>
      <c r="P35" s="16" t="s">
        <v>47</v>
      </c>
      <c r="Q35" s="18">
        <f t="shared" si="0"/>
        <v>65550508.25</v>
      </c>
      <c r="R35" s="18">
        <v>0</v>
      </c>
      <c r="S35" s="18">
        <v>47603336.25</v>
      </c>
      <c r="T35" s="18">
        <v>0</v>
      </c>
      <c r="U35" s="16" t="s">
        <v>49</v>
      </c>
      <c r="V35" s="18">
        <v>0</v>
      </c>
      <c r="W35" s="18">
        <v>15471700</v>
      </c>
      <c r="X35" s="16" t="s">
        <v>54</v>
      </c>
      <c r="Y35" s="18">
        <v>2475472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6" t="s">
        <v>97</v>
      </c>
      <c r="B36" s="17" t="s">
        <v>642</v>
      </c>
      <c r="C36" s="16" t="s">
        <v>46</v>
      </c>
      <c r="D36" s="16" t="s">
        <v>82</v>
      </c>
      <c r="E36" s="16" t="s">
        <v>1476</v>
      </c>
      <c r="F36" s="16" t="s">
        <v>1477</v>
      </c>
      <c r="G36" s="16" t="s">
        <v>48</v>
      </c>
      <c r="H36" s="16" t="s">
        <v>685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53</v>
      </c>
      <c r="P36" s="16" t="s">
        <v>47</v>
      </c>
      <c r="Q36" s="18">
        <f t="shared" si="0"/>
        <v>3622445</v>
      </c>
      <c r="R36" s="18">
        <v>0</v>
      </c>
      <c r="S36" s="18">
        <v>3622445</v>
      </c>
      <c r="T36" s="18">
        <v>0</v>
      </c>
      <c r="U36" s="16" t="s">
        <v>49</v>
      </c>
      <c r="V36" s="18">
        <v>0</v>
      </c>
      <c r="W36" s="18">
        <v>0</v>
      </c>
      <c r="X36" s="16" t="s">
        <v>49</v>
      </c>
      <c r="Y36" s="18">
        <v>0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98</v>
      </c>
      <c r="B37" s="17" t="s">
        <v>642</v>
      </c>
      <c r="C37" s="16" t="s">
        <v>46</v>
      </c>
      <c r="D37" s="16" t="s">
        <v>82</v>
      </c>
      <c r="E37" s="16" t="s">
        <v>1476</v>
      </c>
      <c r="F37" s="16" t="s">
        <v>1477</v>
      </c>
      <c r="G37" s="16" t="s">
        <v>48</v>
      </c>
      <c r="H37" s="16" t="s">
        <v>686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638</v>
      </c>
      <c r="P37" s="16" t="s">
        <v>687</v>
      </c>
      <c r="Q37" s="18">
        <f t="shared" si="0"/>
        <v>17224507.949999999</v>
      </c>
      <c r="R37" s="18">
        <v>0</v>
      </c>
      <c r="S37" s="18">
        <v>17224507.949999999</v>
      </c>
      <c r="T37" s="18">
        <v>0</v>
      </c>
      <c r="U37" s="16" t="s">
        <v>49</v>
      </c>
      <c r="V37" s="18">
        <v>0</v>
      </c>
      <c r="W37" s="18">
        <v>0</v>
      </c>
      <c r="X37" s="16" t="s">
        <v>49</v>
      </c>
      <c r="Y37" s="18">
        <v>0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6" t="s">
        <v>99</v>
      </c>
      <c r="B38" s="17" t="s">
        <v>642</v>
      </c>
      <c r="C38" s="16" t="s">
        <v>46</v>
      </c>
      <c r="D38" s="16" t="s">
        <v>82</v>
      </c>
      <c r="E38" s="16" t="s">
        <v>1476</v>
      </c>
      <c r="F38" s="16" t="s">
        <v>1477</v>
      </c>
      <c r="G38" s="16" t="s">
        <v>48</v>
      </c>
      <c r="H38" s="16" t="s">
        <v>688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689</v>
      </c>
      <c r="P38" s="16" t="s">
        <v>690</v>
      </c>
      <c r="Q38" s="18">
        <f t="shared" si="0"/>
        <v>2648987.6</v>
      </c>
      <c r="R38" s="18">
        <v>0</v>
      </c>
      <c r="S38" s="18">
        <v>0</v>
      </c>
      <c r="T38" s="18">
        <v>0</v>
      </c>
      <c r="U38" s="16" t="s">
        <v>49</v>
      </c>
      <c r="V38" s="18">
        <v>0</v>
      </c>
      <c r="W38" s="18">
        <v>2283610</v>
      </c>
      <c r="X38" s="16" t="s">
        <v>54</v>
      </c>
      <c r="Y38" s="18">
        <v>365377.6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100</v>
      </c>
      <c r="B39" s="17" t="s">
        <v>642</v>
      </c>
      <c r="C39" s="16" t="s">
        <v>46</v>
      </c>
      <c r="D39" s="16" t="s">
        <v>82</v>
      </c>
      <c r="E39" s="16" t="s">
        <v>1476</v>
      </c>
      <c r="F39" s="16" t="s">
        <v>1477</v>
      </c>
      <c r="G39" s="16" t="s">
        <v>48</v>
      </c>
      <c r="H39" s="16" t="s">
        <v>691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692</v>
      </c>
      <c r="P39" s="16" t="s">
        <v>693</v>
      </c>
      <c r="Q39" s="18">
        <f t="shared" si="0"/>
        <v>1615000</v>
      </c>
      <c r="R39" s="18">
        <v>0</v>
      </c>
      <c r="S39" s="18">
        <v>1615000</v>
      </c>
      <c r="T39" s="18">
        <v>0</v>
      </c>
      <c r="U39" s="16" t="s">
        <v>49</v>
      </c>
      <c r="V39" s="18">
        <v>0</v>
      </c>
      <c r="W39" s="18">
        <v>0</v>
      </c>
      <c r="X39" s="16" t="s">
        <v>49</v>
      </c>
      <c r="Y39" s="18">
        <v>0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6" t="s">
        <v>101</v>
      </c>
      <c r="B40" s="17" t="s">
        <v>642</v>
      </c>
      <c r="C40" s="16" t="s">
        <v>46</v>
      </c>
      <c r="D40" s="16" t="s">
        <v>82</v>
      </c>
      <c r="E40" s="16" t="s">
        <v>1476</v>
      </c>
      <c r="F40" s="16" t="s">
        <v>1477</v>
      </c>
      <c r="G40" s="16" t="s">
        <v>48</v>
      </c>
      <c r="H40" s="16" t="s">
        <v>694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638</v>
      </c>
      <c r="P40" s="16" t="s">
        <v>687</v>
      </c>
      <c r="Q40" s="18">
        <f t="shared" si="0"/>
        <v>26758935</v>
      </c>
      <c r="R40" s="18">
        <v>0</v>
      </c>
      <c r="S40" s="18">
        <v>26758935</v>
      </c>
      <c r="T40" s="18">
        <v>0</v>
      </c>
      <c r="U40" s="16" t="s">
        <v>49</v>
      </c>
      <c r="V40" s="18">
        <v>0</v>
      </c>
      <c r="W40" s="18">
        <v>0</v>
      </c>
      <c r="X40" s="16" t="s">
        <v>49</v>
      </c>
      <c r="Y40" s="18">
        <v>0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6" t="s">
        <v>102</v>
      </c>
      <c r="B41" s="17" t="s">
        <v>642</v>
      </c>
      <c r="C41" s="16" t="s">
        <v>46</v>
      </c>
      <c r="D41" s="16" t="s">
        <v>82</v>
      </c>
      <c r="E41" s="16" t="s">
        <v>1476</v>
      </c>
      <c r="F41" s="16" t="s">
        <v>1477</v>
      </c>
      <c r="G41" s="16" t="s">
        <v>48</v>
      </c>
      <c r="H41" s="16" t="s">
        <v>695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53</v>
      </c>
      <c r="P41" s="16" t="s">
        <v>47</v>
      </c>
      <c r="Q41" s="18">
        <f t="shared" si="0"/>
        <v>212526864.84999999</v>
      </c>
      <c r="R41" s="18">
        <v>0</v>
      </c>
      <c r="S41" s="18">
        <v>137808179.25</v>
      </c>
      <c r="T41" s="18">
        <v>0</v>
      </c>
      <c r="U41" s="16" t="s">
        <v>49</v>
      </c>
      <c r="V41" s="18">
        <v>0</v>
      </c>
      <c r="W41" s="18">
        <v>64412660</v>
      </c>
      <c r="X41" s="16" t="s">
        <v>54</v>
      </c>
      <c r="Y41" s="18">
        <v>10306025.600000001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6" t="s">
        <v>103</v>
      </c>
      <c r="B42" s="17" t="s">
        <v>642</v>
      </c>
      <c r="C42" s="16" t="s">
        <v>46</v>
      </c>
      <c r="D42" s="16" t="s">
        <v>82</v>
      </c>
      <c r="E42" s="16" t="s">
        <v>1476</v>
      </c>
      <c r="F42" s="16" t="s">
        <v>1477</v>
      </c>
      <c r="G42" s="16" t="s">
        <v>48</v>
      </c>
      <c r="H42" s="16" t="s">
        <v>696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53</v>
      </c>
      <c r="P42" s="16" t="s">
        <v>47</v>
      </c>
      <c r="Q42" s="18">
        <f t="shared" si="0"/>
        <v>62974324.850000001</v>
      </c>
      <c r="R42" s="18">
        <v>0</v>
      </c>
      <c r="S42" s="18">
        <v>30182331.25</v>
      </c>
      <c r="T42" s="18">
        <v>0</v>
      </c>
      <c r="U42" s="16" t="s">
        <v>49</v>
      </c>
      <c r="V42" s="18">
        <v>0</v>
      </c>
      <c r="W42" s="18">
        <v>28268960</v>
      </c>
      <c r="X42" s="16" t="s">
        <v>54</v>
      </c>
      <c r="Y42" s="18">
        <v>4523033.5999999996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6" t="s">
        <v>104</v>
      </c>
      <c r="B43" s="17" t="s">
        <v>642</v>
      </c>
      <c r="C43" s="16" t="s">
        <v>46</v>
      </c>
      <c r="D43" s="16" t="s">
        <v>82</v>
      </c>
      <c r="E43" s="16" t="s">
        <v>1476</v>
      </c>
      <c r="F43" s="16" t="s">
        <v>1477</v>
      </c>
      <c r="G43" s="16" t="s">
        <v>48</v>
      </c>
      <c r="H43" s="16" t="s">
        <v>697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53</v>
      </c>
      <c r="P43" s="16" t="s">
        <v>47</v>
      </c>
      <c r="Q43" s="18">
        <f t="shared" si="0"/>
        <v>21832216</v>
      </c>
      <c r="R43" s="18">
        <v>0</v>
      </c>
      <c r="S43" s="18">
        <v>19602870</v>
      </c>
      <c r="T43" s="18">
        <v>0</v>
      </c>
      <c r="U43" s="16" t="s">
        <v>49</v>
      </c>
      <c r="V43" s="18">
        <v>0</v>
      </c>
      <c r="W43" s="18">
        <v>1921850</v>
      </c>
      <c r="X43" s="16" t="s">
        <v>49</v>
      </c>
      <c r="Y43" s="18">
        <v>307496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6" t="s">
        <v>105</v>
      </c>
      <c r="B44" s="17" t="s">
        <v>642</v>
      </c>
      <c r="C44" s="16" t="s">
        <v>46</v>
      </c>
      <c r="D44" s="16" t="s">
        <v>82</v>
      </c>
      <c r="E44" s="16" t="s">
        <v>1476</v>
      </c>
      <c r="F44" s="16" t="s">
        <v>1477</v>
      </c>
      <c r="G44" s="16" t="s">
        <v>48</v>
      </c>
      <c r="H44" s="16" t="s">
        <v>698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53</v>
      </c>
      <c r="P44" s="16" t="s">
        <v>47</v>
      </c>
      <c r="Q44" s="18">
        <f t="shared" si="0"/>
        <v>7276382.5</v>
      </c>
      <c r="R44" s="18">
        <v>0</v>
      </c>
      <c r="S44" s="18">
        <v>6339682.5</v>
      </c>
      <c r="T44" s="18">
        <v>0</v>
      </c>
      <c r="U44" s="16" t="s">
        <v>49</v>
      </c>
      <c r="V44" s="18">
        <v>0</v>
      </c>
      <c r="W44" s="18">
        <v>807500</v>
      </c>
      <c r="X44" s="16" t="s">
        <v>49</v>
      </c>
      <c r="Y44" s="18">
        <v>129200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6" t="s">
        <v>106</v>
      </c>
      <c r="B45" s="17" t="s">
        <v>642</v>
      </c>
      <c r="C45" s="16" t="s">
        <v>46</v>
      </c>
      <c r="D45" s="16" t="s">
        <v>82</v>
      </c>
      <c r="E45" s="16" t="s">
        <v>1476</v>
      </c>
      <c r="F45" s="16" t="s">
        <v>1477</v>
      </c>
      <c r="G45" s="16" t="s">
        <v>48</v>
      </c>
      <c r="H45" s="16" t="s">
        <v>699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53</v>
      </c>
      <c r="P45" s="16" t="s">
        <v>47</v>
      </c>
      <c r="Q45" s="18">
        <f t="shared" si="0"/>
        <v>58580794.869999997</v>
      </c>
      <c r="R45" s="18">
        <v>0</v>
      </c>
      <c r="S45" s="18">
        <v>40925311.25</v>
      </c>
      <c r="T45" s="18">
        <v>0</v>
      </c>
      <c r="U45" s="16" t="s">
        <v>49</v>
      </c>
      <c r="V45" s="18">
        <v>0</v>
      </c>
      <c r="W45" s="18">
        <v>15220244.5</v>
      </c>
      <c r="X45" s="16" t="s">
        <v>54</v>
      </c>
      <c r="Y45" s="18">
        <v>2435239.12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6" t="s">
        <v>107</v>
      </c>
      <c r="B46" s="17" t="s">
        <v>642</v>
      </c>
      <c r="C46" s="16" t="s">
        <v>46</v>
      </c>
      <c r="D46" s="16" t="s">
        <v>82</v>
      </c>
      <c r="E46" s="16" t="s">
        <v>1476</v>
      </c>
      <c r="F46" s="16" t="s">
        <v>1477</v>
      </c>
      <c r="G46" s="16" t="s">
        <v>48</v>
      </c>
      <c r="H46" s="16" t="s">
        <v>700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701</v>
      </c>
      <c r="P46" s="16" t="s">
        <v>702</v>
      </c>
      <c r="Q46" s="18">
        <f t="shared" si="0"/>
        <v>9690000</v>
      </c>
      <c r="R46" s="18">
        <v>0</v>
      </c>
      <c r="S46" s="18">
        <v>9690000</v>
      </c>
      <c r="T46" s="18">
        <v>0</v>
      </c>
      <c r="U46" s="16" t="s">
        <v>49</v>
      </c>
      <c r="V46" s="18">
        <v>0</v>
      </c>
      <c r="W46" s="18">
        <v>0</v>
      </c>
      <c r="X46" s="16" t="s">
        <v>49</v>
      </c>
      <c r="Y46" s="18">
        <v>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6" t="s">
        <v>108</v>
      </c>
      <c r="B47" s="17" t="s">
        <v>642</v>
      </c>
      <c r="C47" s="16" t="s">
        <v>46</v>
      </c>
      <c r="D47" s="16" t="s">
        <v>82</v>
      </c>
      <c r="E47" s="16" t="s">
        <v>1476</v>
      </c>
      <c r="F47" s="16" t="s">
        <v>1477</v>
      </c>
      <c r="G47" s="16" t="s">
        <v>48</v>
      </c>
      <c r="H47" s="16" t="s">
        <v>703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53</v>
      </c>
      <c r="P47" s="16" t="s">
        <v>47</v>
      </c>
      <c r="Q47" s="18">
        <f t="shared" si="0"/>
        <v>25738012.75</v>
      </c>
      <c r="R47" s="18">
        <v>0</v>
      </c>
      <c r="S47" s="18">
        <v>18291247.75</v>
      </c>
      <c r="T47" s="18">
        <v>0</v>
      </c>
      <c r="U47" s="16" t="s">
        <v>49</v>
      </c>
      <c r="V47" s="18">
        <v>0</v>
      </c>
      <c r="W47" s="18">
        <v>6419625</v>
      </c>
      <c r="X47" s="16" t="s">
        <v>49</v>
      </c>
      <c r="Y47" s="18">
        <v>1027140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6" t="s">
        <v>109</v>
      </c>
      <c r="B48" s="17" t="s">
        <v>642</v>
      </c>
      <c r="C48" s="16" t="s">
        <v>46</v>
      </c>
      <c r="D48" s="16" t="s">
        <v>82</v>
      </c>
      <c r="E48" s="16" t="s">
        <v>1476</v>
      </c>
      <c r="F48" s="16" t="s">
        <v>1477</v>
      </c>
      <c r="G48" s="16" t="s">
        <v>48</v>
      </c>
      <c r="H48" s="16" t="s">
        <v>704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638</v>
      </c>
      <c r="P48" s="16" t="s">
        <v>639</v>
      </c>
      <c r="Q48" s="18">
        <f t="shared" si="0"/>
        <v>19783750</v>
      </c>
      <c r="R48" s="18">
        <v>0</v>
      </c>
      <c r="S48" s="18">
        <v>19783750</v>
      </c>
      <c r="T48" s="18">
        <v>0</v>
      </c>
      <c r="U48" s="16" t="s">
        <v>49</v>
      </c>
      <c r="V48" s="18">
        <v>0</v>
      </c>
      <c r="W48" s="18">
        <v>0</v>
      </c>
      <c r="X48" s="16" t="s">
        <v>49</v>
      </c>
      <c r="Y48" s="18">
        <v>0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6" t="s">
        <v>110</v>
      </c>
      <c r="B49" s="17" t="s">
        <v>642</v>
      </c>
      <c r="C49" s="16" t="s">
        <v>46</v>
      </c>
      <c r="D49" s="16" t="s">
        <v>82</v>
      </c>
      <c r="E49" s="16" t="s">
        <v>1476</v>
      </c>
      <c r="F49" s="16" t="s">
        <v>1477</v>
      </c>
      <c r="G49" s="16" t="s">
        <v>48</v>
      </c>
      <c r="H49" s="16" t="s">
        <v>705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53</v>
      </c>
      <c r="P49" s="16" t="s">
        <v>47</v>
      </c>
      <c r="Q49" s="18">
        <f t="shared" si="0"/>
        <v>21922090.75</v>
      </c>
      <c r="R49" s="18">
        <v>0</v>
      </c>
      <c r="S49" s="18">
        <v>18999586.75</v>
      </c>
      <c r="T49" s="18">
        <v>0</v>
      </c>
      <c r="U49" s="16" t="s">
        <v>49</v>
      </c>
      <c r="V49" s="18">
        <v>0</v>
      </c>
      <c r="W49" s="18">
        <v>2519400</v>
      </c>
      <c r="X49" s="16" t="s">
        <v>49</v>
      </c>
      <c r="Y49" s="18">
        <v>403104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111</v>
      </c>
      <c r="B50" s="17" t="s">
        <v>642</v>
      </c>
      <c r="C50" s="16" t="s">
        <v>46</v>
      </c>
      <c r="D50" s="16" t="s">
        <v>82</v>
      </c>
      <c r="E50" s="16" t="s">
        <v>1476</v>
      </c>
      <c r="F50" s="16" t="s">
        <v>1477</v>
      </c>
      <c r="G50" s="16" t="s">
        <v>48</v>
      </c>
      <c r="H50" s="16" t="s">
        <v>706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53</v>
      </c>
      <c r="P50" s="16" t="s">
        <v>47</v>
      </c>
      <c r="Q50" s="18">
        <f t="shared" si="0"/>
        <v>38074529.399999999</v>
      </c>
      <c r="R50" s="18">
        <v>0</v>
      </c>
      <c r="S50" s="18">
        <v>30176275</v>
      </c>
      <c r="T50" s="18">
        <v>0</v>
      </c>
      <c r="U50" s="16" t="s">
        <v>49</v>
      </c>
      <c r="V50" s="18">
        <v>0</v>
      </c>
      <c r="W50" s="18">
        <v>6808840</v>
      </c>
      <c r="X50" s="16" t="s">
        <v>54</v>
      </c>
      <c r="Y50" s="18">
        <v>1089414.3999999999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6" t="s">
        <v>112</v>
      </c>
      <c r="B51" s="17" t="s">
        <v>642</v>
      </c>
      <c r="C51" s="16" t="s">
        <v>46</v>
      </c>
      <c r="D51" s="16" t="s">
        <v>82</v>
      </c>
      <c r="E51" s="16" t="s">
        <v>1476</v>
      </c>
      <c r="F51" s="16" t="s">
        <v>1477</v>
      </c>
      <c r="G51" s="16" t="s">
        <v>48</v>
      </c>
      <c r="H51" s="16" t="s">
        <v>707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53</v>
      </c>
      <c r="P51" s="16" t="s">
        <v>47</v>
      </c>
      <c r="Q51" s="18">
        <f t="shared" si="0"/>
        <v>76173768.299999997</v>
      </c>
      <c r="R51" s="18">
        <v>0</v>
      </c>
      <c r="S51" s="18">
        <v>14900474.5</v>
      </c>
      <c r="T51" s="18">
        <v>0</v>
      </c>
      <c r="U51" s="16" t="s">
        <v>49</v>
      </c>
      <c r="V51" s="18">
        <v>0</v>
      </c>
      <c r="W51" s="18">
        <v>52821805</v>
      </c>
      <c r="X51" s="16" t="s">
        <v>54</v>
      </c>
      <c r="Y51" s="18">
        <v>8451488.8000000007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6" t="s">
        <v>113</v>
      </c>
      <c r="B52" s="17" t="s">
        <v>642</v>
      </c>
      <c r="C52" s="16" t="s">
        <v>46</v>
      </c>
      <c r="D52" s="16" t="s">
        <v>82</v>
      </c>
      <c r="E52" s="16" t="s">
        <v>1476</v>
      </c>
      <c r="F52" s="16" t="s">
        <v>1477</v>
      </c>
      <c r="G52" s="16" t="s">
        <v>48</v>
      </c>
      <c r="H52" s="16" t="s">
        <v>708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53</v>
      </c>
      <c r="P52" s="16" t="s">
        <v>47</v>
      </c>
      <c r="Q52" s="18">
        <f t="shared" si="0"/>
        <v>36974197.600000001</v>
      </c>
      <c r="R52" s="18">
        <v>0</v>
      </c>
      <c r="S52" s="18">
        <v>22007605</v>
      </c>
      <c r="T52" s="18">
        <v>0</v>
      </c>
      <c r="U52" s="16" t="s">
        <v>49</v>
      </c>
      <c r="V52" s="18">
        <v>0</v>
      </c>
      <c r="W52" s="18">
        <v>12902235</v>
      </c>
      <c r="X52" s="16" t="s">
        <v>54</v>
      </c>
      <c r="Y52" s="18">
        <v>2064357.6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6" t="s">
        <v>114</v>
      </c>
      <c r="B53" s="17" t="s">
        <v>709</v>
      </c>
      <c r="C53" s="16" t="s">
        <v>46</v>
      </c>
      <c r="D53" s="16" t="s">
        <v>51</v>
      </c>
      <c r="E53" s="16" t="s">
        <v>52</v>
      </c>
      <c r="F53" s="16" t="s">
        <v>1391</v>
      </c>
      <c r="G53" s="16" t="s">
        <v>48</v>
      </c>
      <c r="H53" s="16" t="s">
        <v>710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53</v>
      </c>
      <c r="P53" s="16" t="s">
        <v>47</v>
      </c>
      <c r="Q53" s="18">
        <f t="shared" si="0"/>
        <v>896467221.05499995</v>
      </c>
      <c r="R53" s="18">
        <v>0</v>
      </c>
      <c r="S53" s="18">
        <v>575396310.17499995</v>
      </c>
      <c r="T53" s="18">
        <v>0</v>
      </c>
      <c r="U53" s="16" t="s">
        <v>49</v>
      </c>
      <c r="V53" s="18">
        <v>0</v>
      </c>
      <c r="W53" s="18">
        <v>276785268</v>
      </c>
      <c r="X53" s="16" t="s">
        <v>54</v>
      </c>
      <c r="Y53" s="18">
        <v>44285642.88000001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6" t="s">
        <v>115</v>
      </c>
      <c r="B54" s="17" t="s">
        <v>709</v>
      </c>
      <c r="C54" s="16" t="s">
        <v>46</v>
      </c>
      <c r="D54" s="16" t="s">
        <v>56</v>
      </c>
      <c r="E54" s="16" t="s">
        <v>57</v>
      </c>
      <c r="F54" s="16" t="s">
        <v>1403</v>
      </c>
      <c r="G54" s="16" t="s">
        <v>48</v>
      </c>
      <c r="H54" s="16" t="s">
        <v>711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53</v>
      </c>
      <c r="P54" s="16" t="s">
        <v>47</v>
      </c>
      <c r="Q54" s="18">
        <f t="shared" si="0"/>
        <v>811488567.11500001</v>
      </c>
      <c r="R54" s="18">
        <v>0</v>
      </c>
      <c r="S54" s="18">
        <v>547132203.25</v>
      </c>
      <c r="T54" s="18">
        <v>0</v>
      </c>
      <c r="U54" s="16" t="s">
        <v>49</v>
      </c>
      <c r="V54" s="18">
        <v>0</v>
      </c>
      <c r="W54" s="18">
        <v>227893417.125</v>
      </c>
      <c r="X54" s="16" t="s">
        <v>54</v>
      </c>
      <c r="Y54" s="18">
        <v>36462946.739999995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6" t="s">
        <v>116</v>
      </c>
      <c r="B55" s="17" t="s">
        <v>709</v>
      </c>
      <c r="C55" s="16" t="s">
        <v>46</v>
      </c>
      <c r="D55" s="16" t="s">
        <v>61</v>
      </c>
      <c r="E55" s="16" t="s">
        <v>62</v>
      </c>
      <c r="F55" s="16" t="s">
        <v>1415</v>
      </c>
      <c r="G55" s="16" t="s">
        <v>48</v>
      </c>
      <c r="H55" s="16" t="s">
        <v>712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53</v>
      </c>
      <c r="P55" s="16" t="s">
        <v>47</v>
      </c>
      <c r="Q55" s="18">
        <f t="shared" si="0"/>
        <v>835777827.75459993</v>
      </c>
      <c r="R55" s="18">
        <v>0</v>
      </c>
      <c r="S55" s="18">
        <v>560866518.54999995</v>
      </c>
      <c r="T55" s="18">
        <v>0</v>
      </c>
      <c r="U55" s="16" t="s">
        <v>49</v>
      </c>
      <c r="V55" s="18">
        <v>0</v>
      </c>
      <c r="W55" s="18">
        <v>236992507.935</v>
      </c>
      <c r="X55" s="16" t="s">
        <v>54</v>
      </c>
      <c r="Y55" s="18">
        <v>37918801.269600004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6" t="s">
        <v>117</v>
      </c>
      <c r="B56" s="17" t="s">
        <v>709</v>
      </c>
      <c r="C56" s="16" t="s">
        <v>46</v>
      </c>
      <c r="D56" s="16" t="s">
        <v>66</v>
      </c>
      <c r="E56" s="16" t="s">
        <v>67</v>
      </c>
      <c r="F56" s="16" t="s">
        <v>1428</v>
      </c>
      <c r="G56" s="16" t="s">
        <v>48</v>
      </c>
      <c r="H56" s="16" t="s">
        <v>713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53</v>
      </c>
      <c r="P56" s="16" t="s">
        <v>47</v>
      </c>
      <c r="Q56" s="18">
        <f t="shared" si="0"/>
        <v>401899374.24359995</v>
      </c>
      <c r="R56" s="18">
        <v>0</v>
      </c>
      <c r="S56" s="18">
        <v>246910615.44999996</v>
      </c>
      <c r="T56" s="18">
        <v>0</v>
      </c>
      <c r="U56" s="16" t="s">
        <v>49</v>
      </c>
      <c r="V56" s="18">
        <v>0</v>
      </c>
      <c r="W56" s="18">
        <v>133610998.96000001</v>
      </c>
      <c r="X56" s="16" t="s">
        <v>49</v>
      </c>
      <c r="Y56" s="18">
        <v>21377759.833599996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6" t="s">
        <v>118</v>
      </c>
      <c r="B57" s="17" t="s">
        <v>709</v>
      </c>
      <c r="C57" s="16" t="s">
        <v>46</v>
      </c>
      <c r="D57" s="16" t="s">
        <v>66</v>
      </c>
      <c r="E57" s="16" t="s">
        <v>67</v>
      </c>
      <c r="F57" s="16" t="s">
        <v>1428</v>
      </c>
      <c r="G57" s="16" t="s">
        <v>48</v>
      </c>
      <c r="H57" s="16" t="s">
        <v>714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715</v>
      </c>
      <c r="P57" s="16" t="s">
        <v>716</v>
      </c>
      <c r="Q57" s="18">
        <f t="shared" si="0"/>
        <v>32339470.600000001</v>
      </c>
      <c r="R57" s="18">
        <v>0</v>
      </c>
      <c r="S57" s="18">
        <v>22337388</v>
      </c>
      <c r="T57" s="18">
        <v>8622485</v>
      </c>
      <c r="U57" s="16" t="s">
        <v>54</v>
      </c>
      <c r="V57" s="18">
        <v>1379597.6</v>
      </c>
      <c r="W57" s="18">
        <v>0</v>
      </c>
      <c r="X57" s="16" t="s">
        <v>49</v>
      </c>
      <c r="Y57" s="18">
        <v>0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6" t="s">
        <v>119</v>
      </c>
      <c r="B58" s="17" t="s">
        <v>709</v>
      </c>
      <c r="C58" s="16" t="s">
        <v>46</v>
      </c>
      <c r="D58" s="16" t="s">
        <v>66</v>
      </c>
      <c r="E58" s="16" t="s">
        <v>67</v>
      </c>
      <c r="F58" s="16" t="s">
        <v>1428</v>
      </c>
      <c r="G58" s="16" t="s">
        <v>48</v>
      </c>
      <c r="H58" s="16" t="s">
        <v>717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715</v>
      </c>
      <c r="P58" s="16" t="s">
        <v>716</v>
      </c>
      <c r="Q58" s="18">
        <f t="shared" si="0"/>
        <v>3611140</v>
      </c>
      <c r="R58" s="18">
        <v>0</v>
      </c>
      <c r="S58" s="18">
        <v>3611140</v>
      </c>
      <c r="T58" s="18">
        <v>0</v>
      </c>
      <c r="U58" s="16" t="s">
        <v>49</v>
      </c>
      <c r="V58" s="18">
        <v>0</v>
      </c>
      <c r="W58" s="18">
        <v>0</v>
      </c>
      <c r="X58" s="16" t="s">
        <v>49</v>
      </c>
      <c r="Y58" s="18">
        <v>0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6" t="s">
        <v>120</v>
      </c>
      <c r="B59" s="17" t="s">
        <v>709</v>
      </c>
      <c r="C59" s="16" t="s">
        <v>46</v>
      </c>
      <c r="D59" s="16" t="s">
        <v>66</v>
      </c>
      <c r="E59" s="16" t="s">
        <v>67</v>
      </c>
      <c r="F59" s="16" t="s">
        <v>1428</v>
      </c>
      <c r="G59" s="16" t="s">
        <v>48</v>
      </c>
      <c r="H59" s="16" t="s">
        <v>718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53</v>
      </c>
      <c r="P59" s="16" t="s">
        <v>47</v>
      </c>
      <c r="Q59" s="18">
        <f t="shared" si="0"/>
        <v>229101445.80519998</v>
      </c>
      <c r="R59" s="18">
        <v>0</v>
      </c>
      <c r="S59" s="18">
        <v>153489761.49999997</v>
      </c>
      <c r="T59" s="18">
        <v>0</v>
      </c>
      <c r="U59" s="16" t="s">
        <v>49</v>
      </c>
      <c r="V59" s="18">
        <v>0</v>
      </c>
      <c r="W59" s="18">
        <v>65182486.469999999</v>
      </c>
      <c r="X59" s="16" t="s">
        <v>54</v>
      </c>
      <c r="Y59" s="18">
        <v>10429197.835200001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121</v>
      </c>
      <c r="B60" s="17" t="s">
        <v>709</v>
      </c>
      <c r="C60" s="16" t="s">
        <v>46</v>
      </c>
      <c r="D60" s="16" t="s">
        <v>66</v>
      </c>
      <c r="E60" s="16" t="s">
        <v>67</v>
      </c>
      <c r="F60" s="16" t="s">
        <v>1428</v>
      </c>
      <c r="G60" s="16" t="s">
        <v>48</v>
      </c>
      <c r="H60" s="16" t="s">
        <v>719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233</v>
      </c>
      <c r="P60" s="16" t="s">
        <v>294</v>
      </c>
      <c r="Q60" s="18">
        <f t="shared" si="0"/>
        <v>1967070</v>
      </c>
      <c r="R60" s="18">
        <v>0</v>
      </c>
      <c r="S60" s="18">
        <v>0</v>
      </c>
      <c r="T60" s="18">
        <v>1695750</v>
      </c>
      <c r="U60" s="16" t="s">
        <v>54</v>
      </c>
      <c r="V60" s="18">
        <v>271320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122</v>
      </c>
      <c r="B61" s="17" t="s">
        <v>709</v>
      </c>
      <c r="C61" s="16" t="s">
        <v>46</v>
      </c>
      <c r="D61" s="16" t="s">
        <v>66</v>
      </c>
      <c r="E61" s="16" t="s">
        <v>67</v>
      </c>
      <c r="F61" s="16" t="s">
        <v>1428</v>
      </c>
      <c r="G61" s="16" t="s">
        <v>48</v>
      </c>
      <c r="H61" s="16" t="s">
        <v>720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53</v>
      </c>
      <c r="P61" s="16" t="s">
        <v>47</v>
      </c>
      <c r="Q61" s="18">
        <f t="shared" si="0"/>
        <v>185383264.646</v>
      </c>
      <c r="R61" s="18">
        <v>0</v>
      </c>
      <c r="S61" s="18">
        <v>137467265.75</v>
      </c>
      <c r="T61" s="18">
        <v>0</v>
      </c>
      <c r="U61" s="16" t="s">
        <v>49</v>
      </c>
      <c r="V61" s="18">
        <v>0</v>
      </c>
      <c r="W61" s="18">
        <v>41306895.600000001</v>
      </c>
      <c r="X61" s="16" t="s">
        <v>49</v>
      </c>
      <c r="Y61" s="18">
        <v>6609103.2960000001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123</v>
      </c>
      <c r="B62" s="17" t="s">
        <v>709</v>
      </c>
      <c r="C62" s="16" t="s">
        <v>46</v>
      </c>
      <c r="D62" s="16" t="s">
        <v>66</v>
      </c>
      <c r="E62" s="16" t="s">
        <v>67</v>
      </c>
      <c r="F62" s="16" t="s">
        <v>1428</v>
      </c>
      <c r="G62" s="16" t="s">
        <v>48</v>
      </c>
      <c r="H62" s="16" t="s">
        <v>721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722</v>
      </c>
      <c r="P62" s="16" t="s">
        <v>723</v>
      </c>
      <c r="Q62" s="18">
        <f t="shared" si="0"/>
        <v>6898666.2999999998</v>
      </c>
      <c r="R62" s="18">
        <v>0</v>
      </c>
      <c r="S62" s="18">
        <v>2398759.5</v>
      </c>
      <c r="T62" s="18">
        <v>3879230</v>
      </c>
      <c r="U62" s="16" t="s">
        <v>54</v>
      </c>
      <c r="V62" s="18">
        <v>620676.80000000005</v>
      </c>
      <c r="W62" s="18">
        <v>0</v>
      </c>
      <c r="X62" s="16" t="s">
        <v>49</v>
      </c>
      <c r="Y62" s="18">
        <v>0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6" t="s">
        <v>124</v>
      </c>
      <c r="B63" s="17" t="s">
        <v>709</v>
      </c>
      <c r="C63" s="16" t="s">
        <v>46</v>
      </c>
      <c r="D63" s="16" t="s">
        <v>66</v>
      </c>
      <c r="E63" s="16" t="s">
        <v>67</v>
      </c>
      <c r="F63" s="16" t="s">
        <v>1428</v>
      </c>
      <c r="G63" s="16" t="s">
        <v>48</v>
      </c>
      <c r="H63" s="16" t="s">
        <v>724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53</v>
      </c>
      <c r="P63" s="16" t="s">
        <v>47</v>
      </c>
      <c r="Q63" s="18">
        <f t="shared" si="0"/>
        <v>109585293.85259999</v>
      </c>
      <c r="R63" s="18">
        <v>0</v>
      </c>
      <c r="S63" s="18">
        <v>53743647</v>
      </c>
      <c r="T63" s="18">
        <v>0</v>
      </c>
      <c r="U63" s="16" t="s">
        <v>49</v>
      </c>
      <c r="V63" s="18">
        <v>0</v>
      </c>
      <c r="W63" s="18">
        <v>48139350.734999999</v>
      </c>
      <c r="X63" s="16" t="s">
        <v>49</v>
      </c>
      <c r="Y63" s="18">
        <v>7702296.1176000005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125</v>
      </c>
      <c r="B64" s="17" t="s">
        <v>709</v>
      </c>
      <c r="C64" s="16" t="s">
        <v>46</v>
      </c>
      <c r="D64" s="16" t="s">
        <v>66</v>
      </c>
      <c r="E64" s="16" t="s">
        <v>67</v>
      </c>
      <c r="F64" s="16" t="s">
        <v>1428</v>
      </c>
      <c r="G64" s="16" t="s">
        <v>71</v>
      </c>
      <c r="H64" s="16" t="s">
        <v>47</v>
      </c>
      <c r="I64" s="18" t="s">
        <v>725</v>
      </c>
      <c r="J64" s="18" t="s">
        <v>47</v>
      </c>
      <c r="K64" s="18" t="s">
        <v>726</v>
      </c>
      <c r="L64" s="18" t="s">
        <v>709</v>
      </c>
      <c r="M64" s="18">
        <v>10313002.4</v>
      </c>
      <c r="N64" s="16" t="s">
        <v>73</v>
      </c>
      <c r="O64" s="16" t="s">
        <v>727</v>
      </c>
      <c r="P64" s="16" t="s">
        <v>728</v>
      </c>
      <c r="Q64" s="18">
        <f t="shared" si="0"/>
        <v>-2116942</v>
      </c>
      <c r="R64" s="18">
        <v>0</v>
      </c>
      <c r="S64" s="18">
        <v>0</v>
      </c>
      <c r="T64" s="18">
        <v>0</v>
      </c>
      <c r="U64" s="16" t="s">
        <v>49</v>
      </c>
      <c r="V64" s="18">
        <v>0</v>
      </c>
      <c r="W64" s="18">
        <v>-1824950</v>
      </c>
      <c r="X64" s="16" t="s">
        <v>54</v>
      </c>
      <c r="Y64" s="18">
        <v>-291992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6" t="s">
        <v>126</v>
      </c>
      <c r="B65" s="17" t="s">
        <v>709</v>
      </c>
      <c r="C65" s="16" t="s">
        <v>46</v>
      </c>
      <c r="D65" s="16" t="s">
        <v>77</v>
      </c>
      <c r="E65" s="16" t="s">
        <v>78</v>
      </c>
      <c r="F65" s="16" t="s">
        <v>1433</v>
      </c>
      <c r="G65" s="16" t="s">
        <v>48</v>
      </c>
      <c r="H65" s="16" t="s">
        <v>729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53</v>
      </c>
      <c r="P65" s="16" t="s">
        <v>47</v>
      </c>
      <c r="Q65" s="18">
        <f t="shared" si="0"/>
        <v>15862110.1</v>
      </c>
      <c r="R65" s="18">
        <v>0</v>
      </c>
      <c r="S65" s="18">
        <v>8997972.5</v>
      </c>
      <c r="T65" s="18">
        <v>0</v>
      </c>
      <c r="U65" s="16" t="s">
        <v>49</v>
      </c>
      <c r="V65" s="18">
        <v>0</v>
      </c>
      <c r="W65" s="18">
        <v>5917360</v>
      </c>
      <c r="X65" s="16" t="s">
        <v>49</v>
      </c>
      <c r="Y65" s="18">
        <v>946777.59999999998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6" t="s">
        <v>127</v>
      </c>
      <c r="B66" s="17" t="s">
        <v>709</v>
      </c>
      <c r="C66" s="16" t="s">
        <v>46</v>
      </c>
      <c r="D66" s="16" t="s">
        <v>77</v>
      </c>
      <c r="E66" s="16" t="s">
        <v>78</v>
      </c>
      <c r="F66" s="16" t="s">
        <v>1433</v>
      </c>
      <c r="G66" s="16" t="s">
        <v>48</v>
      </c>
      <c r="H66" s="16" t="s">
        <v>730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53</v>
      </c>
      <c r="P66" s="16" t="s">
        <v>47</v>
      </c>
      <c r="Q66" s="18">
        <f t="shared" si="0"/>
        <v>617941883.35599995</v>
      </c>
      <c r="R66" s="18">
        <v>0</v>
      </c>
      <c r="S66" s="18">
        <v>412288601.89999998</v>
      </c>
      <c r="T66" s="18">
        <v>0</v>
      </c>
      <c r="U66" s="16" t="s">
        <v>49</v>
      </c>
      <c r="V66" s="18">
        <v>0</v>
      </c>
      <c r="W66" s="18">
        <v>177287311.59999999</v>
      </c>
      <c r="X66" s="16" t="s">
        <v>54</v>
      </c>
      <c r="Y66" s="18">
        <v>28365969.855999995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6" t="s">
        <v>128</v>
      </c>
      <c r="B67" s="20">
        <v>44213</v>
      </c>
      <c r="C67" s="13" t="s">
        <v>46</v>
      </c>
      <c r="D67" s="13" t="s">
        <v>1366</v>
      </c>
      <c r="E67" s="13" t="s">
        <v>1447</v>
      </c>
      <c r="F67" s="13" t="s">
        <v>1219</v>
      </c>
      <c r="G67" s="13" t="s">
        <v>48</v>
      </c>
      <c r="H67" s="13" t="s">
        <v>1449</v>
      </c>
      <c r="I67" s="15"/>
      <c r="J67" s="15"/>
      <c r="K67" s="15"/>
      <c r="L67" s="15"/>
      <c r="M67" s="15"/>
      <c r="N67" s="13"/>
      <c r="O67" s="13" t="s">
        <v>53</v>
      </c>
      <c r="P67" s="13"/>
      <c r="Q67" s="15">
        <f t="shared" si="0"/>
        <v>838796111.76999998</v>
      </c>
      <c r="R67" s="15"/>
      <c r="S67" s="15">
        <f>748072140.37-1999370</f>
        <v>746072770.37</v>
      </c>
      <c r="T67" s="15"/>
      <c r="U67" s="13"/>
      <c r="V67" s="15"/>
      <c r="W67" s="15">
        <v>79933915</v>
      </c>
      <c r="X67" s="13"/>
      <c r="Y67" s="15">
        <v>12789426.4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6" t="s">
        <v>129</v>
      </c>
      <c r="B68" s="17" t="s">
        <v>709</v>
      </c>
      <c r="C68" s="16" t="s">
        <v>46</v>
      </c>
      <c r="D68" s="16" t="s">
        <v>80</v>
      </c>
      <c r="E68" s="16" t="s">
        <v>81</v>
      </c>
      <c r="F68" s="16" t="s">
        <v>1461</v>
      </c>
      <c r="G68" s="16" t="s">
        <v>48</v>
      </c>
      <c r="H68" s="16" t="s">
        <v>731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53</v>
      </c>
      <c r="P68" s="16" t="s">
        <v>47</v>
      </c>
      <c r="Q68" s="18">
        <f t="shared" si="0"/>
        <v>24864055.5</v>
      </c>
      <c r="R68" s="18">
        <v>0</v>
      </c>
      <c r="S68" s="18">
        <v>9183697.5</v>
      </c>
      <c r="T68" s="18">
        <v>0</v>
      </c>
      <c r="U68" s="16" t="s">
        <v>49</v>
      </c>
      <c r="V68" s="18">
        <v>0</v>
      </c>
      <c r="W68" s="18">
        <v>13517550</v>
      </c>
      <c r="X68" s="16" t="s">
        <v>49</v>
      </c>
      <c r="Y68" s="18">
        <v>2162808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6" t="s">
        <v>130</v>
      </c>
      <c r="B69" s="17" t="s">
        <v>709</v>
      </c>
      <c r="C69" s="16" t="s">
        <v>46</v>
      </c>
      <c r="D69" s="16" t="s">
        <v>80</v>
      </c>
      <c r="E69" s="16" t="s">
        <v>81</v>
      </c>
      <c r="F69" s="16" t="s">
        <v>1461</v>
      </c>
      <c r="G69" s="16" t="s">
        <v>48</v>
      </c>
      <c r="H69" s="16" t="s">
        <v>732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677</v>
      </c>
      <c r="P69" s="16" t="s">
        <v>678</v>
      </c>
      <c r="Q69" s="18">
        <f t="shared" si="0"/>
        <v>92469247.5</v>
      </c>
      <c r="R69" s="18">
        <v>0</v>
      </c>
      <c r="S69" s="18">
        <v>92469247.5</v>
      </c>
      <c r="T69" s="18">
        <v>0</v>
      </c>
      <c r="U69" s="16" t="s">
        <v>49</v>
      </c>
      <c r="V69" s="18">
        <v>0</v>
      </c>
      <c r="W69" s="18">
        <v>0</v>
      </c>
      <c r="X69" s="16" t="s">
        <v>49</v>
      </c>
      <c r="Y69" s="18">
        <v>0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6" t="s">
        <v>131</v>
      </c>
      <c r="B70" s="17" t="s">
        <v>709</v>
      </c>
      <c r="C70" s="16" t="s">
        <v>46</v>
      </c>
      <c r="D70" s="16" t="s">
        <v>80</v>
      </c>
      <c r="E70" s="16" t="s">
        <v>81</v>
      </c>
      <c r="F70" s="16" t="s">
        <v>1461</v>
      </c>
      <c r="G70" s="16" t="s">
        <v>48</v>
      </c>
      <c r="H70" s="16" t="s">
        <v>733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53</v>
      </c>
      <c r="P70" s="16" t="s">
        <v>47</v>
      </c>
      <c r="Q70" s="18">
        <f t="shared" si="0"/>
        <v>186831065.05000001</v>
      </c>
      <c r="R70" s="18">
        <v>0</v>
      </c>
      <c r="S70" s="18">
        <v>165784352.75</v>
      </c>
      <c r="T70" s="18">
        <v>0</v>
      </c>
      <c r="U70" s="16" t="s">
        <v>49</v>
      </c>
      <c r="V70" s="18">
        <v>0</v>
      </c>
      <c r="W70" s="18">
        <v>18143717.5</v>
      </c>
      <c r="X70" s="16" t="s">
        <v>49</v>
      </c>
      <c r="Y70" s="18">
        <v>2902994.8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6" t="s">
        <v>132</v>
      </c>
      <c r="B71" s="17" t="s">
        <v>709</v>
      </c>
      <c r="C71" s="16" t="s">
        <v>46</v>
      </c>
      <c r="D71" s="16" t="s">
        <v>80</v>
      </c>
      <c r="E71" s="16" t="s">
        <v>81</v>
      </c>
      <c r="F71" s="16" t="s">
        <v>1461</v>
      </c>
      <c r="G71" s="16" t="s">
        <v>48</v>
      </c>
      <c r="H71" s="16" t="s">
        <v>734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406</v>
      </c>
      <c r="P71" s="16" t="s">
        <v>407</v>
      </c>
      <c r="Q71" s="18">
        <f t="shared" si="0"/>
        <v>10242330</v>
      </c>
      <c r="R71" s="18">
        <v>0</v>
      </c>
      <c r="S71" s="18">
        <v>10242330</v>
      </c>
      <c r="T71" s="18">
        <v>0</v>
      </c>
      <c r="U71" s="16" t="s">
        <v>49</v>
      </c>
      <c r="V71" s="18">
        <v>0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6" t="s">
        <v>133</v>
      </c>
      <c r="B72" s="17" t="s">
        <v>709</v>
      </c>
      <c r="C72" s="16" t="s">
        <v>46</v>
      </c>
      <c r="D72" s="16" t="s">
        <v>80</v>
      </c>
      <c r="E72" s="16" t="s">
        <v>81</v>
      </c>
      <c r="F72" s="16" t="s">
        <v>1461</v>
      </c>
      <c r="G72" s="16" t="s">
        <v>48</v>
      </c>
      <c r="H72" s="16" t="s">
        <v>735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53</v>
      </c>
      <c r="P72" s="16" t="s">
        <v>47</v>
      </c>
      <c r="Q72" s="18">
        <f t="shared" ref="Q72:Q135" si="1">SUM(S72:AP72)</f>
        <v>466297593.07699996</v>
      </c>
      <c r="R72" s="18">
        <v>0</v>
      </c>
      <c r="S72" s="18">
        <v>260866347.25</v>
      </c>
      <c r="T72" s="18">
        <v>0</v>
      </c>
      <c r="U72" s="16" t="s">
        <v>49</v>
      </c>
      <c r="V72" s="18">
        <v>0</v>
      </c>
      <c r="W72" s="18">
        <v>177095901.57499999</v>
      </c>
      <c r="X72" s="16" t="s">
        <v>49</v>
      </c>
      <c r="Y72" s="18">
        <v>28335344.252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6" t="s">
        <v>134</v>
      </c>
      <c r="B73" s="17" t="s">
        <v>709</v>
      </c>
      <c r="C73" s="16" t="s">
        <v>46</v>
      </c>
      <c r="D73" s="16" t="s">
        <v>82</v>
      </c>
      <c r="E73" s="16" t="s">
        <v>1476</v>
      </c>
      <c r="F73" s="16" t="s">
        <v>1478</v>
      </c>
      <c r="G73" s="16" t="s">
        <v>48</v>
      </c>
      <c r="H73" s="16" t="s">
        <v>736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53</v>
      </c>
      <c r="P73" s="16" t="s">
        <v>47</v>
      </c>
      <c r="Q73" s="18">
        <f t="shared" si="1"/>
        <v>57162844.25</v>
      </c>
      <c r="R73" s="18">
        <v>0</v>
      </c>
      <c r="S73" s="18">
        <v>49734813.25</v>
      </c>
      <c r="T73" s="18">
        <v>0</v>
      </c>
      <c r="U73" s="16" t="s">
        <v>49</v>
      </c>
      <c r="V73" s="18">
        <v>0</v>
      </c>
      <c r="W73" s="18">
        <v>6403475</v>
      </c>
      <c r="X73" s="16" t="s">
        <v>54</v>
      </c>
      <c r="Y73" s="18">
        <v>1024556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6" t="s">
        <v>135</v>
      </c>
      <c r="B74" s="17" t="s">
        <v>709</v>
      </c>
      <c r="C74" s="16" t="s">
        <v>46</v>
      </c>
      <c r="D74" s="16" t="s">
        <v>82</v>
      </c>
      <c r="E74" s="16" t="s">
        <v>1476</v>
      </c>
      <c r="F74" s="16" t="s">
        <v>1478</v>
      </c>
      <c r="G74" s="16" t="s">
        <v>48</v>
      </c>
      <c r="H74" s="16" t="s">
        <v>737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738</v>
      </c>
      <c r="P74" s="16" t="s">
        <v>739</v>
      </c>
      <c r="Q74" s="18">
        <f t="shared" si="1"/>
        <v>1385670</v>
      </c>
      <c r="R74" s="18">
        <v>0</v>
      </c>
      <c r="S74" s="18">
        <v>1385670</v>
      </c>
      <c r="T74" s="18">
        <v>0</v>
      </c>
      <c r="U74" s="16" t="s">
        <v>49</v>
      </c>
      <c r="V74" s="18">
        <v>0</v>
      </c>
      <c r="W74" s="18">
        <v>0</v>
      </c>
      <c r="X74" s="16" t="s">
        <v>49</v>
      </c>
      <c r="Y74" s="18">
        <v>0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6" t="s">
        <v>136</v>
      </c>
      <c r="B75" s="17" t="s">
        <v>709</v>
      </c>
      <c r="C75" s="16" t="s">
        <v>46</v>
      </c>
      <c r="D75" s="16" t="s">
        <v>82</v>
      </c>
      <c r="E75" s="16" t="s">
        <v>1476</v>
      </c>
      <c r="F75" s="16" t="s">
        <v>1478</v>
      </c>
      <c r="G75" s="16" t="s">
        <v>48</v>
      </c>
      <c r="H75" s="16" t="s">
        <v>740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53</v>
      </c>
      <c r="P75" s="16" t="s">
        <v>47</v>
      </c>
      <c r="Q75" s="18">
        <f t="shared" si="1"/>
        <v>120550617.175</v>
      </c>
      <c r="R75" s="18">
        <v>0</v>
      </c>
      <c r="S75" s="18">
        <v>69444265.174999997</v>
      </c>
      <c r="T75" s="18">
        <v>0</v>
      </c>
      <c r="U75" s="16" t="s">
        <v>49</v>
      </c>
      <c r="V75" s="18">
        <v>0</v>
      </c>
      <c r="W75" s="18">
        <v>44057200</v>
      </c>
      <c r="X75" s="16" t="s">
        <v>49</v>
      </c>
      <c r="Y75" s="18">
        <v>7049152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6" t="s">
        <v>137</v>
      </c>
      <c r="B76" s="17" t="s">
        <v>709</v>
      </c>
      <c r="C76" s="16" t="s">
        <v>46</v>
      </c>
      <c r="D76" s="16" t="s">
        <v>82</v>
      </c>
      <c r="E76" s="16" t="s">
        <v>1476</v>
      </c>
      <c r="F76" s="16" t="s">
        <v>1478</v>
      </c>
      <c r="G76" s="16" t="s">
        <v>48</v>
      </c>
      <c r="H76" s="16" t="s">
        <v>741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53</v>
      </c>
      <c r="P76" s="16" t="s">
        <v>47</v>
      </c>
      <c r="Q76" s="18">
        <f t="shared" si="1"/>
        <v>24091326.449999999</v>
      </c>
      <c r="R76" s="18">
        <v>0</v>
      </c>
      <c r="S76" s="18">
        <v>11262283.25</v>
      </c>
      <c r="T76" s="18">
        <v>0</v>
      </c>
      <c r="U76" s="16" t="s">
        <v>49</v>
      </c>
      <c r="V76" s="18">
        <v>0</v>
      </c>
      <c r="W76" s="18">
        <v>11059520</v>
      </c>
      <c r="X76" s="16" t="s">
        <v>54</v>
      </c>
      <c r="Y76" s="18">
        <v>1769523.2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6" t="s">
        <v>138</v>
      </c>
      <c r="B77" s="17" t="s">
        <v>709</v>
      </c>
      <c r="C77" s="16" t="s">
        <v>46</v>
      </c>
      <c r="D77" s="16" t="s">
        <v>82</v>
      </c>
      <c r="E77" s="16" t="s">
        <v>1476</v>
      </c>
      <c r="F77" s="16" t="s">
        <v>1478</v>
      </c>
      <c r="G77" s="16" t="s">
        <v>48</v>
      </c>
      <c r="H77" s="16" t="s">
        <v>742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53</v>
      </c>
      <c r="P77" s="16" t="s">
        <v>47</v>
      </c>
      <c r="Q77" s="18">
        <f t="shared" si="1"/>
        <v>25706762.5</v>
      </c>
      <c r="R77" s="18">
        <v>0</v>
      </c>
      <c r="S77" s="18">
        <v>25706762.5</v>
      </c>
      <c r="T77" s="18">
        <v>0</v>
      </c>
      <c r="U77" s="16" t="s">
        <v>49</v>
      </c>
      <c r="V77" s="18">
        <v>0</v>
      </c>
      <c r="W77" s="18">
        <v>0</v>
      </c>
      <c r="X77" s="16" t="s">
        <v>49</v>
      </c>
      <c r="Y77" s="18">
        <v>0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6" t="s">
        <v>139</v>
      </c>
      <c r="B78" s="17" t="s">
        <v>709</v>
      </c>
      <c r="C78" s="16" t="s">
        <v>46</v>
      </c>
      <c r="D78" s="16" t="s">
        <v>82</v>
      </c>
      <c r="E78" s="16" t="s">
        <v>1476</v>
      </c>
      <c r="F78" s="16" t="s">
        <v>1478</v>
      </c>
      <c r="G78" s="16" t="s">
        <v>48</v>
      </c>
      <c r="H78" s="16" t="s">
        <v>743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53</v>
      </c>
      <c r="P78" s="16" t="s">
        <v>47</v>
      </c>
      <c r="Q78" s="18">
        <f t="shared" si="1"/>
        <v>45531057.075000003</v>
      </c>
      <c r="R78" s="18">
        <v>0</v>
      </c>
      <c r="S78" s="18">
        <v>37469816.875</v>
      </c>
      <c r="T78" s="18">
        <v>0</v>
      </c>
      <c r="U78" s="16" t="s">
        <v>49</v>
      </c>
      <c r="V78" s="18">
        <v>0</v>
      </c>
      <c r="W78" s="18">
        <v>6949345</v>
      </c>
      <c r="X78" s="16" t="s">
        <v>49</v>
      </c>
      <c r="Y78" s="18">
        <v>1111895.2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6" t="s">
        <v>140</v>
      </c>
      <c r="B79" s="17" t="s">
        <v>709</v>
      </c>
      <c r="C79" s="16" t="s">
        <v>46</v>
      </c>
      <c r="D79" s="16" t="s">
        <v>82</v>
      </c>
      <c r="E79" s="16" t="s">
        <v>1476</v>
      </c>
      <c r="F79" s="16" t="s">
        <v>1478</v>
      </c>
      <c r="G79" s="16" t="s">
        <v>48</v>
      </c>
      <c r="H79" s="16" t="s">
        <v>744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53</v>
      </c>
      <c r="P79" s="16" t="s">
        <v>47</v>
      </c>
      <c r="Q79" s="18">
        <f t="shared" si="1"/>
        <v>36417668.600000001</v>
      </c>
      <c r="R79" s="18">
        <v>0</v>
      </c>
      <c r="S79" s="18">
        <v>11166110</v>
      </c>
      <c r="T79" s="18">
        <v>0</v>
      </c>
      <c r="U79" s="16" t="s">
        <v>49</v>
      </c>
      <c r="V79" s="18">
        <v>0</v>
      </c>
      <c r="W79" s="18">
        <v>21768585</v>
      </c>
      <c r="X79" s="16" t="s">
        <v>54</v>
      </c>
      <c r="Y79" s="18">
        <v>3482973.5999999996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6" t="s">
        <v>141</v>
      </c>
      <c r="B80" s="17" t="s">
        <v>709</v>
      </c>
      <c r="C80" s="16" t="s">
        <v>46</v>
      </c>
      <c r="D80" s="16" t="s">
        <v>82</v>
      </c>
      <c r="E80" s="16" t="s">
        <v>1476</v>
      </c>
      <c r="F80" s="16" t="s">
        <v>1478</v>
      </c>
      <c r="G80" s="16" t="s">
        <v>48</v>
      </c>
      <c r="H80" s="16" t="s">
        <v>745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53</v>
      </c>
      <c r="P80" s="16" t="s">
        <v>47</v>
      </c>
      <c r="Q80" s="18">
        <f t="shared" si="1"/>
        <v>12578589</v>
      </c>
      <c r="R80" s="18">
        <v>0</v>
      </c>
      <c r="S80" s="18">
        <v>11904165</v>
      </c>
      <c r="T80" s="18">
        <v>0</v>
      </c>
      <c r="U80" s="16" t="s">
        <v>49</v>
      </c>
      <c r="V80" s="18">
        <v>0</v>
      </c>
      <c r="W80" s="18">
        <v>581400</v>
      </c>
      <c r="X80" s="16" t="s">
        <v>54</v>
      </c>
      <c r="Y80" s="18">
        <v>93024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6" t="s">
        <v>142</v>
      </c>
      <c r="B81" s="17" t="s">
        <v>709</v>
      </c>
      <c r="C81" s="16" t="s">
        <v>46</v>
      </c>
      <c r="D81" s="16" t="s">
        <v>82</v>
      </c>
      <c r="E81" s="16" t="s">
        <v>1476</v>
      </c>
      <c r="F81" s="16" t="s">
        <v>1478</v>
      </c>
      <c r="G81" s="16" t="s">
        <v>48</v>
      </c>
      <c r="H81" s="16" t="s">
        <v>746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53</v>
      </c>
      <c r="P81" s="16" t="s">
        <v>47</v>
      </c>
      <c r="Q81" s="18">
        <f t="shared" si="1"/>
        <v>36823114.350000001</v>
      </c>
      <c r="R81" s="18">
        <v>0</v>
      </c>
      <c r="S81" s="18">
        <v>10475616.75</v>
      </c>
      <c r="T81" s="18">
        <v>0</v>
      </c>
      <c r="U81" s="16" t="s">
        <v>49</v>
      </c>
      <c r="V81" s="18">
        <v>0</v>
      </c>
      <c r="W81" s="18">
        <v>22713360</v>
      </c>
      <c r="X81" s="16" t="s">
        <v>49</v>
      </c>
      <c r="Y81" s="18">
        <v>3634137.6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6" t="s">
        <v>143</v>
      </c>
      <c r="B82" s="17" t="s">
        <v>709</v>
      </c>
      <c r="C82" s="16" t="s">
        <v>46</v>
      </c>
      <c r="D82" s="16" t="s">
        <v>82</v>
      </c>
      <c r="E82" s="16" t="s">
        <v>1476</v>
      </c>
      <c r="F82" s="16" t="s">
        <v>1478</v>
      </c>
      <c r="G82" s="16" t="s">
        <v>48</v>
      </c>
      <c r="H82" s="16" t="s">
        <v>747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748</v>
      </c>
      <c r="P82" s="16" t="s">
        <v>749</v>
      </c>
      <c r="Q82" s="18">
        <f t="shared" si="1"/>
        <v>28883887.399999999</v>
      </c>
      <c r="R82" s="18">
        <v>0</v>
      </c>
      <c r="S82" s="18">
        <v>621775</v>
      </c>
      <c r="T82" s="18">
        <v>0</v>
      </c>
      <c r="U82" s="16" t="s">
        <v>49</v>
      </c>
      <c r="V82" s="18">
        <v>0</v>
      </c>
      <c r="W82" s="18">
        <v>24363890</v>
      </c>
      <c r="X82" s="16" t="s">
        <v>54</v>
      </c>
      <c r="Y82" s="18">
        <v>3898222.4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6" t="s">
        <v>146</v>
      </c>
      <c r="B83" s="17" t="s">
        <v>709</v>
      </c>
      <c r="C83" s="16" t="s">
        <v>46</v>
      </c>
      <c r="D83" s="16" t="s">
        <v>82</v>
      </c>
      <c r="E83" s="16" t="s">
        <v>1476</v>
      </c>
      <c r="F83" s="16" t="s">
        <v>1478</v>
      </c>
      <c r="G83" s="16" t="s">
        <v>48</v>
      </c>
      <c r="H83" s="16" t="s">
        <v>750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53</v>
      </c>
      <c r="P83" s="16" t="s">
        <v>47</v>
      </c>
      <c r="Q83" s="18">
        <f t="shared" si="1"/>
        <v>16288211.699999999</v>
      </c>
      <c r="R83" s="18">
        <v>0</v>
      </c>
      <c r="S83" s="18">
        <v>7131032.5</v>
      </c>
      <c r="T83" s="18">
        <v>0</v>
      </c>
      <c r="U83" s="16" t="s">
        <v>49</v>
      </c>
      <c r="V83" s="18">
        <v>0</v>
      </c>
      <c r="W83" s="18">
        <v>7894120</v>
      </c>
      <c r="X83" s="16" t="s">
        <v>49</v>
      </c>
      <c r="Y83" s="18">
        <v>1263059.2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6" t="s">
        <v>147</v>
      </c>
      <c r="B84" s="17" t="s">
        <v>751</v>
      </c>
      <c r="C84" s="16" t="s">
        <v>46</v>
      </c>
      <c r="D84" s="16" t="s">
        <v>51</v>
      </c>
      <c r="E84" s="16" t="s">
        <v>52</v>
      </c>
      <c r="F84" s="16" t="s">
        <v>1392</v>
      </c>
      <c r="G84" s="16" t="s">
        <v>48</v>
      </c>
      <c r="H84" s="16" t="s">
        <v>752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53</v>
      </c>
      <c r="P84" s="16" t="s">
        <v>47</v>
      </c>
      <c r="Q84" s="18">
        <f t="shared" si="1"/>
        <v>116092980.59999999</v>
      </c>
      <c r="R84" s="18">
        <v>0</v>
      </c>
      <c r="S84" s="18">
        <v>103159027</v>
      </c>
      <c r="T84" s="18">
        <v>0</v>
      </c>
      <c r="U84" s="16" t="s">
        <v>49</v>
      </c>
      <c r="V84" s="18">
        <v>0</v>
      </c>
      <c r="W84" s="18">
        <v>11149960</v>
      </c>
      <c r="X84" s="16" t="s">
        <v>49</v>
      </c>
      <c r="Y84" s="18">
        <v>1783993.6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6" t="s">
        <v>148</v>
      </c>
      <c r="B85" s="17" t="s">
        <v>751</v>
      </c>
      <c r="C85" s="16" t="s">
        <v>46</v>
      </c>
      <c r="D85" s="16" t="s">
        <v>51</v>
      </c>
      <c r="E85" s="16" t="s">
        <v>52</v>
      </c>
      <c r="F85" s="16" t="s">
        <v>1392</v>
      </c>
      <c r="G85" s="16" t="s">
        <v>48</v>
      </c>
      <c r="H85" s="16" t="s">
        <v>753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754</v>
      </c>
      <c r="P85" s="16" t="s">
        <v>755</v>
      </c>
      <c r="Q85" s="18">
        <f t="shared" si="1"/>
        <v>6275890</v>
      </c>
      <c r="R85" s="18">
        <v>0</v>
      </c>
      <c r="S85" s="18">
        <v>0</v>
      </c>
      <c r="T85" s="18">
        <v>5410250</v>
      </c>
      <c r="U85" s="16" t="s">
        <v>54</v>
      </c>
      <c r="V85" s="18">
        <v>865640</v>
      </c>
      <c r="W85" s="18">
        <v>0</v>
      </c>
      <c r="X85" s="16" t="s">
        <v>49</v>
      </c>
      <c r="Y85" s="18">
        <v>0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6" t="s">
        <v>149</v>
      </c>
      <c r="B86" s="17" t="s">
        <v>751</v>
      </c>
      <c r="C86" s="16" t="s">
        <v>46</v>
      </c>
      <c r="D86" s="16" t="s">
        <v>51</v>
      </c>
      <c r="E86" s="16" t="s">
        <v>52</v>
      </c>
      <c r="F86" s="16" t="s">
        <v>1392</v>
      </c>
      <c r="G86" s="16" t="s">
        <v>48</v>
      </c>
      <c r="H86" s="16" t="s">
        <v>756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53</v>
      </c>
      <c r="P86" s="16" t="s">
        <v>47</v>
      </c>
      <c r="Q86" s="18">
        <f t="shared" si="1"/>
        <v>472944013.94980007</v>
      </c>
      <c r="R86" s="18">
        <v>0</v>
      </c>
      <c r="S86" s="18">
        <v>328082328.26660007</v>
      </c>
      <c r="T86" s="18">
        <v>0</v>
      </c>
      <c r="U86" s="16" t="s">
        <v>49</v>
      </c>
      <c r="V86" s="18">
        <v>0</v>
      </c>
      <c r="W86" s="18">
        <v>124880763.52</v>
      </c>
      <c r="X86" s="16" t="s">
        <v>49</v>
      </c>
      <c r="Y86" s="18">
        <v>19980922.163200002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6" t="s">
        <v>150</v>
      </c>
      <c r="B87" s="17" t="s">
        <v>751</v>
      </c>
      <c r="C87" s="16" t="s">
        <v>46</v>
      </c>
      <c r="D87" s="16" t="s">
        <v>56</v>
      </c>
      <c r="E87" s="16" t="s">
        <v>57</v>
      </c>
      <c r="F87" s="16" t="s">
        <v>1404</v>
      </c>
      <c r="G87" s="16" t="s">
        <v>48</v>
      </c>
      <c r="H87" s="16" t="s">
        <v>757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53</v>
      </c>
      <c r="P87" s="16" t="s">
        <v>47</v>
      </c>
      <c r="Q87" s="18">
        <f t="shared" si="1"/>
        <v>681060602.1500001</v>
      </c>
      <c r="R87" s="18">
        <v>0</v>
      </c>
      <c r="S87" s="18">
        <v>541529319.20000005</v>
      </c>
      <c r="T87" s="18">
        <v>0</v>
      </c>
      <c r="U87" s="16" t="s">
        <v>49</v>
      </c>
      <c r="V87" s="18">
        <v>0</v>
      </c>
      <c r="W87" s="18">
        <v>120285588.75</v>
      </c>
      <c r="X87" s="16" t="s">
        <v>49</v>
      </c>
      <c r="Y87" s="18">
        <v>19245694.199999999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6" t="s">
        <v>151</v>
      </c>
      <c r="B88" s="17" t="s">
        <v>751</v>
      </c>
      <c r="C88" s="16" t="s">
        <v>46</v>
      </c>
      <c r="D88" s="16" t="s">
        <v>61</v>
      </c>
      <c r="E88" s="16" t="s">
        <v>62</v>
      </c>
      <c r="F88" s="16" t="s">
        <v>1416</v>
      </c>
      <c r="G88" s="16" t="s">
        <v>48</v>
      </c>
      <c r="H88" s="16" t="s">
        <v>758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53</v>
      </c>
      <c r="P88" s="16" t="s">
        <v>47</v>
      </c>
      <c r="Q88" s="18">
        <f t="shared" si="1"/>
        <v>525115895.51020002</v>
      </c>
      <c r="R88" s="18">
        <v>0</v>
      </c>
      <c r="S88" s="18">
        <v>392466014.6142</v>
      </c>
      <c r="T88" s="18">
        <v>0</v>
      </c>
      <c r="U88" s="16" t="s">
        <v>49</v>
      </c>
      <c r="V88" s="18">
        <v>0</v>
      </c>
      <c r="W88" s="18">
        <v>114353345.59999999</v>
      </c>
      <c r="X88" s="16" t="s">
        <v>49</v>
      </c>
      <c r="Y88" s="18">
        <v>18296535.296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6" t="s">
        <v>152</v>
      </c>
      <c r="B89" s="17" t="s">
        <v>751</v>
      </c>
      <c r="C89" s="16" t="s">
        <v>46</v>
      </c>
      <c r="D89" s="16" t="s">
        <v>66</v>
      </c>
      <c r="E89" s="16" t="s">
        <v>67</v>
      </c>
      <c r="F89" s="16" t="s">
        <v>1429</v>
      </c>
      <c r="G89" s="16" t="s">
        <v>48</v>
      </c>
      <c r="H89" s="16" t="s">
        <v>759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53</v>
      </c>
      <c r="P89" s="16" t="s">
        <v>47</v>
      </c>
      <c r="Q89" s="18">
        <f t="shared" si="1"/>
        <v>94529768.909999996</v>
      </c>
      <c r="R89" s="18">
        <v>0</v>
      </c>
      <c r="S89" s="18">
        <v>37061069.5</v>
      </c>
      <c r="T89" s="18">
        <v>0</v>
      </c>
      <c r="U89" s="16" t="s">
        <v>49</v>
      </c>
      <c r="V89" s="18">
        <v>0</v>
      </c>
      <c r="W89" s="18">
        <v>49541982.25</v>
      </c>
      <c r="X89" s="16" t="s">
        <v>49</v>
      </c>
      <c r="Y89" s="18">
        <v>7926717.1600000001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6" t="s">
        <v>153</v>
      </c>
      <c r="B90" s="17" t="s">
        <v>751</v>
      </c>
      <c r="C90" s="16" t="s">
        <v>46</v>
      </c>
      <c r="D90" s="16" t="s">
        <v>66</v>
      </c>
      <c r="E90" s="16" t="s">
        <v>67</v>
      </c>
      <c r="F90" s="16" t="s">
        <v>1429</v>
      </c>
      <c r="G90" s="16" t="s">
        <v>48</v>
      </c>
      <c r="H90" s="16" t="s">
        <v>760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761</v>
      </c>
      <c r="P90" s="16" t="s">
        <v>762</v>
      </c>
      <c r="Q90" s="18">
        <f t="shared" si="1"/>
        <v>2330445</v>
      </c>
      <c r="R90" s="18">
        <v>0</v>
      </c>
      <c r="S90" s="18">
        <v>2330445</v>
      </c>
      <c r="T90" s="18">
        <v>0</v>
      </c>
      <c r="U90" s="16" t="s">
        <v>49</v>
      </c>
      <c r="V90" s="18">
        <v>0</v>
      </c>
      <c r="W90" s="18">
        <v>0</v>
      </c>
      <c r="X90" s="16" t="s">
        <v>49</v>
      </c>
      <c r="Y90" s="18">
        <v>0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6" t="s">
        <v>154</v>
      </c>
      <c r="B91" s="17" t="s">
        <v>751</v>
      </c>
      <c r="C91" s="16" t="s">
        <v>46</v>
      </c>
      <c r="D91" s="16" t="s">
        <v>66</v>
      </c>
      <c r="E91" s="16" t="s">
        <v>67</v>
      </c>
      <c r="F91" s="16" t="s">
        <v>1429</v>
      </c>
      <c r="G91" s="16" t="s">
        <v>48</v>
      </c>
      <c r="H91" s="16" t="s">
        <v>763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53</v>
      </c>
      <c r="P91" s="16" t="s">
        <v>47</v>
      </c>
      <c r="Q91" s="18">
        <f t="shared" si="1"/>
        <v>401679337.23500001</v>
      </c>
      <c r="R91" s="18">
        <v>0</v>
      </c>
      <c r="S91" s="18">
        <v>274751772.125</v>
      </c>
      <c r="T91" s="18">
        <v>0</v>
      </c>
      <c r="U91" s="16" t="s">
        <v>49</v>
      </c>
      <c r="V91" s="18">
        <v>0</v>
      </c>
      <c r="W91" s="18">
        <v>109420314.75</v>
      </c>
      <c r="X91" s="16" t="s">
        <v>54</v>
      </c>
      <c r="Y91" s="18">
        <v>17507250.360000003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6" t="s">
        <v>155</v>
      </c>
      <c r="B92" s="17" t="s">
        <v>751</v>
      </c>
      <c r="C92" s="16" t="s">
        <v>46</v>
      </c>
      <c r="D92" s="16" t="s">
        <v>66</v>
      </c>
      <c r="E92" s="16" t="s">
        <v>67</v>
      </c>
      <c r="F92" s="16" t="s">
        <v>1429</v>
      </c>
      <c r="G92" s="16" t="s">
        <v>48</v>
      </c>
      <c r="H92" s="16" t="s">
        <v>764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765</v>
      </c>
      <c r="P92" s="16" t="s">
        <v>766</v>
      </c>
      <c r="Q92" s="18">
        <f t="shared" si="1"/>
        <v>14579226.775</v>
      </c>
      <c r="R92" s="18">
        <v>0</v>
      </c>
      <c r="S92" s="18">
        <v>9417541.4250000007</v>
      </c>
      <c r="T92" s="18">
        <v>4449728.75</v>
      </c>
      <c r="U92" s="16" t="s">
        <v>54</v>
      </c>
      <c r="V92" s="18">
        <v>711956.6</v>
      </c>
      <c r="W92" s="18">
        <v>0</v>
      </c>
      <c r="X92" s="16" t="s">
        <v>49</v>
      </c>
      <c r="Y92" s="18">
        <v>0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6" t="s">
        <v>156</v>
      </c>
      <c r="B93" s="17" t="s">
        <v>751</v>
      </c>
      <c r="C93" s="16" t="s">
        <v>46</v>
      </c>
      <c r="D93" s="16" t="s">
        <v>66</v>
      </c>
      <c r="E93" s="16" t="s">
        <v>67</v>
      </c>
      <c r="F93" s="16" t="s">
        <v>1429</v>
      </c>
      <c r="G93" s="16" t="s">
        <v>48</v>
      </c>
      <c r="H93" s="16" t="s">
        <v>767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53</v>
      </c>
      <c r="P93" s="16" t="s">
        <v>47</v>
      </c>
      <c r="Q93" s="18">
        <f t="shared" si="1"/>
        <v>96823804.299999997</v>
      </c>
      <c r="R93" s="18">
        <v>0</v>
      </c>
      <c r="S93" s="18">
        <v>50003791.5</v>
      </c>
      <c r="T93" s="18">
        <v>0</v>
      </c>
      <c r="U93" s="16" t="s">
        <v>49</v>
      </c>
      <c r="V93" s="18">
        <v>0</v>
      </c>
      <c r="W93" s="18">
        <v>40362080</v>
      </c>
      <c r="X93" s="16" t="s">
        <v>49</v>
      </c>
      <c r="Y93" s="18">
        <v>6457932.7999999989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6" t="s">
        <v>157</v>
      </c>
      <c r="B94" s="17" t="s">
        <v>751</v>
      </c>
      <c r="C94" s="16" t="s">
        <v>46</v>
      </c>
      <c r="D94" s="16" t="s">
        <v>66</v>
      </c>
      <c r="E94" s="16" t="s">
        <v>67</v>
      </c>
      <c r="F94" s="16" t="s">
        <v>1429</v>
      </c>
      <c r="G94" s="16" t="s">
        <v>71</v>
      </c>
      <c r="H94" s="16" t="s">
        <v>47</v>
      </c>
      <c r="I94" s="18" t="s">
        <v>768</v>
      </c>
      <c r="J94" s="18" t="s">
        <v>47</v>
      </c>
      <c r="K94" s="18" t="s">
        <v>769</v>
      </c>
      <c r="L94" s="18" t="s">
        <v>751</v>
      </c>
      <c r="M94" s="18">
        <v>9431390.0500000007</v>
      </c>
      <c r="N94" s="16" t="s">
        <v>73</v>
      </c>
      <c r="O94" s="16" t="s">
        <v>770</v>
      </c>
      <c r="P94" s="16" t="s">
        <v>771</v>
      </c>
      <c r="Q94" s="18">
        <f t="shared" si="1"/>
        <v>-655690</v>
      </c>
      <c r="R94" s="18">
        <v>0</v>
      </c>
      <c r="S94" s="18">
        <v>0</v>
      </c>
      <c r="T94" s="18">
        <v>0</v>
      </c>
      <c r="U94" s="16" t="s">
        <v>49</v>
      </c>
      <c r="V94" s="18">
        <v>0</v>
      </c>
      <c r="W94" s="18">
        <v>-565250</v>
      </c>
      <c r="X94" s="16" t="s">
        <v>54</v>
      </c>
      <c r="Y94" s="18">
        <v>-90440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6" t="s">
        <v>158</v>
      </c>
      <c r="B95" s="17" t="s">
        <v>751</v>
      </c>
      <c r="C95" s="16" t="s">
        <v>46</v>
      </c>
      <c r="D95" s="16" t="s">
        <v>77</v>
      </c>
      <c r="E95" s="16" t="s">
        <v>78</v>
      </c>
      <c r="F95" s="16" t="s">
        <v>1434</v>
      </c>
      <c r="G95" s="16" t="s">
        <v>48</v>
      </c>
      <c r="H95" s="16" t="s">
        <v>772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53</v>
      </c>
      <c r="P95" s="16" t="s">
        <v>47</v>
      </c>
      <c r="Q95" s="18">
        <f t="shared" si="1"/>
        <v>363956816.259</v>
      </c>
      <c r="R95" s="18">
        <v>0</v>
      </c>
      <c r="S95" s="18">
        <v>203444150.15000001</v>
      </c>
      <c r="T95" s="18">
        <v>0</v>
      </c>
      <c r="U95" s="16" t="s">
        <v>49</v>
      </c>
      <c r="V95" s="18">
        <v>0</v>
      </c>
      <c r="W95" s="18">
        <v>138372988.02500001</v>
      </c>
      <c r="X95" s="16" t="s">
        <v>49</v>
      </c>
      <c r="Y95" s="18">
        <v>22139678.083999999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6" t="s">
        <v>159</v>
      </c>
      <c r="B96" s="20">
        <v>44214</v>
      </c>
      <c r="C96" s="13" t="s">
        <v>46</v>
      </c>
      <c r="D96" s="13" t="s">
        <v>1366</v>
      </c>
      <c r="E96" s="13" t="s">
        <v>1447</v>
      </c>
      <c r="F96" s="13" t="s">
        <v>1221</v>
      </c>
      <c r="G96" s="13" t="s">
        <v>48</v>
      </c>
      <c r="H96" s="13" t="s">
        <v>1450</v>
      </c>
      <c r="I96" s="15"/>
      <c r="J96" s="15"/>
      <c r="K96" s="15"/>
      <c r="L96" s="15"/>
      <c r="M96" s="15"/>
      <c r="N96" s="13"/>
      <c r="O96" s="13" t="s">
        <v>53</v>
      </c>
      <c r="P96" s="13"/>
      <c r="Q96" s="15">
        <f t="shared" si="1"/>
        <v>357351881.32999998</v>
      </c>
      <c r="R96" s="15"/>
      <c r="S96" s="15">
        <f>259085287.16-4618900</f>
        <v>254466387.16</v>
      </c>
      <c r="T96" s="15"/>
      <c r="U96" s="13"/>
      <c r="V96" s="15"/>
      <c r="W96" s="15">
        <v>88694391.530000001</v>
      </c>
      <c r="X96" s="13"/>
      <c r="Y96" s="15">
        <v>14191102.640000001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6" t="s">
        <v>160</v>
      </c>
      <c r="B97" s="17" t="s">
        <v>751</v>
      </c>
      <c r="C97" s="16" t="s">
        <v>46</v>
      </c>
      <c r="D97" s="16" t="s">
        <v>80</v>
      </c>
      <c r="E97" s="16" t="s">
        <v>81</v>
      </c>
      <c r="F97" s="16" t="s">
        <v>1462</v>
      </c>
      <c r="G97" s="16" t="s">
        <v>48</v>
      </c>
      <c r="H97" s="16" t="s">
        <v>773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53</v>
      </c>
      <c r="P97" s="16" t="s">
        <v>47</v>
      </c>
      <c r="Q97" s="18">
        <f t="shared" si="1"/>
        <v>225281062.78</v>
      </c>
      <c r="R97" s="18">
        <v>0</v>
      </c>
      <c r="S97" s="18">
        <v>164532883</v>
      </c>
      <c r="T97" s="18">
        <v>0</v>
      </c>
      <c r="U97" s="16" t="s">
        <v>49</v>
      </c>
      <c r="V97" s="18">
        <v>0</v>
      </c>
      <c r="W97" s="18">
        <v>52369120.5</v>
      </c>
      <c r="X97" s="16" t="s">
        <v>54</v>
      </c>
      <c r="Y97" s="18">
        <v>8379059.2799999993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6" t="s">
        <v>161</v>
      </c>
      <c r="B98" s="17" t="s">
        <v>751</v>
      </c>
      <c r="C98" s="16" t="s">
        <v>46</v>
      </c>
      <c r="D98" s="16" t="s">
        <v>80</v>
      </c>
      <c r="E98" s="16" t="s">
        <v>81</v>
      </c>
      <c r="F98" s="16" t="s">
        <v>1462</v>
      </c>
      <c r="G98" s="16" t="s">
        <v>48</v>
      </c>
      <c r="H98" s="16" t="s">
        <v>774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252</v>
      </c>
      <c r="P98" s="16" t="s">
        <v>253</v>
      </c>
      <c r="Q98" s="18">
        <f t="shared" si="1"/>
        <v>1695750</v>
      </c>
      <c r="R98" s="18">
        <v>0</v>
      </c>
      <c r="S98" s="18">
        <v>1695750</v>
      </c>
      <c r="T98" s="18">
        <v>0</v>
      </c>
      <c r="U98" s="16" t="s">
        <v>49</v>
      </c>
      <c r="V98" s="18">
        <v>0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6" t="s">
        <v>162</v>
      </c>
      <c r="B99" s="17" t="s">
        <v>751</v>
      </c>
      <c r="C99" s="16" t="s">
        <v>46</v>
      </c>
      <c r="D99" s="16" t="s">
        <v>82</v>
      </c>
      <c r="E99" s="16" t="s">
        <v>1476</v>
      </c>
      <c r="F99" s="16" t="s">
        <v>1479</v>
      </c>
      <c r="G99" s="16" t="s">
        <v>48</v>
      </c>
      <c r="H99" s="16" t="s">
        <v>775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53</v>
      </c>
      <c r="P99" s="16" t="s">
        <v>47</v>
      </c>
      <c r="Q99" s="18">
        <f t="shared" si="1"/>
        <v>68108698.150000006</v>
      </c>
      <c r="R99" s="18">
        <v>0</v>
      </c>
      <c r="S99" s="18">
        <v>34451193.75</v>
      </c>
      <c r="T99" s="18">
        <v>0</v>
      </c>
      <c r="U99" s="16" t="s">
        <v>49</v>
      </c>
      <c r="V99" s="18">
        <v>0</v>
      </c>
      <c r="W99" s="18">
        <v>29015090</v>
      </c>
      <c r="X99" s="16" t="s">
        <v>49</v>
      </c>
      <c r="Y99" s="18">
        <v>4642414.4000000004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6" t="s">
        <v>163</v>
      </c>
      <c r="B100" s="17" t="s">
        <v>751</v>
      </c>
      <c r="C100" s="16" t="s">
        <v>46</v>
      </c>
      <c r="D100" s="16" t="s">
        <v>82</v>
      </c>
      <c r="E100" s="16" t="s">
        <v>1476</v>
      </c>
      <c r="F100" s="16" t="s">
        <v>1479</v>
      </c>
      <c r="G100" s="16" t="s">
        <v>48</v>
      </c>
      <c r="H100" s="16" t="s">
        <v>776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53</v>
      </c>
      <c r="P100" s="16" t="s">
        <v>47</v>
      </c>
      <c r="Q100" s="18">
        <f t="shared" si="1"/>
        <v>7921962.5999999996</v>
      </c>
      <c r="R100" s="18">
        <v>0</v>
      </c>
      <c r="S100" s="18">
        <v>4664120</v>
      </c>
      <c r="T100" s="18">
        <v>0</v>
      </c>
      <c r="U100" s="16" t="s">
        <v>49</v>
      </c>
      <c r="V100" s="18">
        <v>0</v>
      </c>
      <c r="W100" s="18">
        <v>2808485</v>
      </c>
      <c r="X100" s="16" t="s">
        <v>54</v>
      </c>
      <c r="Y100" s="18">
        <v>449357.6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6" t="s">
        <v>164</v>
      </c>
      <c r="B101" s="17" t="s">
        <v>751</v>
      </c>
      <c r="C101" s="16" t="s">
        <v>46</v>
      </c>
      <c r="D101" s="16" t="s">
        <v>82</v>
      </c>
      <c r="E101" s="16" t="s">
        <v>1476</v>
      </c>
      <c r="F101" s="16" t="s">
        <v>1479</v>
      </c>
      <c r="G101" s="16" t="s">
        <v>48</v>
      </c>
      <c r="H101" s="16" t="s">
        <v>777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252</v>
      </c>
      <c r="P101" s="16" t="s">
        <v>253</v>
      </c>
      <c r="Q101" s="18">
        <f t="shared" si="1"/>
        <v>505818</v>
      </c>
      <c r="R101" s="18">
        <v>0</v>
      </c>
      <c r="S101" s="18">
        <v>0</v>
      </c>
      <c r="T101" s="18">
        <v>436050</v>
      </c>
      <c r="U101" s="16" t="s">
        <v>54</v>
      </c>
      <c r="V101" s="18">
        <v>69768</v>
      </c>
      <c r="W101" s="18">
        <v>0</v>
      </c>
      <c r="X101" s="16" t="s">
        <v>49</v>
      </c>
      <c r="Y101" s="18">
        <v>0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6" t="s">
        <v>165</v>
      </c>
      <c r="B102" s="17" t="s">
        <v>751</v>
      </c>
      <c r="C102" s="16" t="s">
        <v>46</v>
      </c>
      <c r="D102" s="16" t="s">
        <v>82</v>
      </c>
      <c r="E102" s="16" t="s">
        <v>1476</v>
      </c>
      <c r="F102" s="16" t="s">
        <v>1479</v>
      </c>
      <c r="G102" s="16" t="s">
        <v>48</v>
      </c>
      <c r="H102" s="16" t="s">
        <v>778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53</v>
      </c>
      <c r="P102" s="16" t="s">
        <v>47</v>
      </c>
      <c r="Q102" s="18">
        <f t="shared" si="1"/>
        <v>33118611.199999999</v>
      </c>
      <c r="R102" s="18">
        <v>0</v>
      </c>
      <c r="S102" s="18">
        <v>13484442.5</v>
      </c>
      <c r="T102" s="18">
        <v>0</v>
      </c>
      <c r="U102" s="16" t="s">
        <v>49</v>
      </c>
      <c r="V102" s="18">
        <v>0</v>
      </c>
      <c r="W102" s="18">
        <v>16926007.5</v>
      </c>
      <c r="X102" s="16" t="s">
        <v>54</v>
      </c>
      <c r="Y102" s="18">
        <v>2708161.2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6" t="s">
        <v>166</v>
      </c>
      <c r="B103" s="17" t="s">
        <v>751</v>
      </c>
      <c r="C103" s="16" t="s">
        <v>46</v>
      </c>
      <c r="D103" s="16" t="s">
        <v>82</v>
      </c>
      <c r="E103" s="16" t="s">
        <v>1476</v>
      </c>
      <c r="F103" s="16" t="s">
        <v>1479</v>
      </c>
      <c r="G103" s="16" t="s">
        <v>48</v>
      </c>
      <c r="H103" s="16" t="s">
        <v>779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780</v>
      </c>
      <c r="P103" s="16" t="s">
        <v>781</v>
      </c>
      <c r="Q103" s="18">
        <f t="shared" si="1"/>
        <v>4631593.9000000004</v>
      </c>
      <c r="R103" s="18">
        <v>0</v>
      </c>
      <c r="S103" s="18">
        <v>2531512.5</v>
      </c>
      <c r="T103" s="18">
        <v>0</v>
      </c>
      <c r="U103" s="16" t="s">
        <v>49</v>
      </c>
      <c r="V103" s="18">
        <v>0</v>
      </c>
      <c r="W103" s="18">
        <v>1810415</v>
      </c>
      <c r="X103" s="16" t="s">
        <v>54</v>
      </c>
      <c r="Y103" s="18">
        <v>289666.40000000002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6" t="s">
        <v>167</v>
      </c>
      <c r="B104" s="17" t="s">
        <v>751</v>
      </c>
      <c r="C104" s="16" t="s">
        <v>46</v>
      </c>
      <c r="D104" s="16" t="s">
        <v>82</v>
      </c>
      <c r="E104" s="16" t="s">
        <v>1476</v>
      </c>
      <c r="F104" s="16" t="s">
        <v>1479</v>
      </c>
      <c r="G104" s="16" t="s">
        <v>48</v>
      </c>
      <c r="H104" s="16" t="s">
        <v>782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53</v>
      </c>
      <c r="P104" s="16" t="s">
        <v>47</v>
      </c>
      <c r="Q104" s="18">
        <f t="shared" si="1"/>
        <v>27964532.5</v>
      </c>
      <c r="R104" s="18">
        <v>0</v>
      </c>
      <c r="S104" s="18">
        <v>8958889.5</v>
      </c>
      <c r="T104" s="18">
        <v>0</v>
      </c>
      <c r="U104" s="16" t="s">
        <v>49</v>
      </c>
      <c r="V104" s="18">
        <v>0</v>
      </c>
      <c r="W104" s="18">
        <v>16384175</v>
      </c>
      <c r="X104" s="16" t="s">
        <v>49</v>
      </c>
      <c r="Y104" s="18">
        <v>2621468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6" t="s">
        <v>168</v>
      </c>
      <c r="B105" s="17" t="s">
        <v>751</v>
      </c>
      <c r="C105" s="16" t="s">
        <v>46</v>
      </c>
      <c r="D105" s="16" t="s">
        <v>82</v>
      </c>
      <c r="E105" s="16" t="s">
        <v>1476</v>
      </c>
      <c r="F105" s="16" t="s">
        <v>1479</v>
      </c>
      <c r="G105" s="16" t="s">
        <v>48</v>
      </c>
      <c r="H105" s="16" t="s">
        <v>783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53</v>
      </c>
      <c r="P105" s="16" t="s">
        <v>47</v>
      </c>
      <c r="Q105" s="18">
        <f t="shared" si="1"/>
        <v>41345647.299999997</v>
      </c>
      <c r="R105" s="18">
        <v>0</v>
      </c>
      <c r="S105" s="18">
        <v>33960704.5</v>
      </c>
      <c r="T105" s="18">
        <v>0</v>
      </c>
      <c r="U105" s="16" t="s">
        <v>49</v>
      </c>
      <c r="V105" s="18">
        <v>0</v>
      </c>
      <c r="W105" s="18">
        <v>6366330</v>
      </c>
      <c r="X105" s="16" t="s">
        <v>54</v>
      </c>
      <c r="Y105" s="18">
        <v>1018612.8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6" t="s">
        <v>169</v>
      </c>
      <c r="B106" s="17" t="s">
        <v>751</v>
      </c>
      <c r="C106" s="16" t="s">
        <v>46</v>
      </c>
      <c r="D106" s="16" t="s">
        <v>82</v>
      </c>
      <c r="E106" s="16" t="s">
        <v>1476</v>
      </c>
      <c r="F106" s="16" t="s">
        <v>1479</v>
      </c>
      <c r="G106" s="16" t="s">
        <v>48</v>
      </c>
      <c r="H106" s="16" t="s">
        <v>784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785</v>
      </c>
      <c r="P106" s="16" t="s">
        <v>786</v>
      </c>
      <c r="Q106" s="18">
        <f t="shared" si="1"/>
        <v>8968482.5999999996</v>
      </c>
      <c r="R106" s="18">
        <v>0</v>
      </c>
      <c r="S106" s="18">
        <v>6460000</v>
      </c>
      <c r="T106" s="18">
        <v>2162485</v>
      </c>
      <c r="U106" s="16" t="s">
        <v>54</v>
      </c>
      <c r="V106" s="18">
        <v>345997.6</v>
      </c>
      <c r="W106" s="18">
        <v>0</v>
      </c>
      <c r="X106" s="16" t="s">
        <v>49</v>
      </c>
      <c r="Y106" s="18">
        <v>0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6" t="s">
        <v>170</v>
      </c>
      <c r="B107" s="17" t="s">
        <v>751</v>
      </c>
      <c r="C107" s="16" t="s">
        <v>46</v>
      </c>
      <c r="D107" s="16" t="s">
        <v>82</v>
      </c>
      <c r="E107" s="16" t="s">
        <v>1476</v>
      </c>
      <c r="F107" s="16" t="s">
        <v>1479</v>
      </c>
      <c r="G107" s="16" t="s">
        <v>48</v>
      </c>
      <c r="H107" s="16" t="s">
        <v>787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785</v>
      </c>
      <c r="P107" s="16" t="s">
        <v>786</v>
      </c>
      <c r="Q107" s="18">
        <f t="shared" si="1"/>
        <v>1377918</v>
      </c>
      <c r="R107" s="18">
        <v>0</v>
      </c>
      <c r="S107" s="18">
        <v>1377918</v>
      </c>
      <c r="T107" s="18">
        <v>0</v>
      </c>
      <c r="U107" s="16" t="s">
        <v>49</v>
      </c>
      <c r="V107" s="18">
        <v>0</v>
      </c>
      <c r="W107" s="18">
        <v>0</v>
      </c>
      <c r="X107" s="16" t="s">
        <v>49</v>
      </c>
      <c r="Y107" s="18">
        <v>0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6" t="s">
        <v>171</v>
      </c>
      <c r="B108" s="17" t="s">
        <v>751</v>
      </c>
      <c r="C108" s="16" t="s">
        <v>46</v>
      </c>
      <c r="D108" s="16" t="s">
        <v>82</v>
      </c>
      <c r="E108" s="16" t="s">
        <v>1476</v>
      </c>
      <c r="F108" s="16" t="s">
        <v>1479</v>
      </c>
      <c r="G108" s="16" t="s">
        <v>48</v>
      </c>
      <c r="H108" s="16" t="s">
        <v>788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53</v>
      </c>
      <c r="P108" s="16" t="s">
        <v>47</v>
      </c>
      <c r="Q108" s="18">
        <f t="shared" si="1"/>
        <v>145527960.94</v>
      </c>
      <c r="R108" s="18">
        <v>0</v>
      </c>
      <c r="S108" s="18">
        <v>96178202.449999988</v>
      </c>
      <c r="T108" s="18">
        <v>0</v>
      </c>
      <c r="U108" s="16" t="s">
        <v>49</v>
      </c>
      <c r="V108" s="18">
        <v>0</v>
      </c>
      <c r="W108" s="18">
        <v>42542895.25</v>
      </c>
      <c r="X108" s="16" t="s">
        <v>49</v>
      </c>
      <c r="Y108" s="18">
        <v>6806863.2400000002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6" t="s">
        <v>173</v>
      </c>
      <c r="B109" s="17" t="s">
        <v>751</v>
      </c>
      <c r="C109" s="16" t="s">
        <v>46</v>
      </c>
      <c r="D109" s="16" t="s">
        <v>82</v>
      </c>
      <c r="E109" s="16" t="s">
        <v>1476</v>
      </c>
      <c r="F109" s="16" t="s">
        <v>1479</v>
      </c>
      <c r="G109" s="16" t="s">
        <v>48</v>
      </c>
      <c r="H109" s="16" t="s">
        <v>789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53</v>
      </c>
      <c r="P109" s="16" t="s">
        <v>47</v>
      </c>
      <c r="Q109" s="18">
        <f t="shared" si="1"/>
        <v>62285042.850000001</v>
      </c>
      <c r="R109" s="18">
        <v>0</v>
      </c>
      <c r="S109" s="18">
        <v>36902346.25</v>
      </c>
      <c r="T109" s="18">
        <v>0</v>
      </c>
      <c r="U109" s="16" t="s">
        <v>49</v>
      </c>
      <c r="V109" s="18">
        <v>0</v>
      </c>
      <c r="W109" s="18">
        <v>21881635</v>
      </c>
      <c r="X109" s="16" t="s">
        <v>49</v>
      </c>
      <c r="Y109" s="18">
        <v>3501061.6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6" t="s">
        <v>174</v>
      </c>
      <c r="B110" s="17" t="s">
        <v>751</v>
      </c>
      <c r="C110" s="16" t="s">
        <v>46</v>
      </c>
      <c r="D110" s="16" t="s">
        <v>82</v>
      </c>
      <c r="E110" s="16" t="s">
        <v>1476</v>
      </c>
      <c r="F110" s="16" t="s">
        <v>1479</v>
      </c>
      <c r="G110" s="16" t="s">
        <v>48</v>
      </c>
      <c r="H110" s="16" t="s">
        <v>790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53</v>
      </c>
      <c r="P110" s="16" t="s">
        <v>47</v>
      </c>
      <c r="Q110" s="18">
        <f t="shared" si="1"/>
        <v>67843014.5</v>
      </c>
      <c r="R110" s="18">
        <v>0</v>
      </c>
      <c r="S110" s="18">
        <v>51225956.5</v>
      </c>
      <c r="T110" s="18">
        <v>0</v>
      </c>
      <c r="U110" s="16" t="s">
        <v>49</v>
      </c>
      <c r="V110" s="18">
        <v>0</v>
      </c>
      <c r="W110" s="18">
        <v>14325050</v>
      </c>
      <c r="X110" s="16" t="s">
        <v>49</v>
      </c>
      <c r="Y110" s="18">
        <v>2292008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6" t="s">
        <v>175</v>
      </c>
      <c r="B111" s="17" t="s">
        <v>791</v>
      </c>
      <c r="C111" s="16" t="s">
        <v>46</v>
      </c>
      <c r="D111" s="16" t="s">
        <v>51</v>
      </c>
      <c r="E111" s="16" t="s">
        <v>52</v>
      </c>
      <c r="F111" s="16" t="s">
        <v>1393</v>
      </c>
      <c r="G111" s="16" t="s">
        <v>48</v>
      </c>
      <c r="H111" s="16" t="s">
        <v>792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53</v>
      </c>
      <c r="P111" s="16" t="s">
        <v>47</v>
      </c>
      <c r="Q111" s="18">
        <f t="shared" si="1"/>
        <v>642496870.94919991</v>
      </c>
      <c r="R111" s="18">
        <v>0</v>
      </c>
      <c r="S111" s="18">
        <v>504144594.88919997</v>
      </c>
      <c r="T111" s="18">
        <v>0</v>
      </c>
      <c r="U111" s="16" t="s">
        <v>49</v>
      </c>
      <c r="V111" s="18">
        <v>0</v>
      </c>
      <c r="W111" s="18">
        <v>119269203.5</v>
      </c>
      <c r="X111" s="16" t="s">
        <v>49</v>
      </c>
      <c r="Y111" s="18">
        <v>19083072.560000002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6" t="s">
        <v>176</v>
      </c>
      <c r="B112" s="17" t="s">
        <v>791</v>
      </c>
      <c r="C112" s="16" t="s">
        <v>46</v>
      </c>
      <c r="D112" s="16" t="s">
        <v>56</v>
      </c>
      <c r="E112" s="16" t="s">
        <v>57</v>
      </c>
      <c r="F112" s="16" t="s">
        <v>1405</v>
      </c>
      <c r="G112" s="16" t="s">
        <v>48</v>
      </c>
      <c r="H112" s="16" t="s">
        <v>793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53</v>
      </c>
      <c r="P112" s="16" t="s">
        <v>47</v>
      </c>
      <c r="Q112" s="18">
        <f t="shared" si="1"/>
        <v>636136464.36059999</v>
      </c>
      <c r="R112" s="18">
        <v>0</v>
      </c>
      <c r="S112" s="18">
        <v>464091880.52499998</v>
      </c>
      <c r="T112" s="18">
        <v>0</v>
      </c>
      <c r="U112" s="16" t="s">
        <v>49</v>
      </c>
      <c r="V112" s="18">
        <v>0</v>
      </c>
      <c r="W112" s="18">
        <v>148314296.41</v>
      </c>
      <c r="X112" s="16" t="s">
        <v>49</v>
      </c>
      <c r="Y112" s="18">
        <v>23730287.4256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6" t="s">
        <v>177</v>
      </c>
      <c r="B113" s="17" t="s">
        <v>791</v>
      </c>
      <c r="C113" s="16" t="s">
        <v>46</v>
      </c>
      <c r="D113" s="16" t="s">
        <v>61</v>
      </c>
      <c r="E113" s="16" t="s">
        <v>62</v>
      </c>
      <c r="F113" s="16" t="s">
        <v>1417</v>
      </c>
      <c r="G113" s="16" t="s">
        <v>48</v>
      </c>
      <c r="H113" s="16" t="s">
        <v>794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53</v>
      </c>
      <c r="P113" s="16" t="s">
        <v>47</v>
      </c>
      <c r="Q113" s="18">
        <f t="shared" si="1"/>
        <v>851419000.08300006</v>
      </c>
      <c r="R113" s="18">
        <v>0</v>
      </c>
      <c r="S113" s="18">
        <v>590378915.50000012</v>
      </c>
      <c r="T113" s="18">
        <v>0</v>
      </c>
      <c r="U113" s="16" t="s">
        <v>49</v>
      </c>
      <c r="V113" s="18">
        <v>0</v>
      </c>
      <c r="W113" s="18">
        <v>225034555.67499998</v>
      </c>
      <c r="X113" s="16" t="s">
        <v>54</v>
      </c>
      <c r="Y113" s="18">
        <v>36005528.908000007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6" t="s">
        <v>178</v>
      </c>
      <c r="B114" s="17" t="s">
        <v>791</v>
      </c>
      <c r="C114" s="16" t="s">
        <v>46</v>
      </c>
      <c r="D114" s="16" t="s">
        <v>61</v>
      </c>
      <c r="E114" s="16" t="s">
        <v>62</v>
      </c>
      <c r="F114" s="16" t="s">
        <v>1417</v>
      </c>
      <c r="G114" s="16" t="s">
        <v>48</v>
      </c>
      <c r="H114" s="16" t="s">
        <v>795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796</v>
      </c>
      <c r="P114" s="16" t="s">
        <v>797</v>
      </c>
      <c r="Q114" s="18">
        <f t="shared" si="1"/>
        <v>6863750</v>
      </c>
      <c r="R114" s="18">
        <v>0</v>
      </c>
      <c r="S114" s="18">
        <v>6863750</v>
      </c>
      <c r="T114" s="18">
        <v>0</v>
      </c>
      <c r="U114" s="16" t="s">
        <v>49</v>
      </c>
      <c r="V114" s="18">
        <v>0</v>
      </c>
      <c r="W114" s="18">
        <v>0</v>
      </c>
      <c r="X114" s="16" t="s">
        <v>49</v>
      </c>
      <c r="Y114" s="18">
        <v>0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6" t="s">
        <v>179</v>
      </c>
      <c r="B115" s="17" t="s">
        <v>791</v>
      </c>
      <c r="C115" s="16" t="s">
        <v>46</v>
      </c>
      <c r="D115" s="16" t="s">
        <v>61</v>
      </c>
      <c r="E115" s="16" t="s">
        <v>62</v>
      </c>
      <c r="F115" s="16" t="s">
        <v>1417</v>
      </c>
      <c r="G115" s="16" t="s">
        <v>48</v>
      </c>
      <c r="H115" s="16" t="s">
        <v>798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53</v>
      </c>
      <c r="P115" s="16" t="s">
        <v>47</v>
      </c>
      <c r="Q115" s="18">
        <f t="shared" si="1"/>
        <v>123805591.212</v>
      </c>
      <c r="R115" s="18">
        <v>0</v>
      </c>
      <c r="S115" s="18">
        <v>89920131.5</v>
      </c>
      <c r="T115" s="18">
        <v>0</v>
      </c>
      <c r="U115" s="16" t="s">
        <v>49</v>
      </c>
      <c r="V115" s="18">
        <v>0</v>
      </c>
      <c r="W115" s="18">
        <v>29211603.199999999</v>
      </c>
      <c r="X115" s="16" t="s">
        <v>49</v>
      </c>
      <c r="Y115" s="18">
        <v>4673856.5120000001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6" t="s">
        <v>180</v>
      </c>
      <c r="B116" s="17" t="s">
        <v>791</v>
      </c>
      <c r="C116" s="16" t="s">
        <v>46</v>
      </c>
      <c r="D116" s="16" t="s">
        <v>66</v>
      </c>
      <c r="E116" s="16" t="s">
        <v>67</v>
      </c>
      <c r="F116" s="16" t="s">
        <v>1402</v>
      </c>
      <c r="G116" s="16" t="s">
        <v>48</v>
      </c>
      <c r="H116" s="16" t="s">
        <v>799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53</v>
      </c>
      <c r="P116" s="16" t="s">
        <v>47</v>
      </c>
      <c r="Q116" s="18">
        <f t="shared" si="1"/>
        <v>541738678.53199995</v>
      </c>
      <c r="R116" s="18">
        <v>0</v>
      </c>
      <c r="S116" s="18">
        <v>406729203.76199996</v>
      </c>
      <c r="T116" s="18">
        <v>0</v>
      </c>
      <c r="U116" s="16" t="s">
        <v>49</v>
      </c>
      <c r="V116" s="18">
        <v>0</v>
      </c>
      <c r="W116" s="18">
        <v>116387478.25</v>
      </c>
      <c r="X116" s="16" t="s">
        <v>49</v>
      </c>
      <c r="Y116" s="18">
        <v>18621996.520000003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6" t="s">
        <v>181</v>
      </c>
      <c r="B117" s="17" t="s">
        <v>791</v>
      </c>
      <c r="C117" s="16" t="s">
        <v>46</v>
      </c>
      <c r="D117" s="16" t="s">
        <v>66</v>
      </c>
      <c r="E117" s="16" t="s">
        <v>67</v>
      </c>
      <c r="F117" s="16" t="s">
        <v>1402</v>
      </c>
      <c r="G117" s="16" t="s">
        <v>48</v>
      </c>
      <c r="H117" s="16" t="s">
        <v>800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801</v>
      </c>
      <c r="P117" s="16" t="s">
        <v>802</v>
      </c>
      <c r="Q117" s="18">
        <f t="shared" si="1"/>
        <v>3500512.5</v>
      </c>
      <c r="R117" s="18">
        <v>0</v>
      </c>
      <c r="S117" s="18">
        <v>3500512.5</v>
      </c>
      <c r="T117" s="18">
        <v>0</v>
      </c>
      <c r="U117" s="16" t="s">
        <v>49</v>
      </c>
      <c r="V117" s="18">
        <v>0</v>
      </c>
      <c r="W117" s="18">
        <v>0</v>
      </c>
      <c r="X117" s="16" t="s">
        <v>49</v>
      </c>
      <c r="Y117" s="18">
        <v>0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6" t="s">
        <v>182</v>
      </c>
      <c r="B118" s="17" t="s">
        <v>791</v>
      </c>
      <c r="C118" s="16" t="s">
        <v>46</v>
      </c>
      <c r="D118" s="16" t="s">
        <v>66</v>
      </c>
      <c r="E118" s="16" t="s">
        <v>67</v>
      </c>
      <c r="F118" s="16" t="s">
        <v>1402</v>
      </c>
      <c r="G118" s="16" t="s">
        <v>48</v>
      </c>
      <c r="H118" s="16" t="s">
        <v>803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53</v>
      </c>
      <c r="P118" s="16" t="s">
        <v>47</v>
      </c>
      <c r="Q118" s="18">
        <f t="shared" si="1"/>
        <v>230416197.31999999</v>
      </c>
      <c r="R118" s="18">
        <v>0</v>
      </c>
      <c r="S118" s="18">
        <v>173220499.125</v>
      </c>
      <c r="T118" s="18">
        <v>0</v>
      </c>
      <c r="U118" s="16" t="s">
        <v>49</v>
      </c>
      <c r="V118" s="18">
        <v>0</v>
      </c>
      <c r="W118" s="18">
        <v>49306636.375</v>
      </c>
      <c r="X118" s="16" t="s">
        <v>54</v>
      </c>
      <c r="Y118" s="18">
        <v>7889061.8199999994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6" t="s">
        <v>183</v>
      </c>
      <c r="B119" s="17" t="s">
        <v>791</v>
      </c>
      <c r="C119" s="16" t="s">
        <v>46</v>
      </c>
      <c r="D119" s="16" t="s">
        <v>77</v>
      </c>
      <c r="E119" s="16" t="s">
        <v>78</v>
      </c>
      <c r="F119" s="16" t="s">
        <v>1435</v>
      </c>
      <c r="G119" s="16" t="s">
        <v>48</v>
      </c>
      <c r="H119" s="16" t="s">
        <v>804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53</v>
      </c>
      <c r="P119" s="16" t="s">
        <v>47</v>
      </c>
      <c r="Q119" s="18">
        <f t="shared" si="1"/>
        <v>307775122.80059999</v>
      </c>
      <c r="R119" s="18">
        <v>0</v>
      </c>
      <c r="S119" s="18">
        <v>211700613.90060002</v>
      </c>
      <c r="T119" s="18">
        <v>0</v>
      </c>
      <c r="U119" s="16" t="s">
        <v>49</v>
      </c>
      <c r="V119" s="18">
        <v>0</v>
      </c>
      <c r="W119" s="18">
        <v>82822852.5</v>
      </c>
      <c r="X119" s="16" t="s">
        <v>49</v>
      </c>
      <c r="Y119" s="18">
        <v>13251656.399999999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6" t="s">
        <v>184</v>
      </c>
      <c r="B120" s="20">
        <v>44215</v>
      </c>
      <c r="C120" s="13" t="s">
        <v>46</v>
      </c>
      <c r="D120" s="13" t="s">
        <v>1366</v>
      </c>
      <c r="E120" s="13" t="s">
        <v>1447</v>
      </c>
      <c r="F120" s="13" t="s">
        <v>1223</v>
      </c>
      <c r="G120" s="13" t="s">
        <v>48</v>
      </c>
      <c r="H120" s="13" t="s">
        <v>1451</v>
      </c>
      <c r="I120" s="15"/>
      <c r="J120" s="15"/>
      <c r="K120" s="15"/>
      <c r="L120" s="15"/>
      <c r="M120" s="15"/>
      <c r="N120" s="13"/>
      <c r="O120" s="13" t="s">
        <v>53</v>
      </c>
      <c r="P120" s="13"/>
      <c r="Q120" s="15">
        <f t="shared" si="1"/>
        <v>197884206.41</v>
      </c>
      <c r="R120" s="15"/>
      <c r="S120" s="15">
        <v>178304404.00999999</v>
      </c>
      <c r="T120" s="15"/>
      <c r="U120" s="13"/>
      <c r="V120" s="15"/>
      <c r="W120" s="15">
        <v>16879140</v>
      </c>
      <c r="X120" s="13"/>
      <c r="Y120" s="15">
        <v>2700662.4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6" t="s">
        <v>185</v>
      </c>
      <c r="B121" s="17" t="s">
        <v>791</v>
      </c>
      <c r="C121" s="16" t="s">
        <v>46</v>
      </c>
      <c r="D121" s="16" t="s">
        <v>80</v>
      </c>
      <c r="E121" s="16" t="s">
        <v>81</v>
      </c>
      <c r="F121" s="16" t="s">
        <v>1463</v>
      </c>
      <c r="G121" s="16" t="s">
        <v>48</v>
      </c>
      <c r="H121" s="16" t="s">
        <v>805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53</v>
      </c>
      <c r="P121" s="16" t="s">
        <v>47</v>
      </c>
      <c r="Q121" s="18">
        <f t="shared" si="1"/>
        <v>25894587</v>
      </c>
      <c r="R121" s="18">
        <v>0</v>
      </c>
      <c r="S121" s="18">
        <v>12087629</v>
      </c>
      <c r="T121" s="18">
        <v>0</v>
      </c>
      <c r="U121" s="16" t="s">
        <v>49</v>
      </c>
      <c r="V121" s="18">
        <v>0</v>
      </c>
      <c r="W121" s="18">
        <v>11902550</v>
      </c>
      <c r="X121" s="16" t="s">
        <v>54</v>
      </c>
      <c r="Y121" s="18">
        <v>1904408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6" t="s">
        <v>186</v>
      </c>
      <c r="B122" s="17" t="s">
        <v>791</v>
      </c>
      <c r="C122" s="16" t="s">
        <v>46</v>
      </c>
      <c r="D122" s="16" t="s">
        <v>80</v>
      </c>
      <c r="E122" s="16" t="s">
        <v>81</v>
      </c>
      <c r="F122" s="16" t="s">
        <v>1463</v>
      </c>
      <c r="G122" s="16" t="s">
        <v>48</v>
      </c>
      <c r="H122" s="16" t="s">
        <v>806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86</v>
      </c>
      <c r="P122" s="16" t="s">
        <v>87</v>
      </c>
      <c r="Q122" s="18">
        <f t="shared" si="1"/>
        <v>15556972</v>
      </c>
      <c r="R122" s="18">
        <v>0</v>
      </c>
      <c r="S122" s="18">
        <v>9786900</v>
      </c>
      <c r="T122" s="18">
        <v>4974200</v>
      </c>
      <c r="U122" s="16" t="s">
        <v>54</v>
      </c>
      <c r="V122" s="18">
        <v>795872</v>
      </c>
      <c r="W122" s="18">
        <v>0</v>
      </c>
      <c r="X122" s="16" t="s">
        <v>49</v>
      </c>
      <c r="Y122" s="18">
        <v>0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6" t="s">
        <v>187</v>
      </c>
      <c r="B123" s="17" t="s">
        <v>791</v>
      </c>
      <c r="C123" s="16" t="s">
        <v>46</v>
      </c>
      <c r="D123" s="16" t="s">
        <v>80</v>
      </c>
      <c r="E123" s="16" t="s">
        <v>81</v>
      </c>
      <c r="F123" s="16" t="s">
        <v>1463</v>
      </c>
      <c r="G123" s="16" t="s">
        <v>48</v>
      </c>
      <c r="H123" s="16" t="s">
        <v>807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53</v>
      </c>
      <c r="P123" s="16" t="s">
        <v>47</v>
      </c>
      <c r="Q123" s="18">
        <f t="shared" si="1"/>
        <v>240785835.54999998</v>
      </c>
      <c r="R123" s="18">
        <v>0</v>
      </c>
      <c r="S123" s="18">
        <v>160980868.94999999</v>
      </c>
      <c r="T123" s="18">
        <v>0</v>
      </c>
      <c r="U123" s="16" t="s">
        <v>49</v>
      </c>
      <c r="V123" s="18">
        <v>0</v>
      </c>
      <c r="W123" s="18">
        <v>68797385</v>
      </c>
      <c r="X123" s="16" t="s">
        <v>49</v>
      </c>
      <c r="Y123" s="18">
        <v>11007581.600000001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6" t="s">
        <v>188</v>
      </c>
      <c r="B124" s="17" t="s">
        <v>791</v>
      </c>
      <c r="C124" s="16" t="s">
        <v>46</v>
      </c>
      <c r="D124" s="16" t="s">
        <v>82</v>
      </c>
      <c r="E124" s="16" t="s">
        <v>1476</v>
      </c>
      <c r="F124" s="16" t="s">
        <v>1482</v>
      </c>
      <c r="G124" s="16" t="s">
        <v>48</v>
      </c>
      <c r="H124" s="16" t="s">
        <v>808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53</v>
      </c>
      <c r="P124" s="16" t="s">
        <v>47</v>
      </c>
      <c r="Q124" s="18">
        <f t="shared" si="1"/>
        <v>11858137.5</v>
      </c>
      <c r="R124" s="18">
        <v>0</v>
      </c>
      <c r="S124" s="18">
        <v>11858137.5</v>
      </c>
      <c r="T124" s="18">
        <v>0</v>
      </c>
      <c r="U124" s="16" t="s">
        <v>49</v>
      </c>
      <c r="V124" s="18">
        <v>0</v>
      </c>
      <c r="W124" s="18">
        <v>0</v>
      </c>
      <c r="X124" s="16" t="s">
        <v>49</v>
      </c>
      <c r="Y124" s="18">
        <v>0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6" t="s">
        <v>189</v>
      </c>
      <c r="B125" s="17" t="s">
        <v>791</v>
      </c>
      <c r="C125" s="16" t="s">
        <v>46</v>
      </c>
      <c r="D125" s="16" t="s">
        <v>82</v>
      </c>
      <c r="E125" s="16" t="s">
        <v>1476</v>
      </c>
      <c r="F125" s="16" t="s">
        <v>1482</v>
      </c>
      <c r="G125" s="16" t="s">
        <v>48</v>
      </c>
      <c r="H125" s="16" t="s">
        <v>809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53</v>
      </c>
      <c r="P125" s="16" t="s">
        <v>47</v>
      </c>
      <c r="Q125" s="18">
        <f t="shared" si="1"/>
        <v>129299052.10000001</v>
      </c>
      <c r="R125" s="18">
        <v>0</v>
      </c>
      <c r="S125" s="18">
        <v>107683762.90000001</v>
      </c>
      <c r="T125" s="18">
        <v>0</v>
      </c>
      <c r="U125" s="16" t="s">
        <v>49</v>
      </c>
      <c r="V125" s="18">
        <v>0</v>
      </c>
      <c r="W125" s="18">
        <v>18633870</v>
      </c>
      <c r="X125" s="16" t="s">
        <v>49</v>
      </c>
      <c r="Y125" s="18">
        <v>2981419.2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6" t="s">
        <v>191</v>
      </c>
      <c r="B126" s="17" t="s">
        <v>791</v>
      </c>
      <c r="C126" s="16" t="s">
        <v>46</v>
      </c>
      <c r="D126" s="16" t="s">
        <v>82</v>
      </c>
      <c r="E126" s="16" t="s">
        <v>1476</v>
      </c>
      <c r="F126" s="16" t="s">
        <v>1482</v>
      </c>
      <c r="G126" s="16" t="s">
        <v>48</v>
      </c>
      <c r="H126" s="16" t="s">
        <v>810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53</v>
      </c>
      <c r="P126" s="16" t="s">
        <v>47</v>
      </c>
      <c r="Q126" s="18">
        <f t="shared" si="1"/>
        <v>3433813</v>
      </c>
      <c r="R126" s="18">
        <v>0</v>
      </c>
      <c r="S126" s="18">
        <v>2927995</v>
      </c>
      <c r="T126" s="18">
        <v>0</v>
      </c>
      <c r="U126" s="16" t="s">
        <v>49</v>
      </c>
      <c r="V126" s="18">
        <v>0</v>
      </c>
      <c r="W126" s="18">
        <v>436050</v>
      </c>
      <c r="X126" s="16" t="s">
        <v>54</v>
      </c>
      <c r="Y126" s="18">
        <v>69768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6" t="s">
        <v>192</v>
      </c>
      <c r="B127" s="17" t="s">
        <v>791</v>
      </c>
      <c r="C127" s="16" t="s">
        <v>46</v>
      </c>
      <c r="D127" s="16" t="s">
        <v>82</v>
      </c>
      <c r="E127" s="16" t="s">
        <v>1476</v>
      </c>
      <c r="F127" s="16" t="s">
        <v>1482</v>
      </c>
      <c r="G127" s="16" t="s">
        <v>48</v>
      </c>
      <c r="H127" s="16" t="s">
        <v>811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252</v>
      </c>
      <c r="P127" s="16" t="s">
        <v>253</v>
      </c>
      <c r="Q127" s="18">
        <f t="shared" si="1"/>
        <v>505818</v>
      </c>
      <c r="R127" s="18">
        <v>0</v>
      </c>
      <c r="S127" s="18">
        <v>0</v>
      </c>
      <c r="T127" s="18">
        <v>436050</v>
      </c>
      <c r="U127" s="16" t="s">
        <v>54</v>
      </c>
      <c r="V127" s="18">
        <v>69768</v>
      </c>
      <c r="W127" s="18">
        <v>0</v>
      </c>
      <c r="X127" s="16" t="s">
        <v>49</v>
      </c>
      <c r="Y127" s="18">
        <v>0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6" t="s">
        <v>193</v>
      </c>
      <c r="B128" s="17" t="s">
        <v>791</v>
      </c>
      <c r="C128" s="16" t="s">
        <v>46</v>
      </c>
      <c r="D128" s="16" t="s">
        <v>82</v>
      </c>
      <c r="E128" s="16" t="s">
        <v>1476</v>
      </c>
      <c r="F128" s="16" t="s">
        <v>1482</v>
      </c>
      <c r="G128" s="16" t="s">
        <v>48</v>
      </c>
      <c r="H128" s="16" t="s">
        <v>812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53</v>
      </c>
      <c r="P128" s="16" t="s">
        <v>47</v>
      </c>
      <c r="Q128" s="18">
        <f t="shared" si="1"/>
        <v>107552414.26879999</v>
      </c>
      <c r="R128" s="18">
        <v>0</v>
      </c>
      <c r="S128" s="18">
        <v>81906504.968799993</v>
      </c>
      <c r="T128" s="18">
        <v>0</v>
      </c>
      <c r="U128" s="16" t="s">
        <v>49</v>
      </c>
      <c r="V128" s="18">
        <v>0</v>
      </c>
      <c r="W128" s="18">
        <v>22108542.5</v>
      </c>
      <c r="X128" s="16" t="s">
        <v>54</v>
      </c>
      <c r="Y128" s="18">
        <v>3537366.8000000003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6" t="s">
        <v>194</v>
      </c>
      <c r="B129" s="17" t="s">
        <v>791</v>
      </c>
      <c r="C129" s="16" t="s">
        <v>46</v>
      </c>
      <c r="D129" s="16" t="s">
        <v>82</v>
      </c>
      <c r="E129" s="16" t="s">
        <v>1476</v>
      </c>
      <c r="F129" s="16" t="s">
        <v>1482</v>
      </c>
      <c r="G129" s="16" t="s">
        <v>48</v>
      </c>
      <c r="H129" s="16" t="s">
        <v>813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53</v>
      </c>
      <c r="P129" s="16" t="s">
        <v>47</v>
      </c>
      <c r="Q129" s="18">
        <f t="shared" si="1"/>
        <v>73148792.549999997</v>
      </c>
      <c r="R129" s="18">
        <v>0</v>
      </c>
      <c r="S129" s="18">
        <v>26497385.75</v>
      </c>
      <c r="T129" s="18">
        <v>0</v>
      </c>
      <c r="U129" s="16" t="s">
        <v>49</v>
      </c>
      <c r="V129" s="18">
        <v>0</v>
      </c>
      <c r="W129" s="18">
        <v>40216730</v>
      </c>
      <c r="X129" s="16" t="s">
        <v>54</v>
      </c>
      <c r="Y129" s="18">
        <v>6434676.7999999998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6" t="s">
        <v>195</v>
      </c>
      <c r="B130" s="17" t="s">
        <v>791</v>
      </c>
      <c r="C130" s="16" t="s">
        <v>46</v>
      </c>
      <c r="D130" s="16" t="s">
        <v>82</v>
      </c>
      <c r="E130" s="16" t="s">
        <v>1476</v>
      </c>
      <c r="F130" s="16" t="s">
        <v>1482</v>
      </c>
      <c r="G130" s="16" t="s">
        <v>48</v>
      </c>
      <c r="H130" s="16" t="s">
        <v>814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53</v>
      </c>
      <c r="P130" s="16" t="s">
        <v>47</v>
      </c>
      <c r="Q130" s="18">
        <f t="shared" si="1"/>
        <v>25138847.75</v>
      </c>
      <c r="R130" s="18">
        <v>0</v>
      </c>
      <c r="S130" s="18">
        <v>23059373.75</v>
      </c>
      <c r="T130" s="18">
        <v>0</v>
      </c>
      <c r="U130" s="16" t="s">
        <v>49</v>
      </c>
      <c r="V130" s="18">
        <v>0</v>
      </c>
      <c r="W130" s="18">
        <v>1792650</v>
      </c>
      <c r="X130" s="16" t="s">
        <v>54</v>
      </c>
      <c r="Y130" s="18">
        <v>286824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6" t="s">
        <v>196</v>
      </c>
      <c r="B131" s="17" t="s">
        <v>791</v>
      </c>
      <c r="C131" s="16" t="s">
        <v>46</v>
      </c>
      <c r="D131" s="16" t="s">
        <v>82</v>
      </c>
      <c r="E131" s="16" t="s">
        <v>1476</v>
      </c>
      <c r="F131" s="16" t="s">
        <v>1482</v>
      </c>
      <c r="G131" s="16" t="s">
        <v>48</v>
      </c>
      <c r="H131" s="16" t="s">
        <v>815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53</v>
      </c>
      <c r="P131" s="16" t="s">
        <v>47</v>
      </c>
      <c r="Q131" s="18">
        <f t="shared" si="1"/>
        <v>75304719.680999994</v>
      </c>
      <c r="R131" s="18">
        <v>0</v>
      </c>
      <c r="S131" s="18">
        <v>50006859.999999993</v>
      </c>
      <c r="T131" s="18">
        <v>0</v>
      </c>
      <c r="U131" s="16" t="s">
        <v>49</v>
      </c>
      <c r="V131" s="18">
        <v>0</v>
      </c>
      <c r="W131" s="18">
        <v>21808499.725000001</v>
      </c>
      <c r="X131" s="16" t="s">
        <v>54</v>
      </c>
      <c r="Y131" s="18">
        <v>3489359.9559999998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6" t="s">
        <v>199</v>
      </c>
      <c r="B132" s="17" t="s">
        <v>791</v>
      </c>
      <c r="C132" s="16" t="s">
        <v>46</v>
      </c>
      <c r="D132" s="16" t="s">
        <v>82</v>
      </c>
      <c r="E132" s="16" t="s">
        <v>1476</v>
      </c>
      <c r="F132" s="16" t="s">
        <v>1482</v>
      </c>
      <c r="G132" s="16" t="s">
        <v>48</v>
      </c>
      <c r="H132" s="16" t="s">
        <v>816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53</v>
      </c>
      <c r="P132" s="16" t="s">
        <v>47</v>
      </c>
      <c r="Q132" s="18">
        <f t="shared" si="1"/>
        <v>6151954.9000000004</v>
      </c>
      <c r="R132" s="18">
        <v>0</v>
      </c>
      <c r="S132" s="18">
        <v>2309611.5</v>
      </c>
      <c r="T132" s="18">
        <v>0</v>
      </c>
      <c r="U132" s="16" t="s">
        <v>49</v>
      </c>
      <c r="V132" s="18">
        <v>0</v>
      </c>
      <c r="W132" s="18">
        <v>3312365</v>
      </c>
      <c r="X132" s="16" t="s">
        <v>49</v>
      </c>
      <c r="Y132" s="18">
        <v>529978.4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6" t="s">
        <v>200</v>
      </c>
      <c r="B133" s="17" t="s">
        <v>791</v>
      </c>
      <c r="C133" s="16" t="s">
        <v>46</v>
      </c>
      <c r="D133" s="16" t="s">
        <v>82</v>
      </c>
      <c r="E133" s="16" t="s">
        <v>1476</v>
      </c>
      <c r="F133" s="16" t="s">
        <v>1482</v>
      </c>
      <c r="G133" s="16" t="s">
        <v>48</v>
      </c>
      <c r="H133" s="16" t="s">
        <v>817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53</v>
      </c>
      <c r="P133" s="16" t="s">
        <v>47</v>
      </c>
      <c r="Q133" s="18">
        <f t="shared" si="1"/>
        <v>80204549.900000006</v>
      </c>
      <c r="R133" s="18">
        <v>0</v>
      </c>
      <c r="S133" s="18">
        <v>42301452.75</v>
      </c>
      <c r="T133" s="18">
        <v>0</v>
      </c>
      <c r="U133" s="16" t="s">
        <v>49</v>
      </c>
      <c r="V133" s="18">
        <v>0</v>
      </c>
      <c r="W133" s="18">
        <v>32675083.75</v>
      </c>
      <c r="X133" s="16" t="s">
        <v>54</v>
      </c>
      <c r="Y133" s="18">
        <v>5228013.4000000004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6" t="s">
        <v>202</v>
      </c>
      <c r="B134" s="17" t="s">
        <v>791</v>
      </c>
      <c r="C134" s="16" t="s">
        <v>46</v>
      </c>
      <c r="D134" s="16" t="s">
        <v>82</v>
      </c>
      <c r="E134" s="16" t="s">
        <v>1476</v>
      </c>
      <c r="F134" s="16" t="s">
        <v>1482</v>
      </c>
      <c r="G134" s="16" t="s">
        <v>48</v>
      </c>
      <c r="H134" s="16" t="s">
        <v>818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53</v>
      </c>
      <c r="P134" s="16" t="s">
        <v>47</v>
      </c>
      <c r="Q134" s="18">
        <f t="shared" si="1"/>
        <v>40369864.299999997</v>
      </c>
      <c r="R134" s="18">
        <v>0</v>
      </c>
      <c r="S134" s="18">
        <v>15440530.5</v>
      </c>
      <c r="T134" s="18">
        <v>0</v>
      </c>
      <c r="U134" s="16" t="s">
        <v>49</v>
      </c>
      <c r="V134" s="18">
        <v>0</v>
      </c>
      <c r="W134" s="18">
        <v>21490805</v>
      </c>
      <c r="X134" s="16" t="s">
        <v>49</v>
      </c>
      <c r="Y134" s="18">
        <v>3438528.8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6" t="s">
        <v>203</v>
      </c>
      <c r="B135" s="17" t="s">
        <v>791</v>
      </c>
      <c r="C135" s="16" t="s">
        <v>46</v>
      </c>
      <c r="D135" s="16" t="s">
        <v>82</v>
      </c>
      <c r="E135" s="16" t="s">
        <v>1476</v>
      </c>
      <c r="F135" s="16" t="s">
        <v>1482</v>
      </c>
      <c r="G135" s="16" t="s">
        <v>48</v>
      </c>
      <c r="H135" s="16" t="s">
        <v>819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53</v>
      </c>
      <c r="P135" s="16" t="s">
        <v>47</v>
      </c>
      <c r="Q135" s="18">
        <f t="shared" si="1"/>
        <v>178235340.59999999</v>
      </c>
      <c r="R135" s="18">
        <v>0</v>
      </c>
      <c r="S135" s="18">
        <v>68011041.5</v>
      </c>
      <c r="T135" s="18">
        <v>0</v>
      </c>
      <c r="U135" s="16" t="s">
        <v>49</v>
      </c>
      <c r="V135" s="18">
        <v>0</v>
      </c>
      <c r="W135" s="18">
        <v>95020947.5</v>
      </c>
      <c r="X135" s="16" t="s">
        <v>54</v>
      </c>
      <c r="Y135" s="18">
        <v>15203351.600000001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6" t="s">
        <v>204</v>
      </c>
      <c r="B136" s="17" t="s">
        <v>791</v>
      </c>
      <c r="C136" s="16" t="s">
        <v>46</v>
      </c>
      <c r="D136" s="16" t="s">
        <v>82</v>
      </c>
      <c r="E136" s="16" t="s">
        <v>1476</v>
      </c>
      <c r="F136" s="16" t="s">
        <v>1482</v>
      </c>
      <c r="G136" s="16" t="s">
        <v>71</v>
      </c>
      <c r="H136" s="16" t="s">
        <v>47</v>
      </c>
      <c r="I136" s="18" t="s">
        <v>190</v>
      </c>
      <c r="J136" s="18" t="s">
        <v>47</v>
      </c>
      <c r="K136" s="18" t="s">
        <v>820</v>
      </c>
      <c r="L136" s="18" t="s">
        <v>791</v>
      </c>
      <c r="M136" s="18">
        <v>6905740</v>
      </c>
      <c r="N136" s="16" t="s">
        <v>73</v>
      </c>
      <c r="O136" s="16" t="s">
        <v>821</v>
      </c>
      <c r="P136" s="16" t="s">
        <v>822</v>
      </c>
      <c r="Q136" s="18">
        <f t="shared" ref="Q136:Q199" si="2">SUM(S136:AP136)</f>
        <v>-6905740</v>
      </c>
      <c r="R136" s="18">
        <v>0</v>
      </c>
      <c r="S136" s="18">
        <v>-4845000</v>
      </c>
      <c r="T136" s="18">
        <v>0</v>
      </c>
      <c r="U136" s="16" t="s">
        <v>49</v>
      </c>
      <c r="V136" s="18">
        <v>0</v>
      </c>
      <c r="W136" s="18">
        <v>-1776500</v>
      </c>
      <c r="X136" s="16" t="s">
        <v>54</v>
      </c>
      <c r="Y136" s="18">
        <v>-284240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6" t="s">
        <v>205</v>
      </c>
      <c r="B137" s="17" t="s">
        <v>823</v>
      </c>
      <c r="C137" s="16" t="s">
        <v>46</v>
      </c>
      <c r="D137" s="16" t="s">
        <v>51</v>
      </c>
      <c r="E137" s="16" t="s">
        <v>52</v>
      </c>
      <c r="F137" s="16" t="s">
        <v>1394</v>
      </c>
      <c r="G137" s="16" t="s">
        <v>48</v>
      </c>
      <c r="H137" s="16" t="s">
        <v>824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53</v>
      </c>
      <c r="P137" s="16" t="s">
        <v>47</v>
      </c>
      <c r="Q137" s="18">
        <f t="shared" si="2"/>
        <v>678650250.86399996</v>
      </c>
      <c r="R137" s="18">
        <v>0</v>
      </c>
      <c r="S137" s="18">
        <v>493327509.25</v>
      </c>
      <c r="T137" s="18">
        <v>0</v>
      </c>
      <c r="U137" s="16" t="s">
        <v>49</v>
      </c>
      <c r="V137" s="18">
        <v>0</v>
      </c>
      <c r="W137" s="18">
        <v>159760984.15000001</v>
      </c>
      <c r="X137" s="16" t="s">
        <v>54</v>
      </c>
      <c r="Y137" s="18">
        <v>25561757.463999998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6" t="s">
        <v>206</v>
      </c>
      <c r="B138" s="17" t="s">
        <v>823</v>
      </c>
      <c r="C138" s="16" t="s">
        <v>46</v>
      </c>
      <c r="D138" s="16" t="s">
        <v>56</v>
      </c>
      <c r="E138" s="16" t="s">
        <v>57</v>
      </c>
      <c r="F138" s="16" t="s">
        <v>1406</v>
      </c>
      <c r="G138" s="16" t="s">
        <v>48</v>
      </c>
      <c r="H138" s="16" t="s">
        <v>825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53</v>
      </c>
      <c r="P138" s="16" t="s">
        <v>47</v>
      </c>
      <c r="Q138" s="18">
        <f t="shared" si="2"/>
        <v>1026534530.686</v>
      </c>
      <c r="R138" s="18">
        <v>0</v>
      </c>
      <c r="S138" s="18">
        <v>689771135.04999995</v>
      </c>
      <c r="T138" s="18">
        <v>0</v>
      </c>
      <c r="U138" s="16" t="s">
        <v>49</v>
      </c>
      <c r="V138" s="18">
        <v>0</v>
      </c>
      <c r="W138" s="18">
        <v>290313272.10000002</v>
      </c>
      <c r="X138" s="16" t="s">
        <v>54</v>
      </c>
      <c r="Y138" s="18">
        <v>46450123.535999998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6" t="s">
        <v>207</v>
      </c>
      <c r="B139" s="17" t="s">
        <v>823</v>
      </c>
      <c r="C139" s="16" t="s">
        <v>46</v>
      </c>
      <c r="D139" s="16" t="s">
        <v>61</v>
      </c>
      <c r="E139" s="16" t="s">
        <v>62</v>
      </c>
      <c r="F139" s="16" t="s">
        <v>1418</v>
      </c>
      <c r="G139" s="16" t="s">
        <v>48</v>
      </c>
      <c r="H139" s="16" t="s">
        <v>826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53</v>
      </c>
      <c r="P139" s="16" t="s">
        <v>47</v>
      </c>
      <c r="Q139" s="18">
        <f t="shared" si="2"/>
        <v>301253837.921</v>
      </c>
      <c r="R139" s="18">
        <v>0</v>
      </c>
      <c r="S139" s="18">
        <v>250428448.82500002</v>
      </c>
      <c r="T139" s="18">
        <v>0</v>
      </c>
      <c r="U139" s="16" t="s">
        <v>49</v>
      </c>
      <c r="V139" s="18">
        <v>0</v>
      </c>
      <c r="W139" s="18">
        <v>43814990.600000001</v>
      </c>
      <c r="X139" s="16" t="s">
        <v>49</v>
      </c>
      <c r="Y139" s="18">
        <v>7010398.4959999984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6" t="s">
        <v>208</v>
      </c>
      <c r="B140" s="17" t="s">
        <v>823</v>
      </c>
      <c r="C140" s="16" t="s">
        <v>46</v>
      </c>
      <c r="D140" s="16" t="s">
        <v>61</v>
      </c>
      <c r="E140" s="16" t="s">
        <v>62</v>
      </c>
      <c r="F140" s="16" t="s">
        <v>1418</v>
      </c>
      <c r="G140" s="16" t="s">
        <v>48</v>
      </c>
      <c r="H140" s="16" t="s">
        <v>827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828</v>
      </c>
      <c r="P140" s="16" t="s">
        <v>829</v>
      </c>
      <c r="Q140" s="18">
        <f t="shared" si="2"/>
        <v>6427054</v>
      </c>
      <c r="R140" s="18">
        <v>0</v>
      </c>
      <c r="S140" s="18">
        <v>3504550</v>
      </c>
      <c r="T140" s="18">
        <v>2519400</v>
      </c>
      <c r="U140" s="16" t="s">
        <v>54</v>
      </c>
      <c r="V140" s="18">
        <v>403104</v>
      </c>
      <c r="W140" s="18">
        <v>0</v>
      </c>
      <c r="X140" s="16" t="s">
        <v>49</v>
      </c>
      <c r="Y140" s="18">
        <v>0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6" t="s">
        <v>209</v>
      </c>
      <c r="B141" s="17" t="s">
        <v>823</v>
      </c>
      <c r="C141" s="16" t="s">
        <v>46</v>
      </c>
      <c r="D141" s="16" t="s">
        <v>61</v>
      </c>
      <c r="E141" s="16" t="s">
        <v>62</v>
      </c>
      <c r="F141" s="16" t="s">
        <v>1418</v>
      </c>
      <c r="G141" s="16" t="s">
        <v>48</v>
      </c>
      <c r="H141" s="16" t="s">
        <v>830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53</v>
      </c>
      <c r="P141" s="16" t="s">
        <v>47</v>
      </c>
      <c r="Q141" s="18">
        <f t="shared" si="2"/>
        <v>311078750.91479999</v>
      </c>
      <c r="R141" s="18">
        <v>0</v>
      </c>
      <c r="S141" s="18">
        <v>198376102.49999997</v>
      </c>
      <c r="T141" s="18">
        <v>0</v>
      </c>
      <c r="U141" s="16" t="s">
        <v>49</v>
      </c>
      <c r="V141" s="18">
        <v>0</v>
      </c>
      <c r="W141" s="18">
        <v>97157455.530000001</v>
      </c>
      <c r="X141" s="16" t="s">
        <v>54</v>
      </c>
      <c r="Y141" s="18">
        <v>15545192.884800002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6" t="s">
        <v>210</v>
      </c>
      <c r="B142" s="17" t="s">
        <v>823</v>
      </c>
      <c r="C142" s="16" t="s">
        <v>46</v>
      </c>
      <c r="D142" s="16" t="s">
        <v>61</v>
      </c>
      <c r="E142" s="16" t="s">
        <v>62</v>
      </c>
      <c r="F142" s="16" t="s">
        <v>1418</v>
      </c>
      <c r="G142" s="16" t="s">
        <v>71</v>
      </c>
      <c r="H142" s="16" t="s">
        <v>47</v>
      </c>
      <c r="I142" s="18" t="s">
        <v>831</v>
      </c>
      <c r="J142" s="18" t="s">
        <v>47</v>
      </c>
      <c r="K142" s="18" t="s">
        <v>832</v>
      </c>
      <c r="L142" s="18" t="s">
        <v>823</v>
      </c>
      <c r="M142" s="18">
        <v>986926.5</v>
      </c>
      <c r="N142" s="16" t="s">
        <v>73</v>
      </c>
      <c r="O142" s="16" t="s">
        <v>833</v>
      </c>
      <c r="P142" s="16" t="s">
        <v>834</v>
      </c>
      <c r="Q142" s="18">
        <f t="shared" si="2"/>
        <v>-211726.5</v>
      </c>
      <c r="R142" s="18">
        <v>0</v>
      </c>
      <c r="S142" s="18">
        <v>-211726.5</v>
      </c>
      <c r="T142" s="18">
        <v>0</v>
      </c>
      <c r="U142" s="16" t="s">
        <v>49</v>
      </c>
      <c r="V142" s="18">
        <v>0</v>
      </c>
      <c r="W142" s="18">
        <v>0</v>
      </c>
      <c r="X142" s="16" t="s">
        <v>49</v>
      </c>
      <c r="Y142" s="18">
        <v>0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6" t="s">
        <v>211</v>
      </c>
      <c r="B143" s="17" t="s">
        <v>823</v>
      </c>
      <c r="C143" s="16" t="s">
        <v>46</v>
      </c>
      <c r="D143" s="16" t="s">
        <v>66</v>
      </c>
      <c r="E143" s="16" t="s">
        <v>67</v>
      </c>
      <c r="F143" s="16" t="s">
        <v>1403</v>
      </c>
      <c r="G143" s="16" t="s">
        <v>48</v>
      </c>
      <c r="H143" s="16" t="s">
        <v>835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53</v>
      </c>
      <c r="P143" s="16" t="s">
        <v>47</v>
      </c>
      <c r="Q143" s="18">
        <f t="shared" si="2"/>
        <v>472774373.52899998</v>
      </c>
      <c r="R143" s="18">
        <v>0</v>
      </c>
      <c r="S143" s="18">
        <v>345849787.125</v>
      </c>
      <c r="T143" s="18">
        <v>0</v>
      </c>
      <c r="U143" s="16" t="s">
        <v>49</v>
      </c>
      <c r="V143" s="18">
        <v>0</v>
      </c>
      <c r="W143" s="18">
        <v>109417746.90000001</v>
      </c>
      <c r="X143" s="16" t="s">
        <v>49</v>
      </c>
      <c r="Y143" s="18">
        <v>17506839.504000004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6" t="s">
        <v>212</v>
      </c>
      <c r="B144" s="17" t="s">
        <v>823</v>
      </c>
      <c r="C144" s="16" t="s">
        <v>46</v>
      </c>
      <c r="D144" s="16" t="s">
        <v>66</v>
      </c>
      <c r="E144" s="16" t="s">
        <v>67</v>
      </c>
      <c r="F144" s="16" t="s">
        <v>1403</v>
      </c>
      <c r="G144" s="16" t="s">
        <v>48</v>
      </c>
      <c r="H144" s="16" t="s">
        <v>836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580</v>
      </c>
      <c r="P144" s="16" t="s">
        <v>581</v>
      </c>
      <c r="Q144" s="18">
        <f t="shared" si="2"/>
        <v>8442590.1500000004</v>
      </c>
      <c r="R144" s="18">
        <v>0</v>
      </c>
      <c r="S144" s="18">
        <v>2689378.75</v>
      </c>
      <c r="T144" s="18">
        <v>4959665</v>
      </c>
      <c r="U144" s="16" t="s">
        <v>54</v>
      </c>
      <c r="V144" s="18">
        <v>793546.4</v>
      </c>
      <c r="W144" s="18">
        <v>0</v>
      </c>
      <c r="X144" s="16" t="s">
        <v>49</v>
      </c>
      <c r="Y144" s="18">
        <v>0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6" t="s">
        <v>213</v>
      </c>
      <c r="B145" s="17" t="s">
        <v>823</v>
      </c>
      <c r="C145" s="16" t="s">
        <v>46</v>
      </c>
      <c r="D145" s="16" t="s">
        <v>66</v>
      </c>
      <c r="E145" s="16" t="s">
        <v>67</v>
      </c>
      <c r="F145" s="16" t="s">
        <v>1403</v>
      </c>
      <c r="G145" s="16" t="s">
        <v>48</v>
      </c>
      <c r="H145" s="16" t="s">
        <v>837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53</v>
      </c>
      <c r="P145" s="16" t="s">
        <v>47</v>
      </c>
      <c r="Q145" s="18">
        <f t="shared" si="2"/>
        <v>123014824.55</v>
      </c>
      <c r="R145" s="18">
        <v>0</v>
      </c>
      <c r="S145" s="18">
        <v>96221457.75</v>
      </c>
      <c r="T145" s="18">
        <v>0</v>
      </c>
      <c r="U145" s="16" t="s">
        <v>49</v>
      </c>
      <c r="V145" s="18">
        <v>0</v>
      </c>
      <c r="W145" s="18">
        <v>23097730</v>
      </c>
      <c r="X145" s="16" t="s">
        <v>54</v>
      </c>
      <c r="Y145" s="18">
        <v>3695636.8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6" t="s">
        <v>214</v>
      </c>
      <c r="B146" s="21">
        <v>44216</v>
      </c>
      <c r="C146" s="16" t="s">
        <v>46</v>
      </c>
      <c r="D146" s="16" t="s">
        <v>77</v>
      </c>
      <c r="E146" s="16" t="s">
        <v>78</v>
      </c>
      <c r="F146" s="16" t="s">
        <v>1436</v>
      </c>
      <c r="G146" s="16" t="s">
        <v>48</v>
      </c>
      <c r="H146" s="16" t="s">
        <v>1437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1431</v>
      </c>
      <c r="P146" s="16" t="s">
        <v>47</v>
      </c>
      <c r="Q146" s="18">
        <f t="shared" si="2"/>
        <v>0</v>
      </c>
      <c r="R146" s="18">
        <v>0</v>
      </c>
      <c r="S146" s="18">
        <v>0</v>
      </c>
      <c r="T146" s="18">
        <v>0</v>
      </c>
      <c r="U146" s="16" t="s">
        <v>49</v>
      </c>
      <c r="V146" s="18">
        <v>0</v>
      </c>
      <c r="W146" s="18">
        <v>0</v>
      </c>
      <c r="X146" s="16" t="s">
        <v>54</v>
      </c>
      <c r="Y146" s="18">
        <v>0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6" t="s">
        <v>215</v>
      </c>
      <c r="B147" s="20">
        <v>44216</v>
      </c>
      <c r="C147" s="13" t="s">
        <v>46</v>
      </c>
      <c r="D147" s="13" t="s">
        <v>1366</v>
      </c>
      <c r="E147" s="13" t="s">
        <v>1447</v>
      </c>
      <c r="F147" s="13" t="s">
        <v>1225</v>
      </c>
      <c r="G147" s="13" t="s">
        <v>48</v>
      </c>
      <c r="H147" s="13" t="s">
        <v>1452</v>
      </c>
      <c r="I147" s="15"/>
      <c r="J147" s="15"/>
      <c r="K147" s="15"/>
      <c r="L147" s="15"/>
      <c r="M147" s="15"/>
      <c r="N147" s="13"/>
      <c r="O147" s="13" t="s">
        <v>53</v>
      </c>
      <c r="P147" s="13"/>
      <c r="Q147" s="15">
        <f t="shared" si="2"/>
        <v>322282873.09000003</v>
      </c>
      <c r="R147" s="15"/>
      <c r="S147" s="15">
        <f>303518577.05-5616970</f>
        <v>297901607.05000001</v>
      </c>
      <c r="T147" s="15"/>
      <c r="U147" s="13"/>
      <c r="V147" s="15"/>
      <c r="W147" s="15">
        <v>21018332.789999999</v>
      </c>
      <c r="X147" s="13"/>
      <c r="Y147" s="15">
        <v>3362933.25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6" t="s">
        <v>216</v>
      </c>
      <c r="B148" s="17" t="s">
        <v>823</v>
      </c>
      <c r="C148" s="16" t="s">
        <v>46</v>
      </c>
      <c r="D148" s="16" t="s">
        <v>80</v>
      </c>
      <c r="E148" s="16" t="s">
        <v>81</v>
      </c>
      <c r="F148" s="16" t="s">
        <v>1464</v>
      </c>
      <c r="G148" s="16" t="s">
        <v>48</v>
      </c>
      <c r="H148" s="16" t="s">
        <v>838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53</v>
      </c>
      <c r="P148" s="16" t="s">
        <v>47</v>
      </c>
      <c r="Q148" s="18">
        <f t="shared" si="2"/>
        <v>183028676.75</v>
      </c>
      <c r="R148" s="18">
        <v>0</v>
      </c>
      <c r="S148" s="18">
        <v>134596603.25</v>
      </c>
      <c r="T148" s="18">
        <v>0</v>
      </c>
      <c r="U148" s="16" t="s">
        <v>49</v>
      </c>
      <c r="V148" s="18">
        <v>0</v>
      </c>
      <c r="W148" s="18">
        <v>41751787.5</v>
      </c>
      <c r="X148" s="16" t="s">
        <v>54</v>
      </c>
      <c r="Y148" s="18">
        <v>6680286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6" t="s">
        <v>217</v>
      </c>
      <c r="B149" s="17" t="s">
        <v>823</v>
      </c>
      <c r="C149" s="16" t="s">
        <v>46</v>
      </c>
      <c r="D149" s="16" t="s">
        <v>80</v>
      </c>
      <c r="E149" s="16" t="s">
        <v>81</v>
      </c>
      <c r="F149" s="16" t="s">
        <v>1464</v>
      </c>
      <c r="G149" s="16" t="s">
        <v>48</v>
      </c>
      <c r="H149" s="16" t="s">
        <v>839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252</v>
      </c>
      <c r="P149" s="16" t="s">
        <v>253</v>
      </c>
      <c r="Q149" s="18">
        <f t="shared" si="2"/>
        <v>1713515</v>
      </c>
      <c r="R149" s="18">
        <v>0</v>
      </c>
      <c r="S149" s="18">
        <v>1713515</v>
      </c>
      <c r="T149" s="18">
        <v>0</v>
      </c>
      <c r="U149" s="16" t="s">
        <v>49</v>
      </c>
      <c r="V149" s="18">
        <v>0</v>
      </c>
      <c r="W149" s="18">
        <v>0</v>
      </c>
      <c r="X149" s="16" t="s">
        <v>49</v>
      </c>
      <c r="Y149" s="18">
        <v>0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6" t="s">
        <v>218</v>
      </c>
      <c r="B150" s="17" t="s">
        <v>823</v>
      </c>
      <c r="C150" s="16" t="s">
        <v>46</v>
      </c>
      <c r="D150" s="16" t="s">
        <v>80</v>
      </c>
      <c r="E150" s="16" t="s">
        <v>81</v>
      </c>
      <c r="F150" s="16" t="s">
        <v>1464</v>
      </c>
      <c r="G150" s="16" t="s">
        <v>48</v>
      </c>
      <c r="H150" s="16" t="s">
        <v>840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53</v>
      </c>
      <c r="P150" s="16" t="s">
        <v>47</v>
      </c>
      <c r="Q150" s="18">
        <f t="shared" si="2"/>
        <v>105021269.75</v>
      </c>
      <c r="R150" s="18">
        <v>0</v>
      </c>
      <c r="S150" s="18">
        <v>59122969.75</v>
      </c>
      <c r="T150" s="18">
        <v>0</v>
      </c>
      <c r="U150" s="16" t="s">
        <v>49</v>
      </c>
      <c r="V150" s="18">
        <v>0</v>
      </c>
      <c r="W150" s="18">
        <v>39567500</v>
      </c>
      <c r="X150" s="16" t="s">
        <v>49</v>
      </c>
      <c r="Y150" s="18">
        <v>6330800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6" t="s">
        <v>219</v>
      </c>
      <c r="B151" s="17" t="s">
        <v>823</v>
      </c>
      <c r="C151" s="16" t="s">
        <v>46</v>
      </c>
      <c r="D151" s="16" t="s">
        <v>82</v>
      </c>
      <c r="E151" s="16" t="s">
        <v>1476</v>
      </c>
      <c r="F151" s="16" t="s">
        <v>1484</v>
      </c>
      <c r="G151" s="16" t="s">
        <v>48</v>
      </c>
      <c r="H151" s="16" t="s">
        <v>841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842</v>
      </c>
      <c r="P151" s="16" t="s">
        <v>843</v>
      </c>
      <c r="Q151" s="18">
        <f t="shared" si="2"/>
        <v>371450</v>
      </c>
      <c r="R151" s="18">
        <v>0</v>
      </c>
      <c r="S151" s="18">
        <v>371450</v>
      </c>
      <c r="T151" s="18">
        <v>0</v>
      </c>
      <c r="U151" s="16" t="s">
        <v>49</v>
      </c>
      <c r="V151" s="18">
        <v>0</v>
      </c>
      <c r="W151" s="18">
        <v>0</v>
      </c>
      <c r="X151" s="16" t="s">
        <v>49</v>
      </c>
      <c r="Y151" s="18">
        <v>0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6" t="s">
        <v>220</v>
      </c>
      <c r="B152" s="17" t="s">
        <v>823</v>
      </c>
      <c r="C152" s="16" t="s">
        <v>46</v>
      </c>
      <c r="D152" s="16" t="s">
        <v>82</v>
      </c>
      <c r="E152" s="16" t="s">
        <v>1476</v>
      </c>
      <c r="F152" s="16" t="s">
        <v>1484</v>
      </c>
      <c r="G152" s="16" t="s">
        <v>48</v>
      </c>
      <c r="H152" s="16" t="s">
        <v>844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53</v>
      </c>
      <c r="P152" s="16" t="s">
        <v>47</v>
      </c>
      <c r="Q152" s="18">
        <f t="shared" si="2"/>
        <v>9816454.5</v>
      </c>
      <c r="R152" s="18">
        <v>0</v>
      </c>
      <c r="S152" s="18">
        <v>9254434.5</v>
      </c>
      <c r="T152" s="18">
        <v>0</v>
      </c>
      <c r="U152" s="16" t="s">
        <v>49</v>
      </c>
      <c r="V152" s="18">
        <v>0</v>
      </c>
      <c r="W152" s="18">
        <v>484500</v>
      </c>
      <c r="X152" s="16" t="s">
        <v>49</v>
      </c>
      <c r="Y152" s="18">
        <v>77520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6" t="s">
        <v>221</v>
      </c>
      <c r="B153" s="17" t="s">
        <v>823</v>
      </c>
      <c r="C153" s="16" t="s">
        <v>46</v>
      </c>
      <c r="D153" s="16" t="s">
        <v>82</v>
      </c>
      <c r="E153" s="16" t="s">
        <v>1476</v>
      </c>
      <c r="F153" s="16" t="s">
        <v>1484</v>
      </c>
      <c r="G153" s="16" t="s">
        <v>48</v>
      </c>
      <c r="H153" s="16" t="s">
        <v>845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252</v>
      </c>
      <c r="P153" s="16" t="s">
        <v>253</v>
      </c>
      <c r="Q153" s="18">
        <f t="shared" si="2"/>
        <v>302005</v>
      </c>
      <c r="R153" s="18">
        <v>0</v>
      </c>
      <c r="S153" s="18">
        <v>302005</v>
      </c>
      <c r="T153" s="18">
        <v>0</v>
      </c>
      <c r="U153" s="16" t="s">
        <v>49</v>
      </c>
      <c r="V153" s="18">
        <v>0</v>
      </c>
      <c r="W153" s="18">
        <v>0</v>
      </c>
      <c r="X153" s="16" t="s">
        <v>49</v>
      </c>
      <c r="Y153" s="18">
        <v>0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6" t="s">
        <v>222</v>
      </c>
      <c r="B154" s="17" t="s">
        <v>823</v>
      </c>
      <c r="C154" s="16" t="s">
        <v>46</v>
      </c>
      <c r="D154" s="16" t="s">
        <v>82</v>
      </c>
      <c r="E154" s="16" t="s">
        <v>1476</v>
      </c>
      <c r="F154" s="16" t="s">
        <v>1484</v>
      </c>
      <c r="G154" s="16" t="s">
        <v>48</v>
      </c>
      <c r="H154" s="16" t="s">
        <v>846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53</v>
      </c>
      <c r="P154" s="16" t="s">
        <v>47</v>
      </c>
      <c r="Q154" s="18">
        <f t="shared" si="2"/>
        <v>16555429.6</v>
      </c>
      <c r="R154" s="18">
        <v>0</v>
      </c>
      <c r="S154" s="18">
        <v>8838895</v>
      </c>
      <c r="T154" s="18">
        <v>0</v>
      </c>
      <c r="U154" s="16" t="s">
        <v>49</v>
      </c>
      <c r="V154" s="18">
        <v>0</v>
      </c>
      <c r="W154" s="18">
        <v>6652185</v>
      </c>
      <c r="X154" s="16" t="s">
        <v>54</v>
      </c>
      <c r="Y154" s="18">
        <v>1064349.6000000001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6" t="s">
        <v>223</v>
      </c>
      <c r="B155" s="17" t="s">
        <v>823</v>
      </c>
      <c r="C155" s="16" t="s">
        <v>46</v>
      </c>
      <c r="D155" s="16" t="s">
        <v>82</v>
      </c>
      <c r="E155" s="16" t="s">
        <v>1476</v>
      </c>
      <c r="F155" s="16" t="s">
        <v>1484</v>
      </c>
      <c r="G155" s="16" t="s">
        <v>48</v>
      </c>
      <c r="H155" s="16" t="s">
        <v>847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252</v>
      </c>
      <c r="P155" s="16" t="s">
        <v>253</v>
      </c>
      <c r="Q155" s="18">
        <f t="shared" si="2"/>
        <v>1124040</v>
      </c>
      <c r="R155" s="18">
        <v>0</v>
      </c>
      <c r="S155" s="18">
        <v>0</v>
      </c>
      <c r="T155" s="18">
        <v>969000</v>
      </c>
      <c r="U155" s="16" t="s">
        <v>54</v>
      </c>
      <c r="V155" s="18">
        <v>155040</v>
      </c>
      <c r="W155" s="18">
        <v>0</v>
      </c>
      <c r="X155" s="16" t="s">
        <v>49</v>
      </c>
      <c r="Y155" s="18">
        <v>0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6" t="s">
        <v>224</v>
      </c>
      <c r="B156" s="17" t="s">
        <v>823</v>
      </c>
      <c r="C156" s="16" t="s">
        <v>46</v>
      </c>
      <c r="D156" s="16" t="s">
        <v>82</v>
      </c>
      <c r="E156" s="16" t="s">
        <v>1476</v>
      </c>
      <c r="F156" s="16" t="s">
        <v>1484</v>
      </c>
      <c r="G156" s="16" t="s">
        <v>48</v>
      </c>
      <c r="H156" s="16" t="s">
        <v>848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53</v>
      </c>
      <c r="P156" s="16" t="s">
        <v>47</v>
      </c>
      <c r="Q156" s="18">
        <f t="shared" si="2"/>
        <v>96996326.674999982</v>
      </c>
      <c r="R156" s="18">
        <v>0</v>
      </c>
      <c r="S156" s="18">
        <v>80493546.074999988</v>
      </c>
      <c r="T156" s="18">
        <v>0</v>
      </c>
      <c r="U156" s="16" t="s">
        <v>49</v>
      </c>
      <c r="V156" s="18">
        <v>0</v>
      </c>
      <c r="W156" s="18">
        <v>14226535</v>
      </c>
      <c r="X156" s="16" t="s">
        <v>54</v>
      </c>
      <c r="Y156" s="18">
        <v>2276245.6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6" t="s">
        <v>225</v>
      </c>
      <c r="B157" s="17" t="s">
        <v>823</v>
      </c>
      <c r="C157" s="16" t="s">
        <v>46</v>
      </c>
      <c r="D157" s="16" t="s">
        <v>82</v>
      </c>
      <c r="E157" s="16" t="s">
        <v>1476</v>
      </c>
      <c r="F157" s="16" t="s">
        <v>1484</v>
      </c>
      <c r="G157" s="16" t="s">
        <v>48</v>
      </c>
      <c r="H157" s="16" t="s">
        <v>849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53</v>
      </c>
      <c r="P157" s="16" t="s">
        <v>47</v>
      </c>
      <c r="Q157" s="18">
        <f t="shared" si="2"/>
        <v>74330132.75</v>
      </c>
      <c r="R157" s="18">
        <v>0</v>
      </c>
      <c r="S157" s="18">
        <v>40646400.75</v>
      </c>
      <c r="T157" s="18">
        <v>0</v>
      </c>
      <c r="U157" s="16" t="s">
        <v>49</v>
      </c>
      <c r="V157" s="18">
        <v>0</v>
      </c>
      <c r="W157" s="18">
        <v>29037700</v>
      </c>
      <c r="X157" s="16" t="s">
        <v>49</v>
      </c>
      <c r="Y157" s="18">
        <v>4646032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6" t="s">
        <v>226</v>
      </c>
      <c r="B158" s="17" t="s">
        <v>823</v>
      </c>
      <c r="C158" s="16" t="s">
        <v>46</v>
      </c>
      <c r="D158" s="16" t="s">
        <v>82</v>
      </c>
      <c r="E158" s="16" t="s">
        <v>1476</v>
      </c>
      <c r="F158" s="16" t="s">
        <v>1484</v>
      </c>
      <c r="G158" s="16" t="s">
        <v>48</v>
      </c>
      <c r="H158" s="16" t="s">
        <v>850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252</v>
      </c>
      <c r="P158" s="16" t="s">
        <v>253</v>
      </c>
      <c r="Q158" s="18">
        <f t="shared" si="2"/>
        <v>468350</v>
      </c>
      <c r="R158" s="18">
        <v>0</v>
      </c>
      <c r="S158" s="18">
        <v>0</v>
      </c>
      <c r="T158" s="18">
        <v>403750</v>
      </c>
      <c r="U158" s="16" t="s">
        <v>54</v>
      </c>
      <c r="V158" s="18">
        <v>64600</v>
      </c>
      <c r="W158" s="18">
        <v>0</v>
      </c>
      <c r="X158" s="16" t="s">
        <v>49</v>
      </c>
      <c r="Y158" s="18">
        <v>0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6" t="s">
        <v>229</v>
      </c>
      <c r="B159" s="17" t="s">
        <v>823</v>
      </c>
      <c r="C159" s="16" t="s">
        <v>46</v>
      </c>
      <c r="D159" s="16" t="s">
        <v>82</v>
      </c>
      <c r="E159" s="16" t="s">
        <v>1476</v>
      </c>
      <c r="F159" s="16" t="s">
        <v>1484</v>
      </c>
      <c r="G159" s="16" t="s">
        <v>48</v>
      </c>
      <c r="H159" s="16" t="s">
        <v>851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53</v>
      </c>
      <c r="P159" s="16" t="s">
        <v>47</v>
      </c>
      <c r="Q159" s="18">
        <f t="shared" si="2"/>
        <v>46137190.799999997</v>
      </c>
      <c r="R159" s="18">
        <v>0</v>
      </c>
      <c r="S159" s="18">
        <v>34359125</v>
      </c>
      <c r="T159" s="18">
        <v>0</v>
      </c>
      <c r="U159" s="16" t="s">
        <v>49</v>
      </c>
      <c r="V159" s="18">
        <v>0</v>
      </c>
      <c r="W159" s="18">
        <v>10153505</v>
      </c>
      <c r="X159" s="16" t="s">
        <v>49</v>
      </c>
      <c r="Y159" s="18">
        <v>1624560.8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6" t="s">
        <v>230</v>
      </c>
      <c r="B160" s="17" t="s">
        <v>823</v>
      </c>
      <c r="C160" s="16" t="s">
        <v>46</v>
      </c>
      <c r="D160" s="16" t="s">
        <v>82</v>
      </c>
      <c r="E160" s="16" t="s">
        <v>1476</v>
      </c>
      <c r="F160" s="16" t="s">
        <v>1484</v>
      </c>
      <c r="G160" s="16" t="s">
        <v>48</v>
      </c>
      <c r="H160" s="16" t="s">
        <v>852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53</v>
      </c>
      <c r="P160" s="16" t="s">
        <v>47</v>
      </c>
      <c r="Q160" s="18">
        <f t="shared" si="2"/>
        <v>75909503.450000003</v>
      </c>
      <c r="R160" s="18">
        <v>0</v>
      </c>
      <c r="S160" s="18">
        <v>65178668.25</v>
      </c>
      <c r="T160" s="18">
        <v>0</v>
      </c>
      <c r="U160" s="16" t="s">
        <v>49</v>
      </c>
      <c r="V160" s="18">
        <v>0</v>
      </c>
      <c r="W160" s="18">
        <v>9250720</v>
      </c>
      <c r="X160" s="16" t="s">
        <v>49</v>
      </c>
      <c r="Y160" s="18">
        <v>1480115.2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6" t="s">
        <v>231</v>
      </c>
      <c r="B161" s="17" t="s">
        <v>823</v>
      </c>
      <c r="C161" s="16" t="s">
        <v>46</v>
      </c>
      <c r="D161" s="16" t="s">
        <v>82</v>
      </c>
      <c r="E161" s="16" t="s">
        <v>1476</v>
      </c>
      <c r="F161" s="16" t="s">
        <v>1484</v>
      </c>
      <c r="G161" s="16" t="s">
        <v>48</v>
      </c>
      <c r="H161" s="16" t="s">
        <v>853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53</v>
      </c>
      <c r="P161" s="16" t="s">
        <v>47</v>
      </c>
      <c r="Q161" s="18">
        <f t="shared" si="2"/>
        <v>17944200.399999999</v>
      </c>
      <c r="R161" s="18">
        <v>0</v>
      </c>
      <c r="S161" s="18">
        <v>9690000</v>
      </c>
      <c r="T161" s="18">
        <v>0</v>
      </c>
      <c r="U161" s="16" t="s">
        <v>49</v>
      </c>
      <c r="V161" s="18">
        <v>0</v>
      </c>
      <c r="W161" s="18">
        <v>7115690</v>
      </c>
      <c r="X161" s="16" t="s">
        <v>54</v>
      </c>
      <c r="Y161" s="18">
        <v>1138510.4000000001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6" t="s">
        <v>232</v>
      </c>
      <c r="B162" s="17" t="s">
        <v>823</v>
      </c>
      <c r="C162" s="16" t="s">
        <v>46</v>
      </c>
      <c r="D162" s="16" t="s">
        <v>82</v>
      </c>
      <c r="E162" s="16" t="s">
        <v>1476</v>
      </c>
      <c r="F162" s="16" t="s">
        <v>1484</v>
      </c>
      <c r="G162" s="16" t="s">
        <v>48</v>
      </c>
      <c r="H162" s="16" t="s">
        <v>854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855</v>
      </c>
      <c r="P162" s="16" t="s">
        <v>856</v>
      </c>
      <c r="Q162" s="18">
        <f t="shared" si="2"/>
        <v>3957396</v>
      </c>
      <c r="R162" s="18">
        <v>0</v>
      </c>
      <c r="S162" s="18">
        <v>2102730</v>
      </c>
      <c r="T162" s="18">
        <v>1598850</v>
      </c>
      <c r="U162" s="16" t="s">
        <v>54</v>
      </c>
      <c r="V162" s="18">
        <v>255816</v>
      </c>
      <c r="W162" s="18">
        <v>0</v>
      </c>
      <c r="X162" s="16" t="s">
        <v>49</v>
      </c>
      <c r="Y162" s="18">
        <v>0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6" t="s">
        <v>234</v>
      </c>
      <c r="B163" s="17" t="s">
        <v>823</v>
      </c>
      <c r="C163" s="16" t="s">
        <v>46</v>
      </c>
      <c r="D163" s="16" t="s">
        <v>82</v>
      </c>
      <c r="E163" s="16" t="s">
        <v>1476</v>
      </c>
      <c r="F163" s="16" t="s">
        <v>1484</v>
      </c>
      <c r="G163" s="16" t="s">
        <v>48</v>
      </c>
      <c r="H163" s="16" t="s">
        <v>857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53</v>
      </c>
      <c r="P163" s="16" t="s">
        <v>47</v>
      </c>
      <c r="Q163" s="18">
        <f t="shared" si="2"/>
        <v>122763514.40000001</v>
      </c>
      <c r="R163" s="18">
        <v>0</v>
      </c>
      <c r="S163" s="18">
        <v>68367472</v>
      </c>
      <c r="T163" s="18">
        <v>0</v>
      </c>
      <c r="U163" s="16" t="s">
        <v>49</v>
      </c>
      <c r="V163" s="18">
        <v>0</v>
      </c>
      <c r="W163" s="18">
        <v>46893140</v>
      </c>
      <c r="X163" s="16" t="s">
        <v>49</v>
      </c>
      <c r="Y163" s="18">
        <v>7502902.4000000004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6" t="s">
        <v>235</v>
      </c>
      <c r="B164" s="17" t="s">
        <v>823</v>
      </c>
      <c r="C164" s="16" t="s">
        <v>46</v>
      </c>
      <c r="D164" s="16" t="s">
        <v>82</v>
      </c>
      <c r="E164" s="16" t="s">
        <v>1476</v>
      </c>
      <c r="F164" s="16" t="s">
        <v>1484</v>
      </c>
      <c r="G164" s="16" t="s">
        <v>48</v>
      </c>
      <c r="H164" s="16" t="s">
        <v>858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53</v>
      </c>
      <c r="P164" s="16" t="s">
        <v>47</v>
      </c>
      <c r="Q164" s="18">
        <f t="shared" si="2"/>
        <v>114521601.75</v>
      </c>
      <c r="R164" s="18">
        <v>0</v>
      </c>
      <c r="S164" s="18">
        <v>55144188.75</v>
      </c>
      <c r="T164" s="18">
        <v>0</v>
      </c>
      <c r="U164" s="16" t="s">
        <v>49</v>
      </c>
      <c r="V164" s="18">
        <v>0</v>
      </c>
      <c r="W164" s="18">
        <v>51187425</v>
      </c>
      <c r="X164" s="16" t="s">
        <v>49</v>
      </c>
      <c r="Y164" s="18">
        <v>8189987.9999999991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6" t="s">
        <v>236</v>
      </c>
      <c r="B165" s="17" t="s">
        <v>859</v>
      </c>
      <c r="C165" s="16" t="s">
        <v>46</v>
      </c>
      <c r="D165" s="16" t="s">
        <v>51</v>
      </c>
      <c r="E165" s="16" t="s">
        <v>52</v>
      </c>
      <c r="F165" s="16" t="s">
        <v>1395</v>
      </c>
      <c r="G165" s="16" t="s">
        <v>48</v>
      </c>
      <c r="H165" s="16" t="s">
        <v>860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53</v>
      </c>
      <c r="P165" s="16" t="s">
        <v>47</v>
      </c>
      <c r="Q165" s="18">
        <f t="shared" si="2"/>
        <v>315575369.15799999</v>
      </c>
      <c r="R165" s="18">
        <v>0</v>
      </c>
      <c r="S165" s="18">
        <v>239771550.625</v>
      </c>
      <c r="T165" s="18">
        <v>0</v>
      </c>
      <c r="U165" s="16" t="s">
        <v>49</v>
      </c>
      <c r="V165" s="18">
        <v>0</v>
      </c>
      <c r="W165" s="18">
        <v>65348119.424999997</v>
      </c>
      <c r="X165" s="16" t="s">
        <v>49</v>
      </c>
      <c r="Y165" s="18">
        <v>10455699.107999999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6" t="s">
        <v>237</v>
      </c>
      <c r="B166" s="17" t="s">
        <v>859</v>
      </c>
      <c r="C166" s="16" t="s">
        <v>46</v>
      </c>
      <c r="D166" s="16" t="s">
        <v>51</v>
      </c>
      <c r="E166" s="16" t="s">
        <v>52</v>
      </c>
      <c r="F166" s="16" t="s">
        <v>1395</v>
      </c>
      <c r="G166" s="16" t="s">
        <v>48</v>
      </c>
      <c r="H166" s="16" t="s">
        <v>861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862</v>
      </c>
      <c r="P166" s="16" t="s">
        <v>863</v>
      </c>
      <c r="Q166" s="18">
        <f t="shared" si="2"/>
        <v>4658340</v>
      </c>
      <c r="R166" s="18">
        <v>0</v>
      </c>
      <c r="S166" s="18">
        <v>2992000</v>
      </c>
      <c r="T166" s="18">
        <v>1436500</v>
      </c>
      <c r="U166" s="16" t="s">
        <v>54</v>
      </c>
      <c r="V166" s="18">
        <v>229840</v>
      </c>
      <c r="W166" s="18">
        <v>0</v>
      </c>
      <c r="X166" s="16" t="s">
        <v>49</v>
      </c>
      <c r="Y166" s="18">
        <v>0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6" t="s">
        <v>238</v>
      </c>
      <c r="B167" s="17" t="s">
        <v>859</v>
      </c>
      <c r="C167" s="16" t="s">
        <v>46</v>
      </c>
      <c r="D167" s="16" t="s">
        <v>51</v>
      </c>
      <c r="E167" s="16" t="s">
        <v>52</v>
      </c>
      <c r="F167" s="16" t="s">
        <v>1395</v>
      </c>
      <c r="G167" s="16" t="s">
        <v>48</v>
      </c>
      <c r="H167" s="16" t="s">
        <v>864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53</v>
      </c>
      <c r="P167" s="16" t="s">
        <v>47</v>
      </c>
      <c r="Q167" s="18">
        <f t="shared" si="2"/>
        <v>158547324.91999999</v>
      </c>
      <c r="R167" s="18">
        <v>0</v>
      </c>
      <c r="S167" s="18">
        <v>127465285</v>
      </c>
      <c r="T167" s="18">
        <v>0</v>
      </c>
      <c r="U167" s="16" t="s">
        <v>49</v>
      </c>
      <c r="V167" s="18">
        <v>0</v>
      </c>
      <c r="W167" s="18">
        <v>26794862</v>
      </c>
      <c r="X167" s="16" t="s">
        <v>54</v>
      </c>
      <c r="Y167" s="18">
        <v>4287177.92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6" t="s">
        <v>239</v>
      </c>
      <c r="B168" s="17" t="s">
        <v>859</v>
      </c>
      <c r="C168" s="16" t="s">
        <v>46</v>
      </c>
      <c r="D168" s="16" t="s">
        <v>51</v>
      </c>
      <c r="E168" s="16" t="s">
        <v>52</v>
      </c>
      <c r="F168" s="16" t="s">
        <v>1395</v>
      </c>
      <c r="G168" s="16" t="s">
        <v>48</v>
      </c>
      <c r="H168" s="16" t="s">
        <v>865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866</v>
      </c>
      <c r="P168" s="16" t="s">
        <v>867</v>
      </c>
      <c r="Q168" s="18">
        <f t="shared" si="2"/>
        <v>12992760</v>
      </c>
      <c r="R168" s="18">
        <v>0</v>
      </c>
      <c r="S168" s="18">
        <v>10863000</v>
      </c>
      <c r="T168" s="18">
        <v>1836000</v>
      </c>
      <c r="U168" s="16" t="s">
        <v>54</v>
      </c>
      <c r="V168" s="18">
        <v>293760</v>
      </c>
      <c r="W168" s="18">
        <v>0</v>
      </c>
      <c r="X168" s="16" t="s">
        <v>49</v>
      </c>
      <c r="Y168" s="18">
        <v>0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6" t="s">
        <v>242</v>
      </c>
      <c r="B169" s="17" t="s">
        <v>859</v>
      </c>
      <c r="C169" s="16" t="s">
        <v>46</v>
      </c>
      <c r="D169" s="16" t="s">
        <v>51</v>
      </c>
      <c r="E169" s="16" t="s">
        <v>52</v>
      </c>
      <c r="F169" s="16" t="s">
        <v>1395</v>
      </c>
      <c r="G169" s="16" t="s">
        <v>48</v>
      </c>
      <c r="H169" s="16" t="s">
        <v>868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53</v>
      </c>
      <c r="P169" s="16" t="s">
        <v>47</v>
      </c>
      <c r="Q169" s="18">
        <f t="shared" si="2"/>
        <v>122483766.48</v>
      </c>
      <c r="R169" s="18">
        <v>0</v>
      </c>
      <c r="S169" s="18">
        <v>98002195</v>
      </c>
      <c r="T169" s="18">
        <v>0</v>
      </c>
      <c r="U169" s="16" t="s">
        <v>49</v>
      </c>
      <c r="V169" s="18">
        <v>0</v>
      </c>
      <c r="W169" s="18">
        <v>21104803</v>
      </c>
      <c r="X169" s="16" t="s">
        <v>54</v>
      </c>
      <c r="Y169" s="18">
        <v>3376768.48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6" t="s">
        <v>243</v>
      </c>
      <c r="B170" s="17" t="s">
        <v>859</v>
      </c>
      <c r="C170" s="16" t="s">
        <v>46</v>
      </c>
      <c r="D170" s="16" t="s">
        <v>56</v>
      </c>
      <c r="E170" s="16" t="s">
        <v>57</v>
      </c>
      <c r="F170" s="16" t="s">
        <v>1407</v>
      </c>
      <c r="G170" s="16" t="s">
        <v>48</v>
      </c>
      <c r="H170" s="16" t="s">
        <v>869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53</v>
      </c>
      <c r="P170" s="16" t="s">
        <v>47</v>
      </c>
      <c r="Q170" s="18">
        <f t="shared" si="2"/>
        <v>638439588.4296</v>
      </c>
      <c r="R170" s="18">
        <v>0</v>
      </c>
      <c r="S170" s="18">
        <v>404092898.49999994</v>
      </c>
      <c r="T170" s="18">
        <v>0</v>
      </c>
      <c r="U170" s="16" t="s">
        <v>49</v>
      </c>
      <c r="V170" s="18">
        <v>0</v>
      </c>
      <c r="W170" s="18">
        <v>202023008.56</v>
      </c>
      <c r="X170" s="16" t="s">
        <v>49</v>
      </c>
      <c r="Y170" s="18">
        <v>32323681.369600002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6" t="s">
        <v>244</v>
      </c>
      <c r="B171" s="17" t="s">
        <v>859</v>
      </c>
      <c r="C171" s="16" t="s">
        <v>46</v>
      </c>
      <c r="D171" s="16" t="s">
        <v>56</v>
      </c>
      <c r="E171" s="16" t="s">
        <v>57</v>
      </c>
      <c r="F171" s="16" t="s">
        <v>1407</v>
      </c>
      <c r="G171" s="16" t="s">
        <v>71</v>
      </c>
      <c r="H171" s="16" t="s">
        <v>47</v>
      </c>
      <c r="I171" s="18" t="s">
        <v>72</v>
      </c>
      <c r="J171" s="18" t="s">
        <v>47</v>
      </c>
      <c r="K171" s="18" t="s">
        <v>870</v>
      </c>
      <c r="L171" s="18" t="s">
        <v>859</v>
      </c>
      <c r="M171" s="18">
        <v>7254240</v>
      </c>
      <c r="N171" s="16" t="s">
        <v>73</v>
      </c>
      <c r="O171" s="16" t="s">
        <v>871</v>
      </c>
      <c r="P171" s="16" t="s">
        <v>872</v>
      </c>
      <c r="Q171" s="18">
        <f t="shared" si="2"/>
        <v>-2208640</v>
      </c>
      <c r="R171" s="18">
        <v>0</v>
      </c>
      <c r="S171" s="18">
        <v>0</v>
      </c>
      <c r="T171" s="18">
        <v>0</v>
      </c>
      <c r="U171" s="16" t="s">
        <v>49</v>
      </c>
      <c r="V171" s="18">
        <v>0</v>
      </c>
      <c r="W171" s="18">
        <v>-1904000</v>
      </c>
      <c r="X171" s="16" t="s">
        <v>54</v>
      </c>
      <c r="Y171" s="18">
        <v>-304640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6" t="s">
        <v>245</v>
      </c>
      <c r="B172" s="17" t="s">
        <v>859</v>
      </c>
      <c r="C172" s="16" t="s">
        <v>46</v>
      </c>
      <c r="D172" s="16" t="s">
        <v>61</v>
      </c>
      <c r="E172" s="16" t="s">
        <v>62</v>
      </c>
      <c r="F172" s="16" t="s">
        <v>1419</v>
      </c>
      <c r="G172" s="16" t="s">
        <v>48</v>
      </c>
      <c r="H172" s="16" t="s">
        <v>873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53</v>
      </c>
      <c r="P172" s="16" t="s">
        <v>47</v>
      </c>
      <c r="Q172" s="18">
        <f t="shared" si="2"/>
        <v>791438231.65380001</v>
      </c>
      <c r="R172" s="18">
        <v>0</v>
      </c>
      <c r="S172" s="18">
        <v>545410809.81900001</v>
      </c>
      <c r="T172" s="18">
        <v>0</v>
      </c>
      <c r="U172" s="16" t="s">
        <v>49</v>
      </c>
      <c r="V172" s="18">
        <v>0</v>
      </c>
      <c r="W172" s="18">
        <v>212092605.03</v>
      </c>
      <c r="X172" s="16" t="s">
        <v>49</v>
      </c>
      <c r="Y172" s="18">
        <v>33934816.804800004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6" t="s">
        <v>246</v>
      </c>
      <c r="B173" s="17" t="s">
        <v>859</v>
      </c>
      <c r="C173" s="16" t="s">
        <v>46</v>
      </c>
      <c r="D173" s="16" t="s">
        <v>66</v>
      </c>
      <c r="E173" s="16" t="s">
        <v>67</v>
      </c>
      <c r="F173" s="16" t="s">
        <v>1404</v>
      </c>
      <c r="G173" s="16" t="s">
        <v>48</v>
      </c>
      <c r="H173" s="16" t="s">
        <v>874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53</v>
      </c>
      <c r="P173" s="16" t="s">
        <v>47</v>
      </c>
      <c r="Q173" s="18">
        <f t="shared" si="2"/>
        <v>542569265.82000005</v>
      </c>
      <c r="R173" s="18">
        <v>0</v>
      </c>
      <c r="S173" s="18">
        <v>376462135.5</v>
      </c>
      <c r="T173" s="18">
        <v>0</v>
      </c>
      <c r="U173" s="16" t="s">
        <v>49</v>
      </c>
      <c r="V173" s="18">
        <v>0</v>
      </c>
      <c r="W173" s="18">
        <v>143195802</v>
      </c>
      <c r="X173" s="16" t="s">
        <v>54</v>
      </c>
      <c r="Y173" s="18">
        <v>22911328.32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6" t="s">
        <v>247</v>
      </c>
      <c r="B174" s="17" t="s">
        <v>859</v>
      </c>
      <c r="C174" s="16" t="s">
        <v>46</v>
      </c>
      <c r="D174" s="16" t="s">
        <v>77</v>
      </c>
      <c r="E174" s="16" t="s">
        <v>78</v>
      </c>
      <c r="F174" s="16" t="s">
        <v>1438</v>
      </c>
      <c r="G174" s="16" t="s">
        <v>48</v>
      </c>
      <c r="H174" s="16" t="s">
        <v>875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53</v>
      </c>
      <c r="P174" s="16" t="s">
        <v>47</v>
      </c>
      <c r="Q174" s="18">
        <f t="shared" si="2"/>
        <v>668502029.54999995</v>
      </c>
      <c r="R174" s="18">
        <v>0</v>
      </c>
      <c r="S174" s="18">
        <v>459066227.75</v>
      </c>
      <c r="T174" s="18">
        <v>0</v>
      </c>
      <c r="U174" s="16" t="s">
        <v>49</v>
      </c>
      <c r="V174" s="18">
        <v>0</v>
      </c>
      <c r="W174" s="18">
        <v>180548105</v>
      </c>
      <c r="X174" s="16" t="s">
        <v>54</v>
      </c>
      <c r="Y174" s="18">
        <v>28887696.800000001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6" t="s">
        <v>248</v>
      </c>
      <c r="B175" s="20">
        <v>44217</v>
      </c>
      <c r="C175" s="13" t="s">
        <v>46</v>
      </c>
      <c r="D175" s="13" t="s">
        <v>1366</v>
      </c>
      <c r="E175" s="13" t="s">
        <v>1447</v>
      </c>
      <c r="F175" s="13" t="s">
        <v>1229</v>
      </c>
      <c r="G175" s="13" t="s">
        <v>48</v>
      </c>
      <c r="H175" s="13" t="s">
        <v>1453</v>
      </c>
      <c r="I175" s="15"/>
      <c r="J175" s="15"/>
      <c r="K175" s="15"/>
      <c r="L175" s="15"/>
      <c r="M175" s="15"/>
      <c r="N175" s="13"/>
      <c r="O175" s="13" t="s">
        <v>53</v>
      </c>
      <c r="P175" s="13"/>
      <c r="Q175" s="15">
        <f t="shared" si="2"/>
        <v>813173580.96000004</v>
      </c>
      <c r="R175" s="15"/>
      <c r="S175" s="15">
        <v>600910853.48000002</v>
      </c>
      <c r="T175" s="15"/>
      <c r="U175" s="13"/>
      <c r="V175" s="15"/>
      <c r="W175" s="15">
        <v>182985109.90000001</v>
      </c>
      <c r="X175" s="13"/>
      <c r="Y175" s="15">
        <v>29277617.579999998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6" t="s">
        <v>249</v>
      </c>
      <c r="B176" s="17" t="s">
        <v>859</v>
      </c>
      <c r="C176" s="16" t="s">
        <v>46</v>
      </c>
      <c r="D176" s="16" t="s">
        <v>80</v>
      </c>
      <c r="E176" s="16" t="s">
        <v>81</v>
      </c>
      <c r="F176" s="16" t="s">
        <v>1465</v>
      </c>
      <c r="G176" s="16" t="s">
        <v>48</v>
      </c>
      <c r="H176" s="16" t="s">
        <v>876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53</v>
      </c>
      <c r="P176" s="16" t="s">
        <v>47</v>
      </c>
      <c r="Q176" s="18">
        <f t="shared" si="2"/>
        <v>62377882.899999999</v>
      </c>
      <c r="R176" s="18">
        <v>0</v>
      </c>
      <c r="S176" s="18">
        <v>44293262.5</v>
      </c>
      <c r="T176" s="18">
        <v>0</v>
      </c>
      <c r="U176" s="16" t="s">
        <v>49</v>
      </c>
      <c r="V176" s="18">
        <v>0</v>
      </c>
      <c r="W176" s="18">
        <v>15590190</v>
      </c>
      <c r="X176" s="16" t="s">
        <v>49</v>
      </c>
      <c r="Y176" s="18">
        <v>2494430.4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6" t="s">
        <v>251</v>
      </c>
      <c r="B177" s="17" t="s">
        <v>859</v>
      </c>
      <c r="C177" s="16" t="s">
        <v>46</v>
      </c>
      <c r="D177" s="16" t="s">
        <v>80</v>
      </c>
      <c r="E177" s="16" t="s">
        <v>81</v>
      </c>
      <c r="F177" s="16" t="s">
        <v>1465</v>
      </c>
      <c r="G177" s="16" t="s">
        <v>48</v>
      </c>
      <c r="H177" s="16" t="s">
        <v>877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574</v>
      </c>
      <c r="P177" s="16" t="s">
        <v>575</v>
      </c>
      <c r="Q177" s="18">
        <f t="shared" si="2"/>
        <v>10178920</v>
      </c>
      <c r="R177" s="18">
        <v>0</v>
      </c>
      <c r="S177" s="18">
        <v>9469000</v>
      </c>
      <c r="T177" s="18">
        <v>612000</v>
      </c>
      <c r="U177" s="16" t="s">
        <v>54</v>
      </c>
      <c r="V177" s="18">
        <v>97920</v>
      </c>
      <c r="W177" s="18">
        <v>0</v>
      </c>
      <c r="X177" s="16" t="s">
        <v>49</v>
      </c>
      <c r="Y177" s="18">
        <v>0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6" t="s">
        <v>254</v>
      </c>
      <c r="B178" s="17" t="s">
        <v>859</v>
      </c>
      <c r="C178" s="16" t="s">
        <v>46</v>
      </c>
      <c r="D178" s="16" t="s">
        <v>80</v>
      </c>
      <c r="E178" s="16" t="s">
        <v>81</v>
      </c>
      <c r="F178" s="16" t="s">
        <v>1465</v>
      </c>
      <c r="G178" s="16" t="s">
        <v>48</v>
      </c>
      <c r="H178" s="16" t="s">
        <v>878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53</v>
      </c>
      <c r="P178" s="16" t="s">
        <v>47</v>
      </c>
      <c r="Q178" s="18">
        <f t="shared" si="2"/>
        <v>87796574.299999997</v>
      </c>
      <c r="R178" s="18">
        <v>0</v>
      </c>
      <c r="S178" s="18">
        <v>74002138.5</v>
      </c>
      <c r="T178" s="18">
        <v>0</v>
      </c>
      <c r="U178" s="16" t="s">
        <v>49</v>
      </c>
      <c r="V178" s="18">
        <v>0</v>
      </c>
      <c r="W178" s="18">
        <v>11891755</v>
      </c>
      <c r="X178" s="16" t="s">
        <v>49</v>
      </c>
      <c r="Y178" s="18">
        <v>1902680.8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6" t="s">
        <v>255</v>
      </c>
      <c r="B179" s="17" t="s">
        <v>859</v>
      </c>
      <c r="C179" s="16" t="s">
        <v>46</v>
      </c>
      <c r="D179" s="16" t="s">
        <v>82</v>
      </c>
      <c r="E179" s="16" t="s">
        <v>1476</v>
      </c>
      <c r="F179" s="16" t="s">
        <v>1485</v>
      </c>
      <c r="G179" s="16" t="s">
        <v>48</v>
      </c>
      <c r="H179" s="16" t="s">
        <v>879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53</v>
      </c>
      <c r="P179" s="16" t="s">
        <v>47</v>
      </c>
      <c r="Q179" s="18">
        <f t="shared" si="2"/>
        <v>26631639</v>
      </c>
      <c r="R179" s="18">
        <v>0</v>
      </c>
      <c r="S179" s="18">
        <v>20538159</v>
      </c>
      <c r="T179" s="18">
        <v>0</v>
      </c>
      <c r="U179" s="16" t="s">
        <v>49</v>
      </c>
      <c r="V179" s="18">
        <v>0</v>
      </c>
      <c r="W179" s="18">
        <v>5253000</v>
      </c>
      <c r="X179" s="16" t="s">
        <v>54</v>
      </c>
      <c r="Y179" s="18">
        <v>840480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6" t="s">
        <v>256</v>
      </c>
      <c r="B180" s="17" t="s">
        <v>859</v>
      </c>
      <c r="C180" s="16" t="s">
        <v>46</v>
      </c>
      <c r="D180" s="16" t="s">
        <v>82</v>
      </c>
      <c r="E180" s="16" t="s">
        <v>1476</v>
      </c>
      <c r="F180" s="16" t="s">
        <v>1485</v>
      </c>
      <c r="G180" s="16" t="s">
        <v>48</v>
      </c>
      <c r="H180" s="16" t="s">
        <v>880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86</v>
      </c>
      <c r="P180" s="16" t="s">
        <v>201</v>
      </c>
      <c r="Q180" s="18">
        <f t="shared" si="2"/>
        <v>26873379</v>
      </c>
      <c r="R180" s="18">
        <v>0</v>
      </c>
      <c r="S180" s="18">
        <v>11447409</v>
      </c>
      <c r="T180" s="18">
        <v>13298250</v>
      </c>
      <c r="U180" s="16" t="s">
        <v>54</v>
      </c>
      <c r="V180" s="18">
        <v>2127720</v>
      </c>
      <c r="W180" s="18">
        <v>0</v>
      </c>
      <c r="X180" s="16" t="s">
        <v>49</v>
      </c>
      <c r="Y180" s="18">
        <v>0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6" t="s">
        <v>257</v>
      </c>
      <c r="B181" s="17" t="s">
        <v>859</v>
      </c>
      <c r="C181" s="16" t="s">
        <v>46</v>
      </c>
      <c r="D181" s="16" t="s">
        <v>82</v>
      </c>
      <c r="E181" s="16" t="s">
        <v>1476</v>
      </c>
      <c r="F181" s="16" t="s">
        <v>1485</v>
      </c>
      <c r="G181" s="16" t="s">
        <v>48</v>
      </c>
      <c r="H181" s="16" t="s">
        <v>881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53</v>
      </c>
      <c r="P181" s="16" t="s">
        <v>47</v>
      </c>
      <c r="Q181" s="18">
        <f t="shared" si="2"/>
        <v>8893720</v>
      </c>
      <c r="R181" s="18">
        <v>0</v>
      </c>
      <c r="S181" s="18">
        <v>7000600</v>
      </c>
      <c r="T181" s="18">
        <v>0</v>
      </c>
      <c r="U181" s="16" t="s">
        <v>49</v>
      </c>
      <c r="V181" s="18">
        <v>0</v>
      </c>
      <c r="W181" s="18">
        <v>1632000</v>
      </c>
      <c r="X181" s="16" t="s">
        <v>54</v>
      </c>
      <c r="Y181" s="18">
        <v>261120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6" t="s">
        <v>258</v>
      </c>
      <c r="B182" s="17" t="s">
        <v>859</v>
      </c>
      <c r="C182" s="16" t="s">
        <v>46</v>
      </c>
      <c r="D182" s="16" t="s">
        <v>82</v>
      </c>
      <c r="E182" s="16" t="s">
        <v>1476</v>
      </c>
      <c r="F182" s="16" t="s">
        <v>1485</v>
      </c>
      <c r="G182" s="16" t="s">
        <v>48</v>
      </c>
      <c r="H182" s="16" t="s">
        <v>882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252</v>
      </c>
      <c r="P182" s="16" t="s">
        <v>253</v>
      </c>
      <c r="Q182" s="18">
        <f t="shared" si="2"/>
        <v>631040</v>
      </c>
      <c r="R182" s="18">
        <v>0</v>
      </c>
      <c r="S182" s="18">
        <v>0</v>
      </c>
      <c r="T182" s="18">
        <v>544000</v>
      </c>
      <c r="U182" s="16" t="s">
        <v>54</v>
      </c>
      <c r="V182" s="18">
        <v>87040</v>
      </c>
      <c r="W182" s="18">
        <v>0</v>
      </c>
      <c r="X182" s="16" t="s">
        <v>49</v>
      </c>
      <c r="Y182" s="18">
        <v>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6" t="s">
        <v>259</v>
      </c>
      <c r="B183" s="17" t="s">
        <v>859</v>
      </c>
      <c r="C183" s="16" t="s">
        <v>46</v>
      </c>
      <c r="D183" s="16" t="s">
        <v>82</v>
      </c>
      <c r="E183" s="16" t="s">
        <v>1476</v>
      </c>
      <c r="F183" s="16" t="s">
        <v>1485</v>
      </c>
      <c r="G183" s="16" t="s">
        <v>48</v>
      </c>
      <c r="H183" s="16" t="s">
        <v>883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53</v>
      </c>
      <c r="P183" s="16" t="s">
        <v>47</v>
      </c>
      <c r="Q183" s="18">
        <f t="shared" si="2"/>
        <v>12358770</v>
      </c>
      <c r="R183" s="18">
        <v>0</v>
      </c>
      <c r="S183" s="18">
        <v>11550250</v>
      </c>
      <c r="T183" s="18">
        <v>0</v>
      </c>
      <c r="U183" s="16" t="s">
        <v>49</v>
      </c>
      <c r="V183" s="18">
        <v>0</v>
      </c>
      <c r="W183" s="18">
        <v>697000</v>
      </c>
      <c r="X183" s="16" t="s">
        <v>49</v>
      </c>
      <c r="Y183" s="18">
        <v>111520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6" t="s">
        <v>261</v>
      </c>
      <c r="B184" s="17" t="s">
        <v>859</v>
      </c>
      <c r="C184" s="16" t="s">
        <v>46</v>
      </c>
      <c r="D184" s="16" t="s">
        <v>82</v>
      </c>
      <c r="E184" s="16" t="s">
        <v>1476</v>
      </c>
      <c r="F184" s="16" t="s">
        <v>1485</v>
      </c>
      <c r="G184" s="16" t="s">
        <v>48</v>
      </c>
      <c r="H184" s="16" t="s">
        <v>884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86</v>
      </c>
      <c r="P184" s="16" t="s">
        <v>201</v>
      </c>
      <c r="Q184" s="18">
        <f t="shared" si="2"/>
        <v>4910280</v>
      </c>
      <c r="R184" s="18">
        <v>0</v>
      </c>
      <c r="S184" s="18">
        <v>0</v>
      </c>
      <c r="T184" s="18">
        <v>4233000</v>
      </c>
      <c r="U184" s="16" t="s">
        <v>54</v>
      </c>
      <c r="V184" s="18">
        <v>677280</v>
      </c>
      <c r="W184" s="18">
        <v>0</v>
      </c>
      <c r="X184" s="16" t="s">
        <v>49</v>
      </c>
      <c r="Y184" s="18">
        <v>0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6" t="s">
        <v>262</v>
      </c>
      <c r="B185" s="17" t="s">
        <v>859</v>
      </c>
      <c r="C185" s="16" t="s">
        <v>46</v>
      </c>
      <c r="D185" s="16" t="s">
        <v>82</v>
      </c>
      <c r="E185" s="16" t="s">
        <v>1476</v>
      </c>
      <c r="F185" s="16" t="s">
        <v>1485</v>
      </c>
      <c r="G185" s="16" t="s">
        <v>48</v>
      </c>
      <c r="H185" s="16" t="s">
        <v>885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53</v>
      </c>
      <c r="P185" s="16" t="s">
        <v>47</v>
      </c>
      <c r="Q185" s="18">
        <f t="shared" si="2"/>
        <v>82091794</v>
      </c>
      <c r="R185" s="18">
        <v>0</v>
      </c>
      <c r="S185" s="18">
        <v>48356790</v>
      </c>
      <c r="T185" s="18">
        <v>0</v>
      </c>
      <c r="U185" s="16" t="s">
        <v>49</v>
      </c>
      <c r="V185" s="18">
        <v>0</v>
      </c>
      <c r="W185" s="18">
        <v>29081900</v>
      </c>
      <c r="X185" s="16" t="s">
        <v>49</v>
      </c>
      <c r="Y185" s="18">
        <v>4653104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6" t="s">
        <v>263</v>
      </c>
      <c r="B186" s="17" t="s">
        <v>859</v>
      </c>
      <c r="C186" s="16" t="s">
        <v>46</v>
      </c>
      <c r="D186" s="16" t="s">
        <v>82</v>
      </c>
      <c r="E186" s="16" t="s">
        <v>1476</v>
      </c>
      <c r="F186" s="16" t="s">
        <v>1485</v>
      </c>
      <c r="G186" s="16" t="s">
        <v>48</v>
      </c>
      <c r="H186" s="16" t="s">
        <v>886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53</v>
      </c>
      <c r="P186" s="16" t="s">
        <v>47</v>
      </c>
      <c r="Q186" s="18">
        <f t="shared" si="2"/>
        <v>6647000</v>
      </c>
      <c r="R186" s="18">
        <v>0</v>
      </c>
      <c r="S186" s="18">
        <v>6647000</v>
      </c>
      <c r="T186" s="18">
        <v>0</v>
      </c>
      <c r="U186" s="16" t="s">
        <v>49</v>
      </c>
      <c r="V186" s="18">
        <v>0</v>
      </c>
      <c r="W186" s="18">
        <v>0</v>
      </c>
      <c r="X186" s="16" t="s">
        <v>49</v>
      </c>
      <c r="Y186" s="18">
        <v>0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6" t="s">
        <v>264</v>
      </c>
      <c r="B187" s="17" t="s">
        <v>859</v>
      </c>
      <c r="C187" s="16" t="s">
        <v>46</v>
      </c>
      <c r="D187" s="16" t="s">
        <v>82</v>
      </c>
      <c r="E187" s="16" t="s">
        <v>1476</v>
      </c>
      <c r="F187" s="16" t="s">
        <v>1485</v>
      </c>
      <c r="G187" s="16" t="s">
        <v>48</v>
      </c>
      <c r="H187" s="16" t="s">
        <v>887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53</v>
      </c>
      <c r="P187" s="16" t="s">
        <v>47</v>
      </c>
      <c r="Q187" s="18">
        <f t="shared" si="2"/>
        <v>48540508</v>
      </c>
      <c r="R187" s="18">
        <v>0</v>
      </c>
      <c r="S187" s="18">
        <v>39802576</v>
      </c>
      <c r="T187" s="18">
        <v>0</v>
      </c>
      <c r="U187" s="16" t="s">
        <v>49</v>
      </c>
      <c r="V187" s="18">
        <v>0</v>
      </c>
      <c r="W187" s="18">
        <v>7532700</v>
      </c>
      <c r="X187" s="16" t="s">
        <v>54</v>
      </c>
      <c r="Y187" s="18">
        <v>1205232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6" t="s">
        <v>265</v>
      </c>
      <c r="B188" s="17" t="s">
        <v>859</v>
      </c>
      <c r="C188" s="16" t="s">
        <v>46</v>
      </c>
      <c r="D188" s="16" t="s">
        <v>82</v>
      </c>
      <c r="E188" s="16" t="s">
        <v>1476</v>
      </c>
      <c r="F188" s="16" t="s">
        <v>1485</v>
      </c>
      <c r="G188" s="16" t="s">
        <v>48</v>
      </c>
      <c r="H188" s="16" t="s">
        <v>888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53</v>
      </c>
      <c r="P188" s="16" t="s">
        <v>47</v>
      </c>
      <c r="Q188" s="18">
        <f t="shared" si="2"/>
        <v>8474500</v>
      </c>
      <c r="R188" s="18">
        <v>0</v>
      </c>
      <c r="S188" s="18">
        <v>8474500</v>
      </c>
      <c r="T188" s="18">
        <v>0</v>
      </c>
      <c r="U188" s="16" t="s">
        <v>49</v>
      </c>
      <c r="V188" s="18">
        <v>0</v>
      </c>
      <c r="W188" s="18">
        <v>0</v>
      </c>
      <c r="X188" s="16" t="s">
        <v>49</v>
      </c>
      <c r="Y188" s="18">
        <v>0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6" t="s">
        <v>266</v>
      </c>
      <c r="B189" s="17" t="s">
        <v>859</v>
      </c>
      <c r="C189" s="16" t="s">
        <v>46</v>
      </c>
      <c r="D189" s="16" t="s">
        <v>82</v>
      </c>
      <c r="E189" s="16" t="s">
        <v>1476</v>
      </c>
      <c r="F189" s="16" t="s">
        <v>1485</v>
      </c>
      <c r="G189" s="16" t="s">
        <v>48</v>
      </c>
      <c r="H189" s="16" t="s">
        <v>889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53</v>
      </c>
      <c r="P189" s="16" t="s">
        <v>47</v>
      </c>
      <c r="Q189" s="18">
        <f t="shared" si="2"/>
        <v>26821172</v>
      </c>
      <c r="R189" s="18">
        <v>0</v>
      </c>
      <c r="S189" s="18">
        <v>11339000</v>
      </c>
      <c r="T189" s="18">
        <v>0</v>
      </c>
      <c r="U189" s="16" t="s">
        <v>49</v>
      </c>
      <c r="V189" s="18">
        <v>0</v>
      </c>
      <c r="W189" s="18">
        <v>13346700</v>
      </c>
      <c r="X189" s="16" t="s">
        <v>54</v>
      </c>
      <c r="Y189" s="18">
        <v>2135472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6" t="s">
        <v>267</v>
      </c>
      <c r="B190" s="17" t="s">
        <v>859</v>
      </c>
      <c r="C190" s="16" t="s">
        <v>46</v>
      </c>
      <c r="D190" s="16" t="s">
        <v>82</v>
      </c>
      <c r="E190" s="16" t="s">
        <v>1476</v>
      </c>
      <c r="F190" s="16" t="s">
        <v>1485</v>
      </c>
      <c r="G190" s="16" t="s">
        <v>48</v>
      </c>
      <c r="H190" s="16" t="s">
        <v>890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53</v>
      </c>
      <c r="P190" s="16" t="s">
        <v>47</v>
      </c>
      <c r="Q190" s="18">
        <f t="shared" si="2"/>
        <v>88432266</v>
      </c>
      <c r="R190" s="18">
        <v>0</v>
      </c>
      <c r="S190" s="18">
        <v>68016150</v>
      </c>
      <c r="T190" s="18">
        <v>0</v>
      </c>
      <c r="U190" s="16" t="s">
        <v>49</v>
      </c>
      <c r="V190" s="18">
        <v>0</v>
      </c>
      <c r="W190" s="18">
        <v>17600100</v>
      </c>
      <c r="X190" s="16" t="s">
        <v>54</v>
      </c>
      <c r="Y190" s="18">
        <v>2816016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6" t="s">
        <v>268</v>
      </c>
      <c r="B191" s="17" t="s">
        <v>891</v>
      </c>
      <c r="C191" s="16" t="s">
        <v>46</v>
      </c>
      <c r="D191" s="16" t="s">
        <v>51</v>
      </c>
      <c r="E191" s="16" t="s">
        <v>52</v>
      </c>
      <c r="F191" s="16" t="s">
        <v>1396</v>
      </c>
      <c r="G191" s="16" t="s">
        <v>48</v>
      </c>
      <c r="H191" s="16" t="s">
        <v>892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53</v>
      </c>
      <c r="P191" s="16" t="s">
        <v>47</v>
      </c>
      <c r="Q191" s="18">
        <f t="shared" si="2"/>
        <v>373703801.39999998</v>
      </c>
      <c r="R191" s="18">
        <v>0</v>
      </c>
      <c r="S191" s="18">
        <v>282321528.75</v>
      </c>
      <c r="T191" s="18">
        <v>0</v>
      </c>
      <c r="U191" s="16" t="s">
        <v>49</v>
      </c>
      <c r="V191" s="18">
        <v>0</v>
      </c>
      <c r="W191" s="18">
        <v>78777821.25</v>
      </c>
      <c r="X191" s="16" t="s">
        <v>49</v>
      </c>
      <c r="Y191" s="18">
        <v>12604451.4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6" t="s">
        <v>269</v>
      </c>
      <c r="B192" s="17" t="s">
        <v>891</v>
      </c>
      <c r="C192" s="16" t="s">
        <v>46</v>
      </c>
      <c r="D192" s="16" t="s">
        <v>51</v>
      </c>
      <c r="E192" s="16" t="s">
        <v>52</v>
      </c>
      <c r="F192" s="16" t="s">
        <v>1396</v>
      </c>
      <c r="G192" s="16" t="s">
        <v>48</v>
      </c>
      <c r="H192" s="16" t="s">
        <v>893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252</v>
      </c>
      <c r="P192" s="16" t="s">
        <v>253</v>
      </c>
      <c r="Q192" s="18">
        <f t="shared" si="2"/>
        <v>5832750</v>
      </c>
      <c r="R192" s="18">
        <v>0</v>
      </c>
      <c r="S192" s="18">
        <v>5832750</v>
      </c>
      <c r="T192" s="18">
        <v>0</v>
      </c>
      <c r="U192" s="16" t="s">
        <v>49</v>
      </c>
      <c r="V192" s="18">
        <v>0</v>
      </c>
      <c r="W192" s="18">
        <v>0</v>
      </c>
      <c r="X192" s="16" t="s">
        <v>49</v>
      </c>
      <c r="Y192" s="18">
        <v>0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6" t="s">
        <v>270</v>
      </c>
      <c r="B193" s="17" t="s">
        <v>891</v>
      </c>
      <c r="C193" s="16" t="s">
        <v>46</v>
      </c>
      <c r="D193" s="16" t="s">
        <v>51</v>
      </c>
      <c r="E193" s="16" t="s">
        <v>52</v>
      </c>
      <c r="F193" s="16" t="s">
        <v>1396</v>
      </c>
      <c r="G193" s="16" t="s">
        <v>48</v>
      </c>
      <c r="H193" s="16" t="s">
        <v>894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53</v>
      </c>
      <c r="P193" s="16" t="s">
        <v>47</v>
      </c>
      <c r="Q193" s="18">
        <f t="shared" si="2"/>
        <v>415574819.7852</v>
      </c>
      <c r="R193" s="18">
        <v>0</v>
      </c>
      <c r="S193" s="18">
        <v>262262656.25</v>
      </c>
      <c r="T193" s="18">
        <v>0</v>
      </c>
      <c r="U193" s="16" t="s">
        <v>49</v>
      </c>
      <c r="V193" s="18">
        <v>0</v>
      </c>
      <c r="W193" s="18">
        <v>132165658.22000001</v>
      </c>
      <c r="X193" s="16" t="s">
        <v>54</v>
      </c>
      <c r="Y193" s="18">
        <v>21146505.315200001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9" customFormat="1" x14ac:dyDescent="0.25">
      <c r="A194" s="16" t="s">
        <v>271</v>
      </c>
      <c r="B194" s="17" t="s">
        <v>891</v>
      </c>
      <c r="C194" s="16" t="s">
        <v>46</v>
      </c>
      <c r="D194" s="16" t="s">
        <v>51</v>
      </c>
      <c r="E194" s="16" t="s">
        <v>52</v>
      </c>
      <c r="F194" s="16" t="s">
        <v>1396</v>
      </c>
      <c r="G194" s="16" t="s">
        <v>48</v>
      </c>
      <c r="H194" s="16" t="s">
        <v>895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765</v>
      </c>
      <c r="P194" s="16" t="s">
        <v>896</v>
      </c>
      <c r="Q194" s="18">
        <f t="shared" si="2"/>
        <v>20552315</v>
      </c>
      <c r="R194" s="18">
        <v>0</v>
      </c>
      <c r="S194" s="18">
        <v>10990000</v>
      </c>
      <c r="T194" s="18">
        <v>8243375</v>
      </c>
      <c r="U194" s="16" t="s">
        <v>54</v>
      </c>
      <c r="V194" s="18">
        <v>1318940</v>
      </c>
      <c r="W194" s="18">
        <v>0</v>
      </c>
      <c r="X194" s="16" t="s">
        <v>49</v>
      </c>
      <c r="Y194" s="18">
        <v>0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6" t="s">
        <v>272</v>
      </c>
      <c r="B195" s="17" t="s">
        <v>891</v>
      </c>
      <c r="C195" s="16" t="s">
        <v>46</v>
      </c>
      <c r="D195" s="16" t="s">
        <v>51</v>
      </c>
      <c r="E195" s="16" t="s">
        <v>52</v>
      </c>
      <c r="F195" s="16" t="s">
        <v>1396</v>
      </c>
      <c r="G195" s="16" t="s">
        <v>48</v>
      </c>
      <c r="H195" s="16" t="s">
        <v>897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53</v>
      </c>
      <c r="P195" s="16" t="s">
        <v>47</v>
      </c>
      <c r="Q195" s="18">
        <f t="shared" si="2"/>
        <v>191115956.5</v>
      </c>
      <c r="R195" s="18">
        <v>0</v>
      </c>
      <c r="S195" s="18">
        <v>134707737.5</v>
      </c>
      <c r="T195" s="18">
        <v>0</v>
      </c>
      <c r="U195" s="16" t="s">
        <v>49</v>
      </c>
      <c r="V195" s="18">
        <v>0</v>
      </c>
      <c r="W195" s="18">
        <v>48627775</v>
      </c>
      <c r="X195" s="16" t="s">
        <v>54</v>
      </c>
      <c r="Y195" s="18">
        <v>7780444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6" t="s">
        <v>273</v>
      </c>
      <c r="B196" s="17" t="s">
        <v>891</v>
      </c>
      <c r="C196" s="16" t="s">
        <v>46</v>
      </c>
      <c r="D196" s="16" t="s">
        <v>56</v>
      </c>
      <c r="E196" s="16" t="s">
        <v>57</v>
      </c>
      <c r="F196" s="16" t="s">
        <v>1408</v>
      </c>
      <c r="G196" s="16" t="s">
        <v>48</v>
      </c>
      <c r="H196" s="16" t="s">
        <v>898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53</v>
      </c>
      <c r="P196" s="16" t="s">
        <v>47</v>
      </c>
      <c r="Q196" s="18">
        <f t="shared" si="2"/>
        <v>443474383.19999999</v>
      </c>
      <c r="R196" s="18">
        <v>0</v>
      </c>
      <c r="S196" s="18">
        <v>311361162.5</v>
      </c>
      <c r="T196" s="18">
        <v>0</v>
      </c>
      <c r="U196" s="16" t="s">
        <v>49</v>
      </c>
      <c r="V196" s="18">
        <v>0</v>
      </c>
      <c r="W196" s="18">
        <v>113890707.5</v>
      </c>
      <c r="X196" s="16" t="s">
        <v>54</v>
      </c>
      <c r="Y196" s="18">
        <v>18222513.200000003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16" t="s">
        <v>274</v>
      </c>
      <c r="B197" s="17" t="s">
        <v>891</v>
      </c>
      <c r="C197" s="16" t="s">
        <v>46</v>
      </c>
      <c r="D197" s="16" t="s">
        <v>61</v>
      </c>
      <c r="E197" s="16" t="s">
        <v>62</v>
      </c>
      <c r="F197" s="16" t="s">
        <v>1420</v>
      </c>
      <c r="G197" s="16" t="s">
        <v>48</v>
      </c>
      <c r="H197" s="16" t="s">
        <v>899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53</v>
      </c>
      <c r="P197" s="16" t="s">
        <v>47</v>
      </c>
      <c r="Q197" s="18">
        <f t="shared" si="2"/>
        <v>1018962917.18325</v>
      </c>
      <c r="R197" s="18">
        <v>0</v>
      </c>
      <c r="S197" s="18">
        <v>720786338.18324995</v>
      </c>
      <c r="T197" s="18">
        <v>0</v>
      </c>
      <c r="U197" s="16" t="s">
        <v>49</v>
      </c>
      <c r="V197" s="18">
        <v>0</v>
      </c>
      <c r="W197" s="18">
        <v>257048775</v>
      </c>
      <c r="X197" s="16" t="s">
        <v>54</v>
      </c>
      <c r="Y197" s="18">
        <v>41127804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6" t="s">
        <v>275</v>
      </c>
      <c r="B198" s="17" t="s">
        <v>891</v>
      </c>
      <c r="C198" s="16" t="s">
        <v>46</v>
      </c>
      <c r="D198" s="16" t="s">
        <v>66</v>
      </c>
      <c r="E198" s="16" t="s">
        <v>67</v>
      </c>
      <c r="F198" s="16" t="s">
        <v>1405</v>
      </c>
      <c r="G198" s="16" t="s">
        <v>48</v>
      </c>
      <c r="H198" s="16" t="s">
        <v>900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53</v>
      </c>
      <c r="P198" s="16" t="s">
        <v>47</v>
      </c>
      <c r="Q198" s="18">
        <f t="shared" si="2"/>
        <v>1068066955.9142501</v>
      </c>
      <c r="R198" s="18">
        <v>0</v>
      </c>
      <c r="S198" s="18">
        <v>719404756.34225011</v>
      </c>
      <c r="T198" s="18">
        <v>0</v>
      </c>
      <c r="U198" s="16" t="s">
        <v>49</v>
      </c>
      <c r="V198" s="18">
        <v>0</v>
      </c>
      <c r="W198" s="18">
        <v>300570861.69999999</v>
      </c>
      <c r="X198" s="16" t="s">
        <v>54</v>
      </c>
      <c r="Y198" s="18">
        <v>48091337.872000001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6" t="s">
        <v>276</v>
      </c>
      <c r="B199" s="17" t="s">
        <v>891</v>
      </c>
      <c r="C199" s="16" t="s">
        <v>46</v>
      </c>
      <c r="D199" s="16" t="s">
        <v>66</v>
      </c>
      <c r="E199" s="16" t="s">
        <v>67</v>
      </c>
      <c r="F199" s="16" t="s">
        <v>1405</v>
      </c>
      <c r="G199" s="16" t="s">
        <v>71</v>
      </c>
      <c r="H199" s="16" t="s">
        <v>47</v>
      </c>
      <c r="I199" s="18" t="s">
        <v>901</v>
      </c>
      <c r="J199" s="18" t="s">
        <v>47</v>
      </c>
      <c r="K199" s="18" t="s">
        <v>902</v>
      </c>
      <c r="L199" s="18" t="s">
        <v>891</v>
      </c>
      <c r="M199" s="18">
        <v>1125000</v>
      </c>
      <c r="N199" s="16" t="s">
        <v>73</v>
      </c>
      <c r="O199" s="16" t="s">
        <v>903</v>
      </c>
      <c r="P199" s="16" t="s">
        <v>904</v>
      </c>
      <c r="Q199" s="18">
        <f t="shared" si="2"/>
        <v>-1125000</v>
      </c>
      <c r="R199" s="18">
        <v>0</v>
      </c>
      <c r="S199" s="18">
        <v>-1125000</v>
      </c>
      <c r="T199" s="18">
        <v>0</v>
      </c>
      <c r="U199" s="16" t="s">
        <v>49</v>
      </c>
      <c r="V199" s="18">
        <v>0</v>
      </c>
      <c r="W199" s="18">
        <v>0</v>
      </c>
      <c r="X199" s="16" t="s">
        <v>49</v>
      </c>
      <c r="Y199" s="18">
        <v>0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6" t="s">
        <v>277</v>
      </c>
      <c r="B200" s="17" t="s">
        <v>891</v>
      </c>
      <c r="C200" s="16" t="s">
        <v>46</v>
      </c>
      <c r="D200" s="16" t="s">
        <v>77</v>
      </c>
      <c r="E200" s="16" t="s">
        <v>78</v>
      </c>
      <c r="F200" s="16" t="s">
        <v>1439</v>
      </c>
      <c r="G200" s="16" t="s">
        <v>48</v>
      </c>
      <c r="H200" s="16" t="s">
        <v>905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53</v>
      </c>
      <c r="P200" s="16" t="s">
        <v>47</v>
      </c>
      <c r="Q200" s="18">
        <f t="shared" ref="Q200:Q263" si="3">SUM(S200:AP200)</f>
        <v>917070918.14999998</v>
      </c>
      <c r="R200" s="18">
        <v>0</v>
      </c>
      <c r="S200" s="18">
        <v>664296069.25</v>
      </c>
      <c r="T200" s="18">
        <v>0</v>
      </c>
      <c r="U200" s="16" t="s">
        <v>49</v>
      </c>
      <c r="V200" s="18">
        <v>0</v>
      </c>
      <c r="W200" s="18">
        <v>217909352.5</v>
      </c>
      <c r="X200" s="16" t="s">
        <v>54</v>
      </c>
      <c r="Y200" s="18">
        <v>34865496.399999991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6" t="s">
        <v>278</v>
      </c>
      <c r="B201" s="17" t="s">
        <v>891</v>
      </c>
      <c r="C201" s="16" t="s">
        <v>46</v>
      </c>
      <c r="D201" s="16" t="s">
        <v>77</v>
      </c>
      <c r="E201" s="16" t="s">
        <v>78</v>
      </c>
      <c r="F201" s="16" t="s">
        <v>1439</v>
      </c>
      <c r="G201" s="16" t="s">
        <v>48</v>
      </c>
      <c r="H201" s="16" t="s">
        <v>906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907</v>
      </c>
      <c r="P201" s="16" t="s">
        <v>908</v>
      </c>
      <c r="Q201" s="18">
        <f t="shared" si="3"/>
        <v>5359200</v>
      </c>
      <c r="R201" s="18">
        <v>0</v>
      </c>
      <c r="S201" s="18">
        <v>0</v>
      </c>
      <c r="T201" s="18">
        <v>4620000</v>
      </c>
      <c r="U201" s="16" t="s">
        <v>54</v>
      </c>
      <c r="V201" s="18">
        <v>739200</v>
      </c>
      <c r="W201" s="18">
        <v>0</v>
      </c>
      <c r="X201" s="16" t="s">
        <v>49</v>
      </c>
      <c r="Y201" s="18">
        <v>0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6" t="s">
        <v>279</v>
      </c>
      <c r="B202" s="17" t="s">
        <v>891</v>
      </c>
      <c r="C202" s="16" t="s">
        <v>46</v>
      </c>
      <c r="D202" s="16" t="s">
        <v>77</v>
      </c>
      <c r="E202" s="16" t="s">
        <v>78</v>
      </c>
      <c r="F202" s="16" t="s">
        <v>1439</v>
      </c>
      <c r="G202" s="16" t="s">
        <v>48</v>
      </c>
      <c r="H202" s="16" t="s">
        <v>909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910</v>
      </c>
      <c r="P202" s="16" t="s">
        <v>911</v>
      </c>
      <c r="Q202" s="18">
        <f t="shared" si="3"/>
        <v>8977955</v>
      </c>
      <c r="R202" s="18">
        <v>0</v>
      </c>
      <c r="S202" s="18">
        <v>3626875</v>
      </c>
      <c r="T202" s="18">
        <v>0</v>
      </c>
      <c r="U202" s="16" t="s">
        <v>49</v>
      </c>
      <c r="V202" s="18">
        <v>0</v>
      </c>
      <c r="W202" s="18">
        <v>4613000</v>
      </c>
      <c r="X202" s="16" t="s">
        <v>54</v>
      </c>
      <c r="Y202" s="18">
        <v>738080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6" t="s">
        <v>280</v>
      </c>
      <c r="B203" s="17" t="s">
        <v>891</v>
      </c>
      <c r="C203" s="16" t="s">
        <v>46</v>
      </c>
      <c r="D203" s="16" t="s">
        <v>77</v>
      </c>
      <c r="E203" s="16" t="s">
        <v>78</v>
      </c>
      <c r="F203" s="16" t="s">
        <v>1439</v>
      </c>
      <c r="G203" s="16" t="s">
        <v>48</v>
      </c>
      <c r="H203" s="16" t="s">
        <v>912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907</v>
      </c>
      <c r="P203" s="16" t="s">
        <v>908</v>
      </c>
      <c r="Q203" s="18">
        <f t="shared" si="3"/>
        <v>8099700</v>
      </c>
      <c r="R203" s="18">
        <v>0</v>
      </c>
      <c r="S203" s="18">
        <v>0</v>
      </c>
      <c r="T203" s="18">
        <v>6982500</v>
      </c>
      <c r="U203" s="16" t="s">
        <v>54</v>
      </c>
      <c r="V203" s="18">
        <v>1117200</v>
      </c>
      <c r="W203" s="18">
        <v>0</v>
      </c>
      <c r="X203" s="16" t="s">
        <v>49</v>
      </c>
      <c r="Y203" s="18">
        <v>0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6" t="s">
        <v>281</v>
      </c>
      <c r="B204" s="17" t="s">
        <v>891</v>
      </c>
      <c r="C204" s="16" t="s">
        <v>46</v>
      </c>
      <c r="D204" s="16" t="s">
        <v>77</v>
      </c>
      <c r="E204" s="16" t="s">
        <v>78</v>
      </c>
      <c r="F204" s="16" t="s">
        <v>1439</v>
      </c>
      <c r="G204" s="16" t="s">
        <v>48</v>
      </c>
      <c r="H204" s="16" t="s">
        <v>913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53</v>
      </c>
      <c r="P204" s="16" t="s">
        <v>47</v>
      </c>
      <c r="Q204" s="18">
        <f t="shared" si="3"/>
        <v>21985285</v>
      </c>
      <c r="R204" s="18">
        <v>0</v>
      </c>
      <c r="S204" s="18">
        <v>17393425</v>
      </c>
      <c r="T204" s="18">
        <v>0</v>
      </c>
      <c r="U204" s="16" t="s">
        <v>49</v>
      </c>
      <c r="V204" s="18">
        <v>0</v>
      </c>
      <c r="W204" s="18">
        <v>3958500</v>
      </c>
      <c r="X204" s="16" t="s">
        <v>54</v>
      </c>
      <c r="Y204" s="18">
        <v>633360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6" t="s">
        <v>282</v>
      </c>
      <c r="B205" s="17" t="s">
        <v>891</v>
      </c>
      <c r="C205" s="16" t="s">
        <v>46</v>
      </c>
      <c r="D205" s="16" t="s">
        <v>77</v>
      </c>
      <c r="E205" s="16" t="s">
        <v>78</v>
      </c>
      <c r="F205" s="16" t="s">
        <v>1439</v>
      </c>
      <c r="G205" s="16" t="s">
        <v>71</v>
      </c>
      <c r="H205" s="16" t="s">
        <v>47</v>
      </c>
      <c r="I205" s="18" t="s">
        <v>914</v>
      </c>
      <c r="J205" s="18" t="s">
        <v>47</v>
      </c>
      <c r="K205" s="18" t="s">
        <v>915</v>
      </c>
      <c r="L205" s="18" t="s">
        <v>891</v>
      </c>
      <c r="M205" s="18">
        <v>8696800</v>
      </c>
      <c r="N205" s="16" t="s">
        <v>73</v>
      </c>
      <c r="O205" s="16" t="s">
        <v>916</v>
      </c>
      <c r="P205" s="16" t="s">
        <v>917</v>
      </c>
      <c r="Q205" s="18">
        <f t="shared" si="3"/>
        <v>-8696800</v>
      </c>
      <c r="R205" s="18">
        <v>0</v>
      </c>
      <c r="S205" s="18">
        <v>-8575000</v>
      </c>
      <c r="T205" s="18">
        <v>0</v>
      </c>
      <c r="U205" s="16" t="s">
        <v>49</v>
      </c>
      <c r="V205" s="18">
        <v>0</v>
      </c>
      <c r="W205" s="18">
        <v>-105000</v>
      </c>
      <c r="X205" s="16" t="s">
        <v>54</v>
      </c>
      <c r="Y205" s="18">
        <v>-16800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6" t="s">
        <v>283</v>
      </c>
      <c r="B206" s="20">
        <v>44218</v>
      </c>
      <c r="C206" s="13" t="s">
        <v>46</v>
      </c>
      <c r="D206" s="13" t="s">
        <v>1366</v>
      </c>
      <c r="E206" s="13" t="s">
        <v>1447</v>
      </c>
      <c r="F206" s="13" t="s">
        <v>1231</v>
      </c>
      <c r="G206" s="13" t="s">
        <v>48</v>
      </c>
      <c r="H206" s="13" t="s">
        <v>1454</v>
      </c>
      <c r="I206" s="15"/>
      <c r="J206" s="15"/>
      <c r="K206" s="15"/>
      <c r="L206" s="15"/>
      <c r="M206" s="15"/>
      <c r="N206" s="13"/>
      <c r="O206" s="13" t="s">
        <v>53</v>
      </c>
      <c r="P206" s="13"/>
      <c r="Q206" s="15">
        <f t="shared" si="3"/>
        <v>640589681.54999995</v>
      </c>
      <c r="R206" s="15"/>
      <c r="S206" s="15">
        <v>462400816.5</v>
      </c>
      <c r="T206" s="15"/>
      <c r="U206" s="13"/>
      <c r="V206" s="15"/>
      <c r="W206" s="15">
        <v>153611090.56</v>
      </c>
      <c r="X206" s="13"/>
      <c r="Y206" s="15">
        <v>24577774.489999998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6" t="s">
        <v>284</v>
      </c>
      <c r="B207" s="17" t="s">
        <v>891</v>
      </c>
      <c r="C207" s="16" t="s">
        <v>46</v>
      </c>
      <c r="D207" s="16" t="s">
        <v>80</v>
      </c>
      <c r="E207" s="16" t="s">
        <v>81</v>
      </c>
      <c r="F207" s="16" t="s">
        <v>1466</v>
      </c>
      <c r="G207" s="16" t="s">
        <v>48</v>
      </c>
      <c r="H207" s="16" t="s">
        <v>918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53</v>
      </c>
      <c r="P207" s="16" t="s">
        <v>47</v>
      </c>
      <c r="Q207" s="18">
        <f t="shared" si="3"/>
        <v>12835275</v>
      </c>
      <c r="R207" s="18">
        <v>0</v>
      </c>
      <c r="S207" s="18">
        <v>8694075</v>
      </c>
      <c r="T207" s="18">
        <v>0</v>
      </c>
      <c r="U207" s="16" t="s">
        <v>49</v>
      </c>
      <c r="V207" s="18">
        <v>0</v>
      </c>
      <c r="W207" s="18">
        <v>3570000</v>
      </c>
      <c r="X207" s="16" t="s">
        <v>49</v>
      </c>
      <c r="Y207" s="18">
        <v>571200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6" t="s">
        <v>285</v>
      </c>
      <c r="B208" s="17" t="s">
        <v>891</v>
      </c>
      <c r="C208" s="16" t="s">
        <v>46</v>
      </c>
      <c r="D208" s="16" t="s">
        <v>80</v>
      </c>
      <c r="E208" s="16" t="s">
        <v>81</v>
      </c>
      <c r="F208" s="16" t="s">
        <v>1466</v>
      </c>
      <c r="G208" s="16" t="s">
        <v>48</v>
      </c>
      <c r="H208" s="16" t="s">
        <v>919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252</v>
      </c>
      <c r="P208" s="16" t="s">
        <v>253</v>
      </c>
      <c r="Q208" s="18">
        <f t="shared" si="3"/>
        <v>391000</v>
      </c>
      <c r="R208" s="18">
        <v>0</v>
      </c>
      <c r="S208" s="18">
        <v>391000</v>
      </c>
      <c r="T208" s="18">
        <v>0</v>
      </c>
      <c r="U208" s="16" t="s">
        <v>49</v>
      </c>
      <c r="V208" s="18">
        <v>0</v>
      </c>
      <c r="W208" s="18">
        <v>0</v>
      </c>
      <c r="X208" s="16" t="s">
        <v>49</v>
      </c>
      <c r="Y208" s="18">
        <v>0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6" t="s">
        <v>286</v>
      </c>
      <c r="B209" s="17" t="s">
        <v>891</v>
      </c>
      <c r="C209" s="16" t="s">
        <v>46</v>
      </c>
      <c r="D209" s="16" t="s">
        <v>80</v>
      </c>
      <c r="E209" s="16" t="s">
        <v>81</v>
      </c>
      <c r="F209" s="16" t="s">
        <v>1466</v>
      </c>
      <c r="G209" s="16" t="s">
        <v>48</v>
      </c>
      <c r="H209" s="16" t="s">
        <v>920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53</v>
      </c>
      <c r="P209" s="16" t="s">
        <v>47</v>
      </c>
      <c r="Q209" s="18">
        <f t="shared" si="3"/>
        <v>723017623.09175003</v>
      </c>
      <c r="R209" s="18">
        <v>0</v>
      </c>
      <c r="S209" s="18">
        <v>515820424.09175003</v>
      </c>
      <c r="T209" s="18">
        <v>0</v>
      </c>
      <c r="U209" s="16" t="s">
        <v>49</v>
      </c>
      <c r="V209" s="18">
        <v>0</v>
      </c>
      <c r="W209" s="18">
        <v>178618275</v>
      </c>
      <c r="X209" s="16" t="s">
        <v>54</v>
      </c>
      <c r="Y209" s="18">
        <v>28578924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6" t="s">
        <v>287</v>
      </c>
      <c r="B210" s="17" t="s">
        <v>891</v>
      </c>
      <c r="C210" s="16" t="s">
        <v>46</v>
      </c>
      <c r="D210" s="16" t="s">
        <v>82</v>
      </c>
      <c r="E210" s="16" t="s">
        <v>1476</v>
      </c>
      <c r="F210" s="16" t="s">
        <v>1480</v>
      </c>
      <c r="G210" s="16" t="s">
        <v>48</v>
      </c>
      <c r="H210" s="16" t="s">
        <v>921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53</v>
      </c>
      <c r="P210" s="16" t="s">
        <v>47</v>
      </c>
      <c r="Q210" s="18">
        <f t="shared" si="3"/>
        <v>33713994</v>
      </c>
      <c r="R210" s="18">
        <v>0</v>
      </c>
      <c r="S210" s="18">
        <v>21878050</v>
      </c>
      <c r="T210" s="18">
        <v>0</v>
      </c>
      <c r="U210" s="16" t="s">
        <v>49</v>
      </c>
      <c r="V210" s="18">
        <v>0</v>
      </c>
      <c r="W210" s="18">
        <v>10203400</v>
      </c>
      <c r="X210" s="16" t="s">
        <v>49</v>
      </c>
      <c r="Y210" s="18">
        <v>1632544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6" t="s">
        <v>288</v>
      </c>
      <c r="B211" s="17" t="s">
        <v>891</v>
      </c>
      <c r="C211" s="16" t="s">
        <v>46</v>
      </c>
      <c r="D211" s="16" t="s">
        <v>82</v>
      </c>
      <c r="E211" s="16" t="s">
        <v>1476</v>
      </c>
      <c r="F211" s="16" t="s">
        <v>1480</v>
      </c>
      <c r="G211" s="16" t="s">
        <v>48</v>
      </c>
      <c r="H211" s="16" t="s">
        <v>922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923</v>
      </c>
      <c r="P211" s="16" t="s">
        <v>924</v>
      </c>
      <c r="Q211" s="18">
        <f t="shared" si="3"/>
        <v>300000</v>
      </c>
      <c r="R211" s="18">
        <v>0</v>
      </c>
      <c r="S211" s="18">
        <v>300000</v>
      </c>
      <c r="T211" s="18">
        <v>0</v>
      </c>
      <c r="U211" s="16" t="s">
        <v>49</v>
      </c>
      <c r="V211" s="18">
        <v>0</v>
      </c>
      <c r="W211" s="18">
        <v>0</v>
      </c>
      <c r="X211" s="16" t="s">
        <v>49</v>
      </c>
      <c r="Y211" s="18">
        <v>0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6" t="s">
        <v>289</v>
      </c>
      <c r="B212" s="17" t="s">
        <v>891</v>
      </c>
      <c r="C212" s="16" t="s">
        <v>46</v>
      </c>
      <c r="D212" s="16" t="s">
        <v>82</v>
      </c>
      <c r="E212" s="16" t="s">
        <v>1476</v>
      </c>
      <c r="F212" s="16" t="s">
        <v>1480</v>
      </c>
      <c r="G212" s="16" t="s">
        <v>48</v>
      </c>
      <c r="H212" s="16" t="s">
        <v>925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53</v>
      </c>
      <c r="P212" s="16" t="s">
        <v>47</v>
      </c>
      <c r="Q212" s="18">
        <f t="shared" si="3"/>
        <v>8796375</v>
      </c>
      <c r="R212" s="18">
        <v>0</v>
      </c>
      <c r="S212" s="18">
        <v>8796375</v>
      </c>
      <c r="T212" s="18">
        <v>0</v>
      </c>
      <c r="U212" s="16" t="s">
        <v>49</v>
      </c>
      <c r="V212" s="18">
        <v>0</v>
      </c>
      <c r="W212" s="18">
        <v>0</v>
      </c>
      <c r="X212" s="16" t="s">
        <v>49</v>
      </c>
      <c r="Y212" s="18">
        <v>0</v>
      </c>
      <c r="Z212" s="18">
        <v>0</v>
      </c>
      <c r="AA212" s="16" t="s">
        <v>49</v>
      </c>
      <c r="AB212" s="18">
        <v>0</v>
      </c>
      <c r="AC212" s="18">
        <v>0</v>
      </c>
      <c r="AD212" s="16" t="s">
        <v>49</v>
      </c>
      <c r="AE212" s="18">
        <v>0</v>
      </c>
      <c r="AF212" s="16">
        <v>0</v>
      </c>
      <c r="AG212" s="16" t="s">
        <v>49</v>
      </c>
      <c r="AH212" s="18">
        <v>0</v>
      </c>
      <c r="AI212" s="18">
        <v>0</v>
      </c>
      <c r="AJ212" s="16" t="s">
        <v>49</v>
      </c>
      <c r="AK212" s="18">
        <v>0</v>
      </c>
      <c r="AL212" s="18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9" customFormat="1" x14ac:dyDescent="0.25">
      <c r="A213" s="16" t="s">
        <v>290</v>
      </c>
      <c r="B213" s="17" t="s">
        <v>891</v>
      </c>
      <c r="C213" s="16" t="s">
        <v>46</v>
      </c>
      <c r="D213" s="16" t="s">
        <v>82</v>
      </c>
      <c r="E213" s="16" t="s">
        <v>1476</v>
      </c>
      <c r="F213" s="16" t="s">
        <v>1480</v>
      </c>
      <c r="G213" s="16" t="s">
        <v>48</v>
      </c>
      <c r="H213" s="16" t="s">
        <v>926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252</v>
      </c>
      <c r="P213" s="16" t="s">
        <v>253</v>
      </c>
      <c r="Q213" s="18">
        <f t="shared" si="3"/>
        <v>812000</v>
      </c>
      <c r="R213" s="18">
        <v>0</v>
      </c>
      <c r="S213" s="18">
        <v>0</v>
      </c>
      <c r="T213" s="18">
        <v>700000</v>
      </c>
      <c r="U213" s="16" t="s">
        <v>54</v>
      </c>
      <c r="V213" s="18">
        <v>112000</v>
      </c>
      <c r="W213" s="18">
        <v>0</v>
      </c>
      <c r="X213" s="16" t="s">
        <v>49</v>
      </c>
      <c r="Y213" s="18">
        <v>0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6" t="s">
        <v>291</v>
      </c>
      <c r="B214" s="17" t="s">
        <v>891</v>
      </c>
      <c r="C214" s="16" t="s">
        <v>46</v>
      </c>
      <c r="D214" s="16" t="s">
        <v>82</v>
      </c>
      <c r="E214" s="16" t="s">
        <v>1476</v>
      </c>
      <c r="F214" s="16" t="s">
        <v>1480</v>
      </c>
      <c r="G214" s="16" t="s">
        <v>48</v>
      </c>
      <c r="H214" s="16" t="s">
        <v>927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53</v>
      </c>
      <c r="P214" s="16" t="s">
        <v>47</v>
      </c>
      <c r="Q214" s="18">
        <f t="shared" si="3"/>
        <v>26151265</v>
      </c>
      <c r="R214" s="18">
        <v>0</v>
      </c>
      <c r="S214" s="18">
        <v>19594365</v>
      </c>
      <c r="T214" s="18">
        <v>0</v>
      </c>
      <c r="U214" s="16" t="s">
        <v>49</v>
      </c>
      <c r="V214" s="18">
        <v>0</v>
      </c>
      <c r="W214" s="18">
        <v>5652500</v>
      </c>
      <c r="X214" s="16" t="s">
        <v>54</v>
      </c>
      <c r="Y214" s="18">
        <v>904400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6" t="s">
        <v>292</v>
      </c>
      <c r="B215" s="17" t="s">
        <v>891</v>
      </c>
      <c r="C215" s="16" t="s">
        <v>46</v>
      </c>
      <c r="D215" s="16" t="s">
        <v>82</v>
      </c>
      <c r="E215" s="16" t="s">
        <v>1476</v>
      </c>
      <c r="F215" s="16" t="s">
        <v>1480</v>
      </c>
      <c r="G215" s="16" t="s">
        <v>48</v>
      </c>
      <c r="H215" s="16" t="s">
        <v>928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53</v>
      </c>
      <c r="P215" s="16" t="s">
        <v>47</v>
      </c>
      <c r="Q215" s="18">
        <f t="shared" si="3"/>
        <v>23272900</v>
      </c>
      <c r="R215" s="18">
        <v>0</v>
      </c>
      <c r="S215" s="18">
        <v>15802500</v>
      </c>
      <c r="T215" s="18">
        <v>0</v>
      </c>
      <c r="U215" s="16" t="s">
        <v>49</v>
      </c>
      <c r="V215" s="18">
        <v>0</v>
      </c>
      <c r="W215" s="18">
        <v>6440000</v>
      </c>
      <c r="X215" s="16" t="s">
        <v>54</v>
      </c>
      <c r="Y215" s="18">
        <v>1030400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6" t="s">
        <v>293</v>
      </c>
      <c r="B216" s="17" t="s">
        <v>891</v>
      </c>
      <c r="C216" s="16" t="s">
        <v>46</v>
      </c>
      <c r="D216" s="16" t="s">
        <v>82</v>
      </c>
      <c r="E216" s="16" t="s">
        <v>1476</v>
      </c>
      <c r="F216" s="16" t="s">
        <v>1480</v>
      </c>
      <c r="G216" s="16" t="s">
        <v>48</v>
      </c>
      <c r="H216" s="16" t="s">
        <v>929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53</v>
      </c>
      <c r="P216" s="16" t="s">
        <v>47</v>
      </c>
      <c r="Q216" s="18">
        <f t="shared" si="3"/>
        <v>30688875</v>
      </c>
      <c r="R216" s="18">
        <v>0</v>
      </c>
      <c r="S216" s="18">
        <v>27593125</v>
      </c>
      <c r="T216" s="18">
        <v>0</v>
      </c>
      <c r="U216" s="16" t="s">
        <v>49</v>
      </c>
      <c r="V216" s="18">
        <v>0</v>
      </c>
      <c r="W216" s="18">
        <v>2668750</v>
      </c>
      <c r="X216" s="16" t="s">
        <v>49</v>
      </c>
      <c r="Y216" s="18">
        <v>427000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6" t="s">
        <v>295</v>
      </c>
      <c r="B217" s="17" t="s">
        <v>891</v>
      </c>
      <c r="C217" s="16" t="s">
        <v>46</v>
      </c>
      <c r="D217" s="16" t="s">
        <v>82</v>
      </c>
      <c r="E217" s="16" t="s">
        <v>1476</v>
      </c>
      <c r="F217" s="16" t="s">
        <v>1480</v>
      </c>
      <c r="G217" s="16" t="s">
        <v>48</v>
      </c>
      <c r="H217" s="16" t="s">
        <v>930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86</v>
      </c>
      <c r="P217" s="16" t="s">
        <v>260</v>
      </c>
      <c r="Q217" s="18">
        <f t="shared" si="3"/>
        <v>16931512.5</v>
      </c>
      <c r="R217" s="18">
        <v>0</v>
      </c>
      <c r="S217" s="18">
        <v>14495512.5</v>
      </c>
      <c r="T217" s="18">
        <v>2100000</v>
      </c>
      <c r="U217" s="16" t="s">
        <v>54</v>
      </c>
      <c r="V217" s="18">
        <v>336000</v>
      </c>
      <c r="W217" s="18">
        <v>0</v>
      </c>
      <c r="X217" s="16" t="s">
        <v>49</v>
      </c>
      <c r="Y217" s="18">
        <v>0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6" t="s">
        <v>296</v>
      </c>
      <c r="B218" s="17" t="s">
        <v>891</v>
      </c>
      <c r="C218" s="16" t="s">
        <v>46</v>
      </c>
      <c r="D218" s="16" t="s">
        <v>82</v>
      </c>
      <c r="E218" s="16" t="s">
        <v>1476</v>
      </c>
      <c r="F218" s="16" t="s">
        <v>1480</v>
      </c>
      <c r="G218" s="16" t="s">
        <v>48</v>
      </c>
      <c r="H218" s="16" t="s">
        <v>931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53</v>
      </c>
      <c r="P218" s="16" t="s">
        <v>47</v>
      </c>
      <c r="Q218" s="18">
        <f t="shared" si="3"/>
        <v>26970947.5</v>
      </c>
      <c r="R218" s="18">
        <v>0</v>
      </c>
      <c r="S218" s="18">
        <v>9498737.5</v>
      </c>
      <c r="T218" s="18">
        <v>0</v>
      </c>
      <c r="U218" s="16" t="s">
        <v>49</v>
      </c>
      <c r="V218" s="18">
        <v>0</v>
      </c>
      <c r="W218" s="18">
        <v>15062250</v>
      </c>
      <c r="X218" s="16" t="s">
        <v>54</v>
      </c>
      <c r="Y218" s="18">
        <v>2409960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6" t="s">
        <v>297</v>
      </c>
      <c r="B219" s="17" t="s">
        <v>891</v>
      </c>
      <c r="C219" s="16" t="s">
        <v>46</v>
      </c>
      <c r="D219" s="16" t="s">
        <v>82</v>
      </c>
      <c r="E219" s="16" t="s">
        <v>1476</v>
      </c>
      <c r="F219" s="16" t="s">
        <v>1480</v>
      </c>
      <c r="G219" s="16" t="s">
        <v>48</v>
      </c>
      <c r="H219" s="16" t="s">
        <v>932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933</v>
      </c>
      <c r="P219" s="16" t="s">
        <v>934</v>
      </c>
      <c r="Q219" s="18">
        <f t="shared" si="3"/>
        <v>10500000</v>
      </c>
      <c r="R219" s="18">
        <v>0</v>
      </c>
      <c r="S219" s="18">
        <v>10500000</v>
      </c>
      <c r="T219" s="18">
        <v>0</v>
      </c>
      <c r="U219" s="16" t="s">
        <v>49</v>
      </c>
      <c r="V219" s="18">
        <v>0</v>
      </c>
      <c r="W219" s="18">
        <v>0</v>
      </c>
      <c r="X219" s="16" t="s">
        <v>49</v>
      </c>
      <c r="Y219" s="18">
        <v>0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6" t="s">
        <v>298</v>
      </c>
      <c r="B220" s="17" t="s">
        <v>891</v>
      </c>
      <c r="C220" s="16" t="s">
        <v>46</v>
      </c>
      <c r="D220" s="16" t="s">
        <v>82</v>
      </c>
      <c r="E220" s="16" t="s">
        <v>1476</v>
      </c>
      <c r="F220" s="16" t="s">
        <v>1480</v>
      </c>
      <c r="G220" s="16" t="s">
        <v>48</v>
      </c>
      <c r="H220" s="16" t="s">
        <v>935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53</v>
      </c>
      <c r="P220" s="16" t="s">
        <v>47</v>
      </c>
      <c r="Q220" s="18">
        <f t="shared" si="3"/>
        <v>233899540</v>
      </c>
      <c r="R220" s="18">
        <v>0</v>
      </c>
      <c r="S220" s="18">
        <v>170912700</v>
      </c>
      <c r="T220" s="18">
        <v>0</v>
      </c>
      <c r="U220" s="16" t="s">
        <v>49</v>
      </c>
      <c r="V220" s="18">
        <v>0</v>
      </c>
      <c r="W220" s="18">
        <v>54299000</v>
      </c>
      <c r="X220" s="16" t="s">
        <v>54</v>
      </c>
      <c r="Y220" s="18">
        <v>8687840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6" t="s">
        <v>299</v>
      </c>
      <c r="B221" s="17" t="s">
        <v>891</v>
      </c>
      <c r="C221" s="16" t="s">
        <v>46</v>
      </c>
      <c r="D221" s="16" t="s">
        <v>82</v>
      </c>
      <c r="E221" s="16" t="s">
        <v>1476</v>
      </c>
      <c r="F221" s="16" t="s">
        <v>1480</v>
      </c>
      <c r="G221" s="16" t="s">
        <v>48</v>
      </c>
      <c r="H221" s="16" t="s">
        <v>936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53</v>
      </c>
      <c r="P221" s="16" t="s">
        <v>47</v>
      </c>
      <c r="Q221" s="18">
        <f t="shared" si="3"/>
        <v>117819537.5</v>
      </c>
      <c r="R221" s="18">
        <v>0</v>
      </c>
      <c r="S221" s="18">
        <v>74095367.5</v>
      </c>
      <c r="T221" s="18">
        <v>0</v>
      </c>
      <c r="U221" s="16" t="s">
        <v>49</v>
      </c>
      <c r="V221" s="18">
        <v>0</v>
      </c>
      <c r="W221" s="18">
        <v>37693250</v>
      </c>
      <c r="X221" s="16" t="s">
        <v>54</v>
      </c>
      <c r="Y221" s="18">
        <v>6030920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6" t="s">
        <v>300</v>
      </c>
      <c r="B222" s="17" t="s">
        <v>891</v>
      </c>
      <c r="C222" s="16" t="s">
        <v>46</v>
      </c>
      <c r="D222" s="16" t="s">
        <v>82</v>
      </c>
      <c r="E222" s="16" t="s">
        <v>1476</v>
      </c>
      <c r="F222" s="16" t="s">
        <v>1480</v>
      </c>
      <c r="G222" s="16" t="s">
        <v>48</v>
      </c>
      <c r="H222" s="16" t="s">
        <v>937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53</v>
      </c>
      <c r="P222" s="16" t="s">
        <v>47</v>
      </c>
      <c r="Q222" s="18">
        <f t="shared" si="3"/>
        <v>31113175</v>
      </c>
      <c r="R222" s="18">
        <v>0</v>
      </c>
      <c r="S222" s="18">
        <v>21196625</v>
      </c>
      <c r="T222" s="18">
        <v>0</v>
      </c>
      <c r="U222" s="16" t="s">
        <v>49</v>
      </c>
      <c r="V222" s="18">
        <v>0</v>
      </c>
      <c r="W222" s="18">
        <v>8548750</v>
      </c>
      <c r="X222" s="16" t="s">
        <v>54</v>
      </c>
      <c r="Y222" s="18">
        <v>1367800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6" t="s">
        <v>301</v>
      </c>
      <c r="B223" s="17" t="s">
        <v>891</v>
      </c>
      <c r="C223" s="16" t="s">
        <v>46</v>
      </c>
      <c r="D223" s="16" t="s">
        <v>82</v>
      </c>
      <c r="E223" s="16" t="s">
        <v>1476</v>
      </c>
      <c r="F223" s="16" t="s">
        <v>1480</v>
      </c>
      <c r="G223" s="16" t="s">
        <v>48</v>
      </c>
      <c r="H223" s="16" t="s">
        <v>938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53</v>
      </c>
      <c r="P223" s="16" t="s">
        <v>47</v>
      </c>
      <c r="Q223" s="18">
        <f t="shared" si="3"/>
        <v>120024187.5</v>
      </c>
      <c r="R223" s="18">
        <v>0</v>
      </c>
      <c r="S223" s="18">
        <v>45746487.5</v>
      </c>
      <c r="T223" s="18">
        <v>0</v>
      </c>
      <c r="U223" s="16" t="s">
        <v>49</v>
      </c>
      <c r="V223" s="18">
        <v>0</v>
      </c>
      <c r="W223" s="18">
        <v>64032500</v>
      </c>
      <c r="X223" s="16" t="s">
        <v>54</v>
      </c>
      <c r="Y223" s="18">
        <v>10245200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6" t="s">
        <v>302</v>
      </c>
      <c r="B224" s="17" t="s">
        <v>891</v>
      </c>
      <c r="C224" s="16" t="s">
        <v>46</v>
      </c>
      <c r="D224" s="16" t="s">
        <v>82</v>
      </c>
      <c r="E224" s="16" t="s">
        <v>1476</v>
      </c>
      <c r="F224" s="16" t="s">
        <v>1480</v>
      </c>
      <c r="G224" s="16" t="s">
        <v>48</v>
      </c>
      <c r="H224" s="16" t="s">
        <v>939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53</v>
      </c>
      <c r="P224" s="16" t="s">
        <v>47</v>
      </c>
      <c r="Q224" s="18">
        <f t="shared" si="3"/>
        <v>64281367.5</v>
      </c>
      <c r="R224" s="18">
        <v>0</v>
      </c>
      <c r="S224" s="18">
        <v>15549187.5</v>
      </c>
      <c r="T224" s="18">
        <v>0</v>
      </c>
      <c r="U224" s="16" t="s">
        <v>49</v>
      </c>
      <c r="V224" s="18">
        <v>0</v>
      </c>
      <c r="W224" s="18">
        <v>42010500</v>
      </c>
      <c r="X224" s="16" t="s">
        <v>54</v>
      </c>
      <c r="Y224" s="18">
        <v>6721680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6" t="s">
        <v>303</v>
      </c>
      <c r="B225" s="17" t="s">
        <v>891</v>
      </c>
      <c r="C225" s="16" t="s">
        <v>46</v>
      </c>
      <c r="D225" s="16" t="s">
        <v>82</v>
      </c>
      <c r="E225" s="16" t="s">
        <v>1476</v>
      </c>
      <c r="F225" s="16" t="s">
        <v>1480</v>
      </c>
      <c r="G225" s="16" t="s">
        <v>48</v>
      </c>
      <c r="H225" s="16" t="s">
        <v>940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53</v>
      </c>
      <c r="P225" s="16" t="s">
        <v>47</v>
      </c>
      <c r="Q225" s="18">
        <f t="shared" si="3"/>
        <v>29569575</v>
      </c>
      <c r="R225" s="18">
        <v>0</v>
      </c>
      <c r="S225" s="18">
        <v>23601375</v>
      </c>
      <c r="T225" s="18">
        <v>0</v>
      </c>
      <c r="U225" s="16" t="s">
        <v>49</v>
      </c>
      <c r="V225" s="18">
        <v>0</v>
      </c>
      <c r="W225" s="18">
        <v>5145000</v>
      </c>
      <c r="X225" s="16" t="s">
        <v>49</v>
      </c>
      <c r="Y225" s="18">
        <v>823200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6" t="s">
        <v>304</v>
      </c>
      <c r="B226" s="17" t="s">
        <v>891</v>
      </c>
      <c r="C226" s="16" t="s">
        <v>46</v>
      </c>
      <c r="D226" s="16" t="s">
        <v>82</v>
      </c>
      <c r="E226" s="16" t="s">
        <v>1476</v>
      </c>
      <c r="F226" s="16" t="s">
        <v>1480</v>
      </c>
      <c r="G226" s="16" t="s">
        <v>71</v>
      </c>
      <c r="H226" s="16" t="s">
        <v>47</v>
      </c>
      <c r="I226" s="18" t="s">
        <v>190</v>
      </c>
      <c r="J226" s="18" t="s">
        <v>47</v>
      </c>
      <c r="K226" s="18" t="s">
        <v>941</v>
      </c>
      <c r="L226" s="18" t="s">
        <v>891</v>
      </c>
      <c r="M226" s="18">
        <v>14000000</v>
      </c>
      <c r="N226" s="16" t="s">
        <v>73</v>
      </c>
      <c r="O226" s="16" t="s">
        <v>942</v>
      </c>
      <c r="P226" s="16" t="s">
        <v>943</v>
      </c>
      <c r="Q226" s="18">
        <f t="shared" si="3"/>
        <v>-14000000</v>
      </c>
      <c r="R226" s="18">
        <v>0</v>
      </c>
      <c r="S226" s="18">
        <v>-14000000</v>
      </c>
      <c r="T226" s="18">
        <v>0</v>
      </c>
      <c r="U226" s="16" t="s">
        <v>49</v>
      </c>
      <c r="V226" s="18">
        <v>0</v>
      </c>
      <c r="W226" s="18">
        <v>0</v>
      </c>
      <c r="X226" s="16" t="s">
        <v>49</v>
      </c>
      <c r="Y226" s="18">
        <v>0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6" t="s">
        <v>305</v>
      </c>
      <c r="B227" s="17" t="s">
        <v>944</v>
      </c>
      <c r="C227" s="16" t="s">
        <v>46</v>
      </c>
      <c r="D227" s="16" t="s">
        <v>51</v>
      </c>
      <c r="E227" s="16" t="s">
        <v>52</v>
      </c>
      <c r="F227" s="16" t="s">
        <v>1397</v>
      </c>
      <c r="G227" s="16" t="s">
        <v>48</v>
      </c>
      <c r="H227" s="16" t="s">
        <v>945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53</v>
      </c>
      <c r="P227" s="16" t="s">
        <v>47</v>
      </c>
      <c r="Q227" s="18">
        <f t="shared" si="3"/>
        <v>85588592.5</v>
      </c>
      <c r="R227" s="18">
        <v>0</v>
      </c>
      <c r="S227" s="18">
        <v>67996612.5</v>
      </c>
      <c r="T227" s="18">
        <v>0</v>
      </c>
      <c r="U227" s="16" t="s">
        <v>49</v>
      </c>
      <c r="V227" s="18">
        <v>0</v>
      </c>
      <c r="W227" s="18">
        <v>15165500</v>
      </c>
      <c r="X227" s="16" t="s">
        <v>54</v>
      </c>
      <c r="Y227" s="18">
        <v>2426480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6" t="s">
        <v>306</v>
      </c>
      <c r="B228" s="17" t="s">
        <v>944</v>
      </c>
      <c r="C228" s="16" t="s">
        <v>46</v>
      </c>
      <c r="D228" s="16" t="s">
        <v>51</v>
      </c>
      <c r="E228" s="16" t="s">
        <v>52</v>
      </c>
      <c r="F228" s="16" t="s">
        <v>1397</v>
      </c>
      <c r="G228" s="16" t="s">
        <v>48</v>
      </c>
      <c r="H228" s="16" t="s">
        <v>946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947</v>
      </c>
      <c r="P228" s="16" t="s">
        <v>948</v>
      </c>
      <c r="Q228" s="18">
        <f t="shared" si="3"/>
        <v>60410000</v>
      </c>
      <c r="R228" s="18">
        <v>0</v>
      </c>
      <c r="S228" s="18">
        <v>60410000</v>
      </c>
      <c r="T228" s="18">
        <v>0</v>
      </c>
      <c r="U228" s="16" t="s">
        <v>49</v>
      </c>
      <c r="V228" s="18">
        <v>0</v>
      </c>
      <c r="W228" s="18">
        <v>0</v>
      </c>
      <c r="X228" s="16" t="s">
        <v>49</v>
      </c>
      <c r="Y228" s="18">
        <v>0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6" t="s">
        <v>307</v>
      </c>
      <c r="B229" s="17" t="s">
        <v>944</v>
      </c>
      <c r="C229" s="16" t="s">
        <v>46</v>
      </c>
      <c r="D229" s="16" t="s">
        <v>51</v>
      </c>
      <c r="E229" s="16" t="s">
        <v>52</v>
      </c>
      <c r="F229" s="16" t="s">
        <v>1397</v>
      </c>
      <c r="G229" s="16" t="s">
        <v>48</v>
      </c>
      <c r="H229" s="16" t="s">
        <v>949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53</v>
      </c>
      <c r="P229" s="16" t="s">
        <v>47</v>
      </c>
      <c r="Q229" s="18">
        <f t="shared" si="3"/>
        <v>711745380.85000002</v>
      </c>
      <c r="R229" s="18">
        <v>0</v>
      </c>
      <c r="S229" s="18">
        <v>467737462.5</v>
      </c>
      <c r="T229" s="18">
        <v>0</v>
      </c>
      <c r="U229" s="16" t="s">
        <v>49</v>
      </c>
      <c r="V229" s="18">
        <v>0</v>
      </c>
      <c r="W229" s="18">
        <v>210351653.75</v>
      </c>
      <c r="X229" s="16" t="s">
        <v>54</v>
      </c>
      <c r="Y229" s="18">
        <v>33656264.600000001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6" t="s">
        <v>308</v>
      </c>
      <c r="B230" s="17" t="s">
        <v>944</v>
      </c>
      <c r="C230" s="16" t="s">
        <v>46</v>
      </c>
      <c r="D230" s="16" t="s">
        <v>51</v>
      </c>
      <c r="E230" s="16" t="s">
        <v>52</v>
      </c>
      <c r="F230" s="16" t="s">
        <v>1397</v>
      </c>
      <c r="G230" s="16" t="s">
        <v>48</v>
      </c>
      <c r="H230" s="16" t="s">
        <v>950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640</v>
      </c>
      <c r="P230" s="16" t="s">
        <v>641</v>
      </c>
      <c r="Q230" s="18">
        <f t="shared" si="3"/>
        <v>6321000</v>
      </c>
      <c r="R230" s="18">
        <v>0</v>
      </c>
      <c r="S230" s="18">
        <v>6321000</v>
      </c>
      <c r="T230" s="18">
        <v>0</v>
      </c>
      <c r="U230" s="16" t="s">
        <v>49</v>
      </c>
      <c r="V230" s="18">
        <v>0</v>
      </c>
      <c r="W230" s="18">
        <v>0</v>
      </c>
      <c r="X230" s="16" t="s">
        <v>49</v>
      </c>
      <c r="Y230" s="18">
        <v>0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6" t="s">
        <v>309</v>
      </c>
      <c r="B231" s="17" t="s">
        <v>944</v>
      </c>
      <c r="C231" s="16" t="s">
        <v>46</v>
      </c>
      <c r="D231" s="16" t="s">
        <v>51</v>
      </c>
      <c r="E231" s="16" t="s">
        <v>52</v>
      </c>
      <c r="F231" s="16" t="s">
        <v>1397</v>
      </c>
      <c r="G231" s="16" t="s">
        <v>48</v>
      </c>
      <c r="H231" s="16" t="s">
        <v>951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53</v>
      </c>
      <c r="P231" s="16" t="s">
        <v>47</v>
      </c>
      <c r="Q231" s="18">
        <f t="shared" si="3"/>
        <v>76165162.5</v>
      </c>
      <c r="R231" s="18">
        <v>0</v>
      </c>
      <c r="S231" s="18">
        <v>36821732.5</v>
      </c>
      <c r="T231" s="18">
        <v>0</v>
      </c>
      <c r="U231" s="16" t="s">
        <v>49</v>
      </c>
      <c r="V231" s="18">
        <v>0</v>
      </c>
      <c r="W231" s="18">
        <v>33916750</v>
      </c>
      <c r="X231" s="16" t="s">
        <v>54</v>
      </c>
      <c r="Y231" s="18">
        <v>5426680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6" t="s">
        <v>310</v>
      </c>
      <c r="B232" s="17" t="s">
        <v>944</v>
      </c>
      <c r="C232" s="16" t="s">
        <v>46</v>
      </c>
      <c r="D232" s="16" t="s">
        <v>56</v>
      </c>
      <c r="E232" s="16" t="s">
        <v>57</v>
      </c>
      <c r="F232" s="16" t="s">
        <v>1409</v>
      </c>
      <c r="G232" s="16" t="s">
        <v>48</v>
      </c>
      <c r="H232" s="16" t="s">
        <v>952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53</v>
      </c>
      <c r="P232" s="16" t="s">
        <v>47</v>
      </c>
      <c r="Q232" s="18">
        <f t="shared" si="3"/>
        <v>368066950.64999998</v>
      </c>
      <c r="R232" s="18">
        <v>0</v>
      </c>
      <c r="S232" s="18">
        <v>223870001.25</v>
      </c>
      <c r="T232" s="18">
        <v>0</v>
      </c>
      <c r="U232" s="16" t="s">
        <v>49</v>
      </c>
      <c r="V232" s="18">
        <v>0</v>
      </c>
      <c r="W232" s="18">
        <v>124307715</v>
      </c>
      <c r="X232" s="16" t="s">
        <v>54</v>
      </c>
      <c r="Y232" s="18">
        <v>19889234.399999999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6" t="s">
        <v>311</v>
      </c>
      <c r="B233" s="17" t="s">
        <v>944</v>
      </c>
      <c r="C233" s="16" t="s">
        <v>46</v>
      </c>
      <c r="D233" s="16" t="s">
        <v>56</v>
      </c>
      <c r="E233" s="16" t="s">
        <v>57</v>
      </c>
      <c r="F233" s="16" t="s">
        <v>1409</v>
      </c>
      <c r="G233" s="16" t="s">
        <v>48</v>
      </c>
      <c r="H233" s="16" t="s">
        <v>953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954</v>
      </c>
      <c r="P233" s="16" t="s">
        <v>955</v>
      </c>
      <c r="Q233" s="18">
        <f t="shared" si="3"/>
        <v>22975750</v>
      </c>
      <c r="R233" s="18">
        <v>0</v>
      </c>
      <c r="S233" s="18">
        <v>2168250</v>
      </c>
      <c r="T233" s="18">
        <v>17937500</v>
      </c>
      <c r="U233" s="16" t="s">
        <v>54</v>
      </c>
      <c r="V233" s="18">
        <v>2870000</v>
      </c>
      <c r="W233" s="18">
        <v>0</v>
      </c>
      <c r="X233" s="16" t="s">
        <v>49</v>
      </c>
      <c r="Y233" s="18">
        <v>0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6" t="s">
        <v>312</v>
      </c>
      <c r="B234" s="17" t="s">
        <v>944</v>
      </c>
      <c r="C234" s="16" t="s">
        <v>46</v>
      </c>
      <c r="D234" s="16" t="s">
        <v>56</v>
      </c>
      <c r="E234" s="16" t="s">
        <v>57</v>
      </c>
      <c r="F234" s="16" t="s">
        <v>1409</v>
      </c>
      <c r="G234" s="16" t="s">
        <v>48</v>
      </c>
      <c r="H234" s="16" t="s">
        <v>956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53</v>
      </c>
      <c r="P234" s="16" t="s">
        <v>47</v>
      </c>
      <c r="Q234" s="18">
        <f t="shared" si="3"/>
        <v>487788313.1516</v>
      </c>
      <c r="R234" s="18">
        <v>0</v>
      </c>
      <c r="S234" s="18">
        <v>340607863.75</v>
      </c>
      <c r="T234" s="18">
        <v>0</v>
      </c>
      <c r="U234" s="16" t="s">
        <v>49</v>
      </c>
      <c r="V234" s="18">
        <v>0</v>
      </c>
      <c r="W234" s="18">
        <v>126879697.76000001</v>
      </c>
      <c r="X234" s="16" t="s">
        <v>54</v>
      </c>
      <c r="Y234" s="18">
        <v>20300751.641599998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6" t="s">
        <v>313</v>
      </c>
      <c r="B235" s="17" t="s">
        <v>944</v>
      </c>
      <c r="C235" s="16" t="s">
        <v>46</v>
      </c>
      <c r="D235" s="16" t="s">
        <v>56</v>
      </c>
      <c r="E235" s="16" t="s">
        <v>57</v>
      </c>
      <c r="F235" s="16" t="s">
        <v>1409</v>
      </c>
      <c r="G235" s="16" t="s">
        <v>48</v>
      </c>
      <c r="H235" s="16" t="s">
        <v>957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958</v>
      </c>
      <c r="P235" s="16" t="s">
        <v>959</v>
      </c>
      <c r="Q235" s="18">
        <f t="shared" si="3"/>
        <v>1592500</v>
      </c>
      <c r="R235" s="18">
        <v>0</v>
      </c>
      <c r="S235" s="18">
        <v>1592500</v>
      </c>
      <c r="T235" s="18">
        <v>0</v>
      </c>
      <c r="U235" s="16" t="s">
        <v>49</v>
      </c>
      <c r="V235" s="18">
        <v>0</v>
      </c>
      <c r="W235" s="18">
        <v>0</v>
      </c>
      <c r="X235" s="16" t="s">
        <v>49</v>
      </c>
      <c r="Y235" s="18">
        <v>0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6" t="s">
        <v>314</v>
      </c>
      <c r="B236" s="17" t="s">
        <v>944</v>
      </c>
      <c r="C236" s="16" t="s">
        <v>46</v>
      </c>
      <c r="D236" s="16" t="s">
        <v>56</v>
      </c>
      <c r="E236" s="16" t="s">
        <v>57</v>
      </c>
      <c r="F236" s="16" t="s">
        <v>1409</v>
      </c>
      <c r="G236" s="16" t="s">
        <v>48</v>
      </c>
      <c r="H236" s="16" t="s">
        <v>960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53</v>
      </c>
      <c r="P236" s="16" t="s">
        <v>47</v>
      </c>
      <c r="Q236" s="18">
        <f t="shared" si="3"/>
        <v>129595871.3</v>
      </c>
      <c r="R236" s="18">
        <v>0</v>
      </c>
      <c r="S236" s="18">
        <v>58136400</v>
      </c>
      <c r="T236" s="18">
        <v>0</v>
      </c>
      <c r="U236" s="16" t="s">
        <v>49</v>
      </c>
      <c r="V236" s="18">
        <v>0</v>
      </c>
      <c r="W236" s="18">
        <v>61602992.5</v>
      </c>
      <c r="X236" s="16" t="s">
        <v>54</v>
      </c>
      <c r="Y236" s="18">
        <v>9856478.8000000007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6" t="s">
        <v>315</v>
      </c>
      <c r="B237" s="17" t="s">
        <v>944</v>
      </c>
      <c r="C237" s="16" t="s">
        <v>46</v>
      </c>
      <c r="D237" s="16" t="s">
        <v>61</v>
      </c>
      <c r="E237" s="16" t="s">
        <v>62</v>
      </c>
      <c r="F237" s="16" t="s">
        <v>1421</v>
      </c>
      <c r="G237" s="16" t="s">
        <v>48</v>
      </c>
      <c r="H237" s="16" t="s">
        <v>961</v>
      </c>
      <c r="I237" s="18" t="s">
        <v>47</v>
      </c>
      <c r="J237" s="18" t="s">
        <v>47</v>
      </c>
      <c r="K237" s="18" t="s">
        <v>47</v>
      </c>
      <c r="L237" s="18" t="s">
        <v>47</v>
      </c>
      <c r="M237" s="18">
        <v>0</v>
      </c>
      <c r="N237" s="16" t="s">
        <v>47</v>
      </c>
      <c r="O237" s="16" t="s">
        <v>53</v>
      </c>
      <c r="P237" s="16" t="s">
        <v>47</v>
      </c>
      <c r="Q237" s="18">
        <f t="shared" si="3"/>
        <v>984135869.01794994</v>
      </c>
      <c r="R237" s="18">
        <v>0</v>
      </c>
      <c r="S237" s="18">
        <v>683945480.11474991</v>
      </c>
      <c r="T237" s="18">
        <v>0</v>
      </c>
      <c r="U237" s="16" t="s">
        <v>49</v>
      </c>
      <c r="V237" s="18">
        <v>0</v>
      </c>
      <c r="W237" s="18">
        <v>258784818.02000001</v>
      </c>
      <c r="X237" s="16" t="s">
        <v>54</v>
      </c>
      <c r="Y237" s="18">
        <v>41405570.883200005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6" t="s">
        <v>316</v>
      </c>
      <c r="B238" s="17" t="s">
        <v>944</v>
      </c>
      <c r="C238" s="16" t="s">
        <v>46</v>
      </c>
      <c r="D238" s="16" t="s">
        <v>66</v>
      </c>
      <c r="E238" s="16" t="s">
        <v>67</v>
      </c>
      <c r="F238" s="16" t="s">
        <v>1406</v>
      </c>
      <c r="G238" s="16" t="s">
        <v>48</v>
      </c>
      <c r="H238" s="16" t="s">
        <v>962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53</v>
      </c>
      <c r="P238" s="16" t="s">
        <v>47</v>
      </c>
      <c r="Q238" s="18">
        <f t="shared" si="3"/>
        <v>15147615</v>
      </c>
      <c r="R238" s="18">
        <v>0</v>
      </c>
      <c r="S238" s="18">
        <v>10513125</v>
      </c>
      <c r="T238" s="18">
        <v>0</v>
      </c>
      <c r="U238" s="16" t="s">
        <v>49</v>
      </c>
      <c r="V238" s="18">
        <v>0</v>
      </c>
      <c r="W238" s="18">
        <v>3995250</v>
      </c>
      <c r="X238" s="16" t="s">
        <v>49</v>
      </c>
      <c r="Y238" s="18">
        <v>639240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6" t="s">
        <v>317</v>
      </c>
      <c r="B239" s="17" t="s">
        <v>944</v>
      </c>
      <c r="C239" s="16" t="s">
        <v>46</v>
      </c>
      <c r="D239" s="16" t="s">
        <v>66</v>
      </c>
      <c r="E239" s="16" t="s">
        <v>67</v>
      </c>
      <c r="F239" s="16" t="s">
        <v>1406</v>
      </c>
      <c r="G239" s="16" t="s">
        <v>48</v>
      </c>
      <c r="H239" s="16" t="s">
        <v>963</v>
      </c>
      <c r="I239" s="18" t="s">
        <v>47</v>
      </c>
      <c r="J239" s="18" t="s">
        <v>47</v>
      </c>
      <c r="K239" s="18" t="s">
        <v>47</v>
      </c>
      <c r="L239" s="18" t="s">
        <v>47</v>
      </c>
      <c r="M239" s="18">
        <v>0</v>
      </c>
      <c r="N239" s="16" t="s">
        <v>47</v>
      </c>
      <c r="O239" s="16" t="s">
        <v>144</v>
      </c>
      <c r="P239" s="16" t="s">
        <v>145</v>
      </c>
      <c r="Q239" s="18">
        <f t="shared" si="3"/>
        <v>6048000</v>
      </c>
      <c r="R239" s="18">
        <v>0</v>
      </c>
      <c r="S239" s="18">
        <v>6048000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s="19" customFormat="1" x14ac:dyDescent="0.25">
      <c r="A240" s="16" t="s">
        <v>318</v>
      </c>
      <c r="B240" s="17" t="s">
        <v>944</v>
      </c>
      <c r="C240" s="16" t="s">
        <v>46</v>
      </c>
      <c r="D240" s="16" t="s">
        <v>66</v>
      </c>
      <c r="E240" s="16" t="s">
        <v>67</v>
      </c>
      <c r="F240" s="16" t="s">
        <v>1406</v>
      </c>
      <c r="G240" s="16" t="s">
        <v>48</v>
      </c>
      <c r="H240" s="16" t="s">
        <v>964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53</v>
      </c>
      <c r="P240" s="16" t="s">
        <v>47</v>
      </c>
      <c r="Q240" s="18">
        <f t="shared" si="3"/>
        <v>285893273.05000001</v>
      </c>
      <c r="R240" s="18">
        <v>0</v>
      </c>
      <c r="S240" s="18">
        <v>201935650</v>
      </c>
      <c r="T240" s="18">
        <v>0</v>
      </c>
      <c r="U240" s="16" t="s">
        <v>49</v>
      </c>
      <c r="V240" s="18">
        <v>0</v>
      </c>
      <c r="W240" s="18">
        <v>72377261.25</v>
      </c>
      <c r="X240" s="16" t="s">
        <v>54</v>
      </c>
      <c r="Y240" s="18">
        <v>11580361.800000001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6" t="s">
        <v>319</v>
      </c>
      <c r="B241" s="17" t="s">
        <v>944</v>
      </c>
      <c r="C241" s="16" t="s">
        <v>46</v>
      </c>
      <c r="D241" s="16" t="s">
        <v>66</v>
      </c>
      <c r="E241" s="16" t="s">
        <v>67</v>
      </c>
      <c r="F241" s="16" t="s">
        <v>1406</v>
      </c>
      <c r="G241" s="16" t="s">
        <v>48</v>
      </c>
      <c r="H241" s="16" t="s">
        <v>965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634</v>
      </c>
      <c r="P241" s="16" t="s">
        <v>635</v>
      </c>
      <c r="Q241" s="18">
        <f t="shared" si="3"/>
        <v>14084280</v>
      </c>
      <c r="R241" s="18">
        <v>0</v>
      </c>
      <c r="S241" s="18">
        <v>11037250</v>
      </c>
      <c r="T241" s="18">
        <v>2626750</v>
      </c>
      <c r="U241" s="16" t="s">
        <v>54</v>
      </c>
      <c r="V241" s="18">
        <v>420280</v>
      </c>
      <c r="W241" s="18">
        <v>0</v>
      </c>
      <c r="X241" s="16" t="s">
        <v>49</v>
      </c>
      <c r="Y241" s="18">
        <v>0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6" t="s">
        <v>320</v>
      </c>
      <c r="B242" s="17" t="s">
        <v>944</v>
      </c>
      <c r="C242" s="16" t="s">
        <v>46</v>
      </c>
      <c r="D242" s="16" t="s">
        <v>66</v>
      </c>
      <c r="E242" s="16" t="s">
        <v>67</v>
      </c>
      <c r="F242" s="16" t="s">
        <v>1406</v>
      </c>
      <c r="G242" s="16" t="s">
        <v>48</v>
      </c>
      <c r="H242" s="16" t="s">
        <v>966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53</v>
      </c>
      <c r="P242" s="16" t="s">
        <v>47</v>
      </c>
      <c r="Q242" s="18">
        <f t="shared" si="3"/>
        <v>721352340.79999995</v>
      </c>
      <c r="R242" s="18">
        <v>0</v>
      </c>
      <c r="S242" s="18">
        <v>470653461.25</v>
      </c>
      <c r="T242" s="18">
        <v>0</v>
      </c>
      <c r="U242" s="16" t="s">
        <v>49</v>
      </c>
      <c r="V242" s="18">
        <v>0</v>
      </c>
      <c r="W242" s="18">
        <v>216119723.75</v>
      </c>
      <c r="X242" s="16" t="s">
        <v>49</v>
      </c>
      <c r="Y242" s="18">
        <v>34579155.799999997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6" t="s">
        <v>321</v>
      </c>
      <c r="B243" s="17" t="s">
        <v>944</v>
      </c>
      <c r="C243" s="16" t="s">
        <v>46</v>
      </c>
      <c r="D243" s="16" t="s">
        <v>66</v>
      </c>
      <c r="E243" s="16" t="s">
        <v>67</v>
      </c>
      <c r="F243" s="16" t="s">
        <v>1406</v>
      </c>
      <c r="G243" s="16" t="s">
        <v>48</v>
      </c>
      <c r="H243" s="16" t="s">
        <v>967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640</v>
      </c>
      <c r="P243" s="16" t="s">
        <v>968</v>
      </c>
      <c r="Q243" s="18">
        <f t="shared" si="3"/>
        <v>2476950</v>
      </c>
      <c r="R243" s="18">
        <v>0</v>
      </c>
      <c r="S243" s="18">
        <v>2476950</v>
      </c>
      <c r="T243" s="18">
        <v>0</v>
      </c>
      <c r="U243" s="16" t="s">
        <v>49</v>
      </c>
      <c r="V243" s="18">
        <v>0</v>
      </c>
      <c r="W243" s="18">
        <v>0</v>
      </c>
      <c r="X243" s="16" t="s">
        <v>49</v>
      </c>
      <c r="Y243" s="18">
        <v>0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6" t="s">
        <v>322</v>
      </c>
      <c r="B244" s="17" t="s">
        <v>944</v>
      </c>
      <c r="C244" s="16" t="s">
        <v>46</v>
      </c>
      <c r="D244" s="16" t="s">
        <v>66</v>
      </c>
      <c r="E244" s="16" t="s">
        <v>67</v>
      </c>
      <c r="F244" s="16" t="s">
        <v>1406</v>
      </c>
      <c r="G244" s="16" t="s">
        <v>48</v>
      </c>
      <c r="H244" s="16" t="s">
        <v>969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53</v>
      </c>
      <c r="P244" s="16" t="s">
        <v>47</v>
      </c>
      <c r="Q244" s="18">
        <f t="shared" si="3"/>
        <v>111353270</v>
      </c>
      <c r="R244" s="18">
        <v>0</v>
      </c>
      <c r="S244" s="18">
        <v>49942725</v>
      </c>
      <c r="T244" s="18">
        <v>0</v>
      </c>
      <c r="U244" s="16" t="s">
        <v>49</v>
      </c>
      <c r="V244" s="18">
        <v>0</v>
      </c>
      <c r="W244" s="18">
        <v>52940125</v>
      </c>
      <c r="X244" s="16" t="s">
        <v>54</v>
      </c>
      <c r="Y244" s="18">
        <v>8470420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6" t="s">
        <v>323</v>
      </c>
      <c r="B245" s="17" t="s">
        <v>944</v>
      </c>
      <c r="C245" s="16" t="s">
        <v>46</v>
      </c>
      <c r="D245" s="16" t="s">
        <v>66</v>
      </c>
      <c r="E245" s="16" t="s">
        <v>67</v>
      </c>
      <c r="F245" s="16" t="s">
        <v>1406</v>
      </c>
      <c r="G245" s="16" t="s">
        <v>48</v>
      </c>
      <c r="H245" s="16" t="s">
        <v>970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640</v>
      </c>
      <c r="P245" s="16" t="s">
        <v>968</v>
      </c>
      <c r="Q245" s="18">
        <f t="shared" si="3"/>
        <v>8654625</v>
      </c>
      <c r="R245" s="18">
        <v>0</v>
      </c>
      <c r="S245" s="18">
        <v>8654625</v>
      </c>
      <c r="T245" s="18">
        <v>0</v>
      </c>
      <c r="U245" s="16" t="s">
        <v>49</v>
      </c>
      <c r="V245" s="18">
        <v>0</v>
      </c>
      <c r="W245" s="18">
        <v>0</v>
      </c>
      <c r="X245" s="16" t="s">
        <v>49</v>
      </c>
      <c r="Y245" s="18">
        <v>0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16" t="s">
        <v>324</v>
      </c>
      <c r="B246" s="17" t="s">
        <v>944</v>
      </c>
      <c r="C246" s="16" t="s">
        <v>46</v>
      </c>
      <c r="D246" s="16" t="s">
        <v>77</v>
      </c>
      <c r="E246" s="16" t="s">
        <v>78</v>
      </c>
      <c r="F246" s="16" t="s">
        <v>1440</v>
      </c>
      <c r="G246" s="16" t="s">
        <v>48</v>
      </c>
      <c r="H246" s="16" t="s">
        <v>971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53</v>
      </c>
      <c r="P246" s="16" t="s">
        <v>47</v>
      </c>
      <c r="Q246" s="18">
        <f t="shared" si="3"/>
        <v>731102009.75</v>
      </c>
      <c r="R246" s="18">
        <v>0</v>
      </c>
      <c r="S246" s="18">
        <v>590668995</v>
      </c>
      <c r="T246" s="18">
        <v>0</v>
      </c>
      <c r="U246" s="16" t="s">
        <v>49</v>
      </c>
      <c r="V246" s="18">
        <v>0</v>
      </c>
      <c r="W246" s="18">
        <v>121062943.75</v>
      </c>
      <c r="X246" s="16" t="s">
        <v>49</v>
      </c>
      <c r="Y246" s="18">
        <v>19370071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16" t="s">
        <v>325</v>
      </c>
      <c r="B247" s="17" t="s">
        <v>944</v>
      </c>
      <c r="C247" s="16" t="s">
        <v>46</v>
      </c>
      <c r="D247" s="16" t="s">
        <v>77</v>
      </c>
      <c r="E247" s="16" t="s">
        <v>78</v>
      </c>
      <c r="F247" s="16" t="s">
        <v>1440</v>
      </c>
      <c r="G247" s="16" t="s">
        <v>48</v>
      </c>
      <c r="H247" s="16" t="s">
        <v>972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973</v>
      </c>
      <c r="P247" s="16" t="s">
        <v>974</v>
      </c>
      <c r="Q247" s="18">
        <f t="shared" si="3"/>
        <v>2850120</v>
      </c>
      <c r="R247" s="18">
        <v>0</v>
      </c>
      <c r="S247" s="18">
        <v>0</v>
      </c>
      <c r="T247" s="18">
        <v>2457000</v>
      </c>
      <c r="U247" s="16" t="s">
        <v>54</v>
      </c>
      <c r="V247" s="18">
        <v>393120</v>
      </c>
      <c r="W247" s="18">
        <v>0</v>
      </c>
      <c r="X247" s="16" t="s">
        <v>49</v>
      </c>
      <c r="Y247" s="18">
        <v>0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6" t="s">
        <v>326</v>
      </c>
      <c r="B248" s="17" t="s">
        <v>944</v>
      </c>
      <c r="C248" s="16" t="s">
        <v>46</v>
      </c>
      <c r="D248" s="16" t="s">
        <v>77</v>
      </c>
      <c r="E248" s="16" t="s">
        <v>78</v>
      </c>
      <c r="F248" s="16" t="s">
        <v>1440</v>
      </c>
      <c r="G248" s="16" t="s">
        <v>48</v>
      </c>
      <c r="H248" s="16" t="s">
        <v>975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53</v>
      </c>
      <c r="P248" s="16" t="s">
        <v>47</v>
      </c>
      <c r="Q248" s="18">
        <f t="shared" si="3"/>
        <v>243435175.10159999</v>
      </c>
      <c r="R248" s="18">
        <v>0</v>
      </c>
      <c r="S248" s="18">
        <v>147097212.5</v>
      </c>
      <c r="T248" s="18">
        <v>0</v>
      </c>
      <c r="U248" s="16" t="s">
        <v>49</v>
      </c>
      <c r="V248" s="18">
        <v>0</v>
      </c>
      <c r="W248" s="18">
        <v>83049967.75999999</v>
      </c>
      <c r="X248" s="16" t="s">
        <v>54</v>
      </c>
      <c r="Y248" s="18">
        <v>13287994.841599999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6" t="s">
        <v>327</v>
      </c>
      <c r="B249" s="20">
        <v>44219</v>
      </c>
      <c r="C249" s="13" t="s">
        <v>46</v>
      </c>
      <c r="D249" s="13" t="s">
        <v>1366</v>
      </c>
      <c r="E249" s="13" t="s">
        <v>1447</v>
      </c>
      <c r="F249" s="13" t="s">
        <v>1233</v>
      </c>
      <c r="G249" s="13" t="s">
        <v>48</v>
      </c>
      <c r="H249" s="13" t="s">
        <v>1455</v>
      </c>
      <c r="I249" s="15"/>
      <c r="J249" s="15"/>
      <c r="K249" s="15"/>
      <c r="L249" s="15"/>
      <c r="M249" s="15"/>
      <c r="N249" s="13"/>
      <c r="O249" s="13" t="s">
        <v>53</v>
      </c>
      <c r="P249" s="13"/>
      <c r="Q249" s="15">
        <f t="shared" si="3"/>
        <v>816187713.18999994</v>
      </c>
      <c r="R249" s="15"/>
      <c r="S249" s="15">
        <v>581110895.91999996</v>
      </c>
      <c r="T249" s="15"/>
      <c r="U249" s="13"/>
      <c r="V249" s="15"/>
      <c r="W249" s="15">
        <f>205189928.68-2537500</f>
        <v>202652428.68000001</v>
      </c>
      <c r="X249" s="13"/>
      <c r="Y249" s="15">
        <f>32830388.59-406000</f>
        <v>32424388.59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6" t="s">
        <v>328</v>
      </c>
      <c r="B250" s="17" t="s">
        <v>944</v>
      </c>
      <c r="C250" s="16" t="s">
        <v>46</v>
      </c>
      <c r="D250" s="16" t="s">
        <v>80</v>
      </c>
      <c r="E250" s="16" t="s">
        <v>81</v>
      </c>
      <c r="F250" s="16" t="s">
        <v>1467</v>
      </c>
      <c r="G250" s="16" t="s">
        <v>48</v>
      </c>
      <c r="H250" s="16" t="s">
        <v>976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53</v>
      </c>
      <c r="P250" s="16" t="s">
        <v>47</v>
      </c>
      <c r="Q250" s="18">
        <f t="shared" si="3"/>
        <v>169009586.19999999</v>
      </c>
      <c r="R250" s="18">
        <v>0</v>
      </c>
      <c r="S250" s="18">
        <v>105255325</v>
      </c>
      <c r="T250" s="18">
        <v>0</v>
      </c>
      <c r="U250" s="16" t="s">
        <v>49</v>
      </c>
      <c r="V250" s="18">
        <v>0</v>
      </c>
      <c r="W250" s="18">
        <v>54960570</v>
      </c>
      <c r="X250" s="16" t="s">
        <v>54</v>
      </c>
      <c r="Y250" s="18">
        <v>8793691.1999999993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6" t="s">
        <v>329</v>
      </c>
      <c r="B251" s="17" t="s">
        <v>944</v>
      </c>
      <c r="C251" s="16" t="s">
        <v>46</v>
      </c>
      <c r="D251" s="16" t="s">
        <v>80</v>
      </c>
      <c r="E251" s="16" t="s">
        <v>81</v>
      </c>
      <c r="F251" s="16" t="s">
        <v>1467</v>
      </c>
      <c r="G251" s="16" t="s">
        <v>48</v>
      </c>
      <c r="H251" s="16" t="s">
        <v>977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495</v>
      </c>
      <c r="P251" s="16" t="s">
        <v>496</v>
      </c>
      <c r="Q251" s="18">
        <f t="shared" si="3"/>
        <v>19411875</v>
      </c>
      <c r="R251" s="18">
        <v>0</v>
      </c>
      <c r="S251" s="18">
        <v>19411875</v>
      </c>
      <c r="T251" s="18">
        <v>0</v>
      </c>
      <c r="U251" s="16" t="s">
        <v>49</v>
      </c>
      <c r="V251" s="18">
        <v>0</v>
      </c>
      <c r="W251" s="18">
        <v>0</v>
      </c>
      <c r="X251" s="16" t="s">
        <v>49</v>
      </c>
      <c r="Y251" s="18">
        <v>0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16" t="s">
        <v>330</v>
      </c>
      <c r="B252" s="17" t="s">
        <v>944</v>
      </c>
      <c r="C252" s="16" t="s">
        <v>46</v>
      </c>
      <c r="D252" s="16" t="s">
        <v>80</v>
      </c>
      <c r="E252" s="16" t="s">
        <v>81</v>
      </c>
      <c r="F252" s="16" t="s">
        <v>1467</v>
      </c>
      <c r="G252" s="16" t="s">
        <v>48</v>
      </c>
      <c r="H252" s="16" t="s">
        <v>978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53</v>
      </c>
      <c r="P252" s="16" t="s">
        <v>47</v>
      </c>
      <c r="Q252" s="18">
        <f t="shared" si="3"/>
        <v>40687027.5</v>
      </c>
      <c r="R252" s="18">
        <v>0</v>
      </c>
      <c r="S252" s="18">
        <v>20634687.5</v>
      </c>
      <c r="T252" s="18">
        <v>0</v>
      </c>
      <c r="U252" s="16" t="s">
        <v>49</v>
      </c>
      <c r="V252" s="18">
        <v>0</v>
      </c>
      <c r="W252" s="18">
        <v>17286500</v>
      </c>
      <c r="X252" s="16" t="s">
        <v>49</v>
      </c>
      <c r="Y252" s="18">
        <v>2765840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16" t="s">
        <v>331</v>
      </c>
      <c r="B253" s="17" t="s">
        <v>944</v>
      </c>
      <c r="C253" s="16" t="s">
        <v>46</v>
      </c>
      <c r="D253" s="16" t="s">
        <v>80</v>
      </c>
      <c r="E253" s="16" t="s">
        <v>81</v>
      </c>
      <c r="F253" s="16" t="s">
        <v>1467</v>
      </c>
      <c r="G253" s="16" t="s">
        <v>48</v>
      </c>
      <c r="H253" s="16" t="s">
        <v>979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6" t="s">
        <v>47</v>
      </c>
      <c r="O253" s="16" t="s">
        <v>980</v>
      </c>
      <c r="P253" s="16" t="s">
        <v>981</v>
      </c>
      <c r="Q253" s="18">
        <f t="shared" si="3"/>
        <v>2712500</v>
      </c>
      <c r="R253" s="18">
        <v>0</v>
      </c>
      <c r="S253" s="18">
        <v>2712500</v>
      </c>
      <c r="T253" s="18">
        <v>0</v>
      </c>
      <c r="U253" s="16" t="s">
        <v>49</v>
      </c>
      <c r="V253" s="18">
        <v>0</v>
      </c>
      <c r="W253" s="18">
        <v>0</v>
      </c>
      <c r="X253" s="16" t="s">
        <v>49</v>
      </c>
      <c r="Y253" s="18">
        <v>0</v>
      </c>
      <c r="Z253" s="18">
        <v>0</v>
      </c>
      <c r="AA253" s="16" t="s">
        <v>49</v>
      </c>
      <c r="AB253" s="18">
        <v>0</v>
      </c>
      <c r="AC253" s="18">
        <v>0</v>
      </c>
      <c r="AD253" s="16" t="s">
        <v>49</v>
      </c>
      <c r="AE253" s="18">
        <v>0</v>
      </c>
      <c r="AF253" s="16">
        <v>0</v>
      </c>
      <c r="AG253" s="16" t="s">
        <v>49</v>
      </c>
      <c r="AH253" s="18">
        <v>0</v>
      </c>
      <c r="AI253" s="18">
        <v>0</v>
      </c>
      <c r="AJ253" s="16" t="s">
        <v>49</v>
      </c>
      <c r="AK253" s="18">
        <v>0</v>
      </c>
      <c r="AL253" s="18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9" customFormat="1" x14ac:dyDescent="0.25">
      <c r="A254" s="16" t="s">
        <v>332</v>
      </c>
      <c r="B254" s="17" t="s">
        <v>944</v>
      </c>
      <c r="C254" s="16" t="s">
        <v>46</v>
      </c>
      <c r="D254" s="16" t="s">
        <v>80</v>
      </c>
      <c r="E254" s="16" t="s">
        <v>81</v>
      </c>
      <c r="F254" s="16" t="s">
        <v>1467</v>
      </c>
      <c r="G254" s="16" t="s">
        <v>48</v>
      </c>
      <c r="H254" s="16" t="s">
        <v>982</v>
      </c>
      <c r="I254" s="18" t="s">
        <v>47</v>
      </c>
      <c r="J254" s="18" t="s">
        <v>47</v>
      </c>
      <c r="K254" s="18" t="s">
        <v>47</v>
      </c>
      <c r="L254" s="18" t="s">
        <v>47</v>
      </c>
      <c r="M254" s="18">
        <v>0</v>
      </c>
      <c r="N254" s="16" t="s">
        <v>47</v>
      </c>
      <c r="O254" s="16" t="s">
        <v>53</v>
      </c>
      <c r="P254" s="16" t="s">
        <v>47</v>
      </c>
      <c r="Q254" s="18">
        <f t="shared" si="3"/>
        <v>533076375.60000002</v>
      </c>
      <c r="R254" s="18">
        <v>0</v>
      </c>
      <c r="S254" s="18">
        <v>388890763.75</v>
      </c>
      <c r="T254" s="18">
        <v>0</v>
      </c>
      <c r="U254" s="16" t="s">
        <v>49</v>
      </c>
      <c r="V254" s="18">
        <v>0</v>
      </c>
      <c r="W254" s="18">
        <v>124297941.25</v>
      </c>
      <c r="X254" s="16" t="s">
        <v>49</v>
      </c>
      <c r="Y254" s="18">
        <v>19887670.600000001</v>
      </c>
      <c r="Z254" s="18">
        <v>0</v>
      </c>
      <c r="AA254" s="16" t="s">
        <v>49</v>
      </c>
      <c r="AB254" s="18">
        <v>0</v>
      </c>
      <c r="AC254" s="18">
        <v>0</v>
      </c>
      <c r="AD254" s="16" t="s">
        <v>49</v>
      </c>
      <c r="AE254" s="18">
        <v>0</v>
      </c>
      <c r="AF254" s="16">
        <v>0</v>
      </c>
      <c r="AG254" s="16" t="s">
        <v>49</v>
      </c>
      <c r="AH254" s="18">
        <v>0</v>
      </c>
      <c r="AI254" s="18">
        <v>0</v>
      </c>
      <c r="AJ254" s="16" t="s">
        <v>49</v>
      </c>
      <c r="AK254" s="18">
        <v>0</v>
      </c>
      <c r="AL254" s="18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9" customFormat="1" x14ac:dyDescent="0.25">
      <c r="A255" s="16" t="s">
        <v>333</v>
      </c>
      <c r="B255" s="17" t="s">
        <v>944</v>
      </c>
      <c r="C255" s="16" t="s">
        <v>46</v>
      </c>
      <c r="D255" s="16" t="s">
        <v>80</v>
      </c>
      <c r="E255" s="16" t="s">
        <v>81</v>
      </c>
      <c r="F255" s="16" t="s">
        <v>1467</v>
      </c>
      <c r="G255" s="16" t="s">
        <v>48</v>
      </c>
      <c r="H255" s="16" t="s">
        <v>983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984</v>
      </c>
      <c r="P255" s="16" t="s">
        <v>985</v>
      </c>
      <c r="Q255" s="18">
        <f t="shared" si="3"/>
        <v>962500</v>
      </c>
      <c r="R255" s="18">
        <v>0</v>
      </c>
      <c r="S255" s="18">
        <v>962500</v>
      </c>
      <c r="T255" s="18">
        <v>0</v>
      </c>
      <c r="U255" s="16" t="s">
        <v>49</v>
      </c>
      <c r="V255" s="18">
        <v>0</v>
      </c>
      <c r="W255" s="18">
        <v>0</v>
      </c>
      <c r="X255" s="16" t="s">
        <v>49</v>
      </c>
      <c r="Y255" s="18">
        <v>0</v>
      </c>
      <c r="Z255" s="18">
        <v>0</v>
      </c>
      <c r="AA255" s="16" t="s">
        <v>49</v>
      </c>
      <c r="AB255" s="18">
        <v>0</v>
      </c>
      <c r="AC255" s="18">
        <v>0</v>
      </c>
      <c r="AD255" s="16" t="s">
        <v>49</v>
      </c>
      <c r="AE255" s="18">
        <v>0</v>
      </c>
      <c r="AF255" s="16">
        <v>0</v>
      </c>
      <c r="AG255" s="16" t="s">
        <v>49</v>
      </c>
      <c r="AH255" s="18">
        <v>0</v>
      </c>
      <c r="AI255" s="18">
        <v>0</v>
      </c>
      <c r="AJ255" s="16" t="s">
        <v>49</v>
      </c>
      <c r="AK255" s="18">
        <v>0</v>
      </c>
      <c r="AL255" s="18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9" customFormat="1" x14ac:dyDescent="0.25">
      <c r="A256" s="16" t="s">
        <v>334</v>
      </c>
      <c r="B256" s="17" t="s">
        <v>944</v>
      </c>
      <c r="C256" s="16" t="s">
        <v>46</v>
      </c>
      <c r="D256" s="16" t="s">
        <v>80</v>
      </c>
      <c r="E256" s="16" t="s">
        <v>81</v>
      </c>
      <c r="F256" s="16" t="s">
        <v>1467</v>
      </c>
      <c r="G256" s="16" t="s">
        <v>48</v>
      </c>
      <c r="H256" s="16" t="s">
        <v>986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984</v>
      </c>
      <c r="P256" s="16" t="s">
        <v>987</v>
      </c>
      <c r="Q256" s="18">
        <f t="shared" si="3"/>
        <v>962500</v>
      </c>
      <c r="R256" s="18">
        <v>0</v>
      </c>
      <c r="S256" s="18">
        <v>962500</v>
      </c>
      <c r="T256" s="18">
        <v>0</v>
      </c>
      <c r="U256" s="16" t="s">
        <v>49</v>
      </c>
      <c r="V256" s="18">
        <v>0</v>
      </c>
      <c r="W256" s="18">
        <v>0</v>
      </c>
      <c r="X256" s="16" t="s">
        <v>49</v>
      </c>
      <c r="Y256" s="18">
        <v>0</v>
      </c>
      <c r="Z256" s="18">
        <v>0</v>
      </c>
      <c r="AA256" s="16" t="s">
        <v>49</v>
      </c>
      <c r="AB256" s="18">
        <v>0</v>
      </c>
      <c r="AC256" s="18">
        <v>0</v>
      </c>
      <c r="AD256" s="16" t="s">
        <v>49</v>
      </c>
      <c r="AE256" s="18">
        <v>0</v>
      </c>
      <c r="AF256" s="16">
        <v>0</v>
      </c>
      <c r="AG256" s="16" t="s">
        <v>49</v>
      </c>
      <c r="AH256" s="18">
        <v>0</v>
      </c>
      <c r="AI256" s="18">
        <v>0</v>
      </c>
      <c r="AJ256" s="16" t="s">
        <v>49</v>
      </c>
      <c r="AK256" s="18">
        <v>0</v>
      </c>
      <c r="AL256" s="18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7" spans="1:42" s="19" customFormat="1" x14ac:dyDescent="0.25">
      <c r="A257" s="16" t="s">
        <v>335</v>
      </c>
      <c r="B257" s="17" t="s">
        <v>944</v>
      </c>
      <c r="C257" s="16" t="s">
        <v>46</v>
      </c>
      <c r="D257" s="16" t="s">
        <v>80</v>
      </c>
      <c r="E257" s="16" t="s">
        <v>81</v>
      </c>
      <c r="F257" s="16" t="s">
        <v>1467</v>
      </c>
      <c r="G257" s="16" t="s">
        <v>48</v>
      </c>
      <c r="H257" s="16" t="s">
        <v>988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53</v>
      </c>
      <c r="P257" s="16" t="s">
        <v>47</v>
      </c>
      <c r="Q257" s="18">
        <f t="shared" si="3"/>
        <v>3313800</v>
      </c>
      <c r="R257" s="18">
        <v>0</v>
      </c>
      <c r="S257" s="18">
        <v>3313800</v>
      </c>
      <c r="T257" s="18">
        <v>0</v>
      </c>
      <c r="U257" s="16" t="s">
        <v>49</v>
      </c>
      <c r="V257" s="18">
        <v>0</v>
      </c>
      <c r="W257" s="18">
        <v>0</v>
      </c>
      <c r="X257" s="16" t="s">
        <v>49</v>
      </c>
      <c r="Y257" s="18">
        <v>0</v>
      </c>
      <c r="Z257" s="18">
        <v>0</v>
      </c>
      <c r="AA257" s="16" t="s">
        <v>49</v>
      </c>
      <c r="AB257" s="18">
        <v>0</v>
      </c>
      <c r="AC257" s="18">
        <v>0</v>
      </c>
      <c r="AD257" s="16" t="s">
        <v>49</v>
      </c>
      <c r="AE257" s="18">
        <v>0</v>
      </c>
      <c r="AF257" s="16">
        <v>0</v>
      </c>
      <c r="AG257" s="16" t="s">
        <v>49</v>
      </c>
      <c r="AH257" s="18">
        <v>0</v>
      </c>
      <c r="AI257" s="18">
        <v>0</v>
      </c>
      <c r="AJ257" s="16" t="s">
        <v>49</v>
      </c>
      <c r="AK257" s="18">
        <v>0</v>
      </c>
      <c r="AL257" s="18">
        <v>0</v>
      </c>
      <c r="AM257" s="17" t="s">
        <v>47</v>
      </c>
      <c r="AN257" s="16" t="s">
        <v>47</v>
      </c>
      <c r="AO257" s="17" t="s">
        <v>47</v>
      </c>
      <c r="AP257" s="16" t="s">
        <v>47</v>
      </c>
    </row>
    <row r="258" spans="1:42" s="19" customFormat="1" x14ac:dyDescent="0.25">
      <c r="A258" s="16" t="s">
        <v>336</v>
      </c>
      <c r="B258" s="17" t="s">
        <v>944</v>
      </c>
      <c r="C258" s="16" t="s">
        <v>46</v>
      </c>
      <c r="D258" s="16" t="s">
        <v>82</v>
      </c>
      <c r="E258" s="16" t="s">
        <v>1476</v>
      </c>
      <c r="F258" s="16" t="s">
        <v>1481</v>
      </c>
      <c r="G258" s="16" t="s">
        <v>48</v>
      </c>
      <c r="H258" s="16" t="s">
        <v>989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53</v>
      </c>
      <c r="P258" s="16" t="s">
        <v>47</v>
      </c>
      <c r="Q258" s="18">
        <f t="shared" si="3"/>
        <v>141053150</v>
      </c>
      <c r="R258" s="18">
        <v>0</v>
      </c>
      <c r="S258" s="18">
        <v>109902800</v>
      </c>
      <c r="T258" s="18">
        <v>0</v>
      </c>
      <c r="U258" s="16" t="s">
        <v>49</v>
      </c>
      <c r="V258" s="18">
        <v>0</v>
      </c>
      <c r="W258" s="18">
        <v>26853750</v>
      </c>
      <c r="X258" s="16" t="s">
        <v>54</v>
      </c>
      <c r="Y258" s="18">
        <v>4296600</v>
      </c>
      <c r="Z258" s="18">
        <v>0</v>
      </c>
      <c r="AA258" s="16" t="s">
        <v>49</v>
      </c>
      <c r="AB258" s="18">
        <v>0</v>
      </c>
      <c r="AC258" s="18">
        <v>0</v>
      </c>
      <c r="AD258" s="16" t="s">
        <v>49</v>
      </c>
      <c r="AE258" s="18">
        <v>0</v>
      </c>
      <c r="AF258" s="16">
        <v>0</v>
      </c>
      <c r="AG258" s="16" t="s">
        <v>49</v>
      </c>
      <c r="AH258" s="18">
        <v>0</v>
      </c>
      <c r="AI258" s="18">
        <v>0</v>
      </c>
      <c r="AJ258" s="16" t="s">
        <v>49</v>
      </c>
      <c r="AK258" s="18">
        <v>0</v>
      </c>
      <c r="AL258" s="18">
        <v>0</v>
      </c>
      <c r="AM258" s="17" t="s">
        <v>47</v>
      </c>
      <c r="AN258" s="16" t="s">
        <v>47</v>
      </c>
      <c r="AO258" s="17" t="s">
        <v>47</v>
      </c>
      <c r="AP258" s="16" t="s">
        <v>47</v>
      </c>
    </row>
    <row r="259" spans="1:42" s="19" customFormat="1" x14ac:dyDescent="0.25">
      <c r="A259" s="16" t="s">
        <v>337</v>
      </c>
      <c r="B259" s="17" t="s">
        <v>944</v>
      </c>
      <c r="C259" s="16" t="s">
        <v>46</v>
      </c>
      <c r="D259" s="16" t="s">
        <v>82</v>
      </c>
      <c r="E259" s="16" t="s">
        <v>1476</v>
      </c>
      <c r="F259" s="16" t="s">
        <v>1481</v>
      </c>
      <c r="G259" s="16" t="s">
        <v>48</v>
      </c>
      <c r="H259" s="16" t="s">
        <v>990</v>
      </c>
      <c r="I259" s="18" t="s">
        <v>47</v>
      </c>
      <c r="J259" s="18" t="s">
        <v>47</v>
      </c>
      <c r="K259" s="18" t="s">
        <v>47</v>
      </c>
      <c r="L259" s="18" t="s">
        <v>47</v>
      </c>
      <c r="M259" s="18">
        <v>0</v>
      </c>
      <c r="N259" s="16" t="s">
        <v>47</v>
      </c>
      <c r="O259" s="16" t="s">
        <v>53</v>
      </c>
      <c r="P259" s="16" t="s">
        <v>47</v>
      </c>
      <c r="Q259" s="18">
        <f t="shared" si="3"/>
        <v>54662195</v>
      </c>
      <c r="R259" s="18">
        <v>0</v>
      </c>
      <c r="S259" s="18">
        <v>47569375</v>
      </c>
      <c r="T259" s="18">
        <v>0</v>
      </c>
      <c r="U259" s="16" t="s">
        <v>49</v>
      </c>
      <c r="V259" s="18">
        <v>0</v>
      </c>
      <c r="W259" s="18">
        <v>6114500</v>
      </c>
      <c r="X259" s="16" t="s">
        <v>54</v>
      </c>
      <c r="Y259" s="18">
        <v>978320</v>
      </c>
      <c r="Z259" s="18">
        <v>0</v>
      </c>
      <c r="AA259" s="16" t="s">
        <v>49</v>
      </c>
      <c r="AB259" s="18">
        <v>0</v>
      </c>
      <c r="AC259" s="18">
        <v>0</v>
      </c>
      <c r="AD259" s="16" t="s">
        <v>49</v>
      </c>
      <c r="AE259" s="18">
        <v>0</v>
      </c>
      <c r="AF259" s="16">
        <v>0</v>
      </c>
      <c r="AG259" s="16" t="s">
        <v>49</v>
      </c>
      <c r="AH259" s="18">
        <v>0</v>
      </c>
      <c r="AI259" s="18">
        <v>0</v>
      </c>
      <c r="AJ259" s="16" t="s">
        <v>49</v>
      </c>
      <c r="AK259" s="18">
        <v>0</v>
      </c>
      <c r="AL259" s="18">
        <v>0</v>
      </c>
      <c r="AM259" s="17" t="s">
        <v>47</v>
      </c>
      <c r="AN259" s="16" t="s">
        <v>47</v>
      </c>
      <c r="AO259" s="17" t="s">
        <v>47</v>
      </c>
      <c r="AP259" s="16" t="s">
        <v>47</v>
      </c>
    </row>
    <row r="260" spans="1:42" s="19" customFormat="1" x14ac:dyDescent="0.25">
      <c r="A260" s="16" t="s">
        <v>338</v>
      </c>
      <c r="B260" s="17" t="s">
        <v>944</v>
      </c>
      <c r="C260" s="16" t="s">
        <v>46</v>
      </c>
      <c r="D260" s="16" t="s">
        <v>82</v>
      </c>
      <c r="E260" s="16" t="s">
        <v>1476</v>
      </c>
      <c r="F260" s="16" t="s">
        <v>1481</v>
      </c>
      <c r="G260" s="16" t="s">
        <v>48</v>
      </c>
      <c r="H260" s="16" t="s">
        <v>991</v>
      </c>
      <c r="I260" s="18" t="s">
        <v>47</v>
      </c>
      <c r="J260" s="18" t="s">
        <v>47</v>
      </c>
      <c r="K260" s="18" t="s">
        <v>47</v>
      </c>
      <c r="L260" s="18" t="s">
        <v>47</v>
      </c>
      <c r="M260" s="18">
        <v>0</v>
      </c>
      <c r="N260" s="16" t="s">
        <v>47</v>
      </c>
      <c r="O260" s="16" t="s">
        <v>53</v>
      </c>
      <c r="P260" s="16" t="s">
        <v>47</v>
      </c>
      <c r="Q260" s="18">
        <f t="shared" si="3"/>
        <v>59510257.100000001</v>
      </c>
      <c r="R260" s="18">
        <v>0</v>
      </c>
      <c r="S260" s="18">
        <v>36023015</v>
      </c>
      <c r="T260" s="18">
        <v>0</v>
      </c>
      <c r="U260" s="16" t="s">
        <v>49</v>
      </c>
      <c r="V260" s="18">
        <v>0</v>
      </c>
      <c r="W260" s="18">
        <v>20247622.5</v>
      </c>
      <c r="X260" s="16" t="s">
        <v>54</v>
      </c>
      <c r="Y260" s="18">
        <v>3239619.6</v>
      </c>
      <c r="Z260" s="18">
        <v>0</v>
      </c>
      <c r="AA260" s="16" t="s">
        <v>49</v>
      </c>
      <c r="AB260" s="18">
        <v>0</v>
      </c>
      <c r="AC260" s="18">
        <v>0</v>
      </c>
      <c r="AD260" s="16" t="s">
        <v>49</v>
      </c>
      <c r="AE260" s="18">
        <v>0</v>
      </c>
      <c r="AF260" s="16">
        <v>0</v>
      </c>
      <c r="AG260" s="16" t="s">
        <v>49</v>
      </c>
      <c r="AH260" s="18">
        <v>0</v>
      </c>
      <c r="AI260" s="18">
        <v>0</v>
      </c>
      <c r="AJ260" s="16" t="s">
        <v>49</v>
      </c>
      <c r="AK260" s="18">
        <v>0</v>
      </c>
      <c r="AL260" s="18">
        <v>0</v>
      </c>
      <c r="AM260" s="17" t="s">
        <v>47</v>
      </c>
      <c r="AN260" s="16" t="s">
        <v>47</v>
      </c>
      <c r="AO260" s="17" t="s">
        <v>47</v>
      </c>
      <c r="AP260" s="16" t="s">
        <v>47</v>
      </c>
    </row>
    <row r="261" spans="1:42" s="19" customFormat="1" x14ac:dyDescent="0.25">
      <c r="A261" s="16" t="s">
        <v>339</v>
      </c>
      <c r="B261" s="17" t="s">
        <v>944</v>
      </c>
      <c r="C261" s="16" t="s">
        <v>46</v>
      </c>
      <c r="D261" s="16" t="s">
        <v>82</v>
      </c>
      <c r="E261" s="16" t="s">
        <v>1476</v>
      </c>
      <c r="F261" s="16" t="s">
        <v>1481</v>
      </c>
      <c r="G261" s="16" t="s">
        <v>48</v>
      </c>
      <c r="H261" s="16" t="s">
        <v>992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53</v>
      </c>
      <c r="P261" s="16" t="s">
        <v>47</v>
      </c>
      <c r="Q261" s="18">
        <f t="shared" si="3"/>
        <v>45199787.5</v>
      </c>
      <c r="R261" s="18">
        <v>0</v>
      </c>
      <c r="S261" s="18">
        <v>33029937.5</v>
      </c>
      <c r="T261" s="18">
        <v>0</v>
      </c>
      <c r="U261" s="16" t="s">
        <v>49</v>
      </c>
      <c r="V261" s="18">
        <v>0</v>
      </c>
      <c r="W261" s="18">
        <v>10491250</v>
      </c>
      <c r="X261" s="16" t="s">
        <v>49</v>
      </c>
      <c r="Y261" s="18">
        <v>1678600</v>
      </c>
      <c r="Z261" s="18">
        <v>0</v>
      </c>
      <c r="AA261" s="16" t="s">
        <v>49</v>
      </c>
      <c r="AB261" s="18">
        <v>0</v>
      </c>
      <c r="AC261" s="18">
        <v>0</v>
      </c>
      <c r="AD261" s="16" t="s">
        <v>49</v>
      </c>
      <c r="AE261" s="18">
        <v>0</v>
      </c>
      <c r="AF261" s="16">
        <v>0</v>
      </c>
      <c r="AG261" s="16" t="s">
        <v>49</v>
      </c>
      <c r="AH261" s="18">
        <v>0</v>
      </c>
      <c r="AI261" s="18">
        <v>0</v>
      </c>
      <c r="AJ261" s="16" t="s">
        <v>49</v>
      </c>
      <c r="AK261" s="18">
        <v>0</v>
      </c>
      <c r="AL261" s="18">
        <v>0</v>
      </c>
      <c r="AM261" s="17" t="s">
        <v>47</v>
      </c>
      <c r="AN261" s="16" t="s">
        <v>47</v>
      </c>
      <c r="AO261" s="17" t="s">
        <v>47</v>
      </c>
      <c r="AP261" s="16" t="s">
        <v>47</v>
      </c>
    </row>
    <row r="262" spans="1:42" s="19" customFormat="1" x14ac:dyDescent="0.25">
      <c r="A262" s="16" t="s">
        <v>340</v>
      </c>
      <c r="B262" s="17" t="s">
        <v>944</v>
      </c>
      <c r="C262" s="16" t="s">
        <v>46</v>
      </c>
      <c r="D262" s="16" t="s">
        <v>82</v>
      </c>
      <c r="E262" s="16" t="s">
        <v>1476</v>
      </c>
      <c r="F262" s="16" t="s">
        <v>1481</v>
      </c>
      <c r="G262" s="16" t="s">
        <v>48</v>
      </c>
      <c r="H262" s="16" t="s">
        <v>993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53</v>
      </c>
      <c r="P262" s="16" t="s">
        <v>47</v>
      </c>
      <c r="Q262" s="18">
        <f t="shared" si="3"/>
        <v>13777610</v>
      </c>
      <c r="R262" s="18">
        <v>0</v>
      </c>
      <c r="S262" s="18">
        <v>0</v>
      </c>
      <c r="T262" s="18">
        <v>0</v>
      </c>
      <c r="U262" s="16" t="s">
        <v>49</v>
      </c>
      <c r="V262" s="18">
        <v>0</v>
      </c>
      <c r="W262" s="18">
        <v>11877250</v>
      </c>
      <c r="X262" s="16" t="s">
        <v>54</v>
      </c>
      <c r="Y262" s="18">
        <v>1900360</v>
      </c>
      <c r="Z262" s="18">
        <v>0</v>
      </c>
      <c r="AA262" s="16" t="s">
        <v>49</v>
      </c>
      <c r="AB262" s="18">
        <v>0</v>
      </c>
      <c r="AC262" s="18">
        <v>0</v>
      </c>
      <c r="AD262" s="16" t="s">
        <v>49</v>
      </c>
      <c r="AE262" s="18">
        <v>0</v>
      </c>
      <c r="AF262" s="16">
        <v>0</v>
      </c>
      <c r="AG262" s="16" t="s">
        <v>49</v>
      </c>
      <c r="AH262" s="18">
        <v>0</v>
      </c>
      <c r="AI262" s="18">
        <v>0</v>
      </c>
      <c r="AJ262" s="16" t="s">
        <v>49</v>
      </c>
      <c r="AK262" s="18">
        <v>0</v>
      </c>
      <c r="AL262" s="18">
        <v>0</v>
      </c>
      <c r="AM262" s="17" t="s">
        <v>47</v>
      </c>
      <c r="AN262" s="16" t="s">
        <v>47</v>
      </c>
      <c r="AO262" s="17" t="s">
        <v>47</v>
      </c>
      <c r="AP262" s="16" t="s">
        <v>47</v>
      </c>
    </row>
    <row r="263" spans="1:42" s="19" customFormat="1" x14ac:dyDescent="0.25">
      <c r="A263" s="16" t="s">
        <v>341</v>
      </c>
      <c r="B263" s="17" t="s">
        <v>944</v>
      </c>
      <c r="C263" s="16" t="s">
        <v>46</v>
      </c>
      <c r="D263" s="16" t="s">
        <v>82</v>
      </c>
      <c r="E263" s="16" t="s">
        <v>1476</v>
      </c>
      <c r="F263" s="16" t="s">
        <v>1481</v>
      </c>
      <c r="G263" s="16" t="s">
        <v>48</v>
      </c>
      <c r="H263" s="16" t="s">
        <v>994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995</v>
      </c>
      <c r="P263" s="16" t="s">
        <v>996</v>
      </c>
      <c r="Q263" s="18">
        <f t="shared" si="3"/>
        <v>47147178.75</v>
      </c>
      <c r="R263" s="18">
        <v>0</v>
      </c>
      <c r="S263" s="18">
        <v>27226788.75</v>
      </c>
      <c r="T263" s="18">
        <v>0</v>
      </c>
      <c r="U263" s="16" t="s">
        <v>49</v>
      </c>
      <c r="V263" s="18">
        <v>0</v>
      </c>
      <c r="W263" s="18">
        <v>17172750</v>
      </c>
      <c r="X263" s="16" t="s">
        <v>54</v>
      </c>
      <c r="Y263" s="18">
        <v>2747640</v>
      </c>
      <c r="Z263" s="18">
        <v>0</v>
      </c>
      <c r="AA263" s="16" t="s">
        <v>49</v>
      </c>
      <c r="AB263" s="18">
        <v>0</v>
      </c>
      <c r="AC263" s="18">
        <v>0</v>
      </c>
      <c r="AD263" s="16" t="s">
        <v>49</v>
      </c>
      <c r="AE263" s="18">
        <v>0</v>
      </c>
      <c r="AF263" s="16">
        <v>0</v>
      </c>
      <c r="AG263" s="16" t="s">
        <v>49</v>
      </c>
      <c r="AH263" s="18">
        <v>0</v>
      </c>
      <c r="AI263" s="18">
        <v>0</v>
      </c>
      <c r="AJ263" s="16" t="s">
        <v>49</v>
      </c>
      <c r="AK263" s="18">
        <v>0</v>
      </c>
      <c r="AL263" s="18">
        <v>0</v>
      </c>
      <c r="AM263" s="17" t="s">
        <v>47</v>
      </c>
      <c r="AN263" s="16" t="s">
        <v>47</v>
      </c>
      <c r="AO263" s="17" t="s">
        <v>47</v>
      </c>
      <c r="AP263" s="16" t="s">
        <v>47</v>
      </c>
    </row>
    <row r="264" spans="1:42" s="19" customFormat="1" x14ac:dyDescent="0.25">
      <c r="A264" s="16" t="s">
        <v>342</v>
      </c>
      <c r="B264" s="17" t="s">
        <v>944</v>
      </c>
      <c r="C264" s="16" t="s">
        <v>46</v>
      </c>
      <c r="D264" s="16" t="s">
        <v>82</v>
      </c>
      <c r="E264" s="16" t="s">
        <v>1476</v>
      </c>
      <c r="F264" s="16" t="s">
        <v>1481</v>
      </c>
      <c r="G264" s="16" t="s">
        <v>48</v>
      </c>
      <c r="H264" s="16" t="s">
        <v>997</v>
      </c>
      <c r="I264" s="18" t="s">
        <v>47</v>
      </c>
      <c r="J264" s="18" t="s">
        <v>47</v>
      </c>
      <c r="K264" s="18" t="s">
        <v>47</v>
      </c>
      <c r="L264" s="18" t="s">
        <v>47</v>
      </c>
      <c r="M264" s="18">
        <v>0</v>
      </c>
      <c r="N264" s="16" t="s">
        <v>47</v>
      </c>
      <c r="O264" s="16" t="s">
        <v>53</v>
      </c>
      <c r="P264" s="16" t="s">
        <v>47</v>
      </c>
      <c r="Q264" s="18">
        <f t="shared" ref="Q264:Q327" si="4">SUM(S264:AP264)</f>
        <v>39830708.75</v>
      </c>
      <c r="R264" s="18">
        <v>0</v>
      </c>
      <c r="S264" s="18">
        <v>26290608.75</v>
      </c>
      <c r="T264" s="18">
        <v>0</v>
      </c>
      <c r="U264" s="16" t="s">
        <v>49</v>
      </c>
      <c r="V264" s="18">
        <v>0</v>
      </c>
      <c r="W264" s="18">
        <v>11672500</v>
      </c>
      <c r="X264" s="16" t="s">
        <v>49</v>
      </c>
      <c r="Y264" s="18">
        <v>1867600</v>
      </c>
      <c r="Z264" s="18">
        <v>0</v>
      </c>
      <c r="AA264" s="16" t="s">
        <v>49</v>
      </c>
      <c r="AB264" s="18">
        <v>0</v>
      </c>
      <c r="AC264" s="18">
        <v>0</v>
      </c>
      <c r="AD264" s="16" t="s">
        <v>49</v>
      </c>
      <c r="AE264" s="18">
        <v>0</v>
      </c>
      <c r="AF264" s="16">
        <v>0</v>
      </c>
      <c r="AG264" s="16" t="s">
        <v>49</v>
      </c>
      <c r="AH264" s="18">
        <v>0</v>
      </c>
      <c r="AI264" s="18">
        <v>0</v>
      </c>
      <c r="AJ264" s="16" t="s">
        <v>49</v>
      </c>
      <c r="AK264" s="18">
        <v>0</v>
      </c>
      <c r="AL264" s="18">
        <v>0</v>
      </c>
      <c r="AM264" s="17" t="s">
        <v>47</v>
      </c>
      <c r="AN264" s="16" t="s">
        <v>47</v>
      </c>
      <c r="AO264" s="17" t="s">
        <v>47</v>
      </c>
      <c r="AP264" s="16" t="s">
        <v>47</v>
      </c>
    </row>
    <row r="265" spans="1:42" s="19" customFormat="1" x14ac:dyDescent="0.25">
      <c r="A265" s="16" t="s">
        <v>343</v>
      </c>
      <c r="B265" s="17" t="s">
        <v>944</v>
      </c>
      <c r="C265" s="16" t="s">
        <v>46</v>
      </c>
      <c r="D265" s="16" t="s">
        <v>82</v>
      </c>
      <c r="E265" s="16" t="s">
        <v>1476</v>
      </c>
      <c r="F265" s="16" t="s">
        <v>1481</v>
      </c>
      <c r="G265" s="16" t="s">
        <v>48</v>
      </c>
      <c r="H265" s="16" t="s">
        <v>998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6" t="s">
        <v>47</v>
      </c>
      <c r="O265" s="16" t="s">
        <v>53</v>
      </c>
      <c r="P265" s="16" t="s">
        <v>47</v>
      </c>
      <c r="Q265" s="18">
        <f t="shared" si="4"/>
        <v>125906996.25</v>
      </c>
      <c r="R265" s="18">
        <v>0</v>
      </c>
      <c r="S265" s="18">
        <v>55019396.25</v>
      </c>
      <c r="T265" s="18">
        <v>0</v>
      </c>
      <c r="U265" s="16" t="s">
        <v>49</v>
      </c>
      <c r="V265" s="18">
        <v>0</v>
      </c>
      <c r="W265" s="18">
        <v>61110000</v>
      </c>
      <c r="X265" s="16" t="s">
        <v>54</v>
      </c>
      <c r="Y265" s="18">
        <v>9777600</v>
      </c>
      <c r="Z265" s="18">
        <v>0</v>
      </c>
      <c r="AA265" s="16" t="s">
        <v>49</v>
      </c>
      <c r="AB265" s="18">
        <v>0</v>
      </c>
      <c r="AC265" s="18">
        <v>0</v>
      </c>
      <c r="AD265" s="16" t="s">
        <v>49</v>
      </c>
      <c r="AE265" s="18">
        <v>0</v>
      </c>
      <c r="AF265" s="16">
        <v>0</v>
      </c>
      <c r="AG265" s="16" t="s">
        <v>49</v>
      </c>
      <c r="AH265" s="18">
        <v>0</v>
      </c>
      <c r="AI265" s="18">
        <v>0</v>
      </c>
      <c r="AJ265" s="16" t="s">
        <v>49</v>
      </c>
      <c r="AK265" s="18">
        <v>0</v>
      </c>
      <c r="AL265" s="18">
        <v>0</v>
      </c>
      <c r="AM265" s="17" t="s">
        <v>47</v>
      </c>
      <c r="AN265" s="16" t="s">
        <v>47</v>
      </c>
      <c r="AO265" s="17" t="s">
        <v>47</v>
      </c>
      <c r="AP265" s="16" t="s">
        <v>47</v>
      </c>
    </row>
    <row r="266" spans="1:42" s="19" customFormat="1" x14ac:dyDescent="0.25">
      <c r="A266" s="16" t="s">
        <v>344</v>
      </c>
      <c r="B266" s="17" t="s">
        <v>944</v>
      </c>
      <c r="C266" s="16" t="s">
        <v>46</v>
      </c>
      <c r="D266" s="16" t="s">
        <v>82</v>
      </c>
      <c r="E266" s="16" t="s">
        <v>1476</v>
      </c>
      <c r="F266" s="16" t="s">
        <v>1481</v>
      </c>
      <c r="G266" s="16" t="s">
        <v>48</v>
      </c>
      <c r="H266" s="16" t="s">
        <v>999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53</v>
      </c>
      <c r="P266" s="16" t="s">
        <v>47</v>
      </c>
      <c r="Q266" s="18">
        <f t="shared" si="4"/>
        <v>56517825</v>
      </c>
      <c r="R266" s="18">
        <v>0</v>
      </c>
      <c r="S266" s="18">
        <v>28245000</v>
      </c>
      <c r="T266" s="18">
        <v>0</v>
      </c>
      <c r="U266" s="16" t="s">
        <v>49</v>
      </c>
      <c r="V266" s="18">
        <v>0</v>
      </c>
      <c r="W266" s="18">
        <v>24373125</v>
      </c>
      <c r="X266" s="16" t="s">
        <v>49</v>
      </c>
      <c r="Y266" s="18">
        <v>3899700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s="19" customFormat="1" x14ac:dyDescent="0.25">
      <c r="A267" s="16" t="s">
        <v>345</v>
      </c>
      <c r="B267" s="17" t="s">
        <v>944</v>
      </c>
      <c r="C267" s="16" t="s">
        <v>46</v>
      </c>
      <c r="D267" s="16" t="s">
        <v>82</v>
      </c>
      <c r="E267" s="16" t="s">
        <v>1476</v>
      </c>
      <c r="F267" s="16" t="s">
        <v>1481</v>
      </c>
      <c r="G267" s="16" t="s">
        <v>48</v>
      </c>
      <c r="H267" s="16" t="s">
        <v>1000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6" t="s">
        <v>47</v>
      </c>
      <c r="O267" s="16" t="s">
        <v>53</v>
      </c>
      <c r="P267" s="16" t="s">
        <v>47</v>
      </c>
      <c r="Q267" s="18">
        <f t="shared" si="4"/>
        <v>53505235</v>
      </c>
      <c r="R267" s="18">
        <v>0</v>
      </c>
      <c r="S267" s="18">
        <v>19884375</v>
      </c>
      <c r="T267" s="18">
        <v>0</v>
      </c>
      <c r="U267" s="16" t="s">
        <v>49</v>
      </c>
      <c r="V267" s="18">
        <v>0</v>
      </c>
      <c r="W267" s="18">
        <v>28983500</v>
      </c>
      <c r="X267" s="16" t="s">
        <v>49</v>
      </c>
      <c r="Y267" s="18">
        <v>4637360</v>
      </c>
      <c r="Z267" s="18">
        <v>0</v>
      </c>
      <c r="AA267" s="16" t="s">
        <v>49</v>
      </c>
      <c r="AB267" s="18">
        <v>0</v>
      </c>
      <c r="AC267" s="18">
        <v>0</v>
      </c>
      <c r="AD267" s="16" t="s">
        <v>49</v>
      </c>
      <c r="AE267" s="18">
        <v>0</v>
      </c>
      <c r="AF267" s="16">
        <v>0</v>
      </c>
      <c r="AG267" s="16" t="s">
        <v>49</v>
      </c>
      <c r="AH267" s="18">
        <v>0</v>
      </c>
      <c r="AI267" s="18">
        <v>0</v>
      </c>
      <c r="AJ267" s="16" t="s">
        <v>49</v>
      </c>
      <c r="AK267" s="18">
        <v>0</v>
      </c>
      <c r="AL267" s="18">
        <v>0</v>
      </c>
      <c r="AM267" s="17" t="s">
        <v>47</v>
      </c>
      <c r="AN267" s="16" t="s">
        <v>47</v>
      </c>
      <c r="AO267" s="17" t="s">
        <v>47</v>
      </c>
      <c r="AP267" s="16" t="s">
        <v>47</v>
      </c>
    </row>
    <row r="268" spans="1:42" s="19" customFormat="1" x14ac:dyDescent="0.25">
      <c r="A268" s="16" t="s">
        <v>346</v>
      </c>
      <c r="B268" s="17" t="s">
        <v>944</v>
      </c>
      <c r="C268" s="16" t="s">
        <v>46</v>
      </c>
      <c r="D268" s="16" t="s">
        <v>82</v>
      </c>
      <c r="E268" s="16" t="s">
        <v>1476</v>
      </c>
      <c r="F268" s="16" t="s">
        <v>1481</v>
      </c>
      <c r="G268" s="16" t="s">
        <v>48</v>
      </c>
      <c r="H268" s="16" t="s">
        <v>1001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6" t="s">
        <v>47</v>
      </c>
      <c r="O268" s="16" t="s">
        <v>53</v>
      </c>
      <c r="P268" s="16" t="s">
        <v>47</v>
      </c>
      <c r="Q268" s="18">
        <f t="shared" si="4"/>
        <v>99537235</v>
      </c>
      <c r="R268" s="18">
        <v>0</v>
      </c>
      <c r="S268" s="18">
        <v>52163125</v>
      </c>
      <c r="T268" s="18">
        <v>0</v>
      </c>
      <c r="U268" s="16" t="s">
        <v>49</v>
      </c>
      <c r="V268" s="18">
        <v>0</v>
      </c>
      <c r="W268" s="18">
        <v>40839750</v>
      </c>
      <c r="X268" s="16" t="s">
        <v>49</v>
      </c>
      <c r="Y268" s="18">
        <v>6534360</v>
      </c>
      <c r="Z268" s="18">
        <v>0</v>
      </c>
      <c r="AA268" s="16" t="s">
        <v>49</v>
      </c>
      <c r="AB268" s="18">
        <v>0</v>
      </c>
      <c r="AC268" s="18">
        <v>0</v>
      </c>
      <c r="AD268" s="16" t="s">
        <v>49</v>
      </c>
      <c r="AE268" s="18">
        <v>0</v>
      </c>
      <c r="AF268" s="16">
        <v>0</v>
      </c>
      <c r="AG268" s="16" t="s">
        <v>49</v>
      </c>
      <c r="AH268" s="18">
        <v>0</v>
      </c>
      <c r="AI268" s="18">
        <v>0</v>
      </c>
      <c r="AJ268" s="16" t="s">
        <v>49</v>
      </c>
      <c r="AK268" s="18">
        <v>0</v>
      </c>
      <c r="AL268" s="18">
        <v>0</v>
      </c>
      <c r="AM268" s="17" t="s">
        <v>47</v>
      </c>
      <c r="AN268" s="16" t="s">
        <v>47</v>
      </c>
      <c r="AO268" s="17" t="s">
        <v>47</v>
      </c>
      <c r="AP268" s="16" t="s">
        <v>47</v>
      </c>
    </row>
    <row r="269" spans="1:42" s="19" customFormat="1" x14ac:dyDescent="0.25">
      <c r="A269" s="16" t="s">
        <v>347</v>
      </c>
      <c r="B269" s="17" t="s">
        <v>1002</v>
      </c>
      <c r="C269" s="16" t="s">
        <v>46</v>
      </c>
      <c r="D269" s="16" t="s">
        <v>51</v>
      </c>
      <c r="E269" s="16" t="s">
        <v>52</v>
      </c>
      <c r="F269" s="16" t="s">
        <v>1398</v>
      </c>
      <c r="G269" s="16" t="s">
        <v>48</v>
      </c>
      <c r="H269" s="16" t="s">
        <v>1003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6" t="s">
        <v>47</v>
      </c>
      <c r="O269" s="16" t="s">
        <v>53</v>
      </c>
      <c r="P269" s="16" t="s">
        <v>47</v>
      </c>
      <c r="Q269" s="18">
        <f t="shared" si="4"/>
        <v>587869853.91999996</v>
      </c>
      <c r="R269" s="18">
        <v>0</v>
      </c>
      <c r="S269" s="18">
        <v>428531370</v>
      </c>
      <c r="T269" s="18">
        <v>0</v>
      </c>
      <c r="U269" s="16" t="s">
        <v>49</v>
      </c>
      <c r="V269" s="18">
        <v>0</v>
      </c>
      <c r="W269" s="18">
        <v>137360762</v>
      </c>
      <c r="X269" s="16" t="s">
        <v>49</v>
      </c>
      <c r="Y269" s="18">
        <v>21977721.920000002</v>
      </c>
      <c r="Z269" s="18">
        <v>0</v>
      </c>
      <c r="AA269" s="16" t="s">
        <v>49</v>
      </c>
      <c r="AB269" s="18">
        <v>0</v>
      </c>
      <c r="AC269" s="18">
        <v>0</v>
      </c>
      <c r="AD269" s="16" t="s">
        <v>49</v>
      </c>
      <c r="AE269" s="18">
        <v>0</v>
      </c>
      <c r="AF269" s="16">
        <v>0</v>
      </c>
      <c r="AG269" s="16" t="s">
        <v>49</v>
      </c>
      <c r="AH269" s="18">
        <v>0</v>
      </c>
      <c r="AI269" s="18">
        <v>0</v>
      </c>
      <c r="AJ269" s="16" t="s">
        <v>49</v>
      </c>
      <c r="AK269" s="18">
        <v>0</v>
      </c>
      <c r="AL269" s="18">
        <v>0</v>
      </c>
      <c r="AM269" s="17" t="s">
        <v>47</v>
      </c>
      <c r="AN269" s="16" t="s">
        <v>47</v>
      </c>
      <c r="AO269" s="17" t="s">
        <v>47</v>
      </c>
      <c r="AP269" s="16" t="s">
        <v>47</v>
      </c>
    </row>
    <row r="270" spans="1:42" s="19" customFormat="1" x14ac:dyDescent="0.25">
      <c r="A270" s="16" t="s">
        <v>348</v>
      </c>
      <c r="B270" s="17" t="s">
        <v>1002</v>
      </c>
      <c r="C270" s="16" t="s">
        <v>46</v>
      </c>
      <c r="D270" s="16" t="s">
        <v>51</v>
      </c>
      <c r="E270" s="16" t="s">
        <v>52</v>
      </c>
      <c r="F270" s="16" t="s">
        <v>1398</v>
      </c>
      <c r="G270" s="16" t="s">
        <v>48</v>
      </c>
      <c r="H270" s="16" t="s">
        <v>1004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144</v>
      </c>
      <c r="P270" s="16" t="s">
        <v>630</v>
      </c>
      <c r="Q270" s="18">
        <f t="shared" si="4"/>
        <v>12843540</v>
      </c>
      <c r="R270" s="18">
        <v>0</v>
      </c>
      <c r="S270" s="18">
        <v>7414740</v>
      </c>
      <c r="T270" s="18">
        <v>4680000</v>
      </c>
      <c r="U270" s="16" t="s">
        <v>54</v>
      </c>
      <c r="V270" s="18">
        <v>748800</v>
      </c>
      <c r="W270" s="18">
        <v>0</v>
      </c>
      <c r="X270" s="16" t="s">
        <v>49</v>
      </c>
      <c r="Y270" s="18">
        <v>0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16" t="s">
        <v>349</v>
      </c>
      <c r="B271" s="17" t="s">
        <v>1002</v>
      </c>
      <c r="C271" s="16" t="s">
        <v>46</v>
      </c>
      <c r="D271" s="16" t="s">
        <v>51</v>
      </c>
      <c r="E271" s="16" t="s">
        <v>52</v>
      </c>
      <c r="F271" s="16" t="s">
        <v>1398</v>
      </c>
      <c r="G271" s="16" t="s">
        <v>48</v>
      </c>
      <c r="H271" s="16" t="s">
        <v>1005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53</v>
      </c>
      <c r="P271" s="16" t="s">
        <v>47</v>
      </c>
      <c r="Q271" s="18">
        <f t="shared" si="4"/>
        <v>122714478</v>
      </c>
      <c r="R271" s="18">
        <v>0</v>
      </c>
      <c r="S271" s="18">
        <v>62965836</v>
      </c>
      <c r="T271" s="18">
        <v>0</v>
      </c>
      <c r="U271" s="16" t="s">
        <v>49</v>
      </c>
      <c r="V271" s="18">
        <v>0</v>
      </c>
      <c r="W271" s="18">
        <v>51507450</v>
      </c>
      <c r="X271" s="16" t="s">
        <v>54</v>
      </c>
      <c r="Y271" s="18">
        <v>8241192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s="19" customFormat="1" x14ac:dyDescent="0.25">
      <c r="A272" s="16" t="s">
        <v>350</v>
      </c>
      <c r="B272" s="17" t="s">
        <v>1002</v>
      </c>
      <c r="C272" s="16" t="s">
        <v>46</v>
      </c>
      <c r="D272" s="16" t="s">
        <v>56</v>
      </c>
      <c r="E272" s="16" t="s">
        <v>57</v>
      </c>
      <c r="F272" s="16" t="s">
        <v>1410</v>
      </c>
      <c r="G272" s="16" t="s">
        <v>48</v>
      </c>
      <c r="H272" s="16" t="s">
        <v>1006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53</v>
      </c>
      <c r="P272" s="16" t="s">
        <v>47</v>
      </c>
      <c r="Q272" s="18">
        <f t="shared" si="4"/>
        <v>1053128024.0964</v>
      </c>
      <c r="R272" s="18">
        <v>0</v>
      </c>
      <c r="S272" s="18">
        <v>713085422.5</v>
      </c>
      <c r="T272" s="18">
        <v>0</v>
      </c>
      <c r="U272" s="16" t="s">
        <v>49</v>
      </c>
      <c r="V272" s="18">
        <v>0</v>
      </c>
      <c r="W272" s="18">
        <v>293140173.78999996</v>
      </c>
      <c r="X272" s="16" t="s">
        <v>54</v>
      </c>
      <c r="Y272" s="18">
        <v>46902427.806400001</v>
      </c>
      <c r="Z272" s="18">
        <v>0</v>
      </c>
      <c r="AA272" s="16" t="s">
        <v>49</v>
      </c>
      <c r="AB272" s="18">
        <v>0</v>
      </c>
      <c r="AC272" s="18">
        <v>0</v>
      </c>
      <c r="AD272" s="16" t="s">
        <v>49</v>
      </c>
      <c r="AE272" s="18">
        <v>0</v>
      </c>
      <c r="AF272" s="16">
        <v>0</v>
      </c>
      <c r="AG272" s="16" t="s">
        <v>49</v>
      </c>
      <c r="AH272" s="18">
        <v>0</v>
      </c>
      <c r="AI272" s="18">
        <v>0</v>
      </c>
      <c r="AJ272" s="16" t="s">
        <v>49</v>
      </c>
      <c r="AK272" s="18">
        <v>0</v>
      </c>
      <c r="AL272" s="18">
        <v>0</v>
      </c>
      <c r="AM272" s="17" t="s">
        <v>47</v>
      </c>
      <c r="AN272" s="16" t="s">
        <v>47</v>
      </c>
      <c r="AO272" s="17" t="s">
        <v>47</v>
      </c>
      <c r="AP272" s="16" t="s">
        <v>47</v>
      </c>
    </row>
    <row r="273" spans="1:42" s="19" customFormat="1" x14ac:dyDescent="0.25">
      <c r="A273" s="16" t="s">
        <v>353</v>
      </c>
      <c r="B273" s="17" t="s">
        <v>1002</v>
      </c>
      <c r="C273" s="16" t="s">
        <v>46</v>
      </c>
      <c r="D273" s="16" t="s">
        <v>61</v>
      </c>
      <c r="E273" s="16" t="s">
        <v>62</v>
      </c>
      <c r="F273" s="16" t="s">
        <v>1422</v>
      </c>
      <c r="G273" s="16" t="s">
        <v>48</v>
      </c>
      <c r="H273" s="16" t="s">
        <v>1007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53</v>
      </c>
      <c r="P273" s="16" t="s">
        <v>47</v>
      </c>
      <c r="Q273" s="18">
        <f t="shared" si="4"/>
        <v>941597627.02160001</v>
      </c>
      <c r="R273" s="18">
        <v>0</v>
      </c>
      <c r="S273" s="18">
        <v>612810948</v>
      </c>
      <c r="T273" s="18">
        <v>0</v>
      </c>
      <c r="U273" s="16" t="s">
        <v>49</v>
      </c>
      <c r="V273" s="18">
        <v>0</v>
      </c>
      <c r="W273" s="18">
        <v>283436792.25999999</v>
      </c>
      <c r="X273" s="16" t="s">
        <v>54</v>
      </c>
      <c r="Y273" s="18">
        <v>45349886.761599995</v>
      </c>
      <c r="Z273" s="18">
        <v>0</v>
      </c>
      <c r="AA273" s="16" t="s">
        <v>49</v>
      </c>
      <c r="AB273" s="18">
        <v>0</v>
      </c>
      <c r="AC273" s="18">
        <v>0</v>
      </c>
      <c r="AD273" s="16" t="s">
        <v>49</v>
      </c>
      <c r="AE273" s="18">
        <v>0</v>
      </c>
      <c r="AF273" s="16">
        <v>0</v>
      </c>
      <c r="AG273" s="16" t="s">
        <v>49</v>
      </c>
      <c r="AH273" s="18">
        <v>0</v>
      </c>
      <c r="AI273" s="18">
        <v>0</v>
      </c>
      <c r="AJ273" s="16" t="s">
        <v>49</v>
      </c>
      <c r="AK273" s="18">
        <v>0</v>
      </c>
      <c r="AL273" s="18">
        <v>0</v>
      </c>
      <c r="AM273" s="17" t="s">
        <v>47</v>
      </c>
      <c r="AN273" s="16" t="s">
        <v>47</v>
      </c>
      <c r="AO273" s="17" t="s">
        <v>47</v>
      </c>
      <c r="AP273" s="16" t="s">
        <v>47</v>
      </c>
    </row>
    <row r="274" spans="1:42" s="19" customFormat="1" x14ac:dyDescent="0.25">
      <c r="A274" s="16" t="s">
        <v>354</v>
      </c>
      <c r="B274" s="17" t="s">
        <v>1002</v>
      </c>
      <c r="C274" s="16" t="s">
        <v>46</v>
      </c>
      <c r="D274" s="16" t="s">
        <v>61</v>
      </c>
      <c r="E274" s="16" t="s">
        <v>62</v>
      </c>
      <c r="F274" s="16" t="s">
        <v>1422</v>
      </c>
      <c r="G274" s="16" t="s">
        <v>48</v>
      </c>
      <c r="H274" s="16" t="s">
        <v>1008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1009</v>
      </c>
      <c r="P274" s="16" t="s">
        <v>1010</v>
      </c>
      <c r="Q274" s="18">
        <f t="shared" si="4"/>
        <v>8473500</v>
      </c>
      <c r="R274" s="18">
        <v>0</v>
      </c>
      <c r="S274" s="18">
        <v>8473500</v>
      </c>
      <c r="T274" s="18">
        <v>0</v>
      </c>
      <c r="U274" s="16" t="s">
        <v>49</v>
      </c>
      <c r="V274" s="18">
        <v>0</v>
      </c>
      <c r="W274" s="18">
        <v>0</v>
      </c>
      <c r="X274" s="16" t="s">
        <v>49</v>
      </c>
      <c r="Y274" s="18">
        <v>0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s="19" customFormat="1" x14ac:dyDescent="0.25">
      <c r="A275" s="16" t="s">
        <v>355</v>
      </c>
      <c r="B275" s="17" t="s">
        <v>1002</v>
      </c>
      <c r="C275" s="16" t="s">
        <v>46</v>
      </c>
      <c r="D275" s="16" t="s">
        <v>61</v>
      </c>
      <c r="E275" s="16" t="s">
        <v>62</v>
      </c>
      <c r="F275" s="16" t="s">
        <v>1422</v>
      </c>
      <c r="G275" s="16" t="s">
        <v>48</v>
      </c>
      <c r="H275" s="16" t="s">
        <v>1011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53</v>
      </c>
      <c r="P275" s="16" t="s">
        <v>47</v>
      </c>
      <c r="Q275" s="18">
        <f t="shared" si="4"/>
        <v>194999970.52159998</v>
      </c>
      <c r="R275" s="18">
        <v>0</v>
      </c>
      <c r="S275" s="18">
        <v>115447194</v>
      </c>
      <c r="T275" s="18">
        <v>0</v>
      </c>
      <c r="U275" s="16" t="s">
        <v>49</v>
      </c>
      <c r="V275" s="18">
        <v>0</v>
      </c>
      <c r="W275" s="18">
        <v>68579979.75999999</v>
      </c>
      <c r="X275" s="16" t="s">
        <v>54</v>
      </c>
      <c r="Y275" s="18">
        <v>10972796.761600001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s="19" customFormat="1" x14ac:dyDescent="0.25">
      <c r="A276" s="16" t="s">
        <v>356</v>
      </c>
      <c r="B276" s="17" t="s">
        <v>1002</v>
      </c>
      <c r="C276" s="16" t="s">
        <v>46</v>
      </c>
      <c r="D276" s="16" t="s">
        <v>66</v>
      </c>
      <c r="E276" s="16" t="s">
        <v>67</v>
      </c>
      <c r="F276" s="16" t="s">
        <v>1407</v>
      </c>
      <c r="G276" s="16" t="s">
        <v>48</v>
      </c>
      <c r="H276" s="16" t="s">
        <v>1012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53</v>
      </c>
      <c r="P276" s="16" t="s">
        <v>47</v>
      </c>
      <c r="Q276" s="18">
        <f t="shared" si="4"/>
        <v>644797703.88</v>
      </c>
      <c r="R276" s="18">
        <v>0</v>
      </c>
      <c r="S276" s="18">
        <v>462497274</v>
      </c>
      <c r="T276" s="18">
        <v>0</v>
      </c>
      <c r="U276" s="16" t="s">
        <v>49</v>
      </c>
      <c r="V276" s="18">
        <v>0</v>
      </c>
      <c r="W276" s="18">
        <v>157155543</v>
      </c>
      <c r="X276" s="16" t="s">
        <v>54</v>
      </c>
      <c r="Y276" s="18">
        <v>25144886.879999999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16" t="s">
        <v>357</v>
      </c>
      <c r="B277" s="17" t="s">
        <v>1002</v>
      </c>
      <c r="C277" s="16" t="s">
        <v>46</v>
      </c>
      <c r="D277" s="16" t="s">
        <v>66</v>
      </c>
      <c r="E277" s="16" t="s">
        <v>67</v>
      </c>
      <c r="F277" s="16" t="s">
        <v>1407</v>
      </c>
      <c r="G277" s="16" t="s">
        <v>71</v>
      </c>
      <c r="H277" s="16" t="s">
        <v>47</v>
      </c>
      <c r="I277" s="18" t="s">
        <v>1013</v>
      </c>
      <c r="J277" s="18" t="s">
        <v>47</v>
      </c>
      <c r="K277" s="18" t="s">
        <v>1014</v>
      </c>
      <c r="L277" s="18" t="s">
        <v>1002</v>
      </c>
      <c r="M277" s="18">
        <v>1438632</v>
      </c>
      <c r="N277" s="16" t="s">
        <v>73</v>
      </c>
      <c r="O277" s="16" t="s">
        <v>1015</v>
      </c>
      <c r="P277" s="16" t="s">
        <v>1016</v>
      </c>
      <c r="Q277" s="18">
        <f t="shared" si="4"/>
        <v>-1438632</v>
      </c>
      <c r="R277" s="18">
        <v>0</v>
      </c>
      <c r="S277" s="18">
        <v>0</v>
      </c>
      <c r="T277" s="18">
        <v>0</v>
      </c>
      <c r="U277" s="16" t="s">
        <v>49</v>
      </c>
      <c r="V277" s="18">
        <v>0</v>
      </c>
      <c r="W277" s="18">
        <v>-1240200</v>
      </c>
      <c r="X277" s="16" t="s">
        <v>54</v>
      </c>
      <c r="Y277" s="18">
        <v>-198432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16" t="s">
        <v>358</v>
      </c>
      <c r="B278" s="17" t="s">
        <v>1002</v>
      </c>
      <c r="C278" s="16" t="s">
        <v>46</v>
      </c>
      <c r="D278" s="16" t="s">
        <v>77</v>
      </c>
      <c r="E278" s="16" t="s">
        <v>78</v>
      </c>
      <c r="F278" s="16" t="s">
        <v>1441</v>
      </c>
      <c r="G278" s="16" t="s">
        <v>48</v>
      </c>
      <c r="H278" s="16" t="s">
        <v>1017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53</v>
      </c>
      <c r="P278" s="16" t="s">
        <v>47</v>
      </c>
      <c r="Q278" s="18">
        <f t="shared" si="4"/>
        <v>800575015.04320002</v>
      </c>
      <c r="R278" s="18">
        <v>0</v>
      </c>
      <c r="S278" s="18">
        <v>591484047</v>
      </c>
      <c r="T278" s="18">
        <v>0</v>
      </c>
      <c r="U278" s="16" t="s">
        <v>49</v>
      </c>
      <c r="V278" s="18">
        <v>0</v>
      </c>
      <c r="W278" s="18">
        <v>180250834.51999998</v>
      </c>
      <c r="X278" s="16" t="s">
        <v>54</v>
      </c>
      <c r="Y278" s="18">
        <v>28840133.523199998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16" t="s">
        <v>359</v>
      </c>
      <c r="B279" s="20">
        <v>44220</v>
      </c>
      <c r="C279" s="13" t="s">
        <v>46</v>
      </c>
      <c r="D279" s="13" t="s">
        <v>1366</v>
      </c>
      <c r="E279" s="13" t="s">
        <v>1447</v>
      </c>
      <c r="F279" s="13" t="s">
        <v>1235</v>
      </c>
      <c r="G279" s="13" t="s">
        <v>48</v>
      </c>
      <c r="H279" s="13" t="s">
        <v>1456</v>
      </c>
      <c r="I279" s="15"/>
      <c r="J279" s="15"/>
      <c r="K279" s="15"/>
      <c r="L279" s="15"/>
      <c r="M279" s="15"/>
      <c r="N279" s="13"/>
      <c r="O279" s="13" t="s">
        <v>53</v>
      </c>
      <c r="P279" s="13"/>
      <c r="Q279" s="15">
        <f t="shared" si="4"/>
        <v>451290632.39999998</v>
      </c>
      <c r="R279" s="15"/>
      <c r="S279" s="15">
        <v>308332140.44999999</v>
      </c>
      <c r="T279" s="15"/>
      <c r="U279" s="13"/>
      <c r="V279" s="15"/>
      <c r="W279" s="15">
        <v>123240079.27</v>
      </c>
      <c r="X279" s="13"/>
      <c r="Y279" s="15">
        <v>19718412.68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16" t="s">
        <v>360</v>
      </c>
      <c r="B280" s="17" t="s">
        <v>1002</v>
      </c>
      <c r="C280" s="16" t="s">
        <v>46</v>
      </c>
      <c r="D280" s="16" t="s">
        <v>80</v>
      </c>
      <c r="E280" s="16" t="s">
        <v>81</v>
      </c>
      <c r="F280" s="16" t="s">
        <v>1468</v>
      </c>
      <c r="G280" s="16" t="s">
        <v>48</v>
      </c>
      <c r="H280" s="16" t="s">
        <v>1018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53</v>
      </c>
      <c r="P280" s="16" t="s">
        <v>47</v>
      </c>
      <c r="Q280" s="18">
        <f t="shared" si="4"/>
        <v>539806124.32000005</v>
      </c>
      <c r="R280" s="18">
        <v>0</v>
      </c>
      <c r="S280" s="18">
        <v>350374990</v>
      </c>
      <c r="T280" s="18">
        <v>0</v>
      </c>
      <c r="U280" s="16" t="s">
        <v>49</v>
      </c>
      <c r="V280" s="18">
        <v>0</v>
      </c>
      <c r="W280" s="18">
        <v>163302702</v>
      </c>
      <c r="X280" s="16" t="s">
        <v>49</v>
      </c>
      <c r="Y280" s="18">
        <v>26128432.32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19" customFormat="1" x14ac:dyDescent="0.25">
      <c r="A281" s="16" t="s">
        <v>361</v>
      </c>
      <c r="B281" s="17" t="s">
        <v>1002</v>
      </c>
      <c r="C281" s="16" t="s">
        <v>46</v>
      </c>
      <c r="D281" s="16" t="s">
        <v>82</v>
      </c>
      <c r="E281" s="16" t="s">
        <v>1476</v>
      </c>
      <c r="F281" s="16" t="s">
        <v>1486</v>
      </c>
      <c r="G281" s="16" t="s">
        <v>48</v>
      </c>
      <c r="H281" s="16" t="s">
        <v>1019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53</v>
      </c>
      <c r="P281" s="16" t="s">
        <v>47</v>
      </c>
      <c r="Q281" s="18">
        <f t="shared" si="4"/>
        <v>21316140</v>
      </c>
      <c r="R281" s="18">
        <v>0</v>
      </c>
      <c r="S281" s="18">
        <v>12379500</v>
      </c>
      <c r="T281" s="18">
        <v>0</v>
      </c>
      <c r="U281" s="16" t="s">
        <v>49</v>
      </c>
      <c r="V281" s="18">
        <v>0</v>
      </c>
      <c r="W281" s="18">
        <v>7704000</v>
      </c>
      <c r="X281" s="16" t="s">
        <v>49</v>
      </c>
      <c r="Y281" s="18">
        <v>1232640</v>
      </c>
      <c r="Z281" s="18">
        <v>0</v>
      </c>
      <c r="AA281" s="16" t="s">
        <v>49</v>
      </c>
      <c r="AB281" s="18">
        <v>0</v>
      </c>
      <c r="AC281" s="18">
        <v>0</v>
      </c>
      <c r="AD281" s="16" t="s">
        <v>49</v>
      </c>
      <c r="AE281" s="18">
        <v>0</v>
      </c>
      <c r="AF281" s="16">
        <v>0</v>
      </c>
      <c r="AG281" s="16" t="s">
        <v>49</v>
      </c>
      <c r="AH281" s="18">
        <v>0</v>
      </c>
      <c r="AI281" s="18">
        <v>0</v>
      </c>
      <c r="AJ281" s="16" t="s">
        <v>49</v>
      </c>
      <c r="AK281" s="18">
        <v>0</v>
      </c>
      <c r="AL281" s="18">
        <v>0</v>
      </c>
      <c r="AM281" s="17" t="s">
        <v>47</v>
      </c>
      <c r="AN281" s="16" t="s">
        <v>47</v>
      </c>
      <c r="AO281" s="17" t="s">
        <v>47</v>
      </c>
      <c r="AP281" s="16" t="s">
        <v>47</v>
      </c>
    </row>
    <row r="282" spans="1:42" s="19" customFormat="1" x14ac:dyDescent="0.25">
      <c r="A282" s="16" t="s">
        <v>362</v>
      </c>
      <c r="B282" s="17" t="s">
        <v>1002</v>
      </c>
      <c r="C282" s="16" t="s">
        <v>46</v>
      </c>
      <c r="D282" s="16" t="s">
        <v>82</v>
      </c>
      <c r="E282" s="16" t="s">
        <v>1476</v>
      </c>
      <c r="F282" s="16" t="s">
        <v>1486</v>
      </c>
      <c r="G282" s="16" t="s">
        <v>48</v>
      </c>
      <c r="H282" s="16" t="s">
        <v>1020</v>
      </c>
      <c r="I282" s="18" t="s">
        <v>47</v>
      </c>
      <c r="J282" s="18" t="s">
        <v>47</v>
      </c>
      <c r="K282" s="18" t="s">
        <v>47</v>
      </c>
      <c r="L282" s="18" t="s">
        <v>47</v>
      </c>
      <c r="M282" s="18">
        <v>0</v>
      </c>
      <c r="N282" s="16" t="s">
        <v>47</v>
      </c>
      <c r="O282" s="16" t="s">
        <v>86</v>
      </c>
      <c r="P282" s="16" t="s">
        <v>260</v>
      </c>
      <c r="Q282" s="18">
        <f t="shared" si="4"/>
        <v>6707700</v>
      </c>
      <c r="R282" s="18">
        <v>0</v>
      </c>
      <c r="S282" s="18">
        <v>0</v>
      </c>
      <c r="T282" s="18">
        <v>5782500</v>
      </c>
      <c r="U282" s="16" t="s">
        <v>54</v>
      </c>
      <c r="V282" s="18">
        <v>925200</v>
      </c>
      <c r="W282" s="18">
        <v>0</v>
      </c>
      <c r="X282" s="16" t="s">
        <v>49</v>
      </c>
      <c r="Y282" s="18">
        <v>0</v>
      </c>
      <c r="Z282" s="18">
        <v>0</v>
      </c>
      <c r="AA282" s="16" t="s">
        <v>49</v>
      </c>
      <c r="AB282" s="18">
        <v>0</v>
      </c>
      <c r="AC282" s="18">
        <v>0</v>
      </c>
      <c r="AD282" s="16" t="s">
        <v>49</v>
      </c>
      <c r="AE282" s="18">
        <v>0</v>
      </c>
      <c r="AF282" s="16">
        <v>0</v>
      </c>
      <c r="AG282" s="16" t="s">
        <v>49</v>
      </c>
      <c r="AH282" s="18">
        <v>0</v>
      </c>
      <c r="AI282" s="18">
        <v>0</v>
      </c>
      <c r="AJ282" s="16" t="s">
        <v>49</v>
      </c>
      <c r="AK282" s="18">
        <v>0</v>
      </c>
      <c r="AL282" s="18">
        <v>0</v>
      </c>
      <c r="AM282" s="17" t="s">
        <v>47</v>
      </c>
      <c r="AN282" s="16" t="s">
        <v>47</v>
      </c>
      <c r="AO282" s="17" t="s">
        <v>47</v>
      </c>
      <c r="AP282" s="16" t="s">
        <v>47</v>
      </c>
    </row>
    <row r="283" spans="1:42" s="19" customFormat="1" x14ac:dyDescent="0.25">
      <c r="A283" s="16" t="s">
        <v>363</v>
      </c>
      <c r="B283" s="17" t="s">
        <v>1002</v>
      </c>
      <c r="C283" s="16" t="s">
        <v>46</v>
      </c>
      <c r="D283" s="16" t="s">
        <v>82</v>
      </c>
      <c r="E283" s="16" t="s">
        <v>1476</v>
      </c>
      <c r="F283" s="16" t="s">
        <v>1486</v>
      </c>
      <c r="G283" s="16" t="s">
        <v>48</v>
      </c>
      <c r="H283" s="16" t="s">
        <v>1021</v>
      </c>
      <c r="I283" s="18" t="s">
        <v>47</v>
      </c>
      <c r="J283" s="18" t="s">
        <v>47</v>
      </c>
      <c r="K283" s="18" t="s">
        <v>47</v>
      </c>
      <c r="L283" s="18" t="s">
        <v>47</v>
      </c>
      <c r="M283" s="18">
        <v>0</v>
      </c>
      <c r="N283" s="16" t="s">
        <v>47</v>
      </c>
      <c r="O283" s="16" t="s">
        <v>53</v>
      </c>
      <c r="P283" s="16" t="s">
        <v>47</v>
      </c>
      <c r="Q283" s="18">
        <f t="shared" si="4"/>
        <v>85119282</v>
      </c>
      <c r="R283" s="18">
        <v>0</v>
      </c>
      <c r="S283" s="18">
        <v>43820730</v>
      </c>
      <c r="T283" s="18">
        <v>0</v>
      </c>
      <c r="U283" s="16" t="s">
        <v>49</v>
      </c>
      <c r="V283" s="18">
        <v>0</v>
      </c>
      <c r="W283" s="18">
        <v>35602200</v>
      </c>
      <c r="X283" s="16" t="s">
        <v>49</v>
      </c>
      <c r="Y283" s="18">
        <v>5696352</v>
      </c>
      <c r="Z283" s="18">
        <v>0</v>
      </c>
      <c r="AA283" s="16" t="s">
        <v>49</v>
      </c>
      <c r="AB283" s="18">
        <v>0</v>
      </c>
      <c r="AC283" s="18">
        <v>0</v>
      </c>
      <c r="AD283" s="16" t="s">
        <v>49</v>
      </c>
      <c r="AE283" s="18">
        <v>0</v>
      </c>
      <c r="AF283" s="16">
        <v>0</v>
      </c>
      <c r="AG283" s="16" t="s">
        <v>49</v>
      </c>
      <c r="AH283" s="18">
        <v>0</v>
      </c>
      <c r="AI283" s="18">
        <v>0</v>
      </c>
      <c r="AJ283" s="16" t="s">
        <v>49</v>
      </c>
      <c r="AK283" s="18">
        <v>0</v>
      </c>
      <c r="AL283" s="18">
        <v>0</v>
      </c>
      <c r="AM283" s="17" t="s">
        <v>47</v>
      </c>
      <c r="AN283" s="16" t="s">
        <v>47</v>
      </c>
      <c r="AO283" s="17" t="s">
        <v>47</v>
      </c>
      <c r="AP283" s="16" t="s">
        <v>47</v>
      </c>
    </row>
    <row r="284" spans="1:42" s="19" customFormat="1" x14ac:dyDescent="0.25">
      <c r="A284" s="16" t="s">
        <v>364</v>
      </c>
      <c r="B284" s="17" t="s">
        <v>1002</v>
      </c>
      <c r="C284" s="16" t="s">
        <v>46</v>
      </c>
      <c r="D284" s="16" t="s">
        <v>82</v>
      </c>
      <c r="E284" s="16" t="s">
        <v>1476</v>
      </c>
      <c r="F284" s="16" t="s">
        <v>1486</v>
      </c>
      <c r="G284" s="16" t="s">
        <v>48</v>
      </c>
      <c r="H284" s="16" t="s">
        <v>1022</v>
      </c>
      <c r="I284" s="18" t="s">
        <v>47</v>
      </c>
      <c r="J284" s="18" t="s">
        <v>47</v>
      </c>
      <c r="K284" s="18" t="s">
        <v>47</v>
      </c>
      <c r="L284" s="18" t="s">
        <v>47</v>
      </c>
      <c r="M284" s="18">
        <v>0</v>
      </c>
      <c r="N284" s="16" t="s">
        <v>47</v>
      </c>
      <c r="O284" s="16" t="s">
        <v>1023</v>
      </c>
      <c r="P284" s="16" t="s">
        <v>1024</v>
      </c>
      <c r="Q284" s="18">
        <f t="shared" si="4"/>
        <v>835200</v>
      </c>
      <c r="R284" s="18">
        <v>0</v>
      </c>
      <c r="S284" s="18">
        <v>0</v>
      </c>
      <c r="T284" s="18">
        <v>0</v>
      </c>
      <c r="U284" s="16" t="s">
        <v>49</v>
      </c>
      <c r="V284" s="18">
        <v>0</v>
      </c>
      <c r="W284" s="18">
        <v>720000</v>
      </c>
      <c r="X284" s="16" t="s">
        <v>54</v>
      </c>
      <c r="Y284" s="18">
        <v>115200</v>
      </c>
      <c r="Z284" s="18">
        <v>0</v>
      </c>
      <c r="AA284" s="16" t="s">
        <v>49</v>
      </c>
      <c r="AB284" s="18">
        <v>0</v>
      </c>
      <c r="AC284" s="18">
        <v>0</v>
      </c>
      <c r="AD284" s="16" t="s">
        <v>49</v>
      </c>
      <c r="AE284" s="18">
        <v>0</v>
      </c>
      <c r="AF284" s="16">
        <v>0</v>
      </c>
      <c r="AG284" s="16" t="s">
        <v>49</v>
      </c>
      <c r="AH284" s="18">
        <v>0</v>
      </c>
      <c r="AI284" s="18">
        <v>0</v>
      </c>
      <c r="AJ284" s="16" t="s">
        <v>49</v>
      </c>
      <c r="AK284" s="18">
        <v>0</v>
      </c>
      <c r="AL284" s="18">
        <v>0</v>
      </c>
      <c r="AM284" s="17" t="s">
        <v>47</v>
      </c>
      <c r="AN284" s="16" t="s">
        <v>47</v>
      </c>
      <c r="AO284" s="17" t="s">
        <v>47</v>
      </c>
      <c r="AP284" s="16" t="s">
        <v>47</v>
      </c>
    </row>
    <row r="285" spans="1:42" s="19" customFormat="1" x14ac:dyDescent="0.25">
      <c r="A285" s="16" t="s">
        <v>365</v>
      </c>
      <c r="B285" s="17" t="s">
        <v>1002</v>
      </c>
      <c r="C285" s="16" t="s">
        <v>46</v>
      </c>
      <c r="D285" s="16" t="s">
        <v>82</v>
      </c>
      <c r="E285" s="16" t="s">
        <v>1476</v>
      </c>
      <c r="F285" s="16" t="s">
        <v>1486</v>
      </c>
      <c r="G285" s="16" t="s">
        <v>48</v>
      </c>
      <c r="H285" s="16" t="s">
        <v>1025</v>
      </c>
      <c r="I285" s="18" t="s">
        <v>47</v>
      </c>
      <c r="J285" s="18" t="s">
        <v>47</v>
      </c>
      <c r="K285" s="18" t="s">
        <v>47</v>
      </c>
      <c r="L285" s="18" t="s">
        <v>47</v>
      </c>
      <c r="M285" s="18">
        <v>0</v>
      </c>
      <c r="N285" s="16" t="s">
        <v>47</v>
      </c>
      <c r="O285" s="16" t="s">
        <v>53</v>
      </c>
      <c r="P285" s="16" t="s">
        <v>47</v>
      </c>
      <c r="Q285" s="18">
        <f t="shared" si="4"/>
        <v>66432168</v>
      </c>
      <c r="R285" s="18">
        <v>0</v>
      </c>
      <c r="S285" s="18">
        <v>43535160</v>
      </c>
      <c r="T285" s="18">
        <v>0</v>
      </c>
      <c r="U285" s="16" t="s">
        <v>49</v>
      </c>
      <c r="V285" s="18">
        <v>0</v>
      </c>
      <c r="W285" s="18">
        <v>19738800</v>
      </c>
      <c r="X285" s="16" t="s">
        <v>49</v>
      </c>
      <c r="Y285" s="18">
        <v>3158208</v>
      </c>
      <c r="Z285" s="18">
        <v>0</v>
      </c>
      <c r="AA285" s="16" t="s">
        <v>49</v>
      </c>
      <c r="AB285" s="18">
        <v>0</v>
      </c>
      <c r="AC285" s="18">
        <v>0</v>
      </c>
      <c r="AD285" s="16" t="s">
        <v>49</v>
      </c>
      <c r="AE285" s="18">
        <v>0</v>
      </c>
      <c r="AF285" s="16">
        <v>0</v>
      </c>
      <c r="AG285" s="16" t="s">
        <v>49</v>
      </c>
      <c r="AH285" s="18">
        <v>0</v>
      </c>
      <c r="AI285" s="18">
        <v>0</v>
      </c>
      <c r="AJ285" s="16" t="s">
        <v>49</v>
      </c>
      <c r="AK285" s="18">
        <v>0</v>
      </c>
      <c r="AL285" s="18">
        <v>0</v>
      </c>
      <c r="AM285" s="17" t="s">
        <v>47</v>
      </c>
      <c r="AN285" s="16" t="s">
        <v>47</v>
      </c>
      <c r="AO285" s="17" t="s">
        <v>47</v>
      </c>
      <c r="AP285" s="16" t="s">
        <v>47</v>
      </c>
    </row>
    <row r="286" spans="1:42" s="19" customFormat="1" x14ac:dyDescent="0.25">
      <c r="A286" s="16" t="s">
        <v>366</v>
      </c>
      <c r="B286" s="17" t="s">
        <v>1002</v>
      </c>
      <c r="C286" s="16" t="s">
        <v>46</v>
      </c>
      <c r="D286" s="16" t="s">
        <v>82</v>
      </c>
      <c r="E286" s="16" t="s">
        <v>1476</v>
      </c>
      <c r="F286" s="16" t="s">
        <v>1486</v>
      </c>
      <c r="G286" s="16" t="s">
        <v>48</v>
      </c>
      <c r="H286" s="16" t="s">
        <v>1026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53</v>
      </c>
      <c r="P286" s="16" t="s">
        <v>47</v>
      </c>
      <c r="Q286" s="18">
        <f t="shared" si="4"/>
        <v>114806808</v>
      </c>
      <c r="R286" s="18">
        <v>0</v>
      </c>
      <c r="S286" s="18">
        <v>107287920</v>
      </c>
      <c r="T286" s="18">
        <v>0</v>
      </c>
      <c r="U286" s="16" t="s">
        <v>49</v>
      </c>
      <c r="V286" s="18">
        <v>0</v>
      </c>
      <c r="W286" s="18">
        <v>6481800</v>
      </c>
      <c r="X286" s="16" t="s">
        <v>49</v>
      </c>
      <c r="Y286" s="18">
        <v>1037088</v>
      </c>
      <c r="Z286" s="18">
        <v>0</v>
      </c>
      <c r="AA286" s="16" t="s">
        <v>49</v>
      </c>
      <c r="AB286" s="18">
        <v>0</v>
      </c>
      <c r="AC286" s="18">
        <v>0</v>
      </c>
      <c r="AD286" s="16" t="s">
        <v>49</v>
      </c>
      <c r="AE286" s="18">
        <v>0</v>
      </c>
      <c r="AF286" s="16">
        <v>0</v>
      </c>
      <c r="AG286" s="16" t="s">
        <v>49</v>
      </c>
      <c r="AH286" s="18">
        <v>0</v>
      </c>
      <c r="AI286" s="18">
        <v>0</v>
      </c>
      <c r="AJ286" s="16" t="s">
        <v>49</v>
      </c>
      <c r="AK286" s="18">
        <v>0</v>
      </c>
      <c r="AL286" s="18">
        <v>0</v>
      </c>
      <c r="AM286" s="17" t="s">
        <v>47</v>
      </c>
      <c r="AN286" s="16" t="s">
        <v>47</v>
      </c>
      <c r="AO286" s="17" t="s">
        <v>47</v>
      </c>
      <c r="AP286" s="16" t="s">
        <v>47</v>
      </c>
    </row>
    <row r="287" spans="1:42" s="19" customFormat="1" x14ac:dyDescent="0.25">
      <c r="A287" s="16" t="s">
        <v>367</v>
      </c>
      <c r="B287" s="17" t="s">
        <v>1002</v>
      </c>
      <c r="C287" s="16" t="s">
        <v>46</v>
      </c>
      <c r="D287" s="16" t="s">
        <v>82</v>
      </c>
      <c r="E287" s="16" t="s">
        <v>1476</v>
      </c>
      <c r="F287" s="16" t="s">
        <v>1486</v>
      </c>
      <c r="G287" s="16" t="s">
        <v>48</v>
      </c>
      <c r="H287" s="16" t="s">
        <v>1027</v>
      </c>
      <c r="I287" s="18" t="s">
        <v>47</v>
      </c>
      <c r="J287" s="18" t="s">
        <v>47</v>
      </c>
      <c r="K287" s="18" t="s">
        <v>47</v>
      </c>
      <c r="L287" s="18" t="s">
        <v>47</v>
      </c>
      <c r="M287" s="18">
        <v>0</v>
      </c>
      <c r="N287" s="16" t="s">
        <v>47</v>
      </c>
      <c r="O287" s="16" t="s">
        <v>53</v>
      </c>
      <c r="P287" s="16" t="s">
        <v>47</v>
      </c>
      <c r="Q287" s="18">
        <f t="shared" si="4"/>
        <v>106687020</v>
      </c>
      <c r="R287" s="18">
        <v>0</v>
      </c>
      <c r="S287" s="18">
        <v>61085100</v>
      </c>
      <c r="T287" s="18">
        <v>0</v>
      </c>
      <c r="U287" s="16" t="s">
        <v>49</v>
      </c>
      <c r="V287" s="18">
        <v>0</v>
      </c>
      <c r="W287" s="18">
        <v>39312000</v>
      </c>
      <c r="X287" s="16" t="s">
        <v>49</v>
      </c>
      <c r="Y287" s="18">
        <v>6289920</v>
      </c>
      <c r="Z287" s="18">
        <v>0</v>
      </c>
      <c r="AA287" s="16" t="s">
        <v>49</v>
      </c>
      <c r="AB287" s="18">
        <v>0</v>
      </c>
      <c r="AC287" s="18">
        <v>0</v>
      </c>
      <c r="AD287" s="16" t="s">
        <v>49</v>
      </c>
      <c r="AE287" s="18">
        <v>0</v>
      </c>
      <c r="AF287" s="16">
        <v>0</v>
      </c>
      <c r="AG287" s="16" t="s">
        <v>49</v>
      </c>
      <c r="AH287" s="18">
        <v>0</v>
      </c>
      <c r="AI287" s="18">
        <v>0</v>
      </c>
      <c r="AJ287" s="16" t="s">
        <v>49</v>
      </c>
      <c r="AK287" s="18">
        <v>0</v>
      </c>
      <c r="AL287" s="18">
        <v>0</v>
      </c>
      <c r="AM287" s="17" t="s">
        <v>47</v>
      </c>
      <c r="AN287" s="16" t="s">
        <v>47</v>
      </c>
      <c r="AO287" s="17" t="s">
        <v>47</v>
      </c>
      <c r="AP287" s="16" t="s">
        <v>47</v>
      </c>
    </row>
    <row r="288" spans="1:42" s="19" customFormat="1" x14ac:dyDescent="0.25">
      <c r="A288" s="16" t="s">
        <v>368</v>
      </c>
      <c r="B288" s="17" t="s">
        <v>1002</v>
      </c>
      <c r="C288" s="16" t="s">
        <v>46</v>
      </c>
      <c r="D288" s="16" t="s">
        <v>82</v>
      </c>
      <c r="E288" s="16" t="s">
        <v>1476</v>
      </c>
      <c r="F288" s="16" t="s">
        <v>1486</v>
      </c>
      <c r="G288" s="16" t="s">
        <v>48</v>
      </c>
      <c r="H288" s="16" t="s">
        <v>1028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391</v>
      </c>
      <c r="P288" s="16" t="s">
        <v>1029</v>
      </c>
      <c r="Q288" s="18">
        <f t="shared" si="4"/>
        <v>52068060</v>
      </c>
      <c r="R288" s="18">
        <v>0</v>
      </c>
      <c r="S288" s="18">
        <v>51399900</v>
      </c>
      <c r="T288" s="18">
        <v>576000</v>
      </c>
      <c r="U288" s="16" t="s">
        <v>54</v>
      </c>
      <c r="V288" s="18">
        <v>92160</v>
      </c>
      <c r="W288" s="18">
        <v>0</v>
      </c>
      <c r="X288" s="16" t="s">
        <v>49</v>
      </c>
      <c r="Y288" s="18">
        <v>0</v>
      </c>
      <c r="Z288" s="18">
        <v>0</v>
      </c>
      <c r="AA288" s="16" t="s">
        <v>49</v>
      </c>
      <c r="AB288" s="18">
        <v>0</v>
      </c>
      <c r="AC288" s="18">
        <v>0</v>
      </c>
      <c r="AD288" s="16" t="s">
        <v>49</v>
      </c>
      <c r="AE288" s="18">
        <v>0</v>
      </c>
      <c r="AF288" s="16">
        <v>0</v>
      </c>
      <c r="AG288" s="16" t="s">
        <v>49</v>
      </c>
      <c r="AH288" s="18">
        <v>0</v>
      </c>
      <c r="AI288" s="18">
        <v>0</v>
      </c>
      <c r="AJ288" s="16" t="s">
        <v>49</v>
      </c>
      <c r="AK288" s="18">
        <v>0</v>
      </c>
      <c r="AL288" s="18">
        <v>0</v>
      </c>
      <c r="AM288" s="17" t="s">
        <v>47</v>
      </c>
      <c r="AN288" s="16" t="s">
        <v>47</v>
      </c>
      <c r="AO288" s="17" t="s">
        <v>47</v>
      </c>
      <c r="AP288" s="16" t="s">
        <v>47</v>
      </c>
    </row>
    <row r="289" spans="1:42" s="19" customFormat="1" x14ac:dyDescent="0.25">
      <c r="A289" s="16" t="s">
        <v>369</v>
      </c>
      <c r="B289" s="17" t="s">
        <v>1002</v>
      </c>
      <c r="C289" s="16" t="s">
        <v>46</v>
      </c>
      <c r="D289" s="16" t="s">
        <v>82</v>
      </c>
      <c r="E289" s="16" t="s">
        <v>1476</v>
      </c>
      <c r="F289" s="16" t="s">
        <v>1486</v>
      </c>
      <c r="G289" s="16" t="s">
        <v>48</v>
      </c>
      <c r="H289" s="16" t="s">
        <v>1030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53</v>
      </c>
      <c r="P289" s="16" t="s">
        <v>47</v>
      </c>
      <c r="Q289" s="18">
        <f t="shared" si="4"/>
        <v>146161098</v>
      </c>
      <c r="R289" s="18">
        <v>0</v>
      </c>
      <c r="S289" s="18">
        <v>59162490</v>
      </c>
      <c r="T289" s="18">
        <v>0</v>
      </c>
      <c r="U289" s="16" t="s">
        <v>49</v>
      </c>
      <c r="V289" s="18">
        <v>0</v>
      </c>
      <c r="W289" s="18">
        <v>74998800</v>
      </c>
      <c r="X289" s="16" t="s">
        <v>54</v>
      </c>
      <c r="Y289" s="18">
        <v>11999808</v>
      </c>
      <c r="Z289" s="18">
        <v>0</v>
      </c>
      <c r="AA289" s="16" t="s">
        <v>49</v>
      </c>
      <c r="AB289" s="18">
        <v>0</v>
      </c>
      <c r="AC289" s="18">
        <v>0</v>
      </c>
      <c r="AD289" s="16" t="s">
        <v>49</v>
      </c>
      <c r="AE289" s="18">
        <v>0</v>
      </c>
      <c r="AF289" s="16">
        <v>0</v>
      </c>
      <c r="AG289" s="16" t="s">
        <v>49</v>
      </c>
      <c r="AH289" s="18">
        <v>0</v>
      </c>
      <c r="AI289" s="18">
        <v>0</v>
      </c>
      <c r="AJ289" s="16" t="s">
        <v>49</v>
      </c>
      <c r="AK289" s="18">
        <v>0</v>
      </c>
      <c r="AL289" s="18">
        <v>0</v>
      </c>
      <c r="AM289" s="17" t="s">
        <v>47</v>
      </c>
      <c r="AN289" s="16" t="s">
        <v>47</v>
      </c>
      <c r="AO289" s="17" t="s">
        <v>47</v>
      </c>
      <c r="AP289" s="16" t="s">
        <v>47</v>
      </c>
    </row>
    <row r="290" spans="1:42" s="19" customFormat="1" x14ac:dyDescent="0.25">
      <c r="A290" s="16" t="s">
        <v>370</v>
      </c>
      <c r="B290" s="17" t="s">
        <v>1031</v>
      </c>
      <c r="C290" s="16" t="s">
        <v>46</v>
      </c>
      <c r="D290" s="16" t="s">
        <v>51</v>
      </c>
      <c r="E290" s="16" t="s">
        <v>52</v>
      </c>
      <c r="F290" s="16" t="s">
        <v>1399</v>
      </c>
      <c r="G290" s="16" t="s">
        <v>48</v>
      </c>
      <c r="H290" s="16" t="s">
        <v>1032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53</v>
      </c>
      <c r="P290" s="16" t="s">
        <v>47</v>
      </c>
      <c r="Q290" s="18">
        <f t="shared" si="4"/>
        <v>252315327.63699999</v>
      </c>
      <c r="R290" s="18">
        <v>0</v>
      </c>
      <c r="S290" s="18">
        <v>196575123.63699999</v>
      </c>
      <c r="T290" s="18">
        <v>0</v>
      </c>
      <c r="U290" s="16" t="s">
        <v>49</v>
      </c>
      <c r="V290" s="18">
        <v>0</v>
      </c>
      <c r="W290" s="18">
        <v>48051900</v>
      </c>
      <c r="X290" s="16" t="s">
        <v>54</v>
      </c>
      <c r="Y290" s="18">
        <v>7688304</v>
      </c>
      <c r="Z290" s="18">
        <v>0</v>
      </c>
      <c r="AA290" s="16" t="s">
        <v>49</v>
      </c>
      <c r="AB290" s="18">
        <v>0</v>
      </c>
      <c r="AC290" s="18">
        <v>0</v>
      </c>
      <c r="AD290" s="16" t="s">
        <v>49</v>
      </c>
      <c r="AE290" s="18">
        <v>0</v>
      </c>
      <c r="AF290" s="16">
        <v>0</v>
      </c>
      <c r="AG290" s="16" t="s">
        <v>49</v>
      </c>
      <c r="AH290" s="18">
        <v>0</v>
      </c>
      <c r="AI290" s="18">
        <v>0</v>
      </c>
      <c r="AJ290" s="16" t="s">
        <v>49</v>
      </c>
      <c r="AK290" s="18">
        <v>0</v>
      </c>
      <c r="AL290" s="18">
        <v>0</v>
      </c>
      <c r="AM290" s="17" t="s">
        <v>47</v>
      </c>
      <c r="AN290" s="16" t="s">
        <v>47</v>
      </c>
      <c r="AO290" s="17" t="s">
        <v>47</v>
      </c>
      <c r="AP290" s="16" t="s">
        <v>47</v>
      </c>
    </row>
    <row r="291" spans="1:42" s="19" customFormat="1" x14ac:dyDescent="0.25">
      <c r="A291" s="16" t="s">
        <v>371</v>
      </c>
      <c r="B291" s="17" t="s">
        <v>1031</v>
      </c>
      <c r="C291" s="16" t="s">
        <v>46</v>
      </c>
      <c r="D291" s="16" t="s">
        <v>51</v>
      </c>
      <c r="E291" s="16" t="s">
        <v>52</v>
      </c>
      <c r="F291" s="16" t="s">
        <v>1399</v>
      </c>
      <c r="G291" s="16" t="s">
        <v>48</v>
      </c>
      <c r="H291" s="16" t="s">
        <v>1033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252</v>
      </c>
      <c r="P291" s="16" t="s">
        <v>253</v>
      </c>
      <c r="Q291" s="18">
        <f t="shared" si="4"/>
        <v>1638000</v>
      </c>
      <c r="R291" s="18">
        <v>0</v>
      </c>
      <c r="S291" s="18">
        <v>1638000</v>
      </c>
      <c r="T291" s="18">
        <v>0</v>
      </c>
      <c r="U291" s="16" t="s">
        <v>49</v>
      </c>
      <c r="V291" s="18">
        <v>0</v>
      </c>
      <c r="W291" s="18">
        <v>0</v>
      </c>
      <c r="X291" s="16" t="s">
        <v>49</v>
      </c>
      <c r="Y291" s="18">
        <v>0</v>
      </c>
      <c r="Z291" s="18">
        <v>0</v>
      </c>
      <c r="AA291" s="16" t="s">
        <v>49</v>
      </c>
      <c r="AB291" s="18">
        <v>0</v>
      </c>
      <c r="AC291" s="18">
        <v>0</v>
      </c>
      <c r="AD291" s="16" t="s">
        <v>49</v>
      </c>
      <c r="AE291" s="18">
        <v>0</v>
      </c>
      <c r="AF291" s="16">
        <v>0</v>
      </c>
      <c r="AG291" s="16" t="s">
        <v>49</v>
      </c>
      <c r="AH291" s="18">
        <v>0</v>
      </c>
      <c r="AI291" s="18">
        <v>0</v>
      </c>
      <c r="AJ291" s="16" t="s">
        <v>49</v>
      </c>
      <c r="AK291" s="18">
        <v>0</v>
      </c>
      <c r="AL291" s="18">
        <v>0</v>
      </c>
      <c r="AM291" s="17" t="s">
        <v>47</v>
      </c>
      <c r="AN291" s="16" t="s">
        <v>47</v>
      </c>
      <c r="AO291" s="17" t="s">
        <v>47</v>
      </c>
      <c r="AP291" s="16" t="s">
        <v>47</v>
      </c>
    </row>
    <row r="292" spans="1:42" s="19" customFormat="1" x14ac:dyDescent="0.25">
      <c r="A292" s="16" t="s">
        <v>372</v>
      </c>
      <c r="B292" s="17" t="s">
        <v>1031</v>
      </c>
      <c r="C292" s="16" t="s">
        <v>46</v>
      </c>
      <c r="D292" s="16" t="s">
        <v>51</v>
      </c>
      <c r="E292" s="16" t="s">
        <v>52</v>
      </c>
      <c r="F292" s="16" t="s">
        <v>1399</v>
      </c>
      <c r="G292" s="16" t="s">
        <v>48</v>
      </c>
      <c r="H292" s="16" t="s">
        <v>1034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53</v>
      </c>
      <c r="P292" s="16" t="s">
        <v>47</v>
      </c>
      <c r="Q292" s="18">
        <f t="shared" si="4"/>
        <v>533093922.36000001</v>
      </c>
      <c r="R292" s="18">
        <v>0</v>
      </c>
      <c r="S292" s="18">
        <v>360989541</v>
      </c>
      <c r="T292" s="18">
        <v>0</v>
      </c>
      <c r="U292" s="16" t="s">
        <v>49</v>
      </c>
      <c r="V292" s="18">
        <v>0</v>
      </c>
      <c r="W292" s="18">
        <v>148365846</v>
      </c>
      <c r="X292" s="16" t="s">
        <v>54</v>
      </c>
      <c r="Y292" s="18">
        <v>23738535.359999999</v>
      </c>
      <c r="Z292" s="18">
        <v>0</v>
      </c>
      <c r="AA292" s="16" t="s">
        <v>49</v>
      </c>
      <c r="AB292" s="18">
        <v>0</v>
      </c>
      <c r="AC292" s="18">
        <v>0</v>
      </c>
      <c r="AD292" s="16" t="s">
        <v>49</v>
      </c>
      <c r="AE292" s="18">
        <v>0</v>
      </c>
      <c r="AF292" s="16">
        <v>0</v>
      </c>
      <c r="AG292" s="16" t="s">
        <v>49</v>
      </c>
      <c r="AH292" s="18">
        <v>0</v>
      </c>
      <c r="AI292" s="18">
        <v>0</v>
      </c>
      <c r="AJ292" s="16" t="s">
        <v>49</v>
      </c>
      <c r="AK292" s="18">
        <v>0</v>
      </c>
      <c r="AL292" s="18">
        <v>0</v>
      </c>
      <c r="AM292" s="17" t="s">
        <v>47</v>
      </c>
      <c r="AN292" s="16" t="s">
        <v>47</v>
      </c>
      <c r="AO292" s="17" t="s">
        <v>47</v>
      </c>
      <c r="AP292" s="16" t="s">
        <v>47</v>
      </c>
    </row>
    <row r="293" spans="1:42" s="19" customFormat="1" x14ac:dyDescent="0.25">
      <c r="A293" s="16" t="s">
        <v>373</v>
      </c>
      <c r="B293" s="17" t="s">
        <v>1031</v>
      </c>
      <c r="C293" s="16" t="s">
        <v>46</v>
      </c>
      <c r="D293" s="16" t="s">
        <v>51</v>
      </c>
      <c r="E293" s="16" t="s">
        <v>52</v>
      </c>
      <c r="F293" s="16" t="s">
        <v>1399</v>
      </c>
      <c r="G293" s="16" t="s">
        <v>71</v>
      </c>
      <c r="H293" s="16" t="s">
        <v>47</v>
      </c>
      <c r="I293" s="18" t="s">
        <v>1035</v>
      </c>
      <c r="J293" s="18" t="s">
        <v>47</v>
      </c>
      <c r="K293" s="18" t="s">
        <v>1036</v>
      </c>
      <c r="L293" s="18" t="s">
        <v>1031</v>
      </c>
      <c r="M293" s="18">
        <v>6605280</v>
      </c>
      <c r="N293" s="16" t="s">
        <v>73</v>
      </c>
      <c r="O293" s="16" t="s">
        <v>631</v>
      </c>
      <c r="P293" s="16" t="s">
        <v>1037</v>
      </c>
      <c r="Q293" s="18">
        <f t="shared" si="4"/>
        <v>-6605280</v>
      </c>
      <c r="R293" s="18">
        <v>0</v>
      </c>
      <c r="S293" s="18">
        <v>-999000</v>
      </c>
      <c r="T293" s="18">
        <v>0</v>
      </c>
      <c r="U293" s="16" t="s">
        <v>49</v>
      </c>
      <c r="V293" s="18">
        <v>0</v>
      </c>
      <c r="W293" s="18">
        <v>-4833000</v>
      </c>
      <c r="X293" s="16" t="s">
        <v>54</v>
      </c>
      <c r="Y293" s="18">
        <v>-773280</v>
      </c>
      <c r="Z293" s="18">
        <v>0</v>
      </c>
      <c r="AA293" s="16" t="s">
        <v>49</v>
      </c>
      <c r="AB293" s="18">
        <v>0</v>
      </c>
      <c r="AC293" s="18">
        <v>0</v>
      </c>
      <c r="AD293" s="16" t="s">
        <v>49</v>
      </c>
      <c r="AE293" s="18">
        <v>0</v>
      </c>
      <c r="AF293" s="16">
        <v>0</v>
      </c>
      <c r="AG293" s="16" t="s">
        <v>49</v>
      </c>
      <c r="AH293" s="18">
        <v>0</v>
      </c>
      <c r="AI293" s="18">
        <v>0</v>
      </c>
      <c r="AJ293" s="16" t="s">
        <v>49</v>
      </c>
      <c r="AK293" s="18">
        <v>0</v>
      </c>
      <c r="AL293" s="18">
        <v>0</v>
      </c>
      <c r="AM293" s="17" t="s">
        <v>47</v>
      </c>
      <c r="AN293" s="16" t="s">
        <v>47</v>
      </c>
      <c r="AO293" s="17" t="s">
        <v>47</v>
      </c>
      <c r="AP293" s="16" t="s">
        <v>47</v>
      </c>
    </row>
    <row r="294" spans="1:42" s="19" customFormat="1" x14ac:dyDescent="0.25">
      <c r="A294" s="16" t="s">
        <v>374</v>
      </c>
      <c r="B294" s="17" t="s">
        <v>1031</v>
      </c>
      <c r="C294" s="16" t="s">
        <v>46</v>
      </c>
      <c r="D294" s="16" t="s">
        <v>56</v>
      </c>
      <c r="E294" s="16" t="s">
        <v>57</v>
      </c>
      <c r="F294" s="16" t="s">
        <v>1411</v>
      </c>
      <c r="G294" s="16" t="s">
        <v>48</v>
      </c>
      <c r="H294" s="16" t="s">
        <v>1038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53</v>
      </c>
      <c r="P294" s="16" t="s">
        <v>47</v>
      </c>
      <c r="Q294" s="18">
        <f t="shared" si="4"/>
        <v>46854360</v>
      </c>
      <c r="R294" s="18">
        <v>0</v>
      </c>
      <c r="S294" s="18">
        <v>40099680</v>
      </c>
      <c r="T294" s="18">
        <v>0</v>
      </c>
      <c r="U294" s="16" t="s">
        <v>49</v>
      </c>
      <c r="V294" s="18">
        <v>0</v>
      </c>
      <c r="W294" s="18">
        <v>5823000</v>
      </c>
      <c r="X294" s="16" t="s">
        <v>54</v>
      </c>
      <c r="Y294" s="18">
        <v>931680</v>
      </c>
      <c r="Z294" s="18">
        <v>0</v>
      </c>
      <c r="AA294" s="16" t="s">
        <v>49</v>
      </c>
      <c r="AB294" s="18">
        <v>0</v>
      </c>
      <c r="AC294" s="18">
        <v>0</v>
      </c>
      <c r="AD294" s="16" t="s">
        <v>49</v>
      </c>
      <c r="AE294" s="18">
        <v>0</v>
      </c>
      <c r="AF294" s="16">
        <v>0</v>
      </c>
      <c r="AG294" s="16" t="s">
        <v>49</v>
      </c>
      <c r="AH294" s="18">
        <v>0</v>
      </c>
      <c r="AI294" s="18">
        <v>0</v>
      </c>
      <c r="AJ294" s="16" t="s">
        <v>49</v>
      </c>
      <c r="AK294" s="18">
        <v>0</v>
      </c>
      <c r="AL294" s="18">
        <v>0</v>
      </c>
      <c r="AM294" s="17" t="s">
        <v>47</v>
      </c>
      <c r="AN294" s="16" t="s">
        <v>47</v>
      </c>
      <c r="AO294" s="17" t="s">
        <v>47</v>
      </c>
      <c r="AP294" s="16" t="s">
        <v>47</v>
      </c>
    </row>
    <row r="295" spans="1:42" s="19" customFormat="1" x14ac:dyDescent="0.25">
      <c r="A295" s="16" t="s">
        <v>375</v>
      </c>
      <c r="B295" s="17" t="s">
        <v>1031</v>
      </c>
      <c r="C295" s="16" t="s">
        <v>46</v>
      </c>
      <c r="D295" s="16" t="s">
        <v>56</v>
      </c>
      <c r="E295" s="16" t="s">
        <v>57</v>
      </c>
      <c r="F295" s="16" t="s">
        <v>1411</v>
      </c>
      <c r="G295" s="16" t="s">
        <v>48</v>
      </c>
      <c r="H295" s="16" t="s">
        <v>1039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252</v>
      </c>
      <c r="P295" s="16" t="s">
        <v>253</v>
      </c>
      <c r="Q295" s="18">
        <f t="shared" si="4"/>
        <v>1670400</v>
      </c>
      <c r="R295" s="18">
        <v>0</v>
      </c>
      <c r="S295" s="18">
        <v>0</v>
      </c>
      <c r="T295" s="18">
        <v>1440000</v>
      </c>
      <c r="U295" s="16" t="s">
        <v>54</v>
      </c>
      <c r="V295" s="18">
        <v>230400</v>
      </c>
      <c r="W295" s="18">
        <v>0</v>
      </c>
      <c r="X295" s="16" t="s">
        <v>49</v>
      </c>
      <c r="Y295" s="18">
        <v>0</v>
      </c>
      <c r="Z295" s="18">
        <v>0</v>
      </c>
      <c r="AA295" s="16" t="s">
        <v>49</v>
      </c>
      <c r="AB295" s="18">
        <v>0</v>
      </c>
      <c r="AC295" s="18">
        <v>0</v>
      </c>
      <c r="AD295" s="16" t="s">
        <v>49</v>
      </c>
      <c r="AE295" s="18">
        <v>0</v>
      </c>
      <c r="AF295" s="16">
        <v>0</v>
      </c>
      <c r="AG295" s="16" t="s">
        <v>49</v>
      </c>
      <c r="AH295" s="18">
        <v>0</v>
      </c>
      <c r="AI295" s="18">
        <v>0</v>
      </c>
      <c r="AJ295" s="16" t="s">
        <v>49</v>
      </c>
      <c r="AK295" s="18">
        <v>0</v>
      </c>
      <c r="AL295" s="18">
        <v>0</v>
      </c>
      <c r="AM295" s="17" t="s">
        <v>47</v>
      </c>
      <c r="AN295" s="16" t="s">
        <v>47</v>
      </c>
      <c r="AO295" s="17" t="s">
        <v>47</v>
      </c>
      <c r="AP295" s="16" t="s">
        <v>47</v>
      </c>
    </row>
    <row r="296" spans="1:42" s="19" customFormat="1" x14ac:dyDescent="0.25">
      <c r="A296" s="16" t="s">
        <v>376</v>
      </c>
      <c r="B296" s="17" t="s">
        <v>1031</v>
      </c>
      <c r="C296" s="16" t="s">
        <v>46</v>
      </c>
      <c r="D296" s="16" t="s">
        <v>56</v>
      </c>
      <c r="E296" s="16" t="s">
        <v>57</v>
      </c>
      <c r="F296" s="16" t="s">
        <v>1411</v>
      </c>
      <c r="G296" s="16" t="s">
        <v>48</v>
      </c>
      <c r="H296" s="16" t="s">
        <v>1040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53</v>
      </c>
      <c r="P296" s="16" t="s">
        <v>47</v>
      </c>
      <c r="Q296" s="18">
        <f t="shared" si="4"/>
        <v>954986767.20000005</v>
      </c>
      <c r="R296" s="18">
        <v>0</v>
      </c>
      <c r="S296" s="18">
        <v>703012356</v>
      </c>
      <c r="T296" s="18">
        <v>0</v>
      </c>
      <c r="U296" s="16" t="s">
        <v>49</v>
      </c>
      <c r="V296" s="18">
        <v>0</v>
      </c>
      <c r="W296" s="18">
        <v>217219320</v>
      </c>
      <c r="X296" s="16" t="s">
        <v>54</v>
      </c>
      <c r="Y296" s="18">
        <v>34755091.200000003</v>
      </c>
      <c r="Z296" s="18">
        <v>0</v>
      </c>
      <c r="AA296" s="16" t="s">
        <v>49</v>
      </c>
      <c r="AB296" s="18">
        <v>0</v>
      </c>
      <c r="AC296" s="18">
        <v>0</v>
      </c>
      <c r="AD296" s="16" t="s">
        <v>49</v>
      </c>
      <c r="AE296" s="18">
        <v>0</v>
      </c>
      <c r="AF296" s="16">
        <v>0</v>
      </c>
      <c r="AG296" s="16" t="s">
        <v>49</v>
      </c>
      <c r="AH296" s="18">
        <v>0</v>
      </c>
      <c r="AI296" s="18">
        <v>0</v>
      </c>
      <c r="AJ296" s="16" t="s">
        <v>49</v>
      </c>
      <c r="AK296" s="18">
        <v>0</v>
      </c>
      <c r="AL296" s="18">
        <v>0</v>
      </c>
      <c r="AM296" s="17" t="s">
        <v>47</v>
      </c>
      <c r="AN296" s="16" t="s">
        <v>47</v>
      </c>
      <c r="AO296" s="17" t="s">
        <v>47</v>
      </c>
      <c r="AP296" s="16" t="s">
        <v>47</v>
      </c>
    </row>
    <row r="297" spans="1:42" s="19" customFormat="1" x14ac:dyDescent="0.25">
      <c r="A297" s="16" t="s">
        <v>377</v>
      </c>
      <c r="B297" s="17" t="s">
        <v>1031</v>
      </c>
      <c r="C297" s="16" t="s">
        <v>46</v>
      </c>
      <c r="D297" s="16" t="s">
        <v>56</v>
      </c>
      <c r="E297" s="16" t="s">
        <v>57</v>
      </c>
      <c r="F297" s="16" t="s">
        <v>1411</v>
      </c>
      <c r="G297" s="16" t="s">
        <v>71</v>
      </c>
      <c r="H297" s="16" t="s">
        <v>47</v>
      </c>
      <c r="I297" s="18" t="s">
        <v>75</v>
      </c>
      <c r="J297" s="18" t="s">
        <v>47</v>
      </c>
      <c r="K297" s="18" t="s">
        <v>1041</v>
      </c>
      <c r="L297" s="18" t="s">
        <v>1031</v>
      </c>
      <c r="M297" s="18">
        <v>10405080</v>
      </c>
      <c r="N297" s="16" t="s">
        <v>73</v>
      </c>
      <c r="O297" s="16" t="s">
        <v>1042</v>
      </c>
      <c r="P297" s="16" t="s">
        <v>1043</v>
      </c>
      <c r="Q297" s="18">
        <f t="shared" si="4"/>
        <v>-4230000</v>
      </c>
      <c r="R297" s="18">
        <v>0</v>
      </c>
      <c r="S297" s="18">
        <v>-4230000</v>
      </c>
      <c r="T297" s="18">
        <v>0</v>
      </c>
      <c r="U297" s="16" t="s">
        <v>49</v>
      </c>
      <c r="V297" s="18">
        <v>0</v>
      </c>
      <c r="W297" s="18">
        <v>0</v>
      </c>
      <c r="X297" s="16" t="s">
        <v>49</v>
      </c>
      <c r="Y297" s="18">
        <v>0</v>
      </c>
      <c r="Z297" s="18">
        <v>0</v>
      </c>
      <c r="AA297" s="16" t="s">
        <v>49</v>
      </c>
      <c r="AB297" s="18">
        <v>0</v>
      </c>
      <c r="AC297" s="18">
        <v>0</v>
      </c>
      <c r="AD297" s="16" t="s">
        <v>49</v>
      </c>
      <c r="AE297" s="18">
        <v>0</v>
      </c>
      <c r="AF297" s="16">
        <v>0</v>
      </c>
      <c r="AG297" s="16" t="s">
        <v>49</v>
      </c>
      <c r="AH297" s="18">
        <v>0</v>
      </c>
      <c r="AI297" s="18">
        <v>0</v>
      </c>
      <c r="AJ297" s="16" t="s">
        <v>49</v>
      </c>
      <c r="AK297" s="18">
        <v>0</v>
      </c>
      <c r="AL297" s="18">
        <v>0</v>
      </c>
      <c r="AM297" s="17" t="s">
        <v>47</v>
      </c>
      <c r="AN297" s="16" t="s">
        <v>47</v>
      </c>
      <c r="AO297" s="17" t="s">
        <v>47</v>
      </c>
      <c r="AP297" s="16" t="s">
        <v>47</v>
      </c>
    </row>
    <row r="298" spans="1:42" s="19" customFormat="1" x14ac:dyDescent="0.25">
      <c r="A298" s="16" t="s">
        <v>378</v>
      </c>
      <c r="B298" s="17" t="s">
        <v>1031</v>
      </c>
      <c r="C298" s="16" t="s">
        <v>46</v>
      </c>
      <c r="D298" s="16" t="s">
        <v>61</v>
      </c>
      <c r="E298" s="16" t="s">
        <v>62</v>
      </c>
      <c r="F298" s="16" t="s">
        <v>1423</v>
      </c>
      <c r="G298" s="16" t="s">
        <v>48</v>
      </c>
      <c r="H298" s="16" t="s">
        <v>1044</v>
      </c>
      <c r="I298" s="18" t="s">
        <v>47</v>
      </c>
      <c r="J298" s="18" t="s">
        <v>47</v>
      </c>
      <c r="K298" s="18" t="s">
        <v>47</v>
      </c>
      <c r="L298" s="18" t="s">
        <v>47</v>
      </c>
      <c r="M298" s="18">
        <v>0</v>
      </c>
      <c r="N298" s="16" t="s">
        <v>47</v>
      </c>
      <c r="O298" s="16" t="s">
        <v>53</v>
      </c>
      <c r="P298" s="16" t="s">
        <v>47</v>
      </c>
      <c r="Q298" s="18">
        <f t="shared" si="4"/>
        <v>411393503.27999997</v>
      </c>
      <c r="R298" s="18">
        <v>0</v>
      </c>
      <c r="S298" s="18">
        <v>294163140</v>
      </c>
      <c r="T298" s="18">
        <v>0</v>
      </c>
      <c r="U298" s="16" t="s">
        <v>49</v>
      </c>
      <c r="V298" s="18">
        <v>0</v>
      </c>
      <c r="W298" s="18">
        <v>101060658</v>
      </c>
      <c r="X298" s="16" t="s">
        <v>49</v>
      </c>
      <c r="Y298" s="18">
        <v>16169705.280000001</v>
      </c>
      <c r="Z298" s="18">
        <v>0</v>
      </c>
      <c r="AA298" s="16" t="s">
        <v>49</v>
      </c>
      <c r="AB298" s="18">
        <v>0</v>
      </c>
      <c r="AC298" s="18">
        <v>0</v>
      </c>
      <c r="AD298" s="16" t="s">
        <v>49</v>
      </c>
      <c r="AE298" s="18">
        <v>0</v>
      </c>
      <c r="AF298" s="16">
        <v>0</v>
      </c>
      <c r="AG298" s="16" t="s">
        <v>49</v>
      </c>
      <c r="AH298" s="18">
        <v>0</v>
      </c>
      <c r="AI298" s="18">
        <v>0</v>
      </c>
      <c r="AJ298" s="16" t="s">
        <v>49</v>
      </c>
      <c r="AK298" s="18">
        <v>0</v>
      </c>
      <c r="AL298" s="18">
        <v>0</v>
      </c>
      <c r="AM298" s="17" t="s">
        <v>47</v>
      </c>
      <c r="AN298" s="16" t="s">
        <v>47</v>
      </c>
      <c r="AO298" s="17" t="s">
        <v>47</v>
      </c>
      <c r="AP298" s="16" t="s">
        <v>47</v>
      </c>
    </row>
    <row r="299" spans="1:42" s="19" customFormat="1" x14ac:dyDescent="0.25">
      <c r="A299" s="16" t="s">
        <v>379</v>
      </c>
      <c r="B299" s="17" t="s">
        <v>1031</v>
      </c>
      <c r="C299" s="16" t="s">
        <v>46</v>
      </c>
      <c r="D299" s="16" t="s">
        <v>61</v>
      </c>
      <c r="E299" s="16" t="s">
        <v>62</v>
      </c>
      <c r="F299" s="16" t="s">
        <v>1423</v>
      </c>
      <c r="G299" s="16" t="s">
        <v>48</v>
      </c>
      <c r="H299" s="16" t="s">
        <v>1045</v>
      </c>
      <c r="I299" s="18" t="s">
        <v>47</v>
      </c>
      <c r="J299" s="18" t="s">
        <v>47</v>
      </c>
      <c r="K299" s="18" t="s">
        <v>47</v>
      </c>
      <c r="L299" s="18" t="s">
        <v>47</v>
      </c>
      <c r="M299" s="18">
        <v>0</v>
      </c>
      <c r="N299" s="16" t="s">
        <v>47</v>
      </c>
      <c r="O299" s="16" t="s">
        <v>564</v>
      </c>
      <c r="P299" s="16" t="s">
        <v>565</v>
      </c>
      <c r="Q299" s="18">
        <f t="shared" si="4"/>
        <v>87246000</v>
      </c>
      <c r="R299" s="18">
        <v>0</v>
      </c>
      <c r="S299" s="18">
        <v>87246000</v>
      </c>
      <c r="T299" s="18">
        <v>0</v>
      </c>
      <c r="U299" s="16" t="s">
        <v>49</v>
      </c>
      <c r="V299" s="18">
        <v>0</v>
      </c>
      <c r="W299" s="18">
        <v>0</v>
      </c>
      <c r="X299" s="16" t="s">
        <v>49</v>
      </c>
      <c r="Y299" s="18">
        <v>0</v>
      </c>
      <c r="Z299" s="18">
        <v>0</v>
      </c>
      <c r="AA299" s="16" t="s">
        <v>49</v>
      </c>
      <c r="AB299" s="18">
        <v>0</v>
      </c>
      <c r="AC299" s="18">
        <v>0</v>
      </c>
      <c r="AD299" s="16" t="s">
        <v>49</v>
      </c>
      <c r="AE299" s="18">
        <v>0</v>
      </c>
      <c r="AF299" s="16">
        <v>0</v>
      </c>
      <c r="AG299" s="16" t="s">
        <v>49</v>
      </c>
      <c r="AH299" s="18">
        <v>0</v>
      </c>
      <c r="AI299" s="18">
        <v>0</v>
      </c>
      <c r="AJ299" s="16" t="s">
        <v>49</v>
      </c>
      <c r="AK299" s="18">
        <v>0</v>
      </c>
      <c r="AL299" s="18">
        <v>0</v>
      </c>
      <c r="AM299" s="17" t="s">
        <v>47</v>
      </c>
      <c r="AN299" s="16" t="s">
        <v>47</v>
      </c>
      <c r="AO299" s="17" t="s">
        <v>47</v>
      </c>
      <c r="AP299" s="16" t="s">
        <v>47</v>
      </c>
    </row>
    <row r="300" spans="1:42" s="19" customFormat="1" x14ac:dyDescent="0.25">
      <c r="A300" s="16" t="s">
        <v>380</v>
      </c>
      <c r="B300" s="17" t="s">
        <v>1031</v>
      </c>
      <c r="C300" s="16" t="s">
        <v>46</v>
      </c>
      <c r="D300" s="16" t="s">
        <v>61</v>
      </c>
      <c r="E300" s="16" t="s">
        <v>62</v>
      </c>
      <c r="F300" s="16" t="s">
        <v>1423</v>
      </c>
      <c r="G300" s="16" t="s">
        <v>48</v>
      </c>
      <c r="H300" s="16" t="s">
        <v>1046</v>
      </c>
      <c r="I300" s="18" t="s">
        <v>47</v>
      </c>
      <c r="J300" s="18" t="s">
        <v>47</v>
      </c>
      <c r="K300" s="18" t="s">
        <v>47</v>
      </c>
      <c r="L300" s="18" t="s">
        <v>47</v>
      </c>
      <c r="M300" s="18">
        <v>0</v>
      </c>
      <c r="N300" s="16" t="s">
        <v>47</v>
      </c>
      <c r="O300" s="16" t="s">
        <v>53</v>
      </c>
      <c r="P300" s="16" t="s">
        <v>47</v>
      </c>
      <c r="Q300" s="18">
        <f t="shared" si="4"/>
        <v>597772338.12</v>
      </c>
      <c r="R300" s="18">
        <v>0</v>
      </c>
      <c r="S300" s="18">
        <v>359844237</v>
      </c>
      <c r="T300" s="18">
        <v>0</v>
      </c>
      <c r="U300" s="16" t="s">
        <v>49</v>
      </c>
      <c r="V300" s="18">
        <v>0</v>
      </c>
      <c r="W300" s="18">
        <v>205110432</v>
      </c>
      <c r="X300" s="16" t="s">
        <v>54</v>
      </c>
      <c r="Y300" s="18">
        <v>32817669.120000001</v>
      </c>
      <c r="Z300" s="18">
        <v>0</v>
      </c>
      <c r="AA300" s="16" t="s">
        <v>49</v>
      </c>
      <c r="AB300" s="18">
        <v>0</v>
      </c>
      <c r="AC300" s="18">
        <v>0</v>
      </c>
      <c r="AD300" s="16" t="s">
        <v>49</v>
      </c>
      <c r="AE300" s="18">
        <v>0</v>
      </c>
      <c r="AF300" s="16">
        <v>0</v>
      </c>
      <c r="AG300" s="16" t="s">
        <v>49</v>
      </c>
      <c r="AH300" s="18">
        <v>0</v>
      </c>
      <c r="AI300" s="18">
        <v>0</v>
      </c>
      <c r="AJ300" s="16" t="s">
        <v>49</v>
      </c>
      <c r="AK300" s="18">
        <v>0</v>
      </c>
      <c r="AL300" s="18">
        <v>0</v>
      </c>
      <c r="AM300" s="17" t="s">
        <v>47</v>
      </c>
      <c r="AN300" s="16" t="s">
        <v>47</v>
      </c>
      <c r="AO300" s="17" t="s">
        <v>47</v>
      </c>
      <c r="AP300" s="16" t="s">
        <v>47</v>
      </c>
    </row>
    <row r="301" spans="1:42" s="19" customFormat="1" x14ac:dyDescent="0.25">
      <c r="A301" s="16" t="s">
        <v>381</v>
      </c>
      <c r="B301" s="17" t="s">
        <v>1031</v>
      </c>
      <c r="C301" s="16" t="s">
        <v>46</v>
      </c>
      <c r="D301" s="16" t="s">
        <v>61</v>
      </c>
      <c r="E301" s="16" t="s">
        <v>62</v>
      </c>
      <c r="F301" s="16" t="s">
        <v>1423</v>
      </c>
      <c r="G301" s="16" t="s">
        <v>48</v>
      </c>
      <c r="H301" s="16" t="s">
        <v>1047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765</v>
      </c>
      <c r="P301" s="16" t="s">
        <v>896</v>
      </c>
      <c r="Q301" s="18">
        <f t="shared" si="4"/>
        <v>16449324.48</v>
      </c>
      <c r="R301" s="18">
        <v>0</v>
      </c>
      <c r="S301" s="18">
        <v>6028200</v>
      </c>
      <c r="T301" s="18">
        <v>8983728</v>
      </c>
      <c r="U301" s="16" t="s">
        <v>54</v>
      </c>
      <c r="V301" s="18">
        <v>1437396.48</v>
      </c>
      <c r="W301" s="18">
        <v>0</v>
      </c>
      <c r="X301" s="16" t="s">
        <v>49</v>
      </c>
      <c r="Y301" s="18">
        <v>0</v>
      </c>
      <c r="Z301" s="18">
        <v>0</v>
      </c>
      <c r="AA301" s="16" t="s">
        <v>49</v>
      </c>
      <c r="AB301" s="18">
        <v>0</v>
      </c>
      <c r="AC301" s="18">
        <v>0</v>
      </c>
      <c r="AD301" s="16" t="s">
        <v>49</v>
      </c>
      <c r="AE301" s="18">
        <v>0</v>
      </c>
      <c r="AF301" s="16">
        <v>0</v>
      </c>
      <c r="AG301" s="16" t="s">
        <v>49</v>
      </c>
      <c r="AH301" s="18">
        <v>0</v>
      </c>
      <c r="AI301" s="18">
        <v>0</v>
      </c>
      <c r="AJ301" s="16" t="s">
        <v>49</v>
      </c>
      <c r="AK301" s="18">
        <v>0</v>
      </c>
      <c r="AL301" s="18">
        <v>0</v>
      </c>
      <c r="AM301" s="17" t="s">
        <v>47</v>
      </c>
      <c r="AN301" s="16" t="s">
        <v>47</v>
      </c>
      <c r="AO301" s="17" t="s">
        <v>47</v>
      </c>
      <c r="AP301" s="16" t="s">
        <v>47</v>
      </c>
    </row>
    <row r="302" spans="1:42" s="19" customFormat="1" x14ac:dyDescent="0.25">
      <c r="A302" s="16" t="s">
        <v>382</v>
      </c>
      <c r="B302" s="17" t="s">
        <v>1031</v>
      </c>
      <c r="C302" s="16" t="s">
        <v>46</v>
      </c>
      <c r="D302" s="16" t="s">
        <v>61</v>
      </c>
      <c r="E302" s="16" t="s">
        <v>62</v>
      </c>
      <c r="F302" s="16" t="s">
        <v>1423</v>
      </c>
      <c r="G302" s="16" t="s">
        <v>48</v>
      </c>
      <c r="H302" s="16" t="s">
        <v>1048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53</v>
      </c>
      <c r="P302" s="16" t="s">
        <v>47</v>
      </c>
      <c r="Q302" s="18">
        <f t="shared" si="4"/>
        <v>15406830</v>
      </c>
      <c r="R302" s="18">
        <v>0</v>
      </c>
      <c r="S302" s="18">
        <v>14195790</v>
      </c>
      <c r="T302" s="18">
        <v>0</v>
      </c>
      <c r="U302" s="16" t="s">
        <v>49</v>
      </c>
      <c r="V302" s="18">
        <v>0</v>
      </c>
      <c r="W302" s="18">
        <v>1044000</v>
      </c>
      <c r="X302" s="16" t="s">
        <v>54</v>
      </c>
      <c r="Y302" s="18">
        <v>167040</v>
      </c>
      <c r="Z302" s="18">
        <v>0</v>
      </c>
      <c r="AA302" s="16" t="s">
        <v>49</v>
      </c>
      <c r="AB302" s="18">
        <v>0</v>
      </c>
      <c r="AC302" s="18">
        <v>0</v>
      </c>
      <c r="AD302" s="16" t="s">
        <v>49</v>
      </c>
      <c r="AE302" s="18">
        <v>0</v>
      </c>
      <c r="AF302" s="16">
        <v>0</v>
      </c>
      <c r="AG302" s="16" t="s">
        <v>49</v>
      </c>
      <c r="AH302" s="18">
        <v>0</v>
      </c>
      <c r="AI302" s="18">
        <v>0</v>
      </c>
      <c r="AJ302" s="16" t="s">
        <v>49</v>
      </c>
      <c r="AK302" s="18">
        <v>0</v>
      </c>
      <c r="AL302" s="18">
        <v>0</v>
      </c>
      <c r="AM302" s="17" t="s">
        <v>47</v>
      </c>
      <c r="AN302" s="16" t="s">
        <v>47</v>
      </c>
      <c r="AO302" s="17" t="s">
        <v>47</v>
      </c>
      <c r="AP302" s="16" t="s">
        <v>47</v>
      </c>
    </row>
    <row r="303" spans="1:42" s="19" customFormat="1" x14ac:dyDescent="0.25">
      <c r="A303" s="16" t="s">
        <v>383</v>
      </c>
      <c r="B303" s="17" t="s">
        <v>1031</v>
      </c>
      <c r="C303" s="16" t="s">
        <v>46</v>
      </c>
      <c r="D303" s="16" t="s">
        <v>61</v>
      </c>
      <c r="E303" s="16" t="s">
        <v>62</v>
      </c>
      <c r="F303" s="16" t="s">
        <v>1423</v>
      </c>
      <c r="G303" s="16" t="s">
        <v>71</v>
      </c>
      <c r="H303" s="16" t="s">
        <v>47</v>
      </c>
      <c r="I303" s="18" t="s">
        <v>1049</v>
      </c>
      <c r="J303" s="18" t="s">
        <v>47</v>
      </c>
      <c r="K303" s="18" t="s">
        <v>1050</v>
      </c>
      <c r="L303" s="18" t="s">
        <v>1002</v>
      </c>
      <c r="M303" s="18">
        <v>9288000</v>
      </c>
      <c r="N303" s="16" t="s">
        <v>73</v>
      </c>
      <c r="O303" s="16" t="s">
        <v>1051</v>
      </c>
      <c r="P303" s="16" t="s">
        <v>1052</v>
      </c>
      <c r="Q303" s="18">
        <f t="shared" si="4"/>
        <v>-9288000</v>
      </c>
      <c r="R303" s="18">
        <v>0</v>
      </c>
      <c r="S303" s="18">
        <v>-9288000</v>
      </c>
      <c r="T303" s="18">
        <v>0</v>
      </c>
      <c r="U303" s="16" t="s">
        <v>49</v>
      </c>
      <c r="V303" s="18">
        <v>0</v>
      </c>
      <c r="W303" s="18">
        <v>0</v>
      </c>
      <c r="X303" s="16" t="s">
        <v>49</v>
      </c>
      <c r="Y303" s="18">
        <v>0</v>
      </c>
      <c r="Z303" s="18">
        <v>0</v>
      </c>
      <c r="AA303" s="16" t="s">
        <v>49</v>
      </c>
      <c r="AB303" s="18">
        <v>0</v>
      </c>
      <c r="AC303" s="18">
        <v>0</v>
      </c>
      <c r="AD303" s="16" t="s">
        <v>49</v>
      </c>
      <c r="AE303" s="18">
        <v>0</v>
      </c>
      <c r="AF303" s="16">
        <v>0</v>
      </c>
      <c r="AG303" s="16" t="s">
        <v>49</v>
      </c>
      <c r="AH303" s="18">
        <v>0</v>
      </c>
      <c r="AI303" s="18">
        <v>0</v>
      </c>
      <c r="AJ303" s="16" t="s">
        <v>49</v>
      </c>
      <c r="AK303" s="18">
        <v>0</v>
      </c>
      <c r="AL303" s="18">
        <v>0</v>
      </c>
      <c r="AM303" s="17" t="s">
        <v>47</v>
      </c>
      <c r="AN303" s="16" t="s">
        <v>47</v>
      </c>
      <c r="AO303" s="17" t="s">
        <v>47</v>
      </c>
      <c r="AP303" s="16" t="s">
        <v>47</v>
      </c>
    </row>
    <row r="304" spans="1:42" s="19" customFormat="1" x14ac:dyDescent="0.25">
      <c r="A304" s="16" t="s">
        <v>384</v>
      </c>
      <c r="B304" s="17" t="s">
        <v>1031</v>
      </c>
      <c r="C304" s="16" t="s">
        <v>46</v>
      </c>
      <c r="D304" s="16" t="s">
        <v>61</v>
      </c>
      <c r="E304" s="16" t="s">
        <v>62</v>
      </c>
      <c r="F304" s="16" t="s">
        <v>1423</v>
      </c>
      <c r="G304" s="16" t="s">
        <v>71</v>
      </c>
      <c r="H304" s="16" t="s">
        <v>47</v>
      </c>
      <c r="I304" s="18" t="s">
        <v>1053</v>
      </c>
      <c r="J304" s="18" t="s">
        <v>47</v>
      </c>
      <c r="K304" s="18" t="s">
        <v>1054</v>
      </c>
      <c r="L304" s="18" t="s">
        <v>1031</v>
      </c>
      <c r="M304" s="18">
        <v>5547837.5999999996</v>
      </c>
      <c r="N304" s="16" t="s">
        <v>73</v>
      </c>
      <c r="O304" s="16" t="s">
        <v>1055</v>
      </c>
      <c r="P304" s="16" t="s">
        <v>1056</v>
      </c>
      <c r="Q304" s="18">
        <f t="shared" si="4"/>
        <v>-1701000</v>
      </c>
      <c r="R304" s="18">
        <v>0</v>
      </c>
      <c r="S304" s="18">
        <v>-1701000</v>
      </c>
      <c r="T304" s="18">
        <v>0</v>
      </c>
      <c r="U304" s="16" t="s">
        <v>49</v>
      </c>
      <c r="V304" s="18">
        <v>0</v>
      </c>
      <c r="W304" s="18">
        <v>0</v>
      </c>
      <c r="X304" s="16" t="s">
        <v>49</v>
      </c>
      <c r="Y304" s="18">
        <v>0</v>
      </c>
      <c r="Z304" s="18">
        <v>0</v>
      </c>
      <c r="AA304" s="16" t="s">
        <v>49</v>
      </c>
      <c r="AB304" s="18">
        <v>0</v>
      </c>
      <c r="AC304" s="18">
        <v>0</v>
      </c>
      <c r="AD304" s="16" t="s">
        <v>49</v>
      </c>
      <c r="AE304" s="18">
        <v>0</v>
      </c>
      <c r="AF304" s="16">
        <v>0</v>
      </c>
      <c r="AG304" s="16" t="s">
        <v>49</v>
      </c>
      <c r="AH304" s="18">
        <v>0</v>
      </c>
      <c r="AI304" s="18">
        <v>0</v>
      </c>
      <c r="AJ304" s="16" t="s">
        <v>49</v>
      </c>
      <c r="AK304" s="18">
        <v>0</v>
      </c>
      <c r="AL304" s="18">
        <v>0</v>
      </c>
      <c r="AM304" s="17" t="s">
        <v>47</v>
      </c>
      <c r="AN304" s="16" t="s">
        <v>47</v>
      </c>
      <c r="AO304" s="17" t="s">
        <v>47</v>
      </c>
      <c r="AP304" s="16" t="s">
        <v>47</v>
      </c>
    </row>
    <row r="305" spans="1:42" s="19" customFormat="1" x14ac:dyDescent="0.25">
      <c r="A305" s="16" t="s">
        <v>385</v>
      </c>
      <c r="B305" s="17" t="s">
        <v>1031</v>
      </c>
      <c r="C305" s="16" t="s">
        <v>46</v>
      </c>
      <c r="D305" s="16" t="s">
        <v>66</v>
      </c>
      <c r="E305" s="16" t="s">
        <v>67</v>
      </c>
      <c r="F305" s="16" t="s">
        <v>1408</v>
      </c>
      <c r="G305" s="16" t="s">
        <v>48</v>
      </c>
      <c r="H305" s="16" t="s">
        <v>1057</v>
      </c>
      <c r="I305" s="18" t="s">
        <v>47</v>
      </c>
      <c r="J305" s="18" t="s">
        <v>47</v>
      </c>
      <c r="K305" s="18" t="s">
        <v>47</v>
      </c>
      <c r="L305" s="18" t="s">
        <v>47</v>
      </c>
      <c r="M305" s="18">
        <v>0</v>
      </c>
      <c r="N305" s="16" t="s">
        <v>47</v>
      </c>
      <c r="O305" s="16" t="s">
        <v>53</v>
      </c>
      <c r="P305" s="16" t="s">
        <v>47</v>
      </c>
      <c r="Q305" s="18">
        <f t="shared" si="4"/>
        <v>1042585627.3200001</v>
      </c>
      <c r="R305" s="18">
        <v>0</v>
      </c>
      <c r="S305" s="18">
        <v>708145155</v>
      </c>
      <c r="T305" s="18">
        <v>0</v>
      </c>
      <c r="U305" s="16" t="s">
        <v>49</v>
      </c>
      <c r="V305" s="18">
        <v>0</v>
      </c>
      <c r="W305" s="18">
        <v>288310752</v>
      </c>
      <c r="X305" s="16" t="s">
        <v>49</v>
      </c>
      <c r="Y305" s="18">
        <v>46129720.320000008</v>
      </c>
      <c r="Z305" s="18">
        <v>0</v>
      </c>
      <c r="AA305" s="16" t="s">
        <v>49</v>
      </c>
      <c r="AB305" s="18">
        <v>0</v>
      </c>
      <c r="AC305" s="18">
        <v>0</v>
      </c>
      <c r="AD305" s="16" t="s">
        <v>49</v>
      </c>
      <c r="AE305" s="18">
        <v>0</v>
      </c>
      <c r="AF305" s="16">
        <v>0</v>
      </c>
      <c r="AG305" s="16" t="s">
        <v>49</v>
      </c>
      <c r="AH305" s="18">
        <v>0</v>
      </c>
      <c r="AI305" s="18">
        <v>0</v>
      </c>
      <c r="AJ305" s="16" t="s">
        <v>49</v>
      </c>
      <c r="AK305" s="18">
        <v>0</v>
      </c>
      <c r="AL305" s="18">
        <v>0</v>
      </c>
      <c r="AM305" s="17" t="s">
        <v>47</v>
      </c>
      <c r="AN305" s="16" t="s">
        <v>47</v>
      </c>
      <c r="AO305" s="17" t="s">
        <v>47</v>
      </c>
      <c r="AP305" s="16" t="s">
        <v>47</v>
      </c>
    </row>
    <row r="306" spans="1:42" s="19" customFormat="1" x14ac:dyDescent="0.25">
      <c r="A306" s="16" t="s">
        <v>386</v>
      </c>
      <c r="B306" s="17" t="s">
        <v>1031</v>
      </c>
      <c r="C306" s="16" t="s">
        <v>46</v>
      </c>
      <c r="D306" s="16" t="s">
        <v>77</v>
      </c>
      <c r="E306" s="16" t="s">
        <v>78</v>
      </c>
      <c r="F306" s="16" t="s">
        <v>1442</v>
      </c>
      <c r="G306" s="16" t="s">
        <v>48</v>
      </c>
      <c r="H306" s="16" t="s">
        <v>1058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53</v>
      </c>
      <c r="P306" s="16" t="s">
        <v>47</v>
      </c>
      <c r="Q306" s="18">
        <f t="shared" si="4"/>
        <v>132276609.63699999</v>
      </c>
      <c r="R306" s="18">
        <v>0</v>
      </c>
      <c r="S306" s="18">
        <v>82164609.636999995</v>
      </c>
      <c r="T306" s="18">
        <v>0</v>
      </c>
      <c r="U306" s="16" t="s">
        <v>49</v>
      </c>
      <c r="V306" s="18">
        <v>0</v>
      </c>
      <c r="W306" s="18">
        <v>43200000</v>
      </c>
      <c r="X306" s="16" t="s">
        <v>49</v>
      </c>
      <c r="Y306" s="18">
        <v>6912000</v>
      </c>
      <c r="Z306" s="18">
        <v>0</v>
      </c>
      <c r="AA306" s="16" t="s">
        <v>49</v>
      </c>
      <c r="AB306" s="18">
        <v>0</v>
      </c>
      <c r="AC306" s="18">
        <v>0</v>
      </c>
      <c r="AD306" s="16" t="s">
        <v>49</v>
      </c>
      <c r="AE306" s="18">
        <v>0</v>
      </c>
      <c r="AF306" s="16">
        <v>0</v>
      </c>
      <c r="AG306" s="16" t="s">
        <v>49</v>
      </c>
      <c r="AH306" s="18">
        <v>0</v>
      </c>
      <c r="AI306" s="18">
        <v>0</v>
      </c>
      <c r="AJ306" s="16" t="s">
        <v>49</v>
      </c>
      <c r="AK306" s="18">
        <v>0</v>
      </c>
      <c r="AL306" s="18">
        <v>0</v>
      </c>
      <c r="AM306" s="17" t="s">
        <v>47</v>
      </c>
      <c r="AN306" s="16" t="s">
        <v>47</v>
      </c>
      <c r="AO306" s="17" t="s">
        <v>47</v>
      </c>
      <c r="AP306" s="16" t="s">
        <v>47</v>
      </c>
    </row>
    <row r="307" spans="1:42" s="19" customFormat="1" x14ac:dyDescent="0.25">
      <c r="A307" s="16" t="s">
        <v>387</v>
      </c>
      <c r="B307" s="20">
        <v>44221</v>
      </c>
      <c r="C307" s="13" t="s">
        <v>46</v>
      </c>
      <c r="D307" s="13" t="s">
        <v>1366</v>
      </c>
      <c r="E307" s="13" t="s">
        <v>1447</v>
      </c>
      <c r="F307" s="13" t="s">
        <v>1237</v>
      </c>
      <c r="G307" s="13" t="s">
        <v>48</v>
      </c>
      <c r="H307" s="13" t="s">
        <v>1457</v>
      </c>
      <c r="I307" s="15"/>
      <c r="J307" s="15"/>
      <c r="K307" s="15"/>
      <c r="L307" s="15"/>
      <c r="M307" s="15"/>
      <c r="N307" s="13"/>
      <c r="O307" s="13" t="s">
        <v>53</v>
      </c>
      <c r="P307" s="13"/>
      <c r="Q307" s="15">
        <f t="shared" si="4"/>
        <v>751679626.49000001</v>
      </c>
      <c r="R307" s="15"/>
      <c r="S307" s="15">
        <v>664134321.95000005</v>
      </c>
      <c r="T307" s="15"/>
      <c r="U307" s="13"/>
      <c r="V307" s="15"/>
      <c r="W307" s="15">
        <f>75992090.12-522000</f>
        <v>75470090.120000005</v>
      </c>
      <c r="X307" s="13"/>
      <c r="Y307" s="15">
        <f>12158734.42-83520</f>
        <v>12075214.42</v>
      </c>
      <c r="Z307" s="18">
        <v>0</v>
      </c>
      <c r="AA307" s="16" t="s">
        <v>49</v>
      </c>
      <c r="AB307" s="18">
        <v>0</v>
      </c>
      <c r="AC307" s="18">
        <v>0</v>
      </c>
      <c r="AD307" s="16" t="s">
        <v>49</v>
      </c>
      <c r="AE307" s="18">
        <v>0</v>
      </c>
      <c r="AF307" s="16">
        <v>0</v>
      </c>
      <c r="AG307" s="16" t="s">
        <v>49</v>
      </c>
      <c r="AH307" s="18">
        <v>0</v>
      </c>
      <c r="AI307" s="18">
        <v>0</v>
      </c>
      <c r="AJ307" s="16" t="s">
        <v>49</v>
      </c>
      <c r="AK307" s="18">
        <v>0</v>
      </c>
      <c r="AL307" s="18">
        <v>0</v>
      </c>
      <c r="AM307" s="17" t="s">
        <v>47</v>
      </c>
      <c r="AN307" s="16" t="s">
        <v>47</v>
      </c>
      <c r="AO307" s="17" t="s">
        <v>47</v>
      </c>
      <c r="AP307" s="16" t="s">
        <v>47</v>
      </c>
    </row>
    <row r="308" spans="1:42" s="19" customFormat="1" x14ac:dyDescent="0.25">
      <c r="A308" s="16" t="s">
        <v>388</v>
      </c>
      <c r="B308" s="17" t="s">
        <v>1031</v>
      </c>
      <c r="C308" s="16" t="s">
        <v>46</v>
      </c>
      <c r="D308" s="16" t="s">
        <v>80</v>
      </c>
      <c r="E308" s="16" t="s">
        <v>81</v>
      </c>
      <c r="F308" s="16" t="s">
        <v>1469</v>
      </c>
      <c r="G308" s="16" t="s">
        <v>48</v>
      </c>
      <c r="H308" s="16" t="s">
        <v>1059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53</v>
      </c>
      <c r="P308" s="16" t="s">
        <v>47</v>
      </c>
      <c r="Q308" s="18">
        <f t="shared" si="4"/>
        <v>22376070</v>
      </c>
      <c r="R308" s="18">
        <v>0</v>
      </c>
      <c r="S308" s="18">
        <v>10662390</v>
      </c>
      <c r="T308" s="18">
        <v>0</v>
      </c>
      <c r="U308" s="16" t="s">
        <v>49</v>
      </c>
      <c r="V308" s="18">
        <v>0</v>
      </c>
      <c r="W308" s="18">
        <v>10098000</v>
      </c>
      <c r="X308" s="16" t="s">
        <v>54</v>
      </c>
      <c r="Y308" s="18">
        <v>1615680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16" t="s">
        <v>389</v>
      </c>
      <c r="B309" s="17" t="s">
        <v>1031</v>
      </c>
      <c r="C309" s="16" t="s">
        <v>46</v>
      </c>
      <c r="D309" s="16" t="s">
        <v>80</v>
      </c>
      <c r="E309" s="16" t="s">
        <v>81</v>
      </c>
      <c r="F309" s="16" t="s">
        <v>1469</v>
      </c>
      <c r="G309" s="16" t="s">
        <v>48</v>
      </c>
      <c r="H309" s="16" t="s">
        <v>1060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240</v>
      </c>
      <c r="P309" s="16" t="s">
        <v>241</v>
      </c>
      <c r="Q309" s="18">
        <f t="shared" si="4"/>
        <v>7868160</v>
      </c>
      <c r="R309" s="18">
        <v>0</v>
      </c>
      <c r="S309" s="18">
        <v>7200000</v>
      </c>
      <c r="T309" s="18">
        <v>576000</v>
      </c>
      <c r="U309" s="16" t="s">
        <v>54</v>
      </c>
      <c r="V309" s="18">
        <v>92160</v>
      </c>
      <c r="W309" s="18">
        <v>0</v>
      </c>
      <c r="X309" s="16" t="s">
        <v>49</v>
      </c>
      <c r="Y309" s="18">
        <v>0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16" t="s">
        <v>390</v>
      </c>
      <c r="B310" s="17" t="s">
        <v>1031</v>
      </c>
      <c r="C310" s="16" t="s">
        <v>46</v>
      </c>
      <c r="D310" s="16" t="s">
        <v>80</v>
      </c>
      <c r="E310" s="16" t="s">
        <v>81</v>
      </c>
      <c r="F310" s="16" t="s">
        <v>1469</v>
      </c>
      <c r="G310" s="16" t="s">
        <v>48</v>
      </c>
      <c r="H310" s="16" t="s">
        <v>1061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53</v>
      </c>
      <c r="P310" s="16" t="s">
        <v>47</v>
      </c>
      <c r="Q310" s="18">
        <f t="shared" si="4"/>
        <v>356470162</v>
      </c>
      <c r="R310" s="18">
        <v>0</v>
      </c>
      <c r="S310" s="18">
        <v>280928410</v>
      </c>
      <c r="T310" s="18">
        <v>0</v>
      </c>
      <c r="U310" s="16" t="s">
        <v>49</v>
      </c>
      <c r="V310" s="18">
        <v>0</v>
      </c>
      <c r="W310" s="18">
        <v>65122200</v>
      </c>
      <c r="X310" s="16" t="s">
        <v>54</v>
      </c>
      <c r="Y310" s="18">
        <v>10419552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16" t="s">
        <v>392</v>
      </c>
      <c r="B311" s="17" t="s">
        <v>1031</v>
      </c>
      <c r="C311" s="16" t="s">
        <v>46</v>
      </c>
      <c r="D311" s="16" t="s">
        <v>82</v>
      </c>
      <c r="E311" s="16" t="s">
        <v>1476</v>
      </c>
      <c r="F311" s="16" t="s">
        <v>1487</v>
      </c>
      <c r="G311" s="16" t="s">
        <v>48</v>
      </c>
      <c r="H311" s="16" t="s">
        <v>1062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53</v>
      </c>
      <c r="P311" s="16" t="s">
        <v>47</v>
      </c>
      <c r="Q311" s="18">
        <f t="shared" si="4"/>
        <v>17535810</v>
      </c>
      <c r="R311" s="18">
        <v>0</v>
      </c>
      <c r="S311" s="18">
        <v>12524610</v>
      </c>
      <c r="T311" s="18">
        <v>0</v>
      </c>
      <c r="U311" s="16" t="s">
        <v>49</v>
      </c>
      <c r="V311" s="18">
        <v>0</v>
      </c>
      <c r="W311" s="18">
        <v>4320000</v>
      </c>
      <c r="X311" s="16" t="s">
        <v>49</v>
      </c>
      <c r="Y311" s="18">
        <v>691200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16" t="s">
        <v>393</v>
      </c>
      <c r="B312" s="17" t="s">
        <v>1031</v>
      </c>
      <c r="C312" s="16" t="s">
        <v>46</v>
      </c>
      <c r="D312" s="16" t="s">
        <v>82</v>
      </c>
      <c r="E312" s="16" t="s">
        <v>1476</v>
      </c>
      <c r="F312" s="16" t="s">
        <v>1487</v>
      </c>
      <c r="G312" s="16" t="s">
        <v>48</v>
      </c>
      <c r="H312" s="16" t="s">
        <v>1063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86</v>
      </c>
      <c r="P312" s="16" t="s">
        <v>87</v>
      </c>
      <c r="Q312" s="18">
        <f t="shared" si="4"/>
        <v>18984168</v>
      </c>
      <c r="R312" s="18">
        <v>0</v>
      </c>
      <c r="S312" s="18">
        <v>11079000</v>
      </c>
      <c r="T312" s="18">
        <v>6814800</v>
      </c>
      <c r="U312" s="16" t="s">
        <v>54</v>
      </c>
      <c r="V312" s="18">
        <v>1090368</v>
      </c>
      <c r="W312" s="18">
        <v>0</v>
      </c>
      <c r="X312" s="16" t="s">
        <v>49</v>
      </c>
      <c r="Y312" s="18">
        <v>0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16" t="s">
        <v>394</v>
      </c>
      <c r="B313" s="17" t="s">
        <v>1031</v>
      </c>
      <c r="C313" s="16" t="s">
        <v>46</v>
      </c>
      <c r="D313" s="16" t="s">
        <v>82</v>
      </c>
      <c r="E313" s="16" t="s">
        <v>1476</v>
      </c>
      <c r="F313" s="16" t="s">
        <v>1487</v>
      </c>
      <c r="G313" s="16" t="s">
        <v>48</v>
      </c>
      <c r="H313" s="16" t="s">
        <v>1064</v>
      </c>
      <c r="I313" s="18" t="s">
        <v>47</v>
      </c>
      <c r="J313" s="18" t="s">
        <v>47</v>
      </c>
      <c r="K313" s="18" t="s">
        <v>47</v>
      </c>
      <c r="L313" s="18" t="s">
        <v>47</v>
      </c>
      <c r="M313" s="18">
        <v>0</v>
      </c>
      <c r="N313" s="16" t="s">
        <v>47</v>
      </c>
      <c r="O313" s="16" t="s">
        <v>53</v>
      </c>
      <c r="P313" s="16" t="s">
        <v>47</v>
      </c>
      <c r="Q313" s="18">
        <f t="shared" si="4"/>
        <v>132648570</v>
      </c>
      <c r="R313" s="18">
        <v>0</v>
      </c>
      <c r="S313" s="18">
        <v>84196530</v>
      </c>
      <c r="T313" s="18">
        <v>0</v>
      </c>
      <c r="U313" s="16" t="s">
        <v>49</v>
      </c>
      <c r="V313" s="18">
        <v>0</v>
      </c>
      <c r="W313" s="18">
        <v>41769000</v>
      </c>
      <c r="X313" s="16" t="s">
        <v>54</v>
      </c>
      <c r="Y313" s="18">
        <v>6683040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16" t="s">
        <v>395</v>
      </c>
      <c r="B314" s="17" t="s">
        <v>1031</v>
      </c>
      <c r="C314" s="16" t="s">
        <v>46</v>
      </c>
      <c r="D314" s="16" t="s">
        <v>82</v>
      </c>
      <c r="E314" s="16" t="s">
        <v>1476</v>
      </c>
      <c r="F314" s="16" t="s">
        <v>1487</v>
      </c>
      <c r="G314" s="16" t="s">
        <v>48</v>
      </c>
      <c r="H314" s="16" t="s">
        <v>1065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53</v>
      </c>
      <c r="P314" s="16" t="s">
        <v>47</v>
      </c>
      <c r="Q314" s="18">
        <f t="shared" si="4"/>
        <v>40260996</v>
      </c>
      <c r="R314" s="18">
        <v>0</v>
      </c>
      <c r="S314" s="18">
        <v>18980100</v>
      </c>
      <c r="T314" s="18">
        <v>0</v>
      </c>
      <c r="U314" s="16" t="s">
        <v>49</v>
      </c>
      <c r="V314" s="18">
        <v>0</v>
      </c>
      <c r="W314" s="18">
        <v>18345600</v>
      </c>
      <c r="X314" s="16" t="s">
        <v>54</v>
      </c>
      <c r="Y314" s="18">
        <v>2935296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16" t="s">
        <v>396</v>
      </c>
      <c r="B315" s="17" t="s">
        <v>1031</v>
      </c>
      <c r="C315" s="16" t="s">
        <v>46</v>
      </c>
      <c r="D315" s="16" t="s">
        <v>82</v>
      </c>
      <c r="E315" s="16" t="s">
        <v>1476</v>
      </c>
      <c r="F315" s="16" t="s">
        <v>1487</v>
      </c>
      <c r="G315" s="16" t="s">
        <v>48</v>
      </c>
      <c r="H315" s="16" t="s">
        <v>1066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53</v>
      </c>
      <c r="P315" s="16" t="s">
        <v>47</v>
      </c>
      <c r="Q315" s="18">
        <f t="shared" si="4"/>
        <v>23810112</v>
      </c>
      <c r="R315" s="18">
        <v>0</v>
      </c>
      <c r="S315" s="18">
        <v>11754000</v>
      </c>
      <c r="T315" s="18">
        <v>0</v>
      </c>
      <c r="U315" s="16" t="s">
        <v>49</v>
      </c>
      <c r="V315" s="18">
        <v>0</v>
      </c>
      <c r="W315" s="18">
        <v>10393200</v>
      </c>
      <c r="X315" s="16" t="s">
        <v>49</v>
      </c>
      <c r="Y315" s="18">
        <v>1662912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19" customFormat="1" x14ac:dyDescent="0.25">
      <c r="A316" s="16" t="s">
        <v>397</v>
      </c>
      <c r="B316" s="17" t="s">
        <v>1031</v>
      </c>
      <c r="C316" s="16" t="s">
        <v>46</v>
      </c>
      <c r="D316" s="16" t="s">
        <v>82</v>
      </c>
      <c r="E316" s="16" t="s">
        <v>1476</v>
      </c>
      <c r="F316" s="16" t="s">
        <v>1487</v>
      </c>
      <c r="G316" s="16" t="s">
        <v>48</v>
      </c>
      <c r="H316" s="16" t="s">
        <v>1067</v>
      </c>
      <c r="I316" s="18" t="s">
        <v>47</v>
      </c>
      <c r="J316" s="18" t="s">
        <v>47</v>
      </c>
      <c r="K316" s="18" t="s">
        <v>47</v>
      </c>
      <c r="L316" s="18" t="s">
        <v>47</v>
      </c>
      <c r="M316" s="18">
        <v>0</v>
      </c>
      <c r="N316" s="16" t="s">
        <v>47</v>
      </c>
      <c r="O316" s="16" t="s">
        <v>252</v>
      </c>
      <c r="P316" s="16" t="s">
        <v>253</v>
      </c>
      <c r="Q316" s="18">
        <f t="shared" si="4"/>
        <v>563760</v>
      </c>
      <c r="R316" s="18">
        <v>0</v>
      </c>
      <c r="S316" s="18">
        <v>0</v>
      </c>
      <c r="T316" s="18">
        <v>486000</v>
      </c>
      <c r="U316" s="16" t="s">
        <v>54</v>
      </c>
      <c r="V316" s="18">
        <v>77760</v>
      </c>
      <c r="W316" s="18">
        <v>0</v>
      </c>
      <c r="X316" s="16" t="s">
        <v>49</v>
      </c>
      <c r="Y316" s="18">
        <v>0</v>
      </c>
      <c r="Z316" s="18">
        <v>0</v>
      </c>
      <c r="AA316" s="16" t="s">
        <v>49</v>
      </c>
      <c r="AB316" s="18">
        <v>0</v>
      </c>
      <c r="AC316" s="18">
        <v>0</v>
      </c>
      <c r="AD316" s="16" t="s">
        <v>49</v>
      </c>
      <c r="AE316" s="18">
        <v>0</v>
      </c>
      <c r="AF316" s="16">
        <v>0</v>
      </c>
      <c r="AG316" s="16" t="s">
        <v>49</v>
      </c>
      <c r="AH316" s="18">
        <v>0</v>
      </c>
      <c r="AI316" s="18">
        <v>0</v>
      </c>
      <c r="AJ316" s="16" t="s">
        <v>49</v>
      </c>
      <c r="AK316" s="18">
        <v>0</v>
      </c>
      <c r="AL316" s="18">
        <v>0</v>
      </c>
      <c r="AM316" s="17" t="s">
        <v>47</v>
      </c>
      <c r="AN316" s="16" t="s">
        <v>47</v>
      </c>
      <c r="AO316" s="17" t="s">
        <v>47</v>
      </c>
      <c r="AP316" s="16" t="s">
        <v>47</v>
      </c>
    </row>
    <row r="317" spans="1:42" s="19" customFormat="1" x14ac:dyDescent="0.25">
      <c r="A317" s="16" t="s">
        <v>398</v>
      </c>
      <c r="B317" s="17" t="s">
        <v>1031</v>
      </c>
      <c r="C317" s="16" t="s">
        <v>46</v>
      </c>
      <c r="D317" s="16" t="s">
        <v>82</v>
      </c>
      <c r="E317" s="16" t="s">
        <v>1476</v>
      </c>
      <c r="F317" s="16" t="s">
        <v>1487</v>
      </c>
      <c r="G317" s="16" t="s">
        <v>48</v>
      </c>
      <c r="H317" s="16" t="s">
        <v>1068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53</v>
      </c>
      <c r="P317" s="16" t="s">
        <v>47</v>
      </c>
      <c r="Q317" s="18">
        <f t="shared" si="4"/>
        <v>33822360</v>
      </c>
      <c r="R317" s="18">
        <v>0</v>
      </c>
      <c r="S317" s="18">
        <v>25585200</v>
      </c>
      <c r="T317" s="18">
        <v>0</v>
      </c>
      <c r="U317" s="16" t="s">
        <v>49</v>
      </c>
      <c r="V317" s="18">
        <v>0</v>
      </c>
      <c r="W317" s="18">
        <v>7101000</v>
      </c>
      <c r="X317" s="16" t="s">
        <v>54</v>
      </c>
      <c r="Y317" s="18">
        <v>1136160</v>
      </c>
      <c r="Z317" s="18">
        <v>0</v>
      </c>
      <c r="AA317" s="16" t="s">
        <v>49</v>
      </c>
      <c r="AB317" s="18">
        <v>0</v>
      </c>
      <c r="AC317" s="18">
        <v>0</v>
      </c>
      <c r="AD317" s="16" t="s">
        <v>49</v>
      </c>
      <c r="AE317" s="18">
        <v>0</v>
      </c>
      <c r="AF317" s="16">
        <v>0</v>
      </c>
      <c r="AG317" s="16" t="s">
        <v>49</v>
      </c>
      <c r="AH317" s="18">
        <v>0</v>
      </c>
      <c r="AI317" s="18">
        <v>0</v>
      </c>
      <c r="AJ317" s="16" t="s">
        <v>49</v>
      </c>
      <c r="AK317" s="18">
        <v>0</v>
      </c>
      <c r="AL317" s="18">
        <v>0</v>
      </c>
      <c r="AM317" s="17" t="s">
        <v>47</v>
      </c>
      <c r="AN317" s="16" t="s">
        <v>47</v>
      </c>
      <c r="AO317" s="17" t="s">
        <v>47</v>
      </c>
      <c r="AP317" s="16" t="s">
        <v>47</v>
      </c>
    </row>
    <row r="318" spans="1:42" s="19" customFormat="1" x14ac:dyDescent="0.25">
      <c r="A318" s="16" t="s">
        <v>399</v>
      </c>
      <c r="B318" s="17" t="s">
        <v>1031</v>
      </c>
      <c r="C318" s="16" t="s">
        <v>46</v>
      </c>
      <c r="D318" s="16" t="s">
        <v>82</v>
      </c>
      <c r="E318" s="16" t="s">
        <v>1476</v>
      </c>
      <c r="F318" s="16" t="s">
        <v>1487</v>
      </c>
      <c r="G318" s="16" t="s">
        <v>48</v>
      </c>
      <c r="H318" s="16" t="s">
        <v>1069</v>
      </c>
      <c r="I318" s="18" t="s">
        <v>47</v>
      </c>
      <c r="J318" s="18" t="s">
        <v>47</v>
      </c>
      <c r="K318" s="18" t="s">
        <v>47</v>
      </c>
      <c r="L318" s="18" t="s">
        <v>47</v>
      </c>
      <c r="M318" s="18">
        <v>0</v>
      </c>
      <c r="N318" s="16" t="s">
        <v>47</v>
      </c>
      <c r="O318" s="16" t="s">
        <v>53</v>
      </c>
      <c r="P318" s="16" t="s">
        <v>47</v>
      </c>
      <c r="Q318" s="18">
        <f t="shared" si="4"/>
        <v>185292610</v>
      </c>
      <c r="R318" s="18">
        <v>0</v>
      </c>
      <c r="S318" s="18">
        <v>130837570</v>
      </c>
      <c r="T318" s="18">
        <v>0</v>
      </c>
      <c r="U318" s="16" t="s">
        <v>49</v>
      </c>
      <c r="V318" s="18">
        <v>0</v>
      </c>
      <c r="W318" s="18">
        <v>46944000</v>
      </c>
      <c r="X318" s="16" t="s">
        <v>49</v>
      </c>
      <c r="Y318" s="18">
        <v>7511040</v>
      </c>
      <c r="Z318" s="18">
        <v>0</v>
      </c>
      <c r="AA318" s="16" t="s">
        <v>49</v>
      </c>
      <c r="AB318" s="18">
        <v>0</v>
      </c>
      <c r="AC318" s="18">
        <v>0</v>
      </c>
      <c r="AD318" s="16" t="s">
        <v>49</v>
      </c>
      <c r="AE318" s="18">
        <v>0</v>
      </c>
      <c r="AF318" s="16">
        <v>0</v>
      </c>
      <c r="AG318" s="16" t="s">
        <v>49</v>
      </c>
      <c r="AH318" s="18">
        <v>0</v>
      </c>
      <c r="AI318" s="18">
        <v>0</v>
      </c>
      <c r="AJ318" s="16" t="s">
        <v>49</v>
      </c>
      <c r="AK318" s="18">
        <v>0</v>
      </c>
      <c r="AL318" s="18">
        <v>0</v>
      </c>
      <c r="AM318" s="17" t="s">
        <v>47</v>
      </c>
      <c r="AN318" s="16" t="s">
        <v>47</v>
      </c>
      <c r="AO318" s="17" t="s">
        <v>47</v>
      </c>
      <c r="AP318" s="16" t="s">
        <v>47</v>
      </c>
    </row>
    <row r="319" spans="1:42" s="19" customFormat="1" x14ac:dyDescent="0.25">
      <c r="A319" s="16" t="s">
        <v>400</v>
      </c>
      <c r="B319" s="17" t="s">
        <v>1031</v>
      </c>
      <c r="C319" s="16" t="s">
        <v>46</v>
      </c>
      <c r="D319" s="16" t="s">
        <v>82</v>
      </c>
      <c r="E319" s="16" t="s">
        <v>1476</v>
      </c>
      <c r="F319" s="16" t="s">
        <v>1487</v>
      </c>
      <c r="G319" s="16" t="s">
        <v>48</v>
      </c>
      <c r="H319" s="16" t="s">
        <v>1070</v>
      </c>
      <c r="I319" s="18" t="s">
        <v>47</v>
      </c>
      <c r="J319" s="18" t="s">
        <v>47</v>
      </c>
      <c r="K319" s="18" t="s">
        <v>47</v>
      </c>
      <c r="L319" s="18" t="s">
        <v>47</v>
      </c>
      <c r="M319" s="18">
        <v>0</v>
      </c>
      <c r="N319" s="16" t="s">
        <v>47</v>
      </c>
      <c r="O319" s="16" t="s">
        <v>1071</v>
      </c>
      <c r="P319" s="16" t="s">
        <v>1072</v>
      </c>
      <c r="Q319" s="18">
        <f t="shared" si="4"/>
        <v>13354902</v>
      </c>
      <c r="R319" s="18">
        <v>0</v>
      </c>
      <c r="S319" s="18">
        <v>13354902</v>
      </c>
      <c r="T319" s="18">
        <v>0</v>
      </c>
      <c r="U319" s="16" t="s">
        <v>49</v>
      </c>
      <c r="V319" s="18">
        <v>0</v>
      </c>
      <c r="W319" s="18">
        <v>0</v>
      </c>
      <c r="X319" s="16" t="s">
        <v>49</v>
      </c>
      <c r="Y319" s="18">
        <v>0</v>
      </c>
      <c r="Z319" s="18">
        <v>0</v>
      </c>
      <c r="AA319" s="16" t="s">
        <v>49</v>
      </c>
      <c r="AB319" s="18">
        <v>0</v>
      </c>
      <c r="AC319" s="18">
        <v>0</v>
      </c>
      <c r="AD319" s="16" t="s">
        <v>49</v>
      </c>
      <c r="AE319" s="18">
        <v>0</v>
      </c>
      <c r="AF319" s="16">
        <v>0</v>
      </c>
      <c r="AG319" s="16" t="s">
        <v>49</v>
      </c>
      <c r="AH319" s="18">
        <v>0</v>
      </c>
      <c r="AI319" s="18">
        <v>0</v>
      </c>
      <c r="AJ319" s="16" t="s">
        <v>49</v>
      </c>
      <c r="AK319" s="18">
        <v>0</v>
      </c>
      <c r="AL319" s="18">
        <v>0</v>
      </c>
      <c r="AM319" s="17" t="s">
        <v>47</v>
      </c>
      <c r="AN319" s="16" t="s">
        <v>47</v>
      </c>
      <c r="AO319" s="17" t="s">
        <v>47</v>
      </c>
      <c r="AP319" s="16" t="s">
        <v>47</v>
      </c>
    </row>
    <row r="320" spans="1:42" s="19" customFormat="1" x14ac:dyDescent="0.25">
      <c r="A320" s="16" t="s">
        <v>401</v>
      </c>
      <c r="B320" s="17" t="s">
        <v>1031</v>
      </c>
      <c r="C320" s="16" t="s">
        <v>46</v>
      </c>
      <c r="D320" s="16" t="s">
        <v>82</v>
      </c>
      <c r="E320" s="16" t="s">
        <v>1476</v>
      </c>
      <c r="F320" s="16" t="s">
        <v>1487</v>
      </c>
      <c r="G320" s="16" t="s">
        <v>48</v>
      </c>
      <c r="H320" s="16" t="s">
        <v>1073</v>
      </c>
      <c r="I320" s="18" t="s">
        <v>47</v>
      </c>
      <c r="J320" s="18" t="s">
        <v>47</v>
      </c>
      <c r="K320" s="18" t="s">
        <v>47</v>
      </c>
      <c r="L320" s="18" t="s">
        <v>47</v>
      </c>
      <c r="M320" s="18">
        <v>0</v>
      </c>
      <c r="N320" s="16" t="s">
        <v>47</v>
      </c>
      <c r="O320" s="16" t="s">
        <v>53</v>
      </c>
      <c r="P320" s="16" t="s">
        <v>47</v>
      </c>
      <c r="Q320" s="18">
        <f t="shared" si="4"/>
        <v>13725666</v>
      </c>
      <c r="R320" s="18">
        <v>0</v>
      </c>
      <c r="S320" s="18">
        <v>9900450</v>
      </c>
      <c r="T320" s="18">
        <v>0</v>
      </c>
      <c r="U320" s="16" t="s">
        <v>49</v>
      </c>
      <c r="V320" s="18">
        <v>0</v>
      </c>
      <c r="W320" s="18">
        <v>3297600</v>
      </c>
      <c r="X320" s="16" t="s">
        <v>54</v>
      </c>
      <c r="Y320" s="18">
        <v>527616</v>
      </c>
      <c r="Z320" s="18">
        <v>0</v>
      </c>
      <c r="AA320" s="16" t="s">
        <v>49</v>
      </c>
      <c r="AB320" s="18">
        <v>0</v>
      </c>
      <c r="AC320" s="18">
        <v>0</v>
      </c>
      <c r="AD320" s="16" t="s">
        <v>49</v>
      </c>
      <c r="AE320" s="18">
        <v>0</v>
      </c>
      <c r="AF320" s="16">
        <v>0</v>
      </c>
      <c r="AG320" s="16" t="s">
        <v>49</v>
      </c>
      <c r="AH320" s="18">
        <v>0</v>
      </c>
      <c r="AI320" s="18">
        <v>0</v>
      </c>
      <c r="AJ320" s="16" t="s">
        <v>49</v>
      </c>
      <c r="AK320" s="18">
        <v>0</v>
      </c>
      <c r="AL320" s="18">
        <v>0</v>
      </c>
      <c r="AM320" s="17" t="s">
        <v>47</v>
      </c>
      <c r="AN320" s="16" t="s">
        <v>47</v>
      </c>
      <c r="AO320" s="17" t="s">
        <v>47</v>
      </c>
      <c r="AP320" s="16" t="s">
        <v>47</v>
      </c>
    </row>
    <row r="321" spans="1:42" s="19" customFormat="1" x14ac:dyDescent="0.25">
      <c r="A321" s="16" t="s">
        <v>402</v>
      </c>
      <c r="B321" s="17" t="s">
        <v>1031</v>
      </c>
      <c r="C321" s="16" t="s">
        <v>46</v>
      </c>
      <c r="D321" s="16" t="s">
        <v>82</v>
      </c>
      <c r="E321" s="16" t="s">
        <v>1476</v>
      </c>
      <c r="F321" s="16" t="s">
        <v>1487</v>
      </c>
      <c r="G321" s="16" t="s">
        <v>48</v>
      </c>
      <c r="H321" s="16" t="s">
        <v>1074</v>
      </c>
      <c r="I321" s="18" t="s">
        <v>47</v>
      </c>
      <c r="J321" s="18" t="s">
        <v>47</v>
      </c>
      <c r="K321" s="18" t="s">
        <v>47</v>
      </c>
      <c r="L321" s="18" t="s">
        <v>47</v>
      </c>
      <c r="M321" s="18">
        <v>0</v>
      </c>
      <c r="N321" s="16" t="s">
        <v>47</v>
      </c>
      <c r="O321" s="16" t="s">
        <v>53</v>
      </c>
      <c r="P321" s="16" t="s">
        <v>47</v>
      </c>
      <c r="Q321" s="18">
        <f t="shared" si="4"/>
        <v>13274802</v>
      </c>
      <c r="R321" s="18">
        <v>0</v>
      </c>
      <c r="S321" s="18">
        <v>4885218</v>
      </c>
      <c r="T321" s="18">
        <v>0</v>
      </c>
      <c r="U321" s="16" t="s">
        <v>49</v>
      </c>
      <c r="V321" s="18">
        <v>0</v>
      </c>
      <c r="W321" s="18">
        <v>7232400</v>
      </c>
      <c r="X321" s="16" t="s">
        <v>54</v>
      </c>
      <c r="Y321" s="18">
        <v>1157184</v>
      </c>
      <c r="Z321" s="18">
        <v>0</v>
      </c>
      <c r="AA321" s="16" t="s">
        <v>49</v>
      </c>
      <c r="AB321" s="18">
        <v>0</v>
      </c>
      <c r="AC321" s="18">
        <v>0</v>
      </c>
      <c r="AD321" s="16" t="s">
        <v>49</v>
      </c>
      <c r="AE321" s="18">
        <v>0</v>
      </c>
      <c r="AF321" s="16">
        <v>0</v>
      </c>
      <c r="AG321" s="16" t="s">
        <v>49</v>
      </c>
      <c r="AH321" s="18">
        <v>0</v>
      </c>
      <c r="AI321" s="18">
        <v>0</v>
      </c>
      <c r="AJ321" s="16" t="s">
        <v>49</v>
      </c>
      <c r="AK321" s="18">
        <v>0</v>
      </c>
      <c r="AL321" s="18">
        <v>0</v>
      </c>
      <c r="AM321" s="17" t="s">
        <v>47</v>
      </c>
      <c r="AN321" s="16" t="s">
        <v>47</v>
      </c>
      <c r="AO321" s="17" t="s">
        <v>47</v>
      </c>
      <c r="AP321" s="16" t="s">
        <v>47</v>
      </c>
    </row>
    <row r="322" spans="1:42" s="19" customFormat="1" x14ac:dyDescent="0.25">
      <c r="A322" s="16" t="s">
        <v>403</v>
      </c>
      <c r="B322" s="17" t="s">
        <v>1031</v>
      </c>
      <c r="C322" s="16" t="s">
        <v>46</v>
      </c>
      <c r="D322" s="16" t="s">
        <v>82</v>
      </c>
      <c r="E322" s="16" t="s">
        <v>1476</v>
      </c>
      <c r="F322" s="16" t="s">
        <v>1487</v>
      </c>
      <c r="G322" s="16" t="s">
        <v>48</v>
      </c>
      <c r="H322" s="16" t="s">
        <v>1075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53</v>
      </c>
      <c r="P322" s="16" t="s">
        <v>47</v>
      </c>
      <c r="Q322" s="18">
        <f t="shared" si="4"/>
        <v>19727568</v>
      </c>
      <c r="R322" s="18">
        <v>0</v>
      </c>
      <c r="S322" s="18">
        <v>16050600</v>
      </c>
      <c r="T322" s="18">
        <v>0</v>
      </c>
      <c r="U322" s="16" t="s">
        <v>49</v>
      </c>
      <c r="V322" s="18">
        <v>0</v>
      </c>
      <c r="W322" s="18">
        <v>3169800</v>
      </c>
      <c r="X322" s="16" t="s">
        <v>49</v>
      </c>
      <c r="Y322" s="18">
        <v>507168</v>
      </c>
      <c r="Z322" s="18">
        <v>0</v>
      </c>
      <c r="AA322" s="16" t="s">
        <v>49</v>
      </c>
      <c r="AB322" s="18">
        <v>0</v>
      </c>
      <c r="AC322" s="18">
        <v>0</v>
      </c>
      <c r="AD322" s="16" t="s">
        <v>49</v>
      </c>
      <c r="AE322" s="18">
        <v>0</v>
      </c>
      <c r="AF322" s="16">
        <v>0</v>
      </c>
      <c r="AG322" s="16" t="s">
        <v>49</v>
      </c>
      <c r="AH322" s="18">
        <v>0</v>
      </c>
      <c r="AI322" s="18">
        <v>0</v>
      </c>
      <c r="AJ322" s="16" t="s">
        <v>49</v>
      </c>
      <c r="AK322" s="18">
        <v>0</v>
      </c>
      <c r="AL322" s="18">
        <v>0</v>
      </c>
      <c r="AM322" s="17" t="s">
        <v>47</v>
      </c>
      <c r="AN322" s="16" t="s">
        <v>47</v>
      </c>
      <c r="AO322" s="17" t="s">
        <v>47</v>
      </c>
      <c r="AP322" s="16" t="s">
        <v>47</v>
      </c>
    </row>
    <row r="323" spans="1:42" s="19" customFormat="1" x14ac:dyDescent="0.25">
      <c r="A323" s="16" t="s">
        <v>404</v>
      </c>
      <c r="B323" s="17" t="s">
        <v>1031</v>
      </c>
      <c r="C323" s="16" t="s">
        <v>46</v>
      </c>
      <c r="D323" s="16" t="s">
        <v>82</v>
      </c>
      <c r="E323" s="16" t="s">
        <v>1476</v>
      </c>
      <c r="F323" s="16" t="s">
        <v>1487</v>
      </c>
      <c r="G323" s="16" t="s">
        <v>48</v>
      </c>
      <c r="H323" s="16" t="s">
        <v>1076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53</v>
      </c>
      <c r="P323" s="16" t="s">
        <v>47</v>
      </c>
      <c r="Q323" s="18">
        <f t="shared" si="4"/>
        <v>55947564</v>
      </c>
      <c r="R323" s="18">
        <v>0</v>
      </c>
      <c r="S323" s="18">
        <v>33651900</v>
      </c>
      <c r="T323" s="18">
        <v>0</v>
      </c>
      <c r="U323" s="16" t="s">
        <v>49</v>
      </c>
      <c r="V323" s="18">
        <v>0</v>
      </c>
      <c r="W323" s="18">
        <v>19220400</v>
      </c>
      <c r="X323" s="16" t="s">
        <v>54</v>
      </c>
      <c r="Y323" s="18">
        <v>3075264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16" t="s">
        <v>405</v>
      </c>
      <c r="B324" s="17" t="s">
        <v>1031</v>
      </c>
      <c r="C324" s="16" t="s">
        <v>46</v>
      </c>
      <c r="D324" s="16" t="s">
        <v>82</v>
      </c>
      <c r="E324" s="16" t="s">
        <v>1476</v>
      </c>
      <c r="F324" s="16" t="s">
        <v>1487</v>
      </c>
      <c r="G324" s="16" t="s">
        <v>48</v>
      </c>
      <c r="H324" s="16" t="s">
        <v>1077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53</v>
      </c>
      <c r="P324" s="16" t="s">
        <v>47</v>
      </c>
      <c r="Q324" s="18">
        <f t="shared" si="4"/>
        <v>18896832</v>
      </c>
      <c r="R324" s="18">
        <v>0</v>
      </c>
      <c r="S324" s="18">
        <v>2790000</v>
      </c>
      <c r="T324" s="18">
        <v>0</v>
      </c>
      <c r="U324" s="16" t="s">
        <v>49</v>
      </c>
      <c r="V324" s="18">
        <v>0</v>
      </c>
      <c r="W324" s="18">
        <v>13885200</v>
      </c>
      <c r="X324" s="16" t="s">
        <v>49</v>
      </c>
      <c r="Y324" s="18">
        <v>2221632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16" t="s">
        <v>408</v>
      </c>
      <c r="B325" s="17" t="s">
        <v>1031</v>
      </c>
      <c r="C325" s="16" t="s">
        <v>46</v>
      </c>
      <c r="D325" s="16" t="s">
        <v>82</v>
      </c>
      <c r="E325" s="16" t="s">
        <v>1476</v>
      </c>
      <c r="F325" s="16" t="s">
        <v>1487</v>
      </c>
      <c r="G325" s="16" t="s">
        <v>48</v>
      </c>
      <c r="H325" s="16" t="s">
        <v>1078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53</v>
      </c>
      <c r="P325" s="16" t="s">
        <v>47</v>
      </c>
      <c r="Q325" s="18">
        <f t="shared" si="4"/>
        <v>13940010</v>
      </c>
      <c r="R325" s="18">
        <v>0</v>
      </c>
      <c r="S325" s="18">
        <v>10275570</v>
      </c>
      <c r="T325" s="18">
        <v>0</v>
      </c>
      <c r="U325" s="16" t="s">
        <v>49</v>
      </c>
      <c r="V325" s="18">
        <v>0</v>
      </c>
      <c r="W325" s="18">
        <v>3159000</v>
      </c>
      <c r="X325" s="16" t="s">
        <v>49</v>
      </c>
      <c r="Y325" s="18">
        <v>505440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16" t="s">
        <v>409</v>
      </c>
      <c r="B326" s="17" t="s">
        <v>1079</v>
      </c>
      <c r="C326" s="16" t="s">
        <v>46</v>
      </c>
      <c r="D326" s="16" t="s">
        <v>51</v>
      </c>
      <c r="E326" s="16" t="s">
        <v>52</v>
      </c>
      <c r="F326" s="16" t="s">
        <v>1400</v>
      </c>
      <c r="G326" s="16" t="s">
        <v>48</v>
      </c>
      <c r="H326" s="16" t="s">
        <v>1080</v>
      </c>
      <c r="I326" s="18" t="s">
        <v>47</v>
      </c>
      <c r="J326" s="18" t="s">
        <v>47</v>
      </c>
      <c r="K326" s="18" t="s">
        <v>47</v>
      </c>
      <c r="L326" s="18" t="s">
        <v>47</v>
      </c>
      <c r="M326" s="18">
        <v>0</v>
      </c>
      <c r="N326" s="16" t="s">
        <v>47</v>
      </c>
      <c r="O326" s="16" t="s">
        <v>53</v>
      </c>
      <c r="P326" s="16" t="s">
        <v>47</v>
      </c>
      <c r="Q326" s="18">
        <f t="shared" si="4"/>
        <v>37004461.200000003</v>
      </c>
      <c r="R326" s="18">
        <v>0</v>
      </c>
      <c r="S326" s="18">
        <v>30289140</v>
      </c>
      <c r="T326" s="18">
        <v>0</v>
      </c>
      <c r="U326" s="16" t="s">
        <v>49</v>
      </c>
      <c r="V326" s="18">
        <v>0</v>
      </c>
      <c r="W326" s="18">
        <v>5789070</v>
      </c>
      <c r="X326" s="16" t="s">
        <v>49</v>
      </c>
      <c r="Y326" s="18">
        <v>926251.2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16" t="s">
        <v>410</v>
      </c>
      <c r="B327" s="17" t="s">
        <v>1079</v>
      </c>
      <c r="C327" s="16" t="s">
        <v>46</v>
      </c>
      <c r="D327" s="16" t="s">
        <v>51</v>
      </c>
      <c r="E327" s="16" t="s">
        <v>52</v>
      </c>
      <c r="F327" s="16" t="s">
        <v>1400</v>
      </c>
      <c r="G327" s="16" t="s">
        <v>48</v>
      </c>
      <c r="H327" s="16" t="s">
        <v>1081</v>
      </c>
      <c r="I327" s="18" t="s">
        <v>47</v>
      </c>
      <c r="J327" s="18" t="s">
        <v>47</v>
      </c>
      <c r="K327" s="18" t="s">
        <v>47</v>
      </c>
      <c r="L327" s="18" t="s">
        <v>47</v>
      </c>
      <c r="M327" s="18">
        <v>0</v>
      </c>
      <c r="N327" s="16" t="s">
        <v>47</v>
      </c>
      <c r="O327" s="16" t="s">
        <v>1082</v>
      </c>
      <c r="P327" s="16" t="s">
        <v>1083</v>
      </c>
      <c r="Q327" s="18">
        <f t="shared" si="4"/>
        <v>19473030</v>
      </c>
      <c r="R327" s="18">
        <v>0</v>
      </c>
      <c r="S327" s="18">
        <v>15464070</v>
      </c>
      <c r="T327" s="18">
        <v>3456000</v>
      </c>
      <c r="U327" s="16" t="s">
        <v>54</v>
      </c>
      <c r="V327" s="18">
        <v>552960</v>
      </c>
      <c r="W327" s="18">
        <v>0</v>
      </c>
      <c r="X327" s="16" t="s">
        <v>49</v>
      </c>
      <c r="Y327" s="18">
        <v>0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s="19" customFormat="1" x14ac:dyDescent="0.25">
      <c r="A328" s="16" t="s">
        <v>411</v>
      </c>
      <c r="B328" s="17" t="s">
        <v>1079</v>
      </c>
      <c r="C328" s="16" t="s">
        <v>46</v>
      </c>
      <c r="D328" s="16" t="s">
        <v>51</v>
      </c>
      <c r="E328" s="16" t="s">
        <v>52</v>
      </c>
      <c r="F328" s="16" t="s">
        <v>1400</v>
      </c>
      <c r="G328" s="16" t="s">
        <v>48</v>
      </c>
      <c r="H328" s="16" t="s">
        <v>1084</v>
      </c>
      <c r="I328" s="18" t="s">
        <v>47</v>
      </c>
      <c r="J328" s="18" t="s">
        <v>47</v>
      </c>
      <c r="K328" s="18" t="s">
        <v>47</v>
      </c>
      <c r="L328" s="18" t="s">
        <v>47</v>
      </c>
      <c r="M328" s="18">
        <v>0</v>
      </c>
      <c r="N328" s="16" t="s">
        <v>47</v>
      </c>
      <c r="O328" s="16" t="s">
        <v>53</v>
      </c>
      <c r="P328" s="16" t="s">
        <v>47</v>
      </c>
      <c r="Q328" s="18">
        <f t="shared" ref="Q328:Q391" si="5">SUM(S328:AP328)</f>
        <v>901388271.74959993</v>
      </c>
      <c r="R328" s="18">
        <v>0</v>
      </c>
      <c r="S328" s="18">
        <v>620999019</v>
      </c>
      <c r="T328" s="18">
        <v>0</v>
      </c>
      <c r="U328" s="16" t="s">
        <v>49</v>
      </c>
      <c r="V328" s="18">
        <v>0</v>
      </c>
      <c r="W328" s="18">
        <v>241714873.06</v>
      </c>
      <c r="X328" s="16" t="s">
        <v>49</v>
      </c>
      <c r="Y328" s="18">
        <v>38674379.689599998</v>
      </c>
      <c r="Z328" s="18">
        <v>0</v>
      </c>
      <c r="AA328" s="16" t="s">
        <v>49</v>
      </c>
      <c r="AB328" s="18">
        <v>0</v>
      </c>
      <c r="AC328" s="18">
        <v>0</v>
      </c>
      <c r="AD328" s="16" t="s">
        <v>49</v>
      </c>
      <c r="AE328" s="18">
        <v>0</v>
      </c>
      <c r="AF328" s="16">
        <v>0</v>
      </c>
      <c r="AG328" s="16" t="s">
        <v>49</v>
      </c>
      <c r="AH328" s="18">
        <v>0</v>
      </c>
      <c r="AI328" s="18">
        <v>0</v>
      </c>
      <c r="AJ328" s="16" t="s">
        <v>49</v>
      </c>
      <c r="AK328" s="18">
        <v>0</v>
      </c>
      <c r="AL328" s="18">
        <v>0</v>
      </c>
      <c r="AM328" s="17" t="s">
        <v>47</v>
      </c>
      <c r="AN328" s="16" t="s">
        <v>47</v>
      </c>
      <c r="AO328" s="17" t="s">
        <v>47</v>
      </c>
      <c r="AP328" s="16" t="s">
        <v>47</v>
      </c>
    </row>
    <row r="329" spans="1:42" s="19" customFormat="1" x14ac:dyDescent="0.25">
      <c r="A329" s="16" t="s">
        <v>412</v>
      </c>
      <c r="B329" s="17" t="s">
        <v>1079</v>
      </c>
      <c r="C329" s="16" t="s">
        <v>46</v>
      </c>
      <c r="D329" s="16" t="s">
        <v>56</v>
      </c>
      <c r="E329" s="16" t="s">
        <v>57</v>
      </c>
      <c r="F329" s="16" t="s">
        <v>1412</v>
      </c>
      <c r="G329" s="16" t="s">
        <v>48</v>
      </c>
      <c r="H329" s="16" t="s">
        <v>1085</v>
      </c>
      <c r="I329" s="18" t="s">
        <v>47</v>
      </c>
      <c r="J329" s="18" t="s">
        <v>47</v>
      </c>
      <c r="K329" s="18" t="s">
        <v>47</v>
      </c>
      <c r="L329" s="18" t="s">
        <v>47</v>
      </c>
      <c r="M329" s="18">
        <v>0</v>
      </c>
      <c r="N329" s="16" t="s">
        <v>47</v>
      </c>
      <c r="O329" s="16" t="s">
        <v>53</v>
      </c>
      <c r="P329" s="16" t="s">
        <v>47</v>
      </c>
      <c r="Q329" s="18">
        <f t="shared" si="5"/>
        <v>30072600</v>
      </c>
      <c r="R329" s="18">
        <v>0</v>
      </c>
      <c r="S329" s="18">
        <v>26314200</v>
      </c>
      <c r="T329" s="18">
        <v>0</v>
      </c>
      <c r="U329" s="16" t="s">
        <v>49</v>
      </c>
      <c r="V329" s="18">
        <v>0</v>
      </c>
      <c r="W329" s="18">
        <v>3240000</v>
      </c>
      <c r="X329" s="16" t="s">
        <v>54</v>
      </c>
      <c r="Y329" s="18">
        <v>518400</v>
      </c>
      <c r="Z329" s="18">
        <v>0</v>
      </c>
      <c r="AA329" s="16" t="s">
        <v>49</v>
      </c>
      <c r="AB329" s="18">
        <v>0</v>
      </c>
      <c r="AC329" s="18">
        <v>0</v>
      </c>
      <c r="AD329" s="16" t="s">
        <v>49</v>
      </c>
      <c r="AE329" s="18">
        <v>0</v>
      </c>
      <c r="AF329" s="16">
        <v>0</v>
      </c>
      <c r="AG329" s="16" t="s">
        <v>49</v>
      </c>
      <c r="AH329" s="18">
        <v>0</v>
      </c>
      <c r="AI329" s="18">
        <v>0</v>
      </c>
      <c r="AJ329" s="16" t="s">
        <v>49</v>
      </c>
      <c r="AK329" s="18">
        <v>0</v>
      </c>
      <c r="AL329" s="18">
        <v>0</v>
      </c>
      <c r="AM329" s="17" t="s">
        <v>47</v>
      </c>
      <c r="AN329" s="16" t="s">
        <v>47</v>
      </c>
      <c r="AO329" s="17" t="s">
        <v>47</v>
      </c>
      <c r="AP329" s="16" t="s">
        <v>47</v>
      </c>
    </row>
    <row r="330" spans="1:42" s="19" customFormat="1" x14ac:dyDescent="0.25">
      <c r="A330" s="16" t="s">
        <v>413</v>
      </c>
      <c r="B330" s="17" t="s">
        <v>1079</v>
      </c>
      <c r="C330" s="16" t="s">
        <v>46</v>
      </c>
      <c r="D330" s="16" t="s">
        <v>56</v>
      </c>
      <c r="E330" s="16" t="s">
        <v>57</v>
      </c>
      <c r="F330" s="16" t="s">
        <v>1412</v>
      </c>
      <c r="G330" s="16" t="s">
        <v>48</v>
      </c>
      <c r="H330" s="16" t="s">
        <v>1086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227</v>
      </c>
      <c r="P330" s="16" t="s">
        <v>228</v>
      </c>
      <c r="Q330" s="18">
        <f t="shared" si="5"/>
        <v>10094400</v>
      </c>
      <c r="R330" s="18">
        <v>0</v>
      </c>
      <c r="S330" s="18">
        <v>10094400</v>
      </c>
      <c r="T330" s="18">
        <v>0</v>
      </c>
      <c r="U330" s="16" t="s">
        <v>49</v>
      </c>
      <c r="V330" s="18">
        <v>0</v>
      </c>
      <c r="W330" s="18">
        <v>0</v>
      </c>
      <c r="X330" s="16" t="s">
        <v>49</v>
      </c>
      <c r="Y330" s="18">
        <v>0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16" t="s">
        <v>414</v>
      </c>
      <c r="B331" s="17" t="s">
        <v>1079</v>
      </c>
      <c r="C331" s="16" t="s">
        <v>46</v>
      </c>
      <c r="D331" s="16" t="s">
        <v>56</v>
      </c>
      <c r="E331" s="16" t="s">
        <v>57</v>
      </c>
      <c r="F331" s="16" t="s">
        <v>1412</v>
      </c>
      <c r="G331" s="16" t="s">
        <v>48</v>
      </c>
      <c r="H331" s="16" t="s">
        <v>1087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53</v>
      </c>
      <c r="P331" s="16" t="s">
        <v>47</v>
      </c>
      <c r="Q331" s="18">
        <f t="shared" si="5"/>
        <v>1002320605.2384</v>
      </c>
      <c r="R331" s="18">
        <v>0</v>
      </c>
      <c r="S331" s="18">
        <v>660867870</v>
      </c>
      <c r="T331" s="18">
        <v>0</v>
      </c>
      <c r="U331" s="16" t="s">
        <v>49</v>
      </c>
      <c r="V331" s="18">
        <v>0</v>
      </c>
      <c r="W331" s="18">
        <v>294355806.23999995</v>
      </c>
      <c r="X331" s="16" t="s">
        <v>49</v>
      </c>
      <c r="Y331" s="18">
        <v>47096928.998399995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16" t="s">
        <v>415</v>
      </c>
      <c r="B332" s="17" t="s">
        <v>1079</v>
      </c>
      <c r="C332" s="16" t="s">
        <v>46</v>
      </c>
      <c r="D332" s="16" t="s">
        <v>61</v>
      </c>
      <c r="E332" s="16" t="s">
        <v>62</v>
      </c>
      <c r="F332" s="16" t="s">
        <v>1424</v>
      </c>
      <c r="G332" s="16" t="s">
        <v>48</v>
      </c>
      <c r="H332" s="16" t="s">
        <v>1088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53</v>
      </c>
      <c r="P332" s="16" t="s">
        <v>47</v>
      </c>
      <c r="Q332" s="18">
        <f t="shared" si="5"/>
        <v>42695649</v>
      </c>
      <c r="R332" s="18">
        <v>0</v>
      </c>
      <c r="S332" s="18">
        <v>40023009</v>
      </c>
      <c r="T332" s="18">
        <v>0</v>
      </c>
      <c r="U332" s="16" t="s">
        <v>49</v>
      </c>
      <c r="V332" s="18">
        <v>0</v>
      </c>
      <c r="W332" s="18">
        <v>2304000</v>
      </c>
      <c r="X332" s="16" t="s">
        <v>49</v>
      </c>
      <c r="Y332" s="18">
        <v>368640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16" t="s">
        <v>416</v>
      </c>
      <c r="B333" s="17" t="s">
        <v>1079</v>
      </c>
      <c r="C333" s="16" t="s">
        <v>46</v>
      </c>
      <c r="D333" s="16" t="s">
        <v>61</v>
      </c>
      <c r="E333" s="16" t="s">
        <v>62</v>
      </c>
      <c r="F333" s="16" t="s">
        <v>1424</v>
      </c>
      <c r="G333" s="16" t="s">
        <v>48</v>
      </c>
      <c r="H333" s="16" t="s">
        <v>1089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638</v>
      </c>
      <c r="P333" s="16" t="s">
        <v>687</v>
      </c>
      <c r="Q333" s="18">
        <f t="shared" si="5"/>
        <v>66584700</v>
      </c>
      <c r="R333" s="18">
        <v>0</v>
      </c>
      <c r="S333" s="18">
        <v>66584700</v>
      </c>
      <c r="T333" s="18">
        <v>0</v>
      </c>
      <c r="U333" s="16" t="s">
        <v>49</v>
      </c>
      <c r="V333" s="18">
        <v>0</v>
      </c>
      <c r="W333" s="18">
        <v>0</v>
      </c>
      <c r="X333" s="16" t="s">
        <v>49</v>
      </c>
      <c r="Y333" s="18">
        <v>0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s="19" customFormat="1" x14ac:dyDescent="0.25">
      <c r="A334" s="16" t="s">
        <v>417</v>
      </c>
      <c r="B334" s="17" t="s">
        <v>1079</v>
      </c>
      <c r="C334" s="16" t="s">
        <v>46</v>
      </c>
      <c r="D334" s="16" t="s">
        <v>61</v>
      </c>
      <c r="E334" s="16" t="s">
        <v>62</v>
      </c>
      <c r="F334" s="16" t="s">
        <v>1424</v>
      </c>
      <c r="G334" s="16" t="s">
        <v>48</v>
      </c>
      <c r="H334" s="16" t="s">
        <v>1090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53</v>
      </c>
      <c r="P334" s="16" t="s">
        <v>47</v>
      </c>
      <c r="Q334" s="18">
        <f t="shared" si="5"/>
        <v>84788995.319999993</v>
      </c>
      <c r="R334" s="18">
        <v>0</v>
      </c>
      <c r="S334" s="18">
        <v>52249572</v>
      </c>
      <c r="T334" s="18">
        <v>0</v>
      </c>
      <c r="U334" s="16" t="s">
        <v>49</v>
      </c>
      <c r="V334" s="18">
        <v>0</v>
      </c>
      <c r="W334" s="18">
        <v>28051227</v>
      </c>
      <c r="X334" s="16" t="s">
        <v>49</v>
      </c>
      <c r="Y334" s="18">
        <v>4488196.32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16" t="s">
        <v>418</v>
      </c>
      <c r="B335" s="17" t="s">
        <v>1079</v>
      </c>
      <c r="C335" s="16" t="s">
        <v>46</v>
      </c>
      <c r="D335" s="16" t="s">
        <v>61</v>
      </c>
      <c r="E335" s="16" t="s">
        <v>62</v>
      </c>
      <c r="F335" s="16" t="s">
        <v>1424</v>
      </c>
      <c r="G335" s="16" t="s">
        <v>48</v>
      </c>
      <c r="H335" s="16" t="s">
        <v>1091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1092</v>
      </c>
      <c r="P335" s="16" t="s">
        <v>1093</v>
      </c>
      <c r="Q335" s="18">
        <f t="shared" si="5"/>
        <v>5931360</v>
      </c>
      <c r="R335" s="18">
        <v>0</v>
      </c>
      <c r="S335" s="18">
        <v>2340000</v>
      </c>
      <c r="T335" s="18">
        <v>3096000</v>
      </c>
      <c r="U335" s="16" t="s">
        <v>54</v>
      </c>
      <c r="V335" s="18">
        <v>495360</v>
      </c>
      <c r="W335" s="18">
        <v>0</v>
      </c>
      <c r="X335" s="16" t="s">
        <v>49</v>
      </c>
      <c r="Y335" s="18">
        <v>0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16" t="s">
        <v>419</v>
      </c>
      <c r="B336" s="17" t="s">
        <v>1079</v>
      </c>
      <c r="C336" s="16" t="s">
        <v>46</v>
      </c>
      <c r="D336" s="16" t="s">
        <v>61</v>
      </c>
      <c r="E336" s="16" t="s">
        <v>62</v>
      </c>
      <c r="F336" s="16" t="s">
        <v>1424</v>
      </c>
      <c r="G336" s="16" t="s">
        <v>48</v>
      </c>
      <c r="H336" s="16" t="s">
        <v>1094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53</v>
      </c>
      <c r="P336" s="16" t="s">
        <v>47</v>
      </c>
      <c r="Q336" s="18">
        <f t="shared" si="5"/>
        <v>581942259.86249995</v>
      </c>
      <c r="R336" s="18">
        <v>0</v>
      </c>
      <c r="S336" s="18">
        <v>384746612.1825</v>
      </c>
      <c r="T336" s="18">
        <v>0</v>
      </c>
      <c r="U336" s="16" t="s">
        <v>49</v>
      </c>
      <c r="V336" s="18">
        <v>0</v>
      </c>
      <c r="W336" s="18">
        <v>169996248</v>
      </c>
      <c r="X336" s="16" t="s">
        <v>49</v>
      </c>
      <c r="Y336" s="18">
        <v>27199399.68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16" t="s">
        <v>420</v>
      </c>
      <c r="B337" s="17" t="s">
        <v>1079</v>
      </c>
      <c r="C337" s="16" t="s">
        <v>46</v>
      </c>
      <c r="D337" s="16" t="s">
        <v>61</v>
      </c>
      <c r="E337" s="16" t="s">
        <v>62</v>
      </c>
      <c r="F337" s="16" t="s">
        <v>1424</v>
      </c>
      <c r="G337" s="16" t="s">
        <v>71</v>
      </c>
      <c r="H337" s="16" t="s">
        <v>47</v>
      </c>
      <c r="I337" s="18" t="s">
        <v>1095</v>
      </c>
      <c r="J337" s="18" t="s">
        <v>47</v>
      </c>
      <c r="K337" s="18" t="s">
        <v>1096</v>
      </c>
      <c r="L337" s="18" t="s">
        <v>1079</v>
      </c>
      <c r="M337" s="18">
        <v>26914320</v>
      </c>
      <c r="N337" s="16" t="s">
        <v>73</v>
      </c>
      <c r="O337" s="16" t="s">
        <v>1097</v>
      </c>
      <c r="P337" s="16" t="s">
        <v>1098</v>
      </c>
      <c r="Q337" s="18">
        <f t="shared" si="5"/>
        <v>-10920240</v>
      </c>
      <c r="R337" s="18">
        <v>0</v>
      </c>
      <c r="S337" s="18">
        <v>0</v>
      </c>
      <c r="T337" s="18">
        <v>0</v>
      </c>
      <c r="U337" s="16" t="s">
        <v>49</v>
      </c>
      <c r="V337" s="18">
        <v>0</v>
      </c>
      <c r="W337" s="18">
        <v>-9414000</v>
      </c>
      <c r="X337" s="16" t="s">
        <v>54</v>
      </c>
      <c r="Y337" s="18">
        <v>-1506240</v>
      </c>
      <c r="Z337" s="18">
        <v>0</v>
      </c>
      <c r="AA337" s="16" t="s">
        <v>49</v>
      </c>
      <c r="AB337" s="18">
        <v>0</v>
      </c>
      <c r="AC337" s="18">
        <v>0</v>
      </c>
      <c r="AD337" s="16" t="s">
        <v>49</v>
      </c>
      <c r="AE337" s="18">
        <v>0</v>
      </c>
      <c r="AF337" s="16">
        <v>0</v>
      </c>
      <c r="AG337" s="16" t="s">
        <v>49</v>
      </c>
      <c r="AH337" s="18">
        <v>0</v>
      </c>
      <c r="AI337" s="18">
        <v>0</v>
      </c>
      <c r="AJ337" s="16" t="s">
        <v>49</v>
      </c>
      <c r="AK337" s="18">
        <v>0</v>
      </c>
      <c r="AL337" s="18">
        <v>0</v>
      </c>
      <c r="AM337" s="17" t="s">
        <v>47</v>
      </c>
      <c r="AN337" s="16" t="s">
        <v>47</v>
      </c>
      <c r="AO337" s="17" t="s">
        <v>47</v>
      </c>
      <c r="AP337" s="16" t="s">
        <v>47</v>
      </c>
    </row>
    <row r="338" spans="1:42" s="19" customFormat="1" x14ac:dyDescent="0.25">
      <c r="A338" s="16" t="s">
        <v>421</v>
      </c>
      <c r="B338" s="17" t="s">
        <v>1079</v>
      </c>
      <c r="C338" s="16" t="s">
        <v>46</v>
      </c>
      <c r="D338" s="16" t="s">
        <v>66</v>
      </c>
      <c r="E338" s="16" t="s">
        <v>67</v>
      </c>
      <c r="F338" s="16" t="s">
        <v>1409</v>
      </c>
      <c r="G338" s="16" t="s">
        <v>48</v>
      </c>
      <c r="H338" s="16" t="s">
        <v>1099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53</v>
      </c>
      <c r="P338" s="16" t="s">
        <v>47</v>
      </c>
      <c r="Q338" s="18">
        <f t="shared" si="5"/>
        <v>6989400</v>
      </c>
      <c r="R338" s="18">
        <v>0</v>
      </c>
      <c r="S338" s="18">
        <v>6989400</v>
      </c>
      <c r="T338" s="18">
        <v>0</v>
      </c>
      <c r="U338" s="16" t="s">
        <v>49</v>
      </c>
      <c r="V338" s="18">
        <v>0</v>
      </c>
      <c r="W338" s="18">
        <v>0</v>
      </c>
      <c r="X338" s="16" t="s">
        <v>49</v>
      </c>
      <c r="Y338" s="18">
        <v>0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16" t="s">
        <v>422</v>
      </c>
      <c r="B339" s="17" t="s">
        <v>1079</v>
      </c>
      <c r="C339" s="16" t="s">
        <v>46</v>
      </c>
      <c r="D339" s="16" t="s">
        <v>66</v>
      </c>
      <c r="E339" s="16" t="s">
        <v>67</v>
      </c>
      <c r="F339" s="16" t="s">
        <v>1409</v>
      </c>
      <c r="G339" s="16" t="s">
        <v>48</v>
      </c>
      <c r="H339" s="16" t="s">
        <v>1100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638</v>
      </c>
      <c r="P339" s="16" t="s">
        <v>687</v>
      </c>
      <c r="Q339" s="18">
        <f t="shared" si="5"/>
        <v>972000</v>
      </c>
      <c r="R339" s="18">
        <v>0</v>
      </c>
      <c r="S339" s="18">
        <v>972000</v>
      </c>
      <c r="T339" s="18">
        <v>0</v>
      </c>
      <c r="U339" s="16" t="s">
        <v>49</v>
      </c>
      <c r="V339" s="18">
        <v>0</v>
      </c>
      <c r="W339" s="18">
        <v>0</v>
      </c>
      <c r="X339" s="16" t="s">
        <v>49</v>
      </c>
      <c r="Y339" s="18">
        <v>0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16" t="s">
        <v>423</v>
      </c>
      <c r="B340" s="17" t="s">
        <v>1079</v>
      </c>
      <c r="C340" s="16" t="s">
        <v>46</v>
      </c>
      <c r="D340" s="16" t="s">
        <v>66</v>
      </c>
      <c r="E340" s="16" t="s">
        <v>67</v>
      </c>
      <c r="F340" s="16" t="s">
        <v>1409</v>
      </c>
      <c r="G340" s="16" t="s">
        <v>48</v>
      </c>
      <c r="H340" s="16" t="s">
        <v>1101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53</v>
      </c>
      <c r="P340" s="16" t="s">
        <v>47</v>
      </c>
      <c r="Q340" s="18">
        <f t="shared" si="5"/>
        <v>336270573</v>
      </c>
      <c r="R340" s="18">
        <v>0</v>
      </c>
      <c r="S340" s="18">
        <v>252555345</v>
      </c>
      <c r="T340" s="18">
        <v>0</v>
      </c>
      <c r="U340" s="16" t="s">
        <v>49</v>
      </c>
      <c r="V340" s="18">
        <v>0</v>
      </c>
      <c r="W340" s="18">
        <v>72168300</v>
      </c>
      <c r="X340" s="16" t="s">
        <v>49</v>
      </c>
      <c r="Y340" s="18">
        <v>11546928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16" t="s">
        <v>424</v>
      </c>
      <c r="B341" s="17" t="s">
        <v>1079</v>
      </c>
      <c r="C341" s="16" t="s">
        <v>46</v>
      </c>
      <c r="D341" s="16" t="s">
        <v>66</v>
      </c>
      <c r="E341" s="16" t="s">
        <v>67</v>
      </c>
      <c r="F341" s="16" t="s">
        <v>1409</v>
      </c>
      <c r="G341" s="16" t="s">
        <v>48</v>
      </c>
      <c r="H341" s="16" t="s">
        <v>1102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495</v>
      </c>
      <c r="P341" s="16" t="s">
        <v>1103</v>
      </c>
      <c r="Q341" s="18">
        <f t="shared" si="5"/>
        <v>84016800</v>
      </c>
      <c r="R341" s="18">
        <v>0</v>
      </c>
      <c r="S341" s="18">
        <v>33696000</v>
      </c>
      <c r="T341" s="18">
        <v>43380000</v>
      </c>
      <c r="U341" s="16" t="s">
        <v>54</v>
      </c>
      <c r="V341" s="18">
        <v>6940800</v>
      </c>
      <c r="W341" s="18">
        <v>0</v>
      </c>
      <c r="X341" s="16" t="s">
        <v>49</v>
      </c>
      <c r="Y341" s="18">
        <v>0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s="19" customFormat="1" x14ac:dyDescent="0.25">
      <c r="A342" s="16" t="s">
        <v>425</v>
      </c>
      <c r="B342" s="17" t="s">
        <v>1079</v>
      </c>
      <c r="C342" s="16" t="s">
        <v>46</v>
      </c>
      <c r="D342" s="16" t="s">
        <v>66</v>
      </c>
      <c r="E342" s="16" t="s">
        <v>67</v>
      </c>
      <c r="F342" s="16" t="s">
        <v>1409</v>
      </c>
      <c r="G342" s="16" t="s">
        <v>48</v>
      </c>
      <c r="H342" s="16" t="s">
        <v>1104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53</v>
      </c>
      <c r="P342" s="16" t="s">
        <v>47</v>
      </c>
      <c r="Q342" s="18">
        <f t="shared" si="5"/>
        <v>697672252.44000006</v>
      </c>
      <c r="R342" s="18">
        <v>0</v>
      </c>
      <c r="S342" s="18">
        <v>468228186</v>
      </c>
      <c r="T342" s="18">
        <v>0</v>
      </c>
      <c r="U342" s="16" t="s">
        <v>49</v>
      </c>
      <c r="V342" s="18">
        <v>0</v>
      </c>
      <c r="W342" s="18">
        <v>197796609</v>
      </c>
      <c r="X342" s="16" t="s">
        <v>54</v>
      </c>
      <c r="Y342" s="18">
        <v>31647457.440000005</v>
      </c>
      <c r="Z342" s="18">
        <v>0</v>
      </c>
      <c r="AA342" s="16" t="s">
        <v>49</v>
      </c>
      <c r="AB342" s="18">
        <v>0</v>
      </c>
      <c r="AC342" s="18">
        <v>0</v>
      </c>
      <c r="AD342" s="16" t="s">
        <v>49</v>
      </c>
      <c r="AE342" s="18">
        <v>0</v>
      </c>
      <c r="AF342" s="16">
        <v>0</v>
      </c>
      <c r="AG342" s="16" t="s">
        <v>49</v>
      </c>
      <c r="AH342" s="18">
        <v>0</v>
      </c>
      <c r="AI342" s="18">
        <v>0</v>
      </c>
      <c r="AJ342" s="16" t="s">
        <v>49</v>
      </c>
      <c r="AK342" s="18">
        <v>0</v>
      </c>
      <c r="AL342" s="18">
        <v>0</v>
      </c>
      <c r="AM342" s="17" t="s">
        <v>47</v>
      </c>
      <c r="AN342" s="16" t="s">
        <v>47</v>
      </c>
      <c r="AO342" s="17" t="s">
        <v>47</v>
      </c>
      <c r="AP342" s="16" t="s">
        <v>47</v>
      </c>
    </row>
    <row r="343" spans="1:42" s="19" customFormat="1" x14ac:dyDescent="0.25">
      <c r="A343" s="16" t="s">
        <v>426</v>
      </c>
      <c r="B343" s="21">
        <v>44222</v>
      </c>
      <c r="C343" s="16" t="s">
        <v>46</v>
      </c>
      <c r="D343" s="16" t="s">
        <v>77</v>
      </c>
      <c r="E343" s="16" t="s">
        <v>78</v>
      </c>
      <c r="F343" s="16" t="s">
        <v>1443</v>
      </c>
      <c r="G343" s="16" t="s">
        <v>48</v>
      </c>
      <c r="H343" s="16" t="s">
        <v>1445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1431</v>
      </c>
      <c r="P343" s="16" t="s">
        <v>47</v>
      </c>
      <c r="Q343" s="18">
        <f t="shared" si="5"/>
        <v>0</v>
      </c>
      <c r="R343" s="18">
        <v>0</v>
      </c>
      <c r="S343" s="18">
        <v>0</v>
      </c>
      <c r="T343" s="18">
        <v>0</v>
      </c>
      <c r="U343" s="16" t="s">
        <v>49</v>
      </c>
      <c r="V343" s="18">
        <v>0</v>
      </c>
      <c r="W343" s="18">
        <v>0</v>
      </c>
      <c r="X343" s="16" t="s">
        <v>49</v>
      </c>
      <c r="Y343" s="18">
        <v>0</v>
      </c>
      <c r="Z343" s="18">
        <v>0</v>
      </c>
      <c r="AA343" s="16" t="s">
        <v>49</v>
      </c>
      <c r="AB343" s="18">
        <v>0</v>
      </c>
      <c r="AC343" s="18">
        <v>0</v>
      </c>
      <c r="AD343" s="16" t="s">
        <v>49</v>
      </c>
      <c r="AE343" s="18">
        <v>0</v>
      </c>
      <c r="AF343" s="16">
        <v>0</v>
      </c>
      <c r="AG343" s="16" t="s">
        <v>49</v>
      </c>
      <c r="AH343" s="18">
        <v>0</v>
      </c>
      <c r="AI343" s="18">
        <v>0</v>
      </c>
      <c r="AJ343" s="16" t="s">
        <v>49</v>
      </c>
      <c r="AK343" s="18">
        <v>0</v>
      </c>
      <c r="AL343" s="18">
        <v>0</v>
      </c>
      <c r="AM343" s="17" t="s">
        <v>47</v>
      </c>
      <c r="AN343" s="16" t="s">
        <v>47</v>
      </c>
      <c r="AO343" s="17" t="s">
        <v>47</v>
      </c>
      <c r="AP343" s="16" t="s">
        <v>47</v>
      </c>
    </row>
    <row r="344" spans="1:42" s="19" customFormat="1" x14ac:dyDescent="0.25">
      <c r="A344" s="16" t="s">
        <v>427</v>
      </c>
      <c r="B344" s="20">
        <v>44222</v>
      </c>
      <c r="C344" s="13" t="s">
        <v>46</v>
      </c>
      <c r="D344" s="13" t="s">
        <v>1366</v>
      </c>
      <c r="E344" s="13" t="s">
        <v>1447</v>
      </c>
      <c r="F344" s="13" t="s">
        <v>1239</v>
      </c>
      <c r="G344" s="13" t="s">
        <v>48</v>
      </c>
      <c r="H344" s="13" t="s">
        <v>1458</v>
      </c>
      <c r="I344" s="15"/>
      <c r="J344" s="15"/>
      <c r="K344" s="15"/>
      <c r="L344" s="15"/>
      <c r="M344" s="15"/>
      <c r="N344" s="13"/>
      <c r="O344" s="13" t="s">
        <v>53</v>
      </c>
      <c r="P344" s="13"/>
      <c r="Q344" s="15">
        <f t="shared" si="5"/>
        <v>166602963.25999999</v>
      </c>
      <c r="R344" s="15"/>
      <c r="S344" s="15">
        <v>123792851.88</v>
      </c>
      <c r="T344" s="15"/>
      <c r="U344" s="13"/>
      <c r="V344" s="15"/>
      <c r="W344" s="15">
        <v>36905268.43</v>
      </c>
      <c r="X344" s="13"/>
      <c r="Y344" s="15">
        <v>5904842.9500000002</v>
      </c>
      <c r="Z344" s="18">
        <v>0</v>
      </c>
      <c r="AA344" s="16" t="s">
        <v>49</v>
      </c>
      <c r="AB344" s="18">
        <v>0</v>
      </c>
      <c r="AC344" s="18">
        <v>0</v>
      </c>
      <c r="AD344" s="16" t="s">
        <v>49</v>
      </c>
      <c r="AE344" s="18">
        <v>0</v>
      </c>
      <c r="AF344" s="16">
        <v>0</v>
      </c>
      <c r="AG344" s="16" t="s">
        <v>49</v>
      </c>
      <c r="AH344" s="18">
        <v>0</v>
      </c>
      <c r="AI344" s="18">
        <v>0</v>
      </c>
      <c r="AJ344" s="16" t="s">
        <v>49</v>
      </c>
      <c r="AK344" s="18">
        <v>0</v>
      </c>
      <c r="AL344" s="18">
        <v>0</v>
      </c>
      <c r="AM344" s="17" t="s">
        <v>47</v>
      </c>
      <c r="AN344" s="16" t="s">
        <v>47</v>
      </c>
      <c r="AO344" s="17" t="s">
        <v>47</v>
      </c>
      <c r="AP344" s="16" t="s">
        <v>47</v>
      </c>
    </row>
    <row r="345" spans="1:42" s="19" customFormat="1" x14ac:dyDescent="0.25">
      <c r="A345" s="16" t="s">
        <v>428</v>
      </c>
      <c r="B345" s="21">
        <v>44222</v>
      </c>
      <c r="C345" s="16" t="s">
        <v>46</v>
      </c>
      <c r="D345" s="16" t="s">
        <v>80</v>
      </c>
      <c r="E345" s="16" t="s">
        <v>81</v>
      </c>
      <c r="F345" s="16" t="s">
        <v>1470</v>
      </c>
      <c r="G345" s="16" t="s">
        <v>48</v>
      </c>
      <c r="H345" s="16" t="s">
        <v>1471</v>
      </c>
      <c r="I345" s="18" t="s">
        <v>47</v>
      </c>
      <c r="J345" s="18" t="s">
        <v>47</v>
      </c>
      <c r="K345" s="18" t="s">
        <v>47</v>
      </c>
      <c r="L345" s="18" t="s">
        <v>47</v>
      </c>
      <c r="M345" s="18">
        <v>0</v>
      </c>
      <c r="N345" s="16" t="s">
        <v>47</v>
      </c>
      <c r="O345" s="16" t="s">
        <v>1431</v>
      </c>
      <c r="P345" s="16" t="s">
        <v>47</v>
      </c>
      <c r="Q345" s="18">
        <f t="shared" si="5"/>
        <v>0</v>
      </c>
      <c r="R345" s="18">
        <v>0</v>
      </c>
      <c r="S345" s="18">
        <v>0</v>
      </c>
      <c r="T345" s="18">
        <v>0</v>
      </c>
      <c r="U345" s="16" t="s">
        <v>49</v>
      </c>
      <c r="V345" s="18">
        <v>0</v>
      </c>
      <c r="W345" s="18">
        <v>0</v>
      </c>
      <c r="X345" s="16" t="s">
        <v>49</v>
      </c>
      <c r="Y345" s="18">
        <v>0</v>
      </c>
      <c r="Z345" s="18">
        <v>0</v>
      </c>
      <c r="AA345" s="16" t="s">
        <v>49</v>
      </c>
      <c r="AB345" s="18">
        <v>0</v>
      </c>
      <c r="AC345" s="18">
        <v>0</v>
      </c>
      <c r="AD345" s="16" t="s">
        <v>49</v>
      </c>
      <c r="AE345" s="18">
        <v>0</v>
      </c>
      <c r="AF345" s="16">
        <v>0</v>
      </c>
      <c r="AG345" s="16" t="s">
        <v>49</v>
      </c>
      <c r="AH345" s="18">
        <v>0</v>
      </c>
      <c r="AI345" s="18">
        <v>0</v>
      </c>
      <c r="AJ345" s="16" t="s">
        <v>49</v>
      </c>
      <c r="AK345" s="18">
        <v>0</v>
      </c>
      <c r="AL345" s="18">
        <v>0</v>
      </c>
      <c r="AM345" s="17" t="s">
        <v>47</v>
      </c>
      <c r="AN345" s="16" t="s">
        <v>47</v>
      </c>
      <c r="AO345" s="17" t="s">
        <v>47</v>
      </c>
      <c r="AP345" s="16" t="s">
        <v>47</v>
      </c>
    </row>
    <row r="346" spans="1:42" s="19" customFormat="1" x14ac:dyDescent="0.25">
      <c r="A346" s="16" t="s">
        <v>429</v>
      </c>
      <c r="B346" s="17" t="s">
        <v>1079</v>
      </c>
      <c r="C346" s="16" t="s">
        <v>46</v>
      </c>
      <c r="D346" s="16" t="s">
        <v>82</v>
      </c>
      <c r="E346" s="16" t="s">
        <v>1476</v>
      </c>
      <c r="F346" s="16" t="s">
        <v>1425</v>
      </c>
      <c r="G346" s="16" t="s">
        <v>48</v>
      </c>
      <c r="H346" s="16" t="s">
        <v>1105</v>
      </c>
      <c r="I346" s="18" t="s">
        <v>47</v>
      </c>
      <c r="J346" s="18" t="s">
        <v>47</v>
      </c>
      <c r="K346" s="18" t="s">
        <v>47</v>
      </c>
      <c r="L346" s="18" t="s">
        <v>47</v>
      </c>
      <c r="M346" s="18">
        <v>0</v>
      </c>
      <c r="N346" s="16" t="s">
        <v>47</v>
      </c>
      <c r="O346" s="16" t="s">
        <v>1106</v>
      </c>
      <c r="P346" s="16" t="s">
        <v>1107</v>
      </c>
      <c r="Q346" s="18">
        <f t="shared" si="5"/>
        <v>4998600</v>
      </c>
      <c r="R346" s="18">
        <v>0</v>
      </c>
      <c r="S346" s="18">
        <v>613800</v>
      </c>
      <c r="T346" s="18">
        <v>0</v>
      </c>
      <c r="U346" s="16" t="s">
        <v>49</v>
      </c>
      <c r="V346" s="18">
        <v>0</v>
      </c>
      <c r="W346" s="18">
        <v>3780000</v>
      </c>
      <c r="X346" s="16" t="s">
        <v>54</v>
      </c>
      <c r="Y346" s="18">
        <v>604800</v>
      </c>
      <c r="Z346" s="18">
        <v>0</v>
      </c>
      <c r="AA346" s="16" t="s">
        <v>49</v>
      </c>
      <c r="AB346" s="18">
        <v>0</v>
      </c>
      <c r="AC346" s="18">
        <v>0</v>
      </c>
      <c r="AD346" s="16" t="s">
        <v>49</v>
      </c>
      <c r="AE346" s="18">
        <v>0</v>
      </c>
      <c r="AF346" s="16">
        <v>0</v>
      </c>
      <c r="AG346" s="16" t="s">
        <v>49</v>
      </c>
      <c r="AH346" s="18">
        <v>0</v>
      </c>
      <c r="AI346" s="18">
        <v>0</v>
      </c>
      <c r="AJ346" s="16" t="s">
        <v>49</v>
      </c>
      <c r="AK346" s="18">
        <v>0</v>
      </c>
      <c r="AL346" s="18">
        <v>0</v>
      </c>
      <c r="AM346" s="17" t="s">
        <v>47</v>
      </c>
      <c r="AN346" s="16" t="s">
        <v>47</v>
      </c>
      <c r="AO346" s="17" t="s">
        <v>47</v>
      </c>
      <c r="AP346" s="16" t="s">
        <v>47</v>
      </c>
    </row>
    <row r="347" spans="1:42" s="19" customFormat="1" x14ac:dyDescent="0.25">
      <c r="A347" s="16" t="s">
        <v>430</v>
      </c>
      <c r="B347" s="17" t="s">
        <v>1079</v>
      </c>
      <c r="C347" s="16" t="s">
        <v>46</v>
      </c>
      <c r="D347" s="16" t="s">
        <v>82</v>
      </c>
      <c r="E347" s="16" t="s">
        <v>1476</v>
      </c>
      <c r="F347" s="16" t="s">
        <v>1425</v>
      </c>
      <c r="G347" s="16" t="s">
        <v>48</v>
      </c>
      <c r="H347" s="16" t="s">
        <v>1108</v>
      </c>
      <c r="I347" s="18" t="s">
        <v>47</v>
      </c>
      <c r="J347" s="18" t="s">
        <v>47</v>
      </c>
      <c r="K347" s="18" t="s">
        <v>47</v>
      </c>
      <c r="L347" s="18" t="s">
        <v>47</v>
      </c>
      <c r="M347" s="18">
        <v>0</v>
      </c>
      <c r="N347" s="16" t="s">
        <v>47</v>
      </c>
      <c r="O347" s="16" t="s">
        <v>53</v>
      </c>
      <c r="P347" s="16" t="s">
        <v>47</v>
      </c>
      <c r="Q347" s="18">
        <f t="shared" si="5"/>
        <v>189352275</v>
      </c>
      <c r="R347" s="18">
        <v>0</v>
      </c>
      <c r="S347" s="18">
        <v>125670885</v>
      </c>
      <c r="T347" s="18">
        <v>0</v>
      </c>
      <c r="U347" s="16" t="s">
        <v>49</v>
      </c>
      <c r="V347" s="18">
        <v>0</v>
      </c>
      <c r="W347" s="18">
        <v>54897750</v>
      </c>
      <c r="X347" s="16" t="s">
        <v>54</v>
      </c>
      <c r="Y347" s="18">
        <v>8783640</v>
      </c>
      <c r="Z347" s="18">
        <v>0</v>
      </c>
      <c r="AA347" s="16" t="s">
        <v>49</v>
      </c>
      <c r="AB347" s="18">
        <v>0</v>
      </c>
      <c r="AC347" s="18">
        <v>0</v>
      </c>
      <c r="AD347" s="16" t="s">
        <v>49</v>
      </c>
      <c r="AE347" s="18">
        <v>0</v>
      </c>
      <c r="AF347" s="16">
        <v>0</v>
      </c>
      <c r="AG347" s="16" t="s">
        <v>49</v>
      </c>
      <c r="AH347" s="18">
        <v>0</v>
      </c>
      <c r="AI347" s="18">
        <v>0</v>
      </c>
      <c r="AJ347" s="16" t="s">
        <v>49</v>
      </c>
      <c r="AK347" s="18">
        <v>0</v>
      </c>
      <c r="AL347" s="18">
        <v>0</v>
      </c>
      <c r="AM347" s="17" t="s">
        <v>47</v>
      </c>
      <c r="AN347" s="16" t="s">
        <v>47</v>
      </c>
      <c r="AO347" s="17" t="s">
        <v>47</v>
      </c>
      <c r="AP347" s="16" t="s">
        <v>47</v>
      </c>
    </row>
    <row r="348" spans="1:42" s="19" customFormat="1" x14ac:dyDescent="0.25">
      <c r="A348" s="16" t="s">
        <v>431</v>
      </c>
      <c r="B348" s="17" t="s">
        <v>1079</v>
      </c>
      <c r="C348" s="16" t="s">
        <v>46</v>
      </c>
      <c r="D348" s="16" t="s">
        <v>82</v>
      </c>
      <c r="E348" s="16" t="s">
        <v>1476</v>
      </c>
      <c r="F348" s="16" t="s">
        <v>1425</v>
      </c>
      <c r="G348" s="16" t="s">
        <v>48</v>
      </c>
      <c r="H348" s="16" t="s">
        <v>1109</v>
      </c>
      <c r="I348" s="18" t="s">
        <v>47</v>
      </c>
      <c r="J348" s="18" t="s">
        <v>47</v>
      </c>
      <c r="K348" s="18" t="s">
        <v>47</v>
      </c>
      <c r="L348" s="18" t="s">
        <v>47</v>
      </c>
      <c r="M348" s="18">
        <v>0</v>
      </c>
      <c r="N348" s="16" t="s">
        <v>47</v>
      </c>
      <c r="O348" s="16" t="s">
        <v>86</v>
      </c>
      <c r="P348" s="16" t="s">
        <v>201</v>
      </c>
      <c r="Q348" s="18">
        <f t="shared" si="5"/>
        <v>9940212</v>
      </c>
      <c r="R348" s="18">
        <v>0</v>
      </c>
      <c r="S348" s="18">
        <v>9940212</v>
      </c>
      <c r="T348" s="18">
        <v>0</v>
      </c>
      <c r="U348" s="16" t="s">
        <v>49</v>
      </c>
      <c r="V348" s="18">
        <v>0</v>
      </c>
      <c r="W348" s="18">
        <v>0</v>
      </c>
      <c r="X348" s="16" t="s">
        <v>49</v>
      </c>
      <c r="Y348" s="18">
        <v>0</v>
      </c>
      <c r="Z348" s="18">
        <v>0</v>
      </c>
      <c r="AA348" s="16" t="s">
        <v>49</v>
      </c>
      <c r="AB348" s="18">
        <v>0</v>
      </c>
      <c r="AC348" s="18">
        <v>0</v>
      </c>
      <c r="AD348" s="16" t="s">
        <v>49</v>
      </c>
      <c r="AE348" s="18">
        <v>0</v>
      </c>
      <c r="AF348" s="16">
        <v>0</v>
      </c>
      <c r="AG348" s="16" t="s">
        <v>49</v>
      </c>
      <c r="AH348" s="18">
        <v>0</v>
      </c>
      <c r="AI348" s="18">
        <v>0</v>
      </c>
      <c r="AJ348" s="16" t="s">
        <v>49</v>
      </c>
      <c r="AK348" s="18">
        <v>0</v>
      </c>
      <c r="AL348" s="18">
        <v>0</v>
      </c>
      <c r="AM348" s="17" t="s">
        <v>47</v>
      </c>
      <c r="AN348" s="16" t="s">
        <v>47</v>
      </c>
      <c r="AO348" s="17" t="s">
        <v>47</v>
      </c>
      <c r="AP348" s="16" t="s">
        <v>47</v>
      </c>
    </row>
    <row r="349" spans="1:42" s="19" customFormat="1" x14ac:dyDescent="0.25">
      <c r="A349" s="16" t="s">
        <v>432</v>
      </c>
      <c r="B349" s="17" t="s">
        <v>1079</v>
      </c>
      <c r="C349" s="16" t="s">
        <v>46</v>
      </c>
      <c r="D349" s="16" t="s">
        <v>82</v>
      </c>
      <c r="E349" s="16" t="s">
        <v>1476</v>
      </c>
      <c r="F349" s="16" t="s">
        <v>1425</v>
      </c>
      <c r="G349" s="16" t="s">
        <v>48</v>
      </c>
      <c r="H349" s="16" t="s">
        <v>1110</v>
      </c>
      <c r="I349" s="18" t="s">
        <v>47</v>
      </c>
      <c r="J349" s="18" t="s">
        <v>47</v>
      </c>
      <c r="K349" s="18" t="s">
        <v>47</v>
      </c>
      <c r="L349" s="18" t="s">
        <v>47</v>
      </c>
      <c r="M349" s="18">
        <v>0</v>
      </c>
      <c r="N349" s="16" t="s">
        <v>47</v>
      </c>
      <c r="O349" s="16" t="s">
        <v>53</v>
      </c>
      <c r="P349" s="16" t="s">
        <v>47</v>
      </c>
      <c r="Q349" s="18">
        <f t="shared" si="5"/>
        <v>13996836</v>
      </c>
      <c r="R349" s="18">
        <v>0</v>
      </c>
      <c r="S349" s="18">
        <v>10693620</v>
      </c>
      <c r="T349" s="18">
        <v>0</v>
      </c>
      <c r="U349" s="16" t="s">
        <v>49</v>
      </c>
      <c r="V349" s="18">
        <v>0</v>
      </c>
      <c r="W349" s="18">
        <v>2847600</v>
      </c>
      <c r="X349" s="16" t="s">
        <v>49</v>
      </c>
      <c r="Y349" s="18">
        <v>455616</v>
      </c>
      <c r="Z349" s="18">
        <v>0</v>
      </c>
      <c r="AA349" s="16" t="s">
        <v>49</v>
      </c>
      <c r="AB349" s="18">
        <v>0</v>
      </c>
      <c r="AC349" s="18">
        <v>0</v>
      </c>
      <c r="AD349" s="16" t="s">
        <v>49</v>
      </c>
      <c r="AE349" s="18">
        <v>0</v>
      </c>
      <c r="AF349" s="16">
        <v>0</v>
      </c>
      <c r="AG349" s="16" t="s">
        <v>49</v>
      </c>
      <c r="AH349" s="18">
        <v>0</v>
      </c>
      <c r="AI349" s="18">
        <v>0</v>
      </c>
      <c r="AJ349" s="16" t="s">
        <v>49</v>
      </c>
      <c r="AK349" s="18">
        <v>0</v>
      </c>
      <c r="AL349" s="18">
        <v>0</v>
      </c>
      <c r="AM349" s="17" t="s">
        <v>47</v>
      </c>
      <c r="AN349" s="16" t="s">
        <v>47</v>
      </c>
      <c r="AO349" s="17" t="s">
        <v>47</v>
      </c>
      <c r="AP349" s="16" t="s">
        <v>47</v>
      </c>
    </row>
    <row r="350" spans="1:42" s="19" customFormat="1" x14ac:dyDescent="0.25">
      <c r="A350" s="16" t="s">
        <v>433</v>
      </c>
      <c r="B350" s="17" t="s">
        <v>1079</v>
      </c>
      <c r="C350" s="16" t="s">
        <v>46</v>
      </c>
      <c r="D350" s="16" t="s">
        <v>82</v>
      </c>
      <c r="E350" s="16" t="s">
        <v>1476</v>
      </c>
      <c r="F350" s="16" t="s">
        <v>1425</v>
      </c>
      <c r="G350" s="16" t="s">
        <v>48</v>
      </c>
      <c r="H350" s="16" t="s">
        <v>1111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53</v>
      </c>
      <c r="P350" s="16" t="s">
        <v>47</v>
      </c>
      <c r="Q350" s="18">
        <f t="shared" si="5"/>
        <v>5328000</v>
      </c>
      <c r="R350" s="18">
        <v>0</v>
      </c>
      <c r="S350" s="18">
        <v>5328000</v>
      </c>
      <c r="T350" s="18">
        <v>0</v>
      </c>
      <c r="U350" s="16" t="s">
        <v>49</v>
      </c>
      <c r="V350" s="18">
        <v>0</v>
      </c>
      <c r="W350" s="18">
        <v>0</v>
      </c>
      <c r="X350" s="16" t="s">
        <v>49</v>
      </c>
      <c r="Y350" s="18">
        <v>0</v>
      </c>
      <c r="Z350" s="18">
        <v>0</v>
      </c>
      <c r="AA350" s="16" t="s">
        <v>49</v>
      </c>
      <c r="AB350" s="18">
        <v>0</v>
      </c>
      <c r="AC350" s="18">
        <v>0</v>
      </c>
      <c r="AD350" s="16" t="s">
        <v>49</v>
      </c>
      <c r="AE350" s="18">
        <v>0</v>
      </c>
      <c r="AF350" s="16">
        <v>0</v>
      </c>
      <c r="AG350" s="16" t="s">
        <v>49</v>
      </c>
      <c r="AH350" s="18">
        <v>0</v>
      </c>
      <c r="AI350" s="18">
        <v>0</v>
      </c>
      <c r="AJ350" s="16" t="s">
        <v>49</v>
      </c>
      <c r="AK350" s="18">
        <v>0</v>
      </c>
      <c r="AL350" s="18">
        <v>0</v>
      </c>
      <c r="AM350" s="17" t="s">
        <v>47</v>
      </c>
      <c r="AN350" s="16" t="s">
        <v>47</v>
      </c>
      <c r="AO350" s="17" t="s">
        <v>47</v>
      </c>
      <c r="AP350" s="16" t="s">
        <v>47</v>
      </c>
    </row>
    <row r="351" spans="1:42" s="19" customFormat="1" x14ac:dyDescent="0.25">
      <c r="A351" s="16" t="s">
        <v>434</v>
      </c>
      <c r="B351" s="17" t="s">
        <v>1079</v>
      </c>
      <c r="C351" s="16" t="s">
        <v>46</v>
      </c>
      <c r="D351" s="16" t="s">
        <v>82</v>
      </c>
      <c r="E351" s="16" t="s">
        <v>1476</v>
      </c>
      <c r="F351" s="16" t="s">
        <v>1425</v>
      </c>
      <c r="G351" s="16" t="s">
        <v>48</v>
      </c>
      <c r="H351" s="16" t="s">
        <v>1112</v>
      </c>
      <c r="I351" s="18" t="s">
        <v>47</v>
      </c>
      <c r="J351" s="18" t="s">
        <v>47</v>
      </c>
      <c r="K351" s="18" t="s">
        <v>47</v>
      </c>
      <c r="L351" s="18" t="s">
        <v>47</v>
      </c>
      <c r="M351" s="18">
        <v>0</v>
      </c>
      <c r="N351" s="16" t="s">
        <v>47</v>
      </c>
      <c r="O351" s="16" t="s">
        <v>1113</v>
      </c>
      <c r="P351" s="16" t="s">
        <v>1114</v>
      </c>
      <c r="Q351" s="18">
        <f t="shared" si="5"/>
        <v>5019300</v>
      </c>
      <c r="R351" s="18">
        <v>0</v>
      </c>
      <c r="S351" s="18">
        <v>2513700</v>
      </c>
      <c r="T351" s="18">
        <v>2160000</v>
      </c>
      <c r="U351" s="16" t="s">
        <v>54</v>
      </c>
      <c r="V351" s="18">
        <v>345600</v>
      </c>
      <c r="W351" s="18">
        <v>0</v>
      </c>
      <c r="X351" s="16" t="s">
        <v>49</v>
      </c>
      <c r="Y351" s="18">
        <v>0</v>
      </c>
      <c r="Z351" s="18">
        <v>0</v>
      </c>
      <c r="AA351" s="16" t="s">
        <v>49</v>
      </c>
      <c r="AB351" s="18">
        <v>0</v>
      </c>
      <c r="AC351" s="18">
        <v>0</v>
      </c>
      <c r="AD351" s="16" t="s">
        <v>49</v>
      </c>
      <c r="AE351" s="18">
        <v>0</v>
      </c>
      <c r="AF351" s="16">
        <v>0</v>
      </c>
      <c r="AG351" s="16" t="s">
        <v>49</v>
      </c>
      <c r="AH351" s="18">
        <v>0</v>
      </c>
      <c r="AI351" s="18">
        <v>0</v>
      </c>
      <c r="AJ351" s="16" t="s">
        <v>49</v>
      </c>
      <c r="AK351" s="18">
        <v>0</v>
      </c>
      <c r="AL351" s="18">
        <v>0</v>
      </c>
      <c r="AM351" s="17" t="s">
        <v>47</v>
      </c>
      <c r="AN351" s="16" t="s">
        <v>47</v>
      </c>
      <c r="AO351" s="17" t="s">
        <v>47</v>
      </c>
      <c r="AP351" s="16" t="s">
        <v>47</v>
      </c>
    </row>
    <row r="352" spans="1:42" s="19" customFormat="1" x14ac:dyDescent="0.25">
      <c r="A352" s="16" t="s">
        <v>435</v>
      </c>
      <c r="B352" s="17" t="s">
        <v>1079</v>
      </c>
      <c r="C352" s="16" t="s">
        <v>46</v>
      </c>
      <c r="D352" s="16" t="s">
        <v>82</v>
      </c>
      <c r="E352" s="16" t="s">
        <v>1476</v>
      </c>
      <c r="F352" s="16" t="s">
        <v>1425</v>
      </c>
      <c r="G352" s="16" t="s">
        <v>48</v>
      </c>
      <c r="H352" s="16" t="s">
        <v>1115</v>
      </c>
      <c r="I352" s="18" t="s">
        <v>47</v>
      </c>
      <c r="J352" s="18" t="s">
        <v>47</v>
      </c>
      <c r="K352" s="18" t="s">
        <v>47</v>
      </c>
      <c r="L352" s="18" t="s">
        <v>47</v>
      </c>
      <c r="M352" s="18">
        <v>0</v>
      </c>
      <c r="N352" s="16" t="s">
        <v>47</v>
      </c>
      <c r="O352" s="16" t="s">
        <v>53</v>
      </c>
      <c r="P352" s="16" t="s">
        <v>47</v>
      </c>
      <c r="Q352" s="18">
        <f t="shared" si="5"/>
        <v>18611088</v>
      </c>
      <c r="R352" s="18">
        <v>0</v>
      </c>
      <c r="S352" s="18">
        <v>600000</v>
      </c>
      <c r="T352" s="18">
        <v>0</v>
      </c>
      <c r="U352" s="16" t="s">
        <v>49</v>
      </c>
      <c r="V352" s="18">
        <v>0</v>
      </c>
      <c r="W352" s="18">
        <v>15526800</v>
      </c>
      <c r="X352" s="16" t="s">
        <v>54</v>
      </c>
      <c r="Y352" s="18">
        <v>2484288</v>
      </c>
      <c r="Z352" s="18">
        <v>0</v>
      </c>
      <c r="AA352" s="16" t="s">
        <v>49</v>
      </c>
      <c r="AB352" s="18">
        <v>0</v>
      </c>
      <c r="AC352" s="18">
        <v>0</v>
      </c>
      <c r="AD352" s="16" t="s">
        <v>49</v>
      </c>
      <c r="AE352" s="18">
        <v>0</v>
      </c>
      <c r="AF352" s="16">
        <v>0</v>
      </c>
      <c r="AG352" s="16" t="s">
        <v>49</v>
      </c>
      <c r="AH352" s="18">
        <v>0</v>
      </c>
      <c r="AI352" s="18">
        <v>0</v>
      </c>
      <c r="AJ352" s="16" t="s">
        <v>49</v>
      </c>
      <c r="AK352" s="18">
        <v>0</v>
      </c>
      <c r="AL352" s="18">
        <v>0</v>
      </c>
      <c r="AM352" s="17" t="s">
        <v>47</v>
      </c>
      <c r="AN352" s="16" t="s">
        <v>47</v>
      </c>
      <c r="AO352" s="17" t="s">
        <v>47</v>
      </c>
      <c r="AP352" s="16" t="s">
        <v>47</v>
      </c>
    </row>
    <row r="353" spans="1:42" s="19" customFormat="1" x14ac:dyDescent="0.25">
      <c r="A353" s="16" t="s">
        <v>436</v>
      </c>
      <c r="B353" s="17" t="s">
        <v>1079</v>
      </c>
      <c r="C353" s="16" t="s">
        <v>46</v>
      </c>
      <c r="D353" s="16" t="s">
        <v>82</v>
      </c>
      <c r="E353" s="16" t="s">
        <v>1476</v>
      </c>
      <c r="F353" s="16" t="s">
        <v>1425</v>
      </c>
      <c r="G353" s="16" t="s">
        <v>48</v>
      </c>
      <c r="H353" s="16" t="s">
        <v>1116</v>
      </c>
      <c r="I353" s="18" t="s">
        <v>47</v>
      </c>
      <c r="J353" s="18" t="s">
        <v>47</v>
      </c>
      <c r="K353" s="18" t="s">
        <v>47</v>
      </c>
      <c r="L353" s="18" t="s">
        <v>47</v>
      </c>
      <c r="M353" s="18">
        <v>0</v>
      </c>
      <c r="N353" s="16" t="s">
        <v>47</v>
      </c>
      <c r="O353" s="16" t="s">
        <v>252</v>
      </c>
      <c r="P353" s="16" t="s">
        <v>253</v>
      </c>
      <c r="Q353" s="18">
        <f t="shared" si="5"/>
        <v>668160</v>
      </c>
      <c r="R353" s="18">
        <v>0</v>
      </c>
      <c r="S353" s="18">
        <v>0</v>
      </c>
      <c r="T353" s="18">
        <v>576000</v>
      </c>
      <c r="U353" s="16" t="s">
        <v>54</v>
      </c>
      <c r="V353" s="18">
        <v>92160</v>
      </c>
      <c r="W353" s="18">
        <v>0</v>
      </c>
      <c r="X353" s="16" t="s">
        <v>49</v>
      </c>
      <c r="Y353" s="18">
        <v>0</v>
      </c>
      <c r="Z353" s="18">
        <v>0</v>
      </c>
      <c r="AA353" s="16" t="s">
        <v>49</v>
      </c>
      <c r="AB353" s="18">
        <v>0</v>
      </c>
      <c r="AC353" s="18">
        <v>0</v>
      </c>
      <c r="AD353" s="16" t="s">
        <v>49</v>
      </c>
      <c r="AE353" s="18">
        <v>0</v>
      </c>
      <c r="AF353" s="16">
        <v>0</v>
      </c>
      <c r="AG353" s="16" t="s">
        <v>49</v>
      </c>
      <c r="AH353" s="18">
        <v>0</v>
      </c>
      <c r="AI353" s="18">
        <v>0</v>
      </c>
      <c r="AJ353" s="16" t="s">
        <v>49</v>
      </c>
      <c r="AK353" s="18">
        <v>0</v>
      </c>
      <c r="AL353" s="18">
        <v>0</v>
      </c>
      <c r="AM353" s="17" t="s">
        <v>47</v>
      </c>
      <c r="AN353" s="16" t="s">
        <v>47</v>
      </c>
      <c r="AO353" s="17" t="s">
        <v>47</v>
      </c>
      <c r="AP353" s="16" t="s">
        <v>47</v>
      </c>
    </row>
    <row r="354" spans="1:42" s="19" customFormat="1" x14ac:dyDescent="0.25">
      <c r="A354" s="16" t="s">
        <v>437</v>
      </c>
      <c r="B354" s="17" t="s">
        <v>1079</v>
      </c>
      <c r="C354" s="16" t="s">
        <v>46</v>
      </c>
      <c r="D354" s="16" t="s">
        <v>82</v>
      </c>
      <c r="E354" s="16" t="s">
        <v>1476</v>
      </c>
      <c r="F354" s="16" t="s">
        <v>1425</v>
      </c>
      <c r="G354" s="16" t="s">
        <v>48</v>
      </c>
      <c r="H354" s="16" t="s">
        <v>1117</v>
      </c>
      <c r="I354" s="18" t="s">
        <v>47</v>
      </c>
      <c r="J354" s="18" t="s">
        <v>47</v>
      </c>
      <c r="K354" s="18" t="s">
        <v>47</v>
      </c>
      <c r="L354" s="18" t="s">
        <v>47</v>
      </c>
      <c r="M354" s="18">
        <v>0</v>
      </c>
      <c r="N354" s="16" t="s">
        <v>47</v>
      </c>
      <c r="O354" s="16" t="s">
        <v>53</v>
      </c>
      <c r="P354" s="16" t="s">
        <v>47</v>
      </c>
      <c r="Q354" s="18">
        <f t="shared" si="5"/>
        <v>58874269.600000001</v>
      </c>
      <c r="R354" s="18">
        <v>0</v>
      </c>
      <c r="S354" s="18">
        <v>13190500</v>
      </c>
      <c r="T354" s="18">
        <v>0</v>
      </c>
      <c r="U354" s="16" t="s">
        <v>49</v>
      </c>
      <c r="V354" s="18">
        <v>0</v>
      </c>
      <c r="W354" s="18">
        <v>39382560</v>
      </c>
      <c r="X354" s="16" t="s">
        <v>49</v>
      </c>
      <c r="Y354" s="18">
        <v>6301209.5999999996</v>
      </c>
      <c r="Z354" s="18">
        <v>0</v>
      </c>
      <c r="AA354" s="16" t="s">
        <v>49</v>
      </c>
      <c r="AB354" s="18">
        <v>0</v>
      </c>
      <c r="AC354" s="18">
        <v>0</v>
      </c>
      <c r="AD354" s="16" t="s">
        <v>49</v>
      </c>
      <c r="AE354" s="18">
        <v>0</v>
      </c>
      <c r="AF354" s="16">
        <v>0</v>
      </c>
      <c r="AG354" s="16" t="s">
        <v>49</v>
      </c>
      <c r="AH354" s="18">
        <v>0</v>
      </c>
      <c r="AI354" s="18">
        <v>0</v>
      </c>
      <c r="AJ354" s="16" t="s">
        <v>49</v>
      </c>
      <c r="AK354" s="18">
        <v>0</v>
      </c>
      <c r="AL354" s="18">
        <v>0</v>
      </c>
      <c r="AM354" s="17" t="s">
        <v>47</v>
      </c>
      <c r="AN354" s="16" t="s">
        <v>47</v>
      </c>
      <c r="AO354" s="17" t="s">
        <v>47</v>
      </c>
      <c r="AP354" s="16" t="s">
        <v>47</v>
      </c>
    </row>
    <row r="355" spans="1:42" s="19" customFormat="1" x14ac:dyDescent="0.25">
      <c r="A355" s="16" t="s">
        <v>438</v>
      </c>
      <c r="B355" s="17" t="s">
        <v>1079</v>
      </c>
      <c r="C355" s="16" t="s">
        <v>46</v>
      </c>
      <c r="D355" s="16" t="s">
        <v>82</v>
      </c>
      <c r="E355" s="16" t="s">
        <v>1476</v>
      </c>
      <c r="F355" s="16" t="s">
        <v>1425</v>
      </c>
      <c r="G355" s="16" t="s">
        <v>48</v>
      </c>
      <c r="H355" s="16" t="s">
        <v>1118</v>
      </c>
      <c r="I355" s="18" t="s">
        <v>47</v>
      </c>
      <c r="J355" s="18" t="s">
        <v>47</v>
      </c>
      <c r="K355" s="18" t="s">
        <v>47</v>
      </c>
      <c r="L355" s="18" t="s">
        <v>47</v>
      </c>
      <c r="M355" s="18">
        <v>0</v>
      </c>
      <c r="N355" s="16" t="s">
        <v>47</v>
      </c>
      <c r="O355" s="16" t="s">
        <v>53</v>
      </c>
      <c r="P355" s="16" t="s">
        <v>47</v>
      </c>
      <c r="Q355" s="18">
        <f t="shared" si="5"/>
        <v>23794920</v>
      </c>
      <c r="R355" s="18">
        <v>0</v>
      </c>
      <c r="S355" s="18">
        <v>12384000</v>
      </c>
      <c r="T355" s="18">
        <v>0</v>
      </c>
      <c r="U355" s="16" t="s">
        <v>49</v>
      </c>
      <c r="V355" s="18">
        <v>0</v>
      </c>
      <c r="W355" s="18">
        <v>9837000</v>
      </c>
      <c r="X355" s="16" t="s">
        <v>54</v>
      </c>
      <c r="Y355" s="18">
        <v>1573920</v>
      </c>
      <c r="Z355" s="18">
        <v>0</v>
      </c>
      <c r="AA355" s="16" t="s">
        <v>49</v>
      </c>
      <c r="AB355" s="18">
        <v>0</v>
      </c>
      <c r="AC355" s="18">
        <v>0</v>
      </c>
      <c r="AD355" s="16" t="s">
        <v>49</v>
      </c>
      <c r="AE355" s="18">
        <v>0</v>
      </c>
      <c r="AF355" s="16">
        <v>0</v>
      </c>
      <c r="AG355" s="16" t="s">
        <v>49</v>
      </c>
      <c r="AH355" s="18">
        <v>0</v>
      </c>
      <c r="AI355" s="18">
        <v>0</v>
      </c>
      <c r="AJ355" s="16" t="s">
        <v>49</v>
      </c>
      <c r="AK355" s="18">
        <v>0</v>
      </c>
      <c r="AL355" s="18">
        <v>0</v>
      </c>
      <c r="AM355" s="17" t="s">
        <v>47</v>
      </c>
      <c r="AN355" s="16" t="s">
        <v>47</v>
      </c>
      <c r="AO355" s="17" t="s">
        <v>47</v>
      </c>
      <c r="AP355" s="16" t="s">
        <v>47</v>
      </c>
    </row>
    <row r="356" spans="1:42" s="19" customFormat="1" x14ac:dyDescent="0.25">
      <c r="A356" s="16" t="s">
        <v>439</v>
      </c>
      <c r="B356" s="17" t="s">
        <v>1079</v>
      </c>
      <c r="C356" s="16" t="s">
        <v>46</v>
      </c>
      <c r="D356" s="16" t="s">
        <v>82</v>
      </c>
      <c r="E356" s="16" t="s">
        <v>1476</v>
      </c>
      <c r="F356" s="16" t="s">
        <v>1425</v>
      </c>
      <c r="G356" s="16" t="s">
        <v>48</v>
      </c>
      <c r="H356" s="16" t="s">
        <v>1119</v>
      </c>
      <c r="I356" s="18" t="s">
        <v>47</v>
      </c>
      <c r="J356" s="18" t="s">
        <v>47</v>
      </c>
      <c r="K356" s="18" t="s">
        <v>47</v>
      </c>
      <c r="L356" s="18" t="s">
        <v>47</v>
      </c>
      <c r="M356" s="18">
        <v>0</v>
      </c>
      <c r="N356" s="16" t="s">
        <v>47</v>
      </c>
      <c r="O356" s="16" t="s">
        <v>564</v>
      </c>
      <c r="P356" s="16" t="s">
        <v>565</v>
      </c>
      <c r="Q356" s="18">
        <f t="shared" si="5"/>
        <v>41400000</v>
      </c>
      <c r="R356" s="18">
        <v>0</v>
      </c>
      <c r="S356" s="18">
        <v>41400000</v>
      </c>
      <c r="T356" s="18">
        <v>0</v>
      </c>
      <c r="U356" s="16" t="s">
        <v>49</v>
      </c>
      <c r="V356" s="18">
        <v>0</v>
      </c>
      <c r="W356" s="18">
        <v>0</v>
      </c>
      <c r="X356" s="16" t="s">
        <v>49</v>
      </c>
      <c r="Y356" s="18">
        <v>0</v>
      </c>
      <c r="Z356" s="18">
        <v>0</v>
      </c>
      <c r="AA356" s="16" t="s">
        <v>49</v>
      </c>
      <c r="AB356" s="18">
        <v>0</v>
      </c>
      <c r="AC356" s="18">
        <v>0</v>
      </c>
      <c r="AD356" s="16" t="s">
        <v>49</v>
      </c>
      <c r="AE356" s="18">
        <v>0</v>
      </c>
      <c r="AF356" s="16">
        <v>0</v>
      </c>
      <c r="AG356" s="16" t="s">
        <v>49</v>
      </c>
      <c r="AH356" s="18">
        <v>0</v>
      </c>
      <c r="AI356" s="18">
        <v>0</v>
      </c>
      <c r="AJ356" s="16" t="s">
        <v>49</v>
      </c>
      <c r="AK356" s="18">
        <v>0</v>
      </c>
      <c r="AL356" s="18">
        <v>0</v>
      </c>
      <c r="AM356" s="17" t="s">
        <v>47</v>
      </c>
      <c r="AN356" s="16" t="s">
        <v>47</v>
      </c>
      <c r="AO356" s="17" t="s">
        <v>47</v>
      </c>
      <c r="AP356" s="16" t="s">
        <v>47</v>
      </c>
    </row>
    <row r="357" spans="1:42" s="19" customFormat="1" x14ac:dyDescent="0.25">
      <c r="A357" s="16" t="s">
        <v>440</v>
      </c>
      <c r="B357" s="17" t="s">
        <v>1079</v>
      </c>
      <c r="C357" s="16" t="s">
        <v>46</v>
      </c>
      <c r="D357" s="16" t="s">
        <v>82</v>
      </c>
      <c r="E357" s="16" t="s">
        <v>1476</v>
      </c>
      <c r="F357" s="16" t="s">
        <v>1425</v>
      </c>
      <c r="G357" s="16" t="s">
        <v>48</v>
      </c>
      <c r="H357" s="16" t="s">
        <v>1120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53</v>
      </c>
      <c r="P357" s="16" t="s">
        <v>47</v>
      </c>
      <c r="Q357" s="18">
        <f t="shared" si="5"/>
        <v>75972960</v>
      </c>
      <c r="R357" s="18">
        <v>0</v>
      </c>
      <c r="S357" s="18">
        <v>33753600</v>
      </c>
      <c r="T357" s="18">
        <v>0</v>
      </c>
      <c r="U357" s="16" t="s">
        <v>49</v>
      </c>
      <c r="V357" s="18">
        <v>0</v>
      </c>
      <c r="W357" s="18">
        <v>36396000</v>
      </c>
      <c r="X357" s="16" t="s">
        <v>54</v>
      </c>
      <c r="Y357" s="18">
        <v>5823360</v>
      </c>
      <c r="Z357" s="18">
        <v>0</v>
      </c>
      <c r="AA357" s="16" t="s">
        <v>49</v>
      </c>
      <c r="AB357" s="18">
        <v>0</v>
      </c>
      <c r="AC357" s="18">
        <v>0</v>
      </c>
      <c r="AD357" s="16" t="s">
        <v>49</v>
      </c>
      <c r="AE357" s="18">
        <v>0</v>
      </c>
      <c r="AF357" s="16">
        <v>0</v>
      </c>
      <c r="AG357" s="16" t="s">
        <v>49</v>
      </c>
      <c r="AH357" s="18">
        <v>0</v>
      </c>
      <c r="AI357" s="18">
        <v>0</v>
      </c>
      <c r="AJ357" s="16" t="s">
        <v>49</v>
      </c>
      <c r="AK357" s="18">
        <v>0</v>
      </c>
      <c r="AL357" s="18">
        <v>0</v>
      </c>
      <c r="AM357" s="17" t="s">
        <v>47</v>
      </c>
      <c r="AN357" s="16" t="s">
        <v>47</v>
      </c>
      <c r="AO357" s="17" t="s">
        <v>47</v>
      </c>
      <c r="AP357" s="16" t="s">
        <v>47</v>
      </c>
    </row>
    <row r="358" spans="1:42" s="19" customFormat="1" x14ac:dyDescent="0.25">
      <c r="A358" s="16" t="s">
        <v>441</v>
      </c>
      <c r="B358" s="17" t="s">
        <v>1079</v>
      </c>
      <c r="C358" s="16" t="s">
        <v>46</v>
      </c>
      <c r="D358" s="16" t="s">
        <v>82</v>
      </c>
      <c r="E358" s="16" t="s">
        <v>1476</v>
      </c>
      <c r="F358" s="16" t="s">
        <v>1425</v>
      </c>
      <c r="G358" s="16" t="s">
        <v>48</v>
      </c>
      <c r="H358" s="16" t="s">
        <v>1121</v>
      </c>
      <c r="I358" s="18" t="s">
        <v>47</v>
      </c>
      <c r="J358" s="18" t="s">
        <v>47</v>
      </c>
      <c r="K358" s="18" t="s">
        <v>47</v>
      </c>
      <c r="L358" s="18" t="s">
        <v>47</v>
      </c>
      <c r="M358" s="18">
        <v>0</v>
      </c>
      <c r="N358" s="16" t="s">
        <v>47</v>
      </c>
      <c r="O358" s="16" t="s">
        <v>53</v>
      </c>
      <c r="P358" s="16" t="s">
        <v>47</v>
      </c>
      <c r="Q358" s="18">
        <f t="shared" si="5"/>
        <v>22327500</v>
      </c>
      <c r="R358" s="18">
        <v>0</v>
      </c>
      <c r="S358" s="18">
        <v>16950900</v>
      </c>
      <c r="T358" s="18">
        <v>0</v>
      </c>
      <c r="U358" s="16" t="s">
        <v>49</v>
      </c>
      <c r="V358" s="18">
        <v>0</v>
      </c>
      <c r="W358" s="18">
        <v>4635000</v>
      </c>
      <c r="X358" s="16" t="s">
        <v>49</v>
      </c>
      <c r="Y358" s="18">
        <v>741600</v>
      </c>
      <c r="Z358" s="18">
        <v>0</v>
      </c>
      <c r="AA358" s="16" t="s">
        <v>49</v>
      </c>
      <c r="AB358" s="18">
        <v>0</v>
      </c>
      <c r="AC358" s="18">
        <v>0</v>
      </c>
      <c r="AD358" s="16" t="s">
        <v>49</v>
      </c>
      <c r="AE358" s="18">
        <v>0</v>
      </c>
      <c r="AF358" s="16">
        <v>0</v>
      </c>
      <c r="AG358" s="16" t="s">
        <v>49</v>
      </c>
      <c r="AH358" s="18">
        <v>0</v>
      </c>
      <c r="AI358" s="18">
        <v>0</v>
      </c>
      <c r="AJ358" s="16" t="s">
        <v>49</v>
      </c>
      <c r="AK358" s="18">
        <v>0</v>
      </c>
      <c r="AL358" s="18">
        <v>0</v>
      </c>
      <c r="AM358" s="17" t="s">
        <v>47</v>
      </c>
      <c r="AN358" s="16" t="s">
        <v>47</v>
      </c>
      <c r="AO358" s="17" t="s">
        <v>47</v>
      </c>
      <c r="AP358" s="16" t="s">
        <v>47</v>
      </c>
    </row>
    <row r="359" spans="1:42" s="19" customFormat="1" x14ac:dyDescent="0.25">
      <c r="A359" s="16" t="s">
        <v>442</v>
      </c>
      <c r="B359" s="17" t="s">
        <v>1079</v>
      </c>
      <c r="C359" s="16" t="s">
        <v>46</v>
      </c>
      <c r="D359" s="16" t="s">
        <v>82</v>
      </c>
      <c r="E359" s="16" t="s">
        <v>1476</v>
      </c>
      <c r="F359" s="16" t="s">
        <v>1425</v>
      </c>
      <c r="G359" s="16" t="s">
        <v>48</v>
      </c>
      <c r="H359" s="16" t="s">
        <v>1122</v>
      </c>
      <c r="I359" s="18" t="s">
        <v>47</v>
      </c>
      <c r="J359" s="18" t="s">
        <v>47</v>
      </c>
      <c r="K359" s="18" t="s">
        <v>47</v>
      </c>
      <c r="L359" s="18" t="s">
        <v>47</v>
      </c>
      <c r="M359" s="18">
        <v>0</v>
      </c>
      <c r="N359" s="16" t="s">
        <v>47</v>
      </c>
      <c r="O359" s="16" t="s">
        <v>53</v>
      </c>
      <c r="P359" s="16" t="s">
        <v>47</v>
      </c>
      <c r="Q359" s="18">
        <f t="shared" si="5"/>
        <v>387615369.72000003</v>
      </c>
      <c r="R359" s="18">
        <v>0</v>
      </c>
      <c r="S359" s="18">
        <v>259169304</v>
      </c>
      <c r="T359" s="18">
        <v>0</v>
      </c>
      <c r="U359" s="16" t="s">
        <v>49</v>
      </c>
      <c r="V359" s="18">
        <v>0</v>
      </c>
      <c r="W359" s="18">
        <v>110729367</v>
      </c>
      <c r="X359" s="16" t="s">
        <v>54</v>
      </c>
      <c r="Y359" s="18">
        <v>17716698.719999999</v>
      </c>
      <c r="Z359" s="18">
        <v>0</v>
      </c>
      <c r="AA359" s="16" t="s">
        <v>49</v>
      </c>
      <c r="AB359" s="18">
        <v>0</v>
      </c>
      <c r="AC359" s="18">
        <v>0</v>
      </c>
      <c r="AD359" s="16" t="s">
        <v>49</v>
      </c>
      <c r="AE359" s="18">
        <v>0</v>
      </c>
      <c r="AF359" s="16">
        <v>0</v>
      </c>
      <c r="AG359" s="16" t="s">
        <v>49</v>
      </c>
      <c r="AH359" s="18">
        <v>0</v>
      </c>
      <c r="AI359" s="18">
        <v>0</v>
      </c>
      <c r="AJ359" s="16" t="s">
        <v>49</v>
      </c>
      <c r="AK359" s="18">
        <v>0</v>
      </c>
      <c r="AL359" s="18">
        <v>0</v>
      </c>
      <c r="AM359" s="17" t="s">
        <v>47</v>
      </c>
      <c r="AN359" s="16" t="s">
        <v>47</v>
      </c>
      <c r="AO359" s="17" t="s">
        <v>47</v>
      </c>
      <c r="AP359" s="16" t="s">
        <v>47</v>
      </c>
    </row>
    <row r="360" spans="1:42" s="19" customFormat="1" x14ac:dyDescent="0.25">
      <c r="A360" s="16" t="s">
        <v>443</v>
      </c>
      <c r="B360" s="17" t="s">
        <v>1079</v>
      </c>
      <c r="C360" s="16" t="s">
        <v>46</v>
      </c>
      <c r="D360" s="16" t="s">
        <v>82</v>
      </c>
      <c r="E360" s="16" t="s">
        <v>1476</v>
      </c>
      <c r="F360" s="16" t="s">
        <v>1425</v>
      </c>
      <c r="G360" s="16" t="s">
        <v>48</v>
      </c>
      <c r="H360" s="16" t="s">
        <v>1123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53</v>
      </c>
      <c r="P360" s="16" t="s">
        <v>47</v>
      </c>
      <c r="Q360" s="18">
        <f t="shared" si="5"/>
        <v>40141998</v>
      </c>
      <c r="R360" s="18">
        <v>0</v>
      </c>
      <c r="S360" s="18">
        <v>28467990</v>
      </c>
      <c r="T360" s="18">
        <v>0</v>
      </c>
      <c r="U360" s="16" t="s">
        <v>49</v>
      </c>
      <c r="V360" s="18">
        <v>0</v>
      </c>
      <c r="W360" s="18">
        <v>10063800</v>
      </c>
      <c r="X360" s="16" t="s">
        <v>54</v>
      </c>
      <c r="Y360" s="18">
        <v>1610208</v>
      </c>
      <c r="Z360" s="18">
        <v>0</v>
      </c>
      <c r="AA360" s="16" t="s">
        <v>49</v>
      </c>
      <c r="AB360" s="18">
        <v>0</v>
      </c>
      <c r="AC360" s="18">
        <v>0</v>
      </c>
      <c r="AD360" s="16" t="s">
        <v>49</v>
      </c>
      <c r="AE360" s="18">
        <v>0</v>
      </c>
      <c r="AF360" s="16">
        <v>0</v>
      </c>
      <c r="AG360" s="16" t="s">
        <v>49</v>
      </c>
      <c r="AH360" s="18">
        <v>0</v>
      </c>
      <c r="AI360" s="18">
        <v>0</v>
      </c>
      <c r="AJ360" s="16" t="s">
        <v>49</v>
      </c>
      <c r="AK360" s="18">
        <v>0</v>
      </c>
      <c r="AL360" s="18">
        <v>0</v>
      </c>
      <c r="AM360" s="17" t="s">
        <v>47</v>
      </c>
      <c r="AN360" s="16" t="s">
        <v>47</v>
      </c>
      <c r="AO360" s="17" t="s">
        <v>47</v>
      </c>
      <c r="AP360" s="16" t="s">
        <v>47</v>
      </c>
    </row>
    <row r="361" spans="1:42" s="19" customFormat="1" x14ac:dyDescent="0.25">
      <c r="A361" s="16" t="s">
        <v>444</v>
      </c>
      <c r="B361" s="17" t="s">
        <v>1079</v>
      </c>
      <c r="C361" s="16" t="s">
        <v>46</v>
      </c>
      <c r="D361" s="16" t="s">
        <v>82</v>
      </c>
      <c r="E361" s="16" t="s">
        <v>1476</v>
      </c>
      <c r="F361" s="16" t="s">
        <v>1425</v>
      </c>
      <c r="G361" s="16" t="s">
        <v>48</v>
      </c>
      <c r="H361" s="16" t="s">
        <v>1124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53</v>
      </c>
      <c r="P361" s="16" t="s">
        <v>47</v>
      </c>
      <c r="Q361" s="18">
        <f t="shared" si="5"/>
        <v>9762660</v>
      </c>
      <c r="R361" s="18">
        <v>0</v>
      </c>
      <c r="S361" s="18">
        <v>6902100</v>
      </c>
      <c r="T361" s="18">
        <v>0</v>
      </c>
      <c r="U361" s="16" t="s">
        <v>49</v>
      </c>
      <c r="V361" s="18">
        <v>0</v>
      </c>
      <c r="W361" s="18">
        <v>2466000</v>
      </c>
      <c r="X361" s="16" t="s">
        <v>49</v>
      </c>
      <c r="Y361" s="18">
        <v>394560</v>
      </c>
      <c r="Z361" s="18">
        <v>0</v>
      </c>
      <c r="AA361" s="16" t="s">
        <v>49</v>
      </c>
      <c r="AB361" s="18">
        <v>0</v>
      </c>
      <c r="AC361" s="18">
        <v>0</v>
      </c>
      <c r="AD361" s="16" t="s">
        <v>49</v>
      </c>
      <c r="AE361" s="18">
        <v>0</v>
      </c>
      <c r="AF361" s="16">
        <v>0</v>
      </c>
      <c r="AG361" s="16" t="s">
        <v>49</v>
      </c>
      <c r="AH361" s="18">
        <v>0</v>
      </c>
      <c r="AI361" s="18">
        <v>0</v>
      </c>
      <c r="AJ361" s="16" t="s">
        <v>49</v>
      </c>
      <c r="AK361" s="18">
        <v>0</v>
      </c>
      <c r="AL361" s="18">
        <v>0</v>
      </c>
      <c r="AM361" s="17" t="s">
        <v>47</v>
      </c>
      <c r="AN361" s="16" t="s">
        <v>47</v>
      </c>
      <c r="AO361" s="17" t="s">
        <v>47</v>
      </c>
      <c r="AP361" s="16" t="s">
        <v>47</v>
      </c>
    </row>
    <row r="362" spans="1:42" s="19" customFormat="1" x14ac:dyDescent="0.25">
      <c r="A362" s="16" t="s">
        <v>445</v>
      </c>
      <c r="B362" s="17" t="s">
        <v>1079</v>
      </c>
      <c r="C362" s="16" t="s">
        <v>46</v>
      </c>
      <c r="D362" s="16" t="s">
        <v>82</v>
      </c>
      <c r="E362" s="16" t="s">
        <v>1476</v>
      </c>
      <c r="F362" s="16" t="s">
        <v>1425</v>
      </c>
      <c r="G362" s="16" t="s">
        <v>48</v>
      </c>
      <c r="H362" s="16" t="s">
        <v>1125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53</v>
      </c>
      <c r="P362" s="16" t="s">
        <v>47</v>
      </c>
      <c r="Q362" s="18">
        <f t="shared" si="5"/>
        <v>29890704</v>
      </c>
      <c r="R362" s="18">
        <v>0</v>
      </c>
      <c r="S362" s="18">
        <v>21104400</v>
      </c>
      <c r="T362" s="18">
        <v>0</v>
      </c>
      <c r="U362" s="16" t="s">
        <v>49</v>
      </c>
      <c r="V362" s="18">
        <v>0</v>
      </c>
      <c r="W362" s="18">
        <v>7574400</v>
      </c>
      <c r="X362" s="16" t="s">
        <v>54</v>
      </c>
      <c r="Y362" s="18">
        <v>1211904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16" t="s">
        <v>446</v>
      </c>
      <c r="B363" s="17" t="s">
        <v>1079</v>
      </c>
      <c r="C363" s="16" t="s">
        <v>46</v>
      </c>
      <c r="D363" s="16" t="s">
        <v>82</v>
      </c>
      <c r="E363" s="16" t="s">
        <v>1476</v>
      </c>
      <c r="F363" s="16" t="s">
        <v>1425</v>
      </c>
      <c r="G363" s="16" t="s">
        <v>71</v>
      </c>
      <c r="H363" s="16" t="s">
        <v>47</v>
      </c>
      <c r="I363" s="18" t="s">
        <v>190</v>
      </c>
      <c r="J363" s="18" t="s">
        <v>47</v>
      </c>
      <c r="K363" s="18" t="s">
        <v>1126</v>
      </c>
      <c r="L363" s="18" t="s">
        <v>1079</v>
      </c>
      <c r="M363" s="18">
        <v>1638000</v>
      </c>
      <c r="N363" s="16" t="s">
        <v>73</v>
      </c>
      <c r="O363" s="16" t="s">
        <v>1127</v>
      </c>
      <c r="P363" s="16" t="s">
        <v>1128</v>
      </c>
      <c r="Q363" s="18">
        <f t="shared" si="5"/>
        <v>-1638000</v>
      </c>
      <c r="R363" s="18">
        <v>0</v>
      </c>
      <c r="S363" s="18">
        <v>-1638000</v>
      </c>
      <c r="T363" s="18">
        <v>0</v>
      </c>
      <c r="U363" s="16" t="s">
        <v>49</v>
      </c>
      <c r="V363" s="18">
        <v>0</v>
      </c>
      <c r="W363" s="18">
        <v>0</v>
      </c>
      <c r="X363" s="16" t="s">
        <v>49</v>
      </c>
      <c r="Y363" s="18">
        <v>0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16" t="s">
        <v>447</v>
      </c>
      <c r="B364" s="17" t="s">
        <v>1129</v>
      </c>
      <c r="C364" s="16" t="s">
        <v>46</v>
      </c>
      <c r="D364" s="16" t="s">
        <v>51</v>
      </c>
      <c r="E364" s="16" t="s">
        <v>52</v>
      </c>
      <c r="F364" s="16" t="s">
        <v>1401</v>
      </c>
      <c r="G364" s="16" t="s">
        <v>48</v>
      </c>
      <c r="H364" s="16" t="s">
        <v>1130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53</v>
      </c>
      <c r="P364" s="16" t="s">
        <v>47</v>
      </c>
      <c r="Q364" s="18">
        <f t="shared" si="5"/>
        <v>354866041.64999998</v>
      </c>
      <c r="R364" s="18">
        <v>0</v>
      </c>
      <c r="S364" s="18">
        <v>296519358.25</v>
      </c>
      <c r="T364" s="18">
        <v>0</v>
      </c>
      <c r="U364" s="16" t="s">
        <v>49</v>
      </c>
      <c r="V364" s="18">
        <v>0</v>
      </c>
      <c r="W364" s="18">
        <v>50298865</v>
      </c>
      <c r="X364" s="16" t="s">
        <v>49</v>
      </c>
      <c r="Y364" s="18">
        <v>8047818.4000000004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16" t="s">
        <v>448</v>
      </c>
      <c r="B365" s="17" t="s">
        <v>1129</v>
      </c>
      <c r="C365" s="16" t="s">
        <v>46</v>
      </c>
      <c r="D365" s="16" t="s">
        <v>51</v>
      </c>
      <c r="E365" s="16" t="s">
        <v>52</v>
      </c>
      <c r="F365" s="16" t="s">
        <v>1401</v>
      </c>
      <c r="G365" s="16" t="s">
        <v>48</v>
      </c>
      <c r="H365" s="16" t="s">
        <v>1131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638</v>
      </c>
      <c r="P365" s="16" t="s">
        <v>687</v>
      </c>
      <c r="Q365" s="18">
        <f t="shared" si="5"/>
        <v>6697000</v>
      </c>
      <c r="R365" s="18">
        <v>0</v>
      </c>
      <c r="S365" s="18">
        <v>6697000</v>
      </c>
      <c r="T365" s="18">
        <v>0</v>
      </c>
      <c r="U365" s="16" t="s">
        <v>49</v>
      </c>
      <c r="V365" s="18">
        <v>0</v>
      </c>
      <c r="W365" s="18">
        <v>0</v>
      </c>
      <c r="X365" s="16" t="s">
        <v>49</v>
      </c>
      <c r="Y365" s="18">
        <v>0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s="19" customFormat="1" x14ac:dyDescent="0.25">
      <c r="A366" s="16" t="s">
        <v>449</v>
      </c>
      <c r="B366" s="17" t="s">
        <v>1129</v>
      </c>
      <c r="C366" s="16" t="s">
        <v>46</v>
      </c>
      <c r="D366" s="16" t="s">
        <v>51</v>
      </c>
      <c r="E366" s="16" t="s">
        <v>52</v>
      </c>
      <c r="F366" s="16" t="s">
        <v>1401</v>
      </c>
      <c r="G366" s="16" t="s">
        <v>48</v>
      </c>
      <c r="H366" s="16" t="s">
        <v>1132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53</v>
      </c>
      <c r="P366" s="16" t="s">
        <v>47</v>
      </c>
      <c r="Q366" s="18">
        <f t="shared" si="5"/>
        <v>597312702.99000001</v>
      </c>
      <c r="R366" s="18">
        <v>0</v>
      </c>
      <c r="S366" s="18">
        <v>413942939</v>
      </c>
      <c r="T366" s="18">
        <v>0</v>
      </c>
      <c r="U366" s="16" t="s">
        <v>49</v>
      </c>
      <c r="V366" s="18">
        <v>0</v>
      </c>
      <c r="W366" s="18">
        <v>158077382.75</v>
      </c>
      <c r="X366" s="16" t="s">
        <v>54</v>
      </c>
      <c r="Y366" s="18">
        <v>25292381.239999998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s="19" customFormat="1" x14ac:dyDescent="0.25">
      <c r="A367" s="16" t="s">
        <v>450</v>
      </c>
      <c r="B367" s="17" t="s">
        <v>1129</v>
      </c>
      <c r="C367" s="16" t="s">
        <v>46</v>
      </c>
      <c r="D367" s="16" t="s">
        <v>56</v>
      </c>
      <c r="E367" s="16" t="s">
        <v>57</v>
      </c>
      <c r="F367" s="16" t="s">
        <v>1413</v>
      </c>
      <c r="G367" s="16" t="s">
        <v>48</v>
      </c>
      <c r="H367" s="16" t="s">
        <v>1133</v>
      </c>
      <c r="I367" s="18" t="s">
        <v>47</v>
      </c>
      <c r="J367" s="18" t="s">
        <v>47</v>
      </c>
      <c r="K367" s="18" t="s">
        <v>47</v>
      </c>
      <c r="L367" s="18" t="s">
        <v>47</v>
      </c>
      <c r="M367" s="18">
        <v>0</v>
      </c>
      <c r="N367" s="16" t="s">
        <v>47</v>
      </c>
      <c r="O367" s="16" t="s">
        <v>53</v>
      </c>
      <c r="P367" s="16" t="s">
        <v>47</v>
      </c>
      <c r="Q367" s="18">
        <f t="shared" si="5"/>
        <v>252330792.2148</v>
      </c>
      <c r="R367" s="18">
        <v>0</v>
      </c>
      <c r="S367" s="18">
        <v>169761907.5</v>
      </c>
      <c r="T367" s="18">
        <v>0</v>
      </c>
      <c r="U367" s="16" t="s">
        <v>49</v>
      </c>
      <c r="V367" s="18">
        <v>0</v>
      </c>
      <c r="W367" s="18">
        <v>71180073.030000001</v>
      </c>
      <c r="X367" s="16" t="s">
        <v>54</v>
      </c>
      <c r="Y367" s="18">
        <v>11388811.684799999</v>
      </c>
      <c r="Z367" s="18">
        <v>0</v>
      </c>
      <c r="AA367" s="16" t="s">
        <v>49</v>
      </c>
      <c r="AB367" s="18">
        <v>0</v>
      </c>
      <c r="AC367" s="18">
        <v>0</v>
      </c>
      <c r="AD367" s="16" t="s">
        <v>49</v>
      </c>
      <c r="AE367" s="18">
        <v>0</v>
      </c>
      <c r="AF367" s="16">
        <v>0</v>
      </c>
      <c r="AG367" s="16" t="s">
        <v>49</v>
      </c>
      <c r="AH367" s="18">
        <v>0</v>
      </c>
      <c r="AI367" s="18">
        <v>0</v>
      </c>
      <c r="AJ367" s="16" t="s">
        <v>49</v>
      </c>
      <c r="AK367" s="18">
        <v>0</v>
      </c>
      <c r="AL367" s="18">
        <v>0</v>
      </c>
      <c r="AM367" s="17" t="s">
        <v>47</v>
      </c>
      <c r="AN367" s="16" t="s">
        <v>47</v>
      </c>
      <c r="AO367" s="17" t="s">
        <v>47</v>
      </c>
      <c r="AP367" s="16" t="s">
        <v>47</v>
      </c>
    </row>
    <row r="368" spans="1:42" s="19" customFormat="1" x14ac:dyDescent="0.25">
      <c r="A368" s="16" t="s">
        <v>451</v>
      </c>
      <c r="B368" s="17" t="s">
        <v>1129</v>
      </c>
      <c r="C368" s="16" t="s">
        <v>46</v>
      </c>
      <c r="D368" s="16" t="s">
        <v>56</v>
      </c>
      <c r="E368" s="16" t="s">
        <v>57</v>
      </c>
      <c r="F368" s="16" t="s">
        <v>1413</v>
      </c>
      <c r="G368" s="16" t="s">
        <v>48</v>
      </c>
      <c r="H368" s="16" t="s">
        <v>1134</v>
      </c>
      <c r="I368" s="18" t="s">
        <v>47</v>
      </c>
      <c r="J368" s="18" t="s">
        <v>47</v>
      </c>
      <c r="K368" s="18" t="s">
        <v>47</v>
      </c>
      <c r="L368" s="18" t="s">
        <v>47</v>
      </c>
      <c r="M368" s="18">
        <v>0</v>
      </c>
      <c r="N368" s="16" t="s">
        <v>47</v>
      </c>
      <c r="O368" s="16" t="s">
        <v>632</v>
      </c>
      <c r="P368" s="16" t="s">
        <v>633</v>
      </c>
      <c r="Q368" s="18">
        <f t="shared" si="5"/>
        <v>14753380</v>
      </c>
      <c r="R368" s="18">
        <v>0</v>
      </c>
      <c r="S368" s="18">
        <v>14689000</v>
      </c>
      <c r="T368" s="18">
        <v>55500</v>
      </c>
      <c r="U368" s="16" t="s">
        <v>54</v>
      </c>
      <c r="V368" s="18">
        <v>8880</v>
      </c>
      <c r="W368" s="18">
        <v>0</v>
      </c>
      <c r="X368" s="16" t="s">
        <v>49</v>
      </c>
      <c r="Y368" s="18">
        <v>0</v>
      </c>
      <c r="Z368" s="18">
        <v>0</v>
      </c>
      <c r="AA368" s="16" t="s">
        <v>49</v>
      </c>
      <c r="AB368" s="18">
        <v>0</v>
      </c>
      <c r="AC368" s="18">
        <v>0</v>
      </c>
      <c r="AD368" s="16" t="s">
        <v>49</v>
      </c>
      <c r="AE368" s="18">
        <v>0</v>
      </c>
      <c r="AF368" s="16">
        <v>0</v>
      </c>
      <c r="AG368" s="16" t="s">
        <v>49</v>
      </c>
      <c r="AH368" s="18">
        <v>0</v>
      </c>
      <c r="AI368" s="18">
        <v>0</v>
      </c>
      <c r="AJ368" s="16" t="s">
        <v>49</v>
      </c>
      <c r="AK368" s="18">
        <v>0</v>
      </c>
      <c r="AL368" s="18">
        <v>0</v>
      </c>
      <c r="AM368" s="17" t="s">
        <v>47</v>
      </c>
      <c r="AN368" s="16" t="s">
        <v>47</v>
      </c>
      <c r="AO368" s="17" t="s">
        <v>47</v>
      </c>
      <c r="AP368" s="16" t="s">
        <v>47</v>
      </c>
    </row>
    <row r="369" spans="1:42" s="19" customFormat="1" x14ac:dyDescent="0.25">
      <c r="A369" s="16" t="s">
        <v>452</v>
      </c>
      <c r="B369" s="17" t="s">
        <v>1129</v>
      </c>
      <c r="C369" s="16" t="s">
        <v>46</v>
      </c>
      <c r="D369" s="16" t="s">
        <v>56</v>
      </c>
      <c r="E369" s="16" t="s">
        <v>57</v>
      </c>
      <c r="F369" s="16" t="s">
        <v>1413</v>
      </c>
      <c r="G369" s="16" t="s">
        <v>48</v>
      </c>
      <c r="H369" s="16" t="s">
        <v>1135</v>
      </c>
      <c r="I369" s="18" t="s">
        <v>47</v>
      </c>
      <c r="J369" s="18" t="s">
        <v>47</v>
      </c>
      <c r="K369" s="18" t="s">
        <v>47</v>
      </c>
      <c r="L369" s="18" t="s">
        <v>47</v>
      </c>
      <c r="M369" s="18">
        <v>0</v>
      </c>
      <c r="N369" s="16" t="s">
        <v>47</v>
      </c>
      <c r="O369" s="16" t="s">
        <v>53</v>
      </c>
      <c r="P369" s="16" t="s">
        <v>47</v>
      </c>
      <c r="Q369" s="18">
        <f t="shared" si="5"/>
        <v>720831948.12775004</v>
      </c>
      <c r="R369" s="18">
        <v>0</v>
      </c>
      <c r="S369" s="18">
        <v>498626289.22775006</v>
      </c>
      <c r="T369" s="18">
        <v>0</v>
      </c>
      <c r="U369" s="16" t="s">
        <v>49</v>
      </c>
      <c r="V369" s="18">
        <v>0</v>
      </c>
      <c r="W369" s="18">
        <v>191556602.5</v>
      </c>
      <c r="X369" s="16" t="s">
        <v>49</v>
      </c>
      <c r="Y369" s="18">
        <v>30649056.399999999</v>
      </c>
      <c r="Z369" s="18">
        <v>0</v>
      </c>
      <c r="AA369" s="16" t="s">
        <v>49</v>
      </c>
      <c r="AB369" s="18">
        <v>0</v>
      </c>
      <c r="AC369" s="18">
        <v>0</v>
      </c>
      <c r="AD369" s="16" t="s">
        <v>49</v>
      </c>
      <c r="AE369" s="18">
        <v>0</v>
      </c>
      <c r="AF369" s="16">
        <v>0</v>
      </c>
      <c r="AG369" s="16" t="s">
        <v>49</v>
      </c>
      <c r="AH369" s="18">
        <v>0</v>
      </c>
      <c r="AI369" s="18">
        <v>0</v>
      </c>
      <c r="AJ369" s="16" t="s">
        <v>49</v>
      </c>
      <c r="AK369" s="18">
        <v>0</v>
      </c>
      <c r="AL369" s="18">
        <v>0</v>
      </c>
      <c r="AM369" s="17" t="s">
        <v>47</v>
      </c>
      <c r="AN369" s="16" t="s">
        <v>47</v>
      </c>
      <c r="AO369" s="17" t="s">
        <v>47</v>
      </c>
      <c r="AP369" s="16" t="s">
        <v>47</v>
      </c>
    </row>
    <row r="370" spans="1:42" s="19" customFormat="1" x14ac:dyDescent="0.25">
      <c r="A370" s="16" t="s">
        <v>453</v>
      </c>
      <c r="B370" s="17" t="s">
        <v>1129</v>
      </c>
      <c r="C370" s="16" t="s">
        <v>46</v>
      </c>
      <c r="D370" s="16" t="s">
        <v>61</v>
      </c>
      <c r="E370" s="16" t="s">
        <v>62</v>
      </c>
      <c r="F370" s="16" t="s">
        <v>1426</v>
      </c>
      <c r="G370" s="16" t="s">
        <v>48</v>
      </c>
      <c r="H370" s="16" t="s">
        <v>1136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53</v>
      </c>
      <c r="P370" s="16" t="s">
        <v>47</v>
      </c>
      <c r="Q370" s="18">
        <f t="shared" si="5"/>
        <v>195838646.85479999</v>
      </c>
      <c r="R370" s="18">
        <v>0</v>
      </c>
      <c r="S370" s="18">
        <v>132893115</v>
      </c>
      <c r="T370" s="18">
        <v>0</v>
      </c>
      <c r="U370" s="16" t="s">
        <v>49</v>
      </c>
      <c r="V370" s="18">
        <v>0</v>
      </c>
      <c r="W370" s="18">
        <v>54263389.530000001</v>
      </c>
      <c r="X370" s="16" t="s">
        <v>54</v>
      </c>
      <c r="Y370" s="18">
        <v>8682142.3247999996</v>
      </c>
      <c r="Z370" s="18">
        <v>0</v>
      </c>
      <c r="AA370" s="16" t="s">
        <v>49</v>
      </c>
      <c r="AB370" s="18">
        <v>0</v>
      </c>
      <c r="AC370" s="18">
        <v>0</v>
      </c>
      <c r="AD370" s="16" t="s">
        <v>49</v>
      </c>
      <c r="AE370" s="18">
        <v>0</v>
      </c>
      <c r="AF370" s="16">
        <v>0</v>
      </c>
      <c r="AG370" s="16" t="s">
        <v>49</v>
      </c>
      <c r="AH370" s="18">
        <v>0</v>
      </c>
      <c r="AI370" s="18">
        <v>0</v>
      </c>
      <c r="AJ370" s="16" t="s">
        <v>49</v>
      </c>
      <c r="AK370" s="18">
        <v>0</v>
      </c>
      <c r="AL370" s="18">
        <v>0</v>
      </c>
      <c r="AM370" s="17" t="s">
        <v>47</v>
      </c>
      <c r="AN370" s="16" t="s">
        <v>47</v>
      </c>
      <c r="AO370" s="17" t="s">
        <v>47</v>
      </c>
      <c r="AP370" s="16" t="s">
        <v>47</v>
      </c>
    </row>
    <row r="371" spans="1:42" s="19" customFormat="1" x14ac:dyDescent="0.25">
      <c r="A371" s="16" t="s">
        <v>454</v>
      </c>
      <c r="B371" s="17" t="s">
        <v>1129</v>
      </c>
      <c r="C371" s="16" t="s">
        <v>46</v>
      </c>
      <c r="D371" s="16" t="s">
        <v>61</v>
      </c>
      <c r="E371" s="16" t="s">
        <v>62</v>
      </c>
      <c r="F371" s="16" t="s">
        <v>1426</v>
      </c>
      <c r="G371" s="16" t="s">
        <v>48</v>
      </c>
      <c r="H371" s="16" t="s">
        <v>1137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1138</v>
      </c>
      <c r="P371" s="16" t="s">
        <v>1139</v>
      </c>
      <c r="Q371" s="18">
        <f t="shared" si="5"/>
        <v>63321800</v>
      </c>
      <c r="R371" s="18">
        <v>0</v>
      </c>
      <c r="S371" s="18">
        <v>52967350</v>
      </c>
      <c r="T371" s="18">
        <v>8926250</v>
      </c>
      <c r="U371" s="16" t="s">
        <v>54</v>
      </c>
      <c r="V371" s="18">
        <v>1428200</v>
      </c>
      <c r="W371" s="18">
        <v>0</v>
      </c>
      <c r="X371" s="16" t="s">
        <v>49</v>
      </c>
      <c r="Y371" s="18">
        <v>0</v>
      </c>
      <c r="Z371" s="18">
        <v>0</v>
      </c>
      <c r="AA371" s="16" t="s">
        <v>49</v>
      </c>
      <c r="AB371" s="18">
        <v>0</v>
      </c>
      <c r="AC371" s="18">
        <v>0</v>
      </c>
      <c r="AD371" s="16" t="s">
        <v>49</v>
      </c>
      <c r="AE371" s="18">
        <v>0</v>
      </c>
      <c r="AF371" s="16">
        <v>0</v>
      </c>
      <c r="AG371" s="16" t="s">
        <v>49</v>
      </c>
      <c r="AH371" s="18">
        <v>0</v>
      </c>
      <c r="AI371" s="18">
        <v>0</v>
      </c>
      <c r="AJ371" s="16" t="s">
        <v>49</v>
      </c>
      <c r="AK371" s="18">
        <v>0</v>
      </c>
      <c r="AL371" s="18">
        <v>0</v>
      </c>
      <c r="AM371" s="17" t="s">
        <v>47</v>
      </c>
      <c r="AN371" s="16" t="s">
        <v>47</v>
      </c>
      <c r="AO371" s="17" t="s">
        <v>47</v>
      </c>
      <c r="AP371" s="16" t="s">
        <v>47</v>
      </c>
    </row>
    <row r="372" spans="1:42" s="19" customFormat="1" x14ac:dyDescent="0.25">
      <c r="A372" s="16" t="s">
        <v>455</v>
      </c>
      <c r="B372" s="17" t="s">
        <v>1129</v>
      </c>
      <c r="C372" s="16" t="s">
        <v>46</v>
      </c>
      <c r="D372" s="16" t="s">
        <v>61</v>
      </c>
      <c r="E372" s="16" t="s">
        <v>62</v>
      </c>
      <c r="F372" s="16" t="s">
        <v>1426</v>
      </c>
      <c r="G372" s="16" t="s">
        <v>48</v>
      </c>
      <c r="H372" s="16" t="s">
        <v>1140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53</v>
      </c>
      <c r="P372" s="16" t="s">
        <v>47</v>
      </c>
      <c r="Q372" s="18">
        <f t="shared" si="5"/>
        <v>770880045.46875</v>
      </c>
      <c r="R372" s="18">
        <v>0</v>
      </c>
      <c r="S372" s="18">
        <v>543949612.31875002</v>
      </c>
      <c r="T372" s="18">
        <v>0</v>
      </c>
      <c r="U372" s="16" t="s">
        <v>49</v>
      </c>
      <c r="V372" s="18">
        <v>0</v>
      </c>
      <c r="W372" s="18">
        <v>195629683.75</v>
      </c>
      <c r="X372" s="16" t="s">
        <v>54</v>
      </c>
      <c r="Y372" s="18">
        <v>31300749.399999999</v>
      </c>
      <c r="Z372" s="18">
        <v>0</v>
      </c>
      <c r="AA372" s="16" t="s">
        <v>49</v>
      </c>
      <c r="AB372" s="18">
        <v>0</v>
      </c>
      <c r="AC372" s="18">
        <v>0</v>
      </c>
      <c r="AD372" s="16" t="s">
        <v>49</v>
      </c>
      <c r="AE372" s="18">
        <v>0</v>
      </c>
      <c r="AF372" s="16">
        <v>0</v>
      </c>
      <c r="AG372" s="16" t="s">
        <v>49</v>
      </c>
      <c r="AH372" s="18">
        <v>0</v>
      </c>
      <c r="AI372" s="18">
        <v>0</v>
      </c>
      <c r="AJ372" s="16" t="s">
        <v>49</v>
      </c>
      <c r="AK372" s="18">
        <v>0</v>
      </c>
      <c r="AL372" s="18">
        <v>0</v>
      </c>
      <c r="AM372" s="17" t="s">
        <v>47</v>
      </c>
      <c r="AN372" s="16" t="s">
        <v>47</v>
      </c>
      <c r="AO372" s="17" t="s">
        <v>47</v>
      </c>
      <c r="AP372" s="16" t="s">
        <v>47</v>
      </c>
    </row>
    <row r="373" spans="1:42" s="19" customFormat="1" x14ac:dyDescent="0.25">
      <c r="A373" s="16" t="s">
        <v>456</v>
      </c>
      <c r="B373" s="17" t="s">
        <v>1129</v>
      </c>
      <c r="C373" s="16" t="s">
        <v>46</v>
      </c>
      <c r="D373" s="16" t="s">
        <v>66</v>
      </c>
      <c r="E373" s="16" t="s">
        <v>67</v>
      </c>
      <c r="F373" s="16" t="s">
        <v>1410</v>
      </c>
      <c r="G373" s="16" t="s">
        <v>48</v>
      </c>
      <c r="H373" s="16" t="s">
        <v>1141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53</v>
      </c>
      <c r="P373" s="16" t="s">
        <v>47</v>
      </c>
      <c r="Q373" s="18">
        <f t="shared" si="5"/>
        <v>104072940</v>
      </c>
      <c r="R373" s="18">
        <v>0</v>
      </c>
      <c r="S373" s="18">
        <v>79774362</v>
      </c>
      <c r="T373" s="18">
        <v>0</v>
      </c>
      <c r="U373" s="16" t="s">
        <v>49</v>
      </c>
      <c r="V373" s="18">
        <v>0</v>
      </c>
      <c r="W373" s="18">
        <v>20947050</v>
      </c>
      <c r="X373" s="16" t="s">
        <v>54</v>
      </c>
      <c r="Y373" s="18">
        <v>3351528</v>
      </c>
      <c r="Z373" s="18">
        <v>0</v>
      </c>
      <c r="AA373" s="16" t="s">
        <v>49</v>
      </c>
      <c r="AB373" s="18">
        <v>0</v>
      </c>
      <c r="AC373" s="18">
        <v>0</v>
      </c>
      <c r="AD373" s="16" t="s">
        <v>49</v>
      </c>
      <c r="AE373" s="18">
        <v>0</v>
      </c>
      <c r="AF373" s="16">
        <v>0</v>
      </c>
      <c r="AG373" s="16" t="s">
        <v>49</v>
      </c>
      <c r="AH373" s="18">
        <v>0</v>
      </c>
      <c r="AI373" s="18">
        <v>0</v>
      </c>
      <c r="AJ373" s="16" t="s">
        <v>49</v>
      </c>
      <c r="AK373" s="18">
        <v>0</v>
      </c>
      <c r="AL373" s="18">
        <v>0</v>
      </c>
      <c r="AM373" s="17" t="s">
        <v>47</v>
      </c>
      <c r="AN373" s="16" t="s">
        <v>47</v>
      </c>
      <c r="AO373" s="17" t="s">
        <v>47</v>
      </c>
      <c r="AP373" s="16" t="s">
        <v>47</v>
      </c>
    </row>
    <row r="374" spans="1:42" s="19" customFormat="1" x14ac:dyDescent="0.25">
      <c r="A374" s="16" t="s">
        <v>457</v>
      </c>
      <c r="B374" s="17" t="s">
        <v>1129</v>
      </c>
      <c r="C374" s="16" t="s">
        <v>46</v>
      </c>
      <c r="D374" s="16" t="s">
        <v>66</v>
      </c>
      <c r="E374" s="16" t="s">
        <v>67</v>
      </c>
      <c r="F374" s="16" t="s">
        <v>1410</v>
      </c>
      <c r="G374" s="16" t="s">
        <v>48</v>
      </c>
      <c r="H374" s="16" t="s">
        <v>1142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629</v>
      </c>
      <c r="P374" s="16" t="s">
        <v>1143</v>
      </c>
      <c r="Q374" s="18">
        <f t="shared" si="5"/>
        <v>3042000</v>
      </c>
      <c r="R374" s="18">
        <v>0</v>
      </c>
      <c r="S374" s="18">
        <v>3042000</v>
      </c>
      <c r="T374" s="18">
        <v>0</v>
      </c>
      <c r="U374" s="16" t="s">
        <v>49</v>
      </c>
      <c r="V374" s="18">
        <v>0</v>
      </c>
      <c r="W374" s="18">
        <v>0</v>
      </c>
      <c r="X374" s="16" t="s">
        <v>49</v>
      </c>
      <c r="Y374" s="18">
        <v>0</v>
      </c>
      <c r="Z374" s="18">
        <v>0</v>
      </c>
      <c r="AA374" s="16" t="s">
        <v>49</v>
      </c>
      <c r="AB374" s="18">
        <v>0</v>
      </c>
      <c r="AC374" s="18">
        <v>0</v>
      </c>
      <c r="AD374" s="16" t="s">
        <v>49</v>
      </c>
      <c r="AE374" s="18">
        <v>0</v>
      </c>
      <c r="AF374" s="16">
        <v>0</v>
      </c>
      <c r="AG374" s="16" t="s">
        <v>49</v>
      </c>
      <c r="AH374" s="18">
        <v>0</v>
      </c>
      <c r="AI374" s="18">
        <v>0</v>
      </c>
      <c r="AJ374" s="16" t="s">
        <v>49</v>
      </c>
      <c r="AK374" s="18">
        <v>0</v>
      </c>
      <c r="AL374" s="18">
        <v>0</v>
      </c>
      <c r="AM374" s="17" t="s">
        <v>47</v>
      </c>
      <c r="AN374" s="16" t="s">
        <v>47</v>
      </c>
      <c r="AO374" s="17" t="s">
        <v>47</v>
      </c>
      <c r="AP374" s="16" t="s">
        <v>47</v>
      </c>
    </row>
    <row r="375" spans="1:42" s="19" customFormat="1" x14ac:dyDescent="0.25">
      <c r="A375" s="16" t="s">
        <v>458</v>
      </c>
      <c r="B375" s="17" t="s">
        <v>1129</v>
      </c>
      <c r="C375" s="16" t="s">
        <v>46</v>
      </c>
      <c r="D375" s="16" t="s">
        <v>66</v>
      </c>
      <c r="E375" s="16" t="s">
        <v>67</v>
      </c>
      <c r="F375" s="16" t="s">
        <v>1410</v>
      </c>
      <c r="G375" s="16" t="s">
        <v>48</v>
      </c>
      <c r="H375" s="16" t="s">
        <v>1144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53</v>
      </c>
      <c r="P375" s="16" t="s">
        <v>47</v>
      </c>
      <c r="Q375" s="18">
        <f t="shared" si="5"/>
        <v>11524338</v>
      </c>
      <c r="R375" s="18">
        <v>0</v>
      </c>
      <c r="S375" s="18">
        <v>9135666</v>
      </c>
      <c r="T375" s="18">
        <v>0</v>
      </c>
      <c r="U375" s="16" t="s">
        <v>49</v>
      </c>
      <c r="V375" s="18">
        <v>0</v>
      </c>
      <c r="W375" s="18">
        <v>2059200</v>
      </c>
      <c r="X375" s="16" t="s">
        <v>54</v>
      </c>
      <c r="Y375" s="18">
        <v>329472</v>
      </c>
      <c r="Z375" s="18">
        <v>0</v>
      </c>
      <c r="AA375" s="16" t="s">
        <v>49</v>
      </c>
      <c r="AB375" s="18">
        <v>0</v>
      </c>
      <c r="AC375" s="18">
        <v>0</v>
      </c>
      <c r="AD375" s="16" t="s">
        <v>49</v>
      </c>
      <c r="AE375" s="18">
        <v>0</v>
      </c>
      <c r="AF375" s="16">
        <v>0</v>
      </c>
      <c r="AG375" s="16" t="s">
        <v>49</v>
      </c>
      <c r="AH375" s="18">
        <v>0</v>
      </c>
      <c r="AI375" s="18">
        <v>0</v>
      </c>
      <c r="AJ375" s="16" t="s">
        <v>49</v>
      </c>
      <c r="AK375" s="18">
        <v>0</v>
      </c>
      <c r="AL375" s="18">
        <v>0</v>
      </c>
      <c r="AM375" s="17" t="s">
        <v>47</v>
      </c>
      <c r="AN375" s="16" t="s">
        <v>47</v>
      </c>
      <c r="AO375" s="17" t="s">
        <v>47</v>
      </c>
      <c r="AP375" s="16" t="s">
        <v>47</v>
      </c>
    </row>
    <row r="376" spans="1:42" s="19" customFormat="1" x14ac:dyDescent="0.25">
      <c r="A376" s="16" t="s">
        <v>459</v>
      </c>
      <c r="B376" s="17" t="s">
        <v>1129</v>
      </c>
      <c r="C376" s="16" t="s">
        <v>46</v>
      </c>
      <c r="D376" s="16" t="s">
        <v>66</v>
      </c>
      <c r="E376" s="16" t="s">
        <v>67</v>
      </c>
      <c r="F376" s="16" t="s">
        <v>1410</v>
      </c>
      <c r="G376" s="16" t="s">
        <v>48</v>
      </c>
      <c r="H376" s="16" t="s">
        <v>1145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1146</v>
      </c>
      <c r="P376" s="16" t="s">
        <v>1147</v>
      </c>
      <c r="Q376" s="18">
        <f t="shared" si="5"/>
        <v>2253300</v>
      </c>
      <c r="R376" s="18">
        <v>0</v>
      </c>
      <c r="S376" s="18">
        <v>0</v>
      </c>
      <c r="T376" s="18">
        <v>1942500</v>
      </c>
      <c r="U376" s="16" t="s">
        <v>54</v>
      </c>
      <c r="V376" s="18">
        <v>310800</v>
      </c>
      <c r="W376" s="18">
        <v>0</v>
      </c>
      <c r="X376" s="16" t="s">
        <v>49</v>
      </c>
      <c r="Y376" s="18">
        <v>0</v>
      </c>
      <c r="Z376" s="18">
        <v>0</v>
      </c>
      <c r="AA376" s="16" t="s">
        <v>49</v>
      </c>
      <c r="AB376" s="18">
        <v>0</v>
      </c>
      <c r="AC376" s="18">
        <v>0</v>
      </c>
      <c r="AD376" s="16" t="s">
        <v>49</v>
      </c>
      <c r="AE376" s="18">
        <v>0</v>
      </c>
      <c r="AF376" s="16">
        <v>0</v>
      </c>
      <c r="AG376" s="16" t="s">
        <v>49</v>
      </c>
      <c r="AH376" s="18">
        <v>0</v>
      </c>
      <c r="AI376" s="18">
        <v>0</v>
      </c>
      <c r="AJ376" s="16" t="s">
        <v>49</v>
      </c>
      <c r="AK376" s="18">
        <v>0</v>
      </c>
      <c r="AL376" s="18">
        <v>0</v>
      </c>
      <c r="AM376" s="17" t="s">
        <v>47</v>
      </c>
      <c r="AN376" s="16" t="s">
        <v>47</v>
      </c>
      <c r="AO376" s="17" t="s">
        <v>47</v>
      </c>
      <c r="AP376" s="16" t="s">
        <v>47</v>
      </c>
    </row>
    <row r="377" spans="1:42" s="19" customFormat="1" x14ac:dyDescent="0.25">
      <c r="A377" s="16" t="s">
        <v>460</v>
      </c>
      <c r="B377" s="17" t="s">
        <v>1129</v>
      </c>
      <c r="C377" s="16" t="s">
        <v>46</v>
      </c>
      <c r="D377" s="16" t="s">
        <v>66</v>
      </c>
      <c r="E377" s="16" t="s">
        <v>67</v>
      </c>
      <c r="F377" s="16" t="s">
        <v>1410</v>
      </c>
      <c r="G377" s="16" t="s">
        <v>48</v>
      </c>
      <c r="H377" s="16" t="s">
        <v>1148</v>
      </c>
      <c r="I377" s="18" t="s">
        <v>47</v>
      </c>
      <c r="J377" s="18" t="s">
        <v>47</v>
      </c>
      <c r="K377" s="18" t="s">
        <v>47</v>
      </c>
      <c r="L377" s="18" t="s">
        <v>47</v>
      </c>
      <c r="M377" s="18">
        <v>0</v>
      </c>
      <c r="N377" s="16" t="s">
        <v>47</v>
      </c>
      <c r="O377" s="16" t="s">
        <v>53</v>
      </c>
      <c r="P377" s="16" t="s">
        <v>47</v>
      </c>
      <c r="Q377" s="18">
        <f t="shared" si="5"/>
        <v>586186505.13999999</v>
      </c>
      <c r="R377" s="18">
        <v>0</v>
      </c>
      <c r="S377" s="18">
        <v>434886511.5</v>
      </c>
      <c r="T377" s="18">
        <v>0</v>
      </c>
      <c r="U377" s="16" t="s">
        <v>49</v>
      </c>
      <c r="V377" s="18">
        <v>0</v>
      </c>
      <c r="W377" s="18">
        <v>130431029</v>
      </c>
      <c r="X377" s="16" t="s">
        <v>49</v>
      </c>
      <c r="Y377" s="18">
        <v>20868964.640000001</v>
      </c>
      <c r="Z377" s="18">
        <v>0</v>
      </c>
      <c r="AA377" s="16" t="s">
        <v>49</v>
      </c>
      <c r="AB377" s="18">
        <v>0</v>
      </c>
      <c r="AC377" s="18">
        <v>0</v>
      </c>
      <c r="AD377" s="16" t="s">
        <v>49</v>
      </c>
      <c r="AE377" s="18">
        <v>0</v>
      </c>
      <c r="AF377" s="16">
        <v>0</v>
      </c>
      <c r="AG377" s="16" t="s">
        <v>49</v>
      </c>
      <c r="AH377" s="18">
        <v>0</v>
      </c>
      <c r="AI377" s="18">
        <v>0</v>
      </c>
      <c r="AJ377" s="16" t="s">
        <v>49</v>
      </c>
      <c r="AK377" s="18">
        <v>0</v>
      </c>
      <c r="AL377" s="18">
        <v>0</v>
      </c>
      <c r="AM377" s="17" t="s">
        <v>47</v>
      </c>
      <c r="AN377" s="16" t="s">
        <v>47</v>
      </c>
      <c r="AO377" s="17" t="s">
        <v>47</v>
      </c>
      <c r="AP377" s="16" t="s">
        <v>47</v>
      </c>
    </row>
    <row r="378" spans="1:42" s="19" customFormat="1" x14ac:dyDescent="0.25">
      <c r="A378" s="16" t="s">
        <v>461</v>
      </c>
      <c r="B378" s="17" t="s">
        <v>1129</v>
      </c>
      <c r="C378" s="16" t="s">
        <v>46</v>
      </c>
      <c r="D378" s="16" t="s">
        <v>66</v>
      </c>
      <c r="E378" s="16" t="s">
        <v>67</v>
      </c>
      <c r="F378" s="16" t="s">
        <v>1411</v>
      </c>
      <c r="G378" s="16" t="s">
        <v>48</v>
      </c>
      <c r="H378" s="16" t="s">
        <v>1430</v>
      </c>
      <c r="I378" s="18" t="s">
        <v>47</v>
      </c>
      <c r="J378" s="18" t="s">
        <v>47</v>
      </c>
      <c r="K378" s="18" t="s">
        <v>47</v>
      </c>
      <c r="L378" s="18" t="s">
        <v>47</v>
      </c>
      <c r="M378" s="18">
        <v>0</v>
      </c>
      <c r="N378" s="16" t="s">
        <v>47</v>
      </c>
      <c r="O378" s="16" t="s">
        <v>1431</v>
      </c>
      <c r="P378" s="16" t="s">
        <v>47</v>
      </c>
      <c r="Q378" s="18">
        <f t="shared" si="5"/>
        <v>0</v>
      </c>
      <c r="R378" s="18">
        <v>0</v>
      </c>
      <c r="S378" s="18">
        <v>0</v>
      </c>
      <c r="T378" s="18">
        <v>0</v>
      </c>
      <c r="U378" s="16" t="s">
        <v>49</v>
      </c>
      <c r="V378" s="18">
        <v>0</v>
      </c>
      <c r="W378" s="18">
        <v>0</v>
      </c>
      <c r="X378" s="16" t="s">
        <v>49</v>
      </c>
      <c r="Y378" s="18">
        <v>0</v>
      </c>
      <c r="Z378" s="18">
        <v>0</v>
      </c>
      <c r="AA378" s="16" t="s">
        <v>49</v>
      </c>
      <c r="AB378" s="18">
        <v>0</v>
      </c>
      <c r="AC378" s="18">
        <v>0</v>
      </c>
      <c r="AD378" s="16" t="s">
        <v>49</v>
      </c>
      <c r="AE378" s="18">
        <v>0</v>
      </c>
      <c r="AF378" s="16">
        <v>0</v>
      </c>
      <c r="AG378" s="16" t="s">
        <v>49</v>
      </c>
      <c r="AH378" s="18">
        <v>0</v>
      </c>
      <c r="AI378" s="18">
        <v>0</v>
      </c>
      <c r="AJ378" s="16" t="s">
        <v>49</v>
      </c>
      <c r="AK378" s="18">
        <v>0</v>
      </c>
      <c r="AL378" s="18">
        <v>0</v>
      </c>
      <c r="AM378" s="17" t="s">
        <v>47</v>
      </c>
      <c r="AN378" s="16" t="s">
        <v>47</v>
      </c>
      <c r="AO378" s="17" t="s">
        <v>47</v>
      </c>
      <c r="AP378" s="16" t="s">
        <v>47</v>
      </c>
    </row>
    <row r="379" spans="1:42" s="19" customFormat="1" x14ac:dyDescent="0.25">
      <c r="A379" s="16" t="s">
        <v>462</v>
      </c>
      <c r="B379" s="17" t="s">
        <v>1129</v>
      </c>
      <c r="C379" s="16" t="s">
        <v>46</v>
      </c>
      <c r="D379" s="16" t="s">
        <v>77</v>
      </c>
      <c r="E379" s="16" t="s">
        <v>78</v>
      </c>
      <c r="F379" s="16" t="s">
        <v>1446</v>
      </c>
      <c r="G379" s="16" t="s">
        <v>48</v>
      </c>
      <c r="H379" s="16" t="s">
        <v>1149</v>
      </c>
      <c r="I379" s="18" t="s">
        <v>47</v>
      </c>
      <c r="J379" s="18" t="s">
        <v>47</v>
      </c>
      <c r="K379" s="18" t="s">
        <v>47</v>
      </c>
      <c r="L379" s="18" t="s">
        <v>47</v>
      </c>
      <c r="M379" s="18">
        <v>0</v>
      </c>
      <c r="N379" s="16" t="s">
        <v>47</v>
      </c>
      <c r="O379" s="16" t="s">
        <v>53</v>
      </c>
      <c r="P379" s="16" t="s">
        <v>47</v>
      </c>
      <c r="Q379" s="18">
        <f t="shared" si="5"/>
        <v>324931508.05000001</v>
      </c>
      <c r="R379" s="18">
        <v>0</v>
      </c>
      <c r="S379" s="18">
        <v>241658553.25</v>
      </c>
      <c r="T379" s="18">
        <v>0</v>
      </c>
      <c r="U379" s="16" t="s">
        <v>49</v>
      </c>
      <c r="V379" s="18">
        <v>0</v>
      </c>
      <c r="W379" s="18">
        <v>71787030</v>
      </c>
      <c r="X379" s="16" t="s">
        <v>49</v>
      </c>
      <c r="Y379" s="18">
        <v>11485924.800000001</v>
      </c>
      <c r="Z379" s="18">
        <v>0</v>
      </c>
      <c r="AA379" s="16" t="s">
        <v>49</v>
      </c>
      <c r="AB379" s="18">
        <v>0</v>
      </c>
      <c r="AC379" s="18">
        <v>0</v>
      </c>
      <c r="AD379" s="16" t="s">
        <v>49</v>
      </c>
      <c r="AE379" s="18">
        <v>0</v>
      </c>
      <c r="AF379" s="16">
        <v>0</v>
      </c>
      <c r="AG379" s="16" t="s">
        <v>49</v>
      </c>
      <c r="AH379" s="18">
        <v>0</v>
      </c>
      <c r="AI379" s="18">
        <v>0</v>
      </c>
      <c r="AJ379" s="16" t="s">
        <v>49</v>
      </c>
      <c r="AK379" s="18">
        <v>0</v>
      </c>
      <c r="AL379" s="18">
        <v>0</v>
      </c>
      <c r="AM379" s="17" t="s">
        <v>47</v>
      </c>
      <c r="AN379" s="16" t="s">
        <v>47</v>
      </c>
      <c r="AO379" s="17" t="s">
        <v>47</v>
      </c>
      <c r="AP379" s="16" t="s">
        <v>47</v>
      </c>
    </row>
    <row r="380" spans="1:42" s="19" customFormat="1" x14ac:dyDescent="0.25">
      <c r="A380" s="16" t="s">
        <v>463</v>
      </c>
      <c r="B380" s="17" t="s">
        <v>1129</v>
      </c>
      <c r="C380" s="16" t="s">
        <v>46</v>
      </c>
      <c r="D380" s="16" t="s">
        <v>77</v>
      </c>
      <c r="E380" s="16" t="s">
        <v>78</v>
      </c>
      <c r="F380" s="16" t="s">
        <v>1446</v>
      </c>
      <c r="G380" s="16" t="s">
        <v>48</v>
      </c>
      <c r="H380" s="16" t="s">
        <v>1150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1151</v>
      </c>
      <c r="P380" s="16" t="s">
        <v>1152</v>
      </c>
      <c r="Q380" s="18">
        <f t="shared" si="5"/>
        <v>3768450</v>
      </c>
      <c r="R380" s="18">
        <v>0</v>
      </c>
      <c r="S380" s="18">
        <v>3768450</v>
      </c>
      <c r="T380" s="18">
        <v>0</v>
      </c>
      <c r="U380" s="16" t="s">
        <v>49</v>
      </c>
      <c r="V380" s="18">
        <v>0</v>
      </c>
      <c r="W380" s="18">
        <v>0</v>
      </c>
      <c r="X380" s="16" t="s">
        <v>49</v>
      </c>
      <c r="Y380" s="18">
        <v>0</v>
      </c>
      <c r="Z380" s="18">
        <v>0</v>
      </c>
      <c r="AA380" s="16" t="s">
        <v>49</v>
      </c>
      <c r="AB380" s="18">
        <v>0</v>
      </c>
      <c r="AC380" s="18">
        <v>0</v>
      </c>
      <c r="AD380" s="16" t="s">
        <v>49</v>
      </c>
      <c r="AE380" s="18">
        <v>0</v>
      </c>
      <c r="AF380" s="16">
        <v>0</v>
      </c>
      <c r="AG380" s="16" t="s">
        <v>49</v>
      </c>
      <c r="AH380" s="18">
        <v>0</v>
      </c>
      <c r="AI380" s="18">
        <v>0</v>
      </c>
      <c r="AJ380" s="16" t="s">
        <v>49</v>
      </c>
      <c r="AK380" s="18">
        <v>0</v>
      </c>
      <c r="AL380" s="18">
        <v>0</v>
      </c>
      <c r="AM380" s="17" t="s">
        <v>47</v>
      </c>
      <c r="AN380" s="16" t="s">
        <v>47</v>
      </c>
      <c r="AO380" s="17" t="s">
        <v>47</v>
      </c>
      <c r="AP380" s="16" t="s">
        <v>47</v>
      </c>
    </row>
    <row r="381" spans="1:42" s="19" customFormat="1" x14ac:dyDescent="0.25">
      <c r="A381" s="16" t="s">
        <v>464</v>
      </c>
      <c r="B381" s="20">
        <v>44223</v>
      </c>
      <c r="C381" s="13" t="s">
        <v>46</v>
      </c>
      <c r="D381" s="13" t="s">
        <v>1366</v>
      </c>
      <c r="E381" s="13" t="s">
        <v>1447</v>
      </c>
      <c r="F381" s="13" t="s">
        <v>1241</v>
      </c>
      <c r="G381" s="13" t="s">
        <v>48</v>
      </c>
      <c r="H381" s="13" t="s">
        <v>1459</v>
      </c>
      <c r="I381" s="15"/>
      <c r="J381" s="15"/>
      <c r="K381" s="15"/>
      <c r="L381" s="15"/>
      <c r="M381" s="15"/>
      <c r="N381" s="13"/>
      <c r="O381" s="13" t="s">
        <v>53</v>
      </c>
      <c r="P381" s="13"/>
      <c r="Q381" s="15">
        <f t="shared" si="5"/>
        <v>435002865.74000001</v>
      </c>
      <c r="R381" s="15"/>
      <c r="S381" s="15">
        <v>344005621.74000001</v>
      </c>
      <c r="T381" s="15"/>
      <c r="U381" s="13"/>
      <c r="V381" s="15"/>
      <c r="W381" s="15">
        <v>78445900</v>
      </c>
      <c r="X381" s="13"/>
      <c r="Y381" s="15">
        <v>12551344</v>
      </c>
      <c r="Z381" s="18">
        <v>0</v>
      </c>
      <c r="AA381" s="16" t="s">
        <v>49</v>
      </c>
      <c r="AB381" s="18">
        <v>0</v>
      </c>
      <c r="AC381" s="18">
        <v>0</v>
      </c>
      <c r="AD381" s="16" t="s">
        <v>49</v>
      </c>
      <c r="AE381" s="18">
        <v>0</v>
      </c>
      <c r="AF381" s="16">
        <v>0</v>
      </c>
      <c r="AG381" s="16" t="s">
        <v>49</v>
      </c>
      <c r="AH381" s="18">
        <v>0</v>
      </c>
      <c r="AI381" s="18">
        <v>0</v>
      </c>
      <c r="AJ381" s="16" t="s">
        <v>49</v>
      </c>
      <c r="AK381" s="18">
        <v>0</v>
      </c>
      <c r="AL381" s="18">
        <v>0</v>
      </c>
      <c r="AM381" s="17" t="s">
        <v>47</v>
      </c>
      <c r="AN381" s="16" t="s">
        <v>47</v>
      </c>
      <c r="AO381" s="17" t="s">
        <v>47</v>
      </c>
      <c r="AP381" s="16" t="s">
        <v>47</v>
      </c>
    </row>
    <row r="382" spans="1:42" s="19" customFormat="1" x14ac:dyDescent="0.25">
      <c r="A382" s="16" t="s">
        <v>465</v>
      </c>
      <c r="B382" s="17" t="s">
        <v>1129</v>
      </c>
      <c r="C382" s="16" t="s">
        <v>46</v>
      </c>
      <c r="D382" s="16" t="s">
        <v>80</v>
      </c>
      <c r="E382" s="16" t="s">
        <v>81</v>
      </c>
      <c r="F382" s="16" t="s">
        <v>1472</v>
      </c>
      <c r="G382" s="16" t="s">
        <v>48</v>
      </c>
      <c r="H382" s="16" t="s">
        <v>1153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53</v>
      </c>
      <c r="P382" s="16" t="s">
        <v>47</v>
      </c>
      <c r="Q382" s="18">
        <f t="shared" si="5"/>
        <v>272407310.47000003</v>
      </c>
      <c r="R382" s="18">
        <v>0</v>
      </c>
      <c r="S382" s="18">
        <v>148172269.5</v>
      </c>
      <c r="T382" s="18">
        <v>0</v>
      </c>
      <c r="U382" s="16" t="s">
        <v>49</v>
      </c>
      <c r="V382" s="18">
        <v>0</v>
      </c>
      <c r="W382" s="18">
        <v>107099173.25</v>
      </c>
      <c r="X382" s="16" t="s">
        <v>49</v>
      </c>
      <c r="Y382" s="18">
        <v>17135867.719999999</v>
      </c>
      <c r="Z382" s="18">
        <v>0</v>
      </c>
      <c r="AA382" s="16" t="s">
        <v>49</v>
      </c>
      <c r="AB382" s="18">
        <v>0</v>
      </c>
      <c r="AC382" s="18">
        <v>0</v>
      </c>
      <c r="AD382" s="16" t="s">
        <v>49</v>
      </c>
      <c r="AE382" s="18">
        <v>0</v>
      </c>
      <c r="AF382" s="16">
        <v>0</v>
      </c>
      <c r="AG382" s="16" t="s">
        <v>49</v>
      </c>
      <c r="AH382" s="18">
        <v>0</v>
      </c>
      <c r="AI382" s="18">
        <v>0</v>
      </c>
      <c r="AJ382" s="16" t="s">
        <v>49</v>
      </c>
      <c r="AK382" s="18">
        <v>0</v>
      </c>
      <c r="AL382" s="18">
        <v>0</v>
      </c>
      <c r="AM382" s="17" t="s">
        <v>47</v>
      </c>
      <c r="AN382" s="16" t="s">
        <v>47</v>
      </c>
      <c r="AO382" s="17" t="s">
        <v>47</v>
      </c>
      <c r="AP382" s="16" t="s">
        <v>47</v>
      </c>
    </row>
    <row r="383" spans="1:42" s="19" customFormat="1" x14ac:dyDescent="0.25">
      <c r="A383" s="16" t="s">
        <v>466</v>
      </c>
      <c r="B383" s="17" t="s">
        <v>1129</v>
      </c>
      <c r="C383" s="16" t="s">
        <v>46</v>
      </c>
      <c r="D383" s="16" t="s">
        <v>80</v>
      </c>
      <c r="E383" s="16" t="s">
        <v>81</v>
      </c>
      <c r="F383" s="16" t="s">
        <v>1472</v>
      </c>
      <c r="G383" s="16" t="s">
        <v>48</v>
      </c>
      <c r="H383" s="16" t="s">
        <v>1154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634</v>
      </c>
      <c r="P383" s="16" t="s">
        <v>635</v>
      </c>
      <c r="Q383" s="18">
        <f t="shared" si="5"/>
        <v>15309365.68</v>
      </c>
      <c r="R383" s="18">
        <v>0</v>
      </c>
      <c r="S383" s="18">
        <v>4817400</v>
      </c>
      <c r="T383" s="18">
        <v>9044798</v>
      </c>
      <c r="U383" s="16" t="s">
        <v>54</v>
      </c>
      <c r="V383" s="18">
        <v>1447167.68</v>
      </c>
      <c r="W383" s="18">
        <v>0</v>
      </c>
      <c r="X383" s="16" t="s">
        <v>49</v>
      </c>
      <c r="Y383" s="18">
        <v>0</v>
      </c>
      <c r="Z383" s="18">
        <v>0</v>
      </c>
      <c r="AA383" s="16" t="s">
        <v>49</v>
      </c>
      <c r="AB383" s="18">
        <v>0</v>
      </c>
      <c r="AC383" s="18">
        <v>0</v>
      </c>
      <c r="AD383" s="16" t="s">
        <v>49</v>
      </c>
      <c r="AE383" s="18">
        <v>0</v>
      </c>
      <c r="AF383" s="16">
        <v>0</v>
      </c>
      <c r="AG383" s="16" t="s">
        <v>49</v>
      </c>
      <c r="AH383" s="18">
        <v>0</v>
      </c>
      <c r="AI383" s="18">
        <v>0</v>
      </c>
      <c r="AJ383" s="16" t="s">
        <v>49</v>
      </c>
      <c r="AK383" s="18">
        <v>0</v>
      </c>
      <c r="AL383" s="18">
        <v>0</v>
      </c>
      <c r="AM383" s="17" t="s">
        <v>47</v>
      </c>
      <c r="AN383" s="16" t="s">
        <v>47</v>
      </c>
      <c r="AO383" s="17" t="s">
        <v>47</v>
      </c>
      <c r="AP383" s="16" t="s">
        <v>47</v>
      </c>
    </row>
    <row r="384" spans="1:42" s="19" customFormat="1" x14ac:dyDescent="0.25">
      <c r="A384" s="16" t="s">
        <v>467</v>
      </c>
      <c r="B384" s="17" t="s">
        <v>1129</v>
      </c>
      <c r="C384" s="16" t="s">
        <v>46</v>
      </c>
      <c r="D384" s="16" t="s">
        <v>80</v>
      </c>
      <c r="E384" s="16" t="s">
        <v>81</v>
      </c>
      <c r="F384" s="16" t="s">
        <v>1472</v>
      </c>
      <c r="G384" s="16" t="s">
        <v>48</v>
      </c>
      <c r="H384" s="16" t="s">
        <v>1155</v>
      </c>
      <c r="I384" s="18" t="s">
        <v>47</v>
      </c>
      <c r="J384" s="18" t="s">
        <v>47</v>
      </c>
      <c r="K384" s="18" t="s">
        <v>47</v>
      </c>
      <c r="L384" s="18" t="s">
        <v>47</v>
      </c>
      <c r="M384" s="18">
        <v>0</v>
      </c>
      <c r="N384" s="16" t="s">
        <v>47</v>
      </c>
      <c r="O384" s="16" t="s">
        <v>53</v>
      </c>
      <c r="P384" s="16" t="s">
        <v>47</v>
      </c>
      <c r="Q384" s="18">
        <f t="shared" si="5"/>
        <v>39609447.200000003</v>
      </c>
      <c r="R384" s="18">
        <v>0</v>
      </c>
      <c r="S384" s="18">
        <v>21516092</v>
      </c>
      <c r="T384" s="18">
        <v>0</v>
      </c>
      <c r="U384" s="16" t="s">
        <v>49</v>
      </c>
      <c r="V384" s="18">
        <v>0</v>
      </c>
      <c r="W384" s="18">
        <v>15597720</v>
      </c>
      <c r="X384" s="16" t="s">
        <v>54</v>
      </c>
      <c r="Y384" s="18">
        <v>2495635.2000000002</v>
      </c>
      <c r="Z384" s="18">
        <v>0</v>
      </c>
      <c r="AA384" s="16" t="s">
        <v>49</v>
      </c>
      <c r="AB384" s="18">
        <v>0</v>
      </c>
      <c r="AC384" s="18">
        <v>0</v>
      </c>
      <c r="AD384" s="16" t="s">
        <v>49</v>
      </c>
      <c r="AE384" s="18">
        <v>0</v>
      </c>
      <c r="AF384" s="16">
        <v>0</v>
      </c>
      <c r="AG384" s="16" t="s">
        <v>49</v>
      </c>
      <c r="AH384" s="18">
        <v>0</v>
      </c>
      <c r="AI384" s="18">
        <v>0</v>
      </c>
      <c r="AJ384" s="16" t="s">
        <v>49</v>
      </c>
      <c r="AK384" s="18">
        <v>0</v>
      </c>
      <c r="AL384" s="18">
        <v>0</v>
      </c>
      <c r="AM384" s="17" t="s">
        <v>47</v>
      </c>
      <c r="AN384" s="16" t="s">
        <v>47</v>
      </c>
      <c r="AO384" s="17" t="s">
        <v>47</v>
      </c>
      <c r="AP384" s="16" t="s">
        <v>47</v>
      </c>
    </row>
    <row r="385" spans="1:42" s="19" customFormat="1" x14ac:dyDescent="0.25">
      <c r="A385" s="16" t="s">
        <v>468</v>
      </c>
      <c r="B385" s="17" t="s">
        <v>1129</v>
      </c>
      <c r="C385" s="16" t="s">
        <v>46</v>
      </c>
      <c r="D385" s="16" t="s">
        <v>82</v>
      </c>
      <c r="E385" s="16" t="s">
        <v>1476</v>
      </c>
      <c r="F385" s="16" t="s">
        <v>1490</v>
      </c>
      <c r="G385" s="16" t="s">
        <v>48</v>
      </c>
      <c r="H385" s="16" t="s">
        <v>1156</v>
      </c>
      <c r="I385" s="18" t="s">
        <v>47</v>
      </c>
      <c r="J385" s="18" t="s">
        <v>47</v>
      </c>
      <c r="K385" s="18" t="s">
        <v>47</v>
      </c>
      <c r="L385" s="18" t="s">
        <v>47</v>
      </c>
      <c r="M385" s="18">
        <v>0</v>
      </c>
      <c r="N385" s="16" t="s">
        <v>47</v>
      </c>
      <c r="O385" s="16" t="s">
        <v>53</v>
      </c>
      <c r="P385" s="16" t="s">
        <v>47</v>
      </c>
      <c r="Q385" s="18">
        <f t="shared" si="5"/>
        <v>32072880</v>
      </c>
      <c r="R385" s="18">
        <v>0</v>
      </c>
      <c r="S385" s="18">
        <v>11694000</v>
      </c>
      <c r="T385" s="18">
        <v>0</v>
      </c>
      <c r="U385" s="16" t="s">
        <v>49</v>
      </c>
      <c r="V385" s="18">
        <v>0</v>
      </c>
      <c r="W385" s="18">
        <v>17568000</v>
      </c>
      <c r="X385" s="16" t="s">
        <v>49</v>
      </c>
      <c r="Y385" s="18">
        <v>2810880</v>
      </c>
      <c r="Z385" s="18">
        <v>0</v>
      </c>
      <c r="AA385" s="16" t="s">
        <v>49</v>
      </c>
      <c r="AB385" s="18">
        <v>0</v>
      </c>
      <c r="AC385" s="18">
        <v>0</v>
      </c>
      <c r="AD385" s="16" t="s">
        <v>49</v>
      </c>
      <c r="AE385" s="18">
        <v>0</v>
      </c>
      <c r="AF385" s="16">
        <v>0</v>
      </c>
      <c r="AG385" s="16" t="s">
        <v>49</v>
      </c>
      <c r="AH385" s="18">
        <v>0</v>
      </c>
      <c r="AI385" s="18">
        <v>0</v>
      </c>
      <c r="AJ385" s="16" t="s">
        <v>49</v>
      </c>
      <c r="AK385" s="18">
        <v>0</v>
      </c>
      <c r="AL385" s="18">
        <v>0</v>
      </c>
      <c r="AM385" s="17" t="s">
        <v>47</v>
      </c>
      <c r="AN385" s="16" t="s">
        <v>47</v>
      </c>
      <c r="AO385" s="17" t="s">
        <v>47</v>
      </c>
      <c r="AP385" s="16" t="s">
        <v>47</v>
      </c>
    </row>
    <row r="386" spans="1:42" s="19" customFormat="1" x14ac:dyDescent="0.25">
      <c r="A386" s="16" t="s">
        <v>469</v>
      </c>
      <c r="B386" s="17" t="s">
        <v>1129</v>
      </c>
      <c r="C386" s="16" t="s">
        <v>46</v>
      </c>
      <c r="D386" s="16" t="s">
        <v>82</v>
      </c>
      <c r="E386" s="16" t="s">
        <v>1476</v>
      </c>
      <c r="F386" s="16" t="s">
        <v>1490</v>
      </c>
      <c r="G386" s="16" t="s">
        <v>48</v>
      </c>
      <c r="H386" s="16" t="s">
        <v>1157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53</v>
      </c>
      <c r="P386" s="16" t="s">
        <v>47</v>
      </c>
      <c r="Q386" s="18">
        <f t="shared" si="5"/>
        <v>24883446.25</v>
      </c>
      <c r="R386" s="18">
        <v>0</v>
      </c>
      <c r="S386" s="18">
        <v>15149190.25</v>
      </c>
      <c r="T386" s="18">
        <v>0</v>
      </c>
      <c r="U386" s="16" t="s">
        <v>49</v>
      </c>
      <c r="V386" s="18">
        <v>0</v>
      </c>
      <c r="W386" s="18">
        <v>8391600</v>
      </c>
      <c r="X386" s="16" t="s">
        <v>49</v>
      </c>
      <c r="Y386" s="18">
        <v>1342656</v>
      </c>
      <c r="Z386" s="18">
        <v>0</v>
      </c>
      <c r="AA386" s="16" t="s">
        <v>49</v>
      </c>
      <c r="AB386" s="18">
        <v>0</v>
      </c>
      <c r="AC386" s="18">
        <v>0</v>
      </c>
      <c r="AD386" s="16" t="s">
        <v>49</v>
      </c>
      <c r="AE386" s="18">
        <v>0</v>
      </c>
      <c r="AF386" s="16">
        <v>0</v>
      </c>
      <c r="AG386" s="16" t="s">
        <v>49</v>
      </c>
      <c r="AH386" s="18">
        <v>0</v>
      </c>
      <c r="AI386" s="18">
        <v>0</v>
      </c>
      <c r="AJ386" s="16" t="s">
        <v>49</v>
      </c>
      <c r="AK386" s="18">
        <v>0</v>
      </c>
      <c r="AL386" s="18">
        <v>0</v>
      </c>
      <c r="AM386" s="17" t="s">
        <v>47</v>
      </c>
      <c r="AN386" s="16" t="s">
        <v>47</v>
      </c>
      <c r="AO386" s="17" t="s">
        <v>47</v>
      </c>
      <c r="AP386" s="16" t="s">
        <v>47</v>
      </c>
    </row>
    <row r="387" spans="1:42" s="19" customFormat="1" x14ac:dyDescent="0.25">
      <c r="A387" s="16" t="s">
        <v>470</v>
      </c>
      <c r="B387" s="17" t="s">
        <v>1129</v>
      </c>
      <c r="C387" s="16" t="s">
        <v>46</v>
      </c>
      <c r="D387" s="16" t="s">
        <v>82</v>
      </c>
      <c r="E387" s="16" t="s">
        <v>1476</v>
      </c>
      <c r="F387" s="16" t="s">
        <v>1490</v>
      </c>
      <c r="G387" s="16" t="s">
        <v>48</v>
      </c>
      <c r="H387" s="16" t="s">
        <v>1158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53</v>
      </c>
      <c r="P387" s="16" t="s">
        <v>47</v>
      </c>
      <c r="Q387" s="18">
        <f t="shared" si="5"/>
        <v>59665416.5</v>
      </c>
      <c r="R387" s="18">
        <v>0</v>
      </c>
      <c r="S387" s="18">
        <v>30481962.5</v>
      </c>
      <c r="T387" s="18">
        <v>0</v>
      </c>
      <c r="U387" s="16" t="s">
        <v>49</v>
      </c>
      <c r="V387" s="18">
        <v>0</v>
      </c>
      <c r="W387" s="18">
        <v>25158150</v>
      </c>
      <c r="X387" s="16" t="s">
        <v>49</v>
      </c>
      <c r="Y387" s="18">
        <v>4025304</v>
      </c>
      <c r="Z387" s="18">
        <v>0</v>
      </c>
      <c r="AA387" s="16" t="s">
        <v>49</v>
      </c>
      <c r="AB387" s="18">
        <v>0</v>
      </c>
      <c r="AC387" s="18">
        <v>0</v>
      </c>
      <c r="AD387" s="16" t="s">
        <v>49</v>
      </c>
      <c r="AE387" s="18">
        <v>0</v>
      </c>
      <c r="AF387" s="16">
        <v>0</v>
      </c>
      <c r="AG387" s="16" t="s">
        <v>49</v>
      </c>
      <c r="AH387" s="18">
        <v>0</v>
      </c>
      <c r="AI387" s="18">
        <v>0</v>
      </c>
      <c r="AJ387" s="16" t="s">
        <v>49</v>
      </c>
      <c r="AK387" s="18">
        <v>0</v>
      </c>
      <c r="AL387" s="18">
        <v>0</v>
      </c>
      <c r="AM387" s="17" t="s">
        <v>47</v>
      </c>
      <c r="AN387" s="16" t="s">
        <v>47</v>
      </c>
      <c r="AO387" s="17" t="s">
        <v>47</v>
      </c>
      <c r="AP387" s="16" t="s">
        <v>47</v>
      </c>
    </row>
    <row r="388" spans="1:42" s="19" customFormat="1" x14ac:dyDescent="0.25">
      <c r="A388" s="16" t="s">
        <v>471</v>
      </c>
      <c r="B388" s="17" t="s">
        <v>1129</v>
      </c>
      <c r="C388" s="16" t="s">
        <v>46</v>
      </c>
      <c r="D388" s="16" t="s">
        <v>82</v>
      </c>
      <c r="E388" s="16" t="s">
        <v>1476</v>
      </c>
      <c r="F388" s="16" t="s">
        <v>1490</v>
      </c>
      <c r="G388" s="16" t="s">
        <v>48</v>
      </c>
      <c r="H388" s="16" t="s">
        <v>1159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495</v>
      </c>
      <c r="P388" s="16" t="s">
        <v>1103</v>
      </c>
      <c r="Q388" s="18">
        <f t="shared" si="5"/>
        <v>17545696</v>
      </c>
      <c r="R388" s="18">
        <v>0</v>
      </c>
      <c r="S388" s="18">
        <v>0</v>
      </c>
      <c r="T388" s="18">
        <v>15125600</v>
      </c>
      <c r="U388" s="16" t="s">
        <v>54</v>
      </c>
      <c r="V388" s="18">
        <v>2420096</v>
      </c>
      <c r="W388" s="18">
        <v>0</v>
      </c>
      <c r="X388" s="16" t="s">
        <v>49</v>
      </c>
      <c r="Y388" s="18">
        <v>0</v>
      </c>
      <c r="Z388" s="18">
        <v>0</v>
      </c>
      <c r="AA388" s="16" t="s">
        <v>49</v>
      </c>
      <c r="AB388" s="18">
        <v>0</v>
      </c>
      <c r="AC388" s="18">
        <v>0</v>
      </c>
      <c r="AD388" s="16" t="s">
        <v>49</v>
      </c>
      <c r="AE388" s="18">
        <v>0</v>
      </c>
      <c r="AF388" s="16">
        <v>0</v>
      </c>
      <c r="AG388" s="16" t="s">
        <v>49</v>
      </c>
      <c r="AH388" s="18">
        <v>0</v>
      </c>
      <c r="AI388" s="18">
        <v>0</v>
      </c>
      <c r="AJ388" s="16" t="s">
        <v>49</v>
      </c>
      <c r="AK388" s="18">
        <v>0</v>
      </c>
      <c r="AL388" s="18">
        <v>0</v>
      </c>
      <c r="AM388" s="17" t="s">
        <v>47</v>
      </c>
      <c r="AN388" s="16" t="s">
        <v>47</v>
      </c>
      <c r="AO388" s="17" t="s">
        <v>47</v>
      </c>
      <c r="AP388" s="16" t="s">
        <v>47</v>
      </c>
    </row>
    <row r="389" spans="1:42" s="19" customFormat="1" x14ac:dyDescent="0.25">
      <c r="A389" s="16" t="s">
        <v>472</v>
      </c>
      <c r="B389" s="17" t="s">
        <v>1129</v>
      </c>
      <c r="C389" s="16" t="s">
        <v>46</v>
      </c>
      <c r="D389" s="16" t="s">
        <v>82</v>
      </c>
      <c r="E389" s="16" t="s">
        <v>1476</v>
      </c>
      <c r="F389" s="16" t="s">
        <v>1490</v>
      </c>
      <c r="G389" s="16" t="s">
        <v>48</v>
      </c>
      <c r="H389" s="16" t="s">
        <v>1160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53</v>
      </c>
      <c r="P389" s="16" t="s">
        <v>47</v>
      </c>
      <c r="Q389" s="18">
        <f t="shared" si="5"/>
        <v>76366161.099999994</v>
      </c>
      <c r="R389" s="18">
        <v>0</v>
      </c>
      <c r="S389" s="18">
        <v>31956622.5</v>
      </c>
      <c r="T389" s="18">
        <v>0</v>
      </c>
      <c r="U389" s="16" t="s">
        <v>49</v>
      </c>
      <c r="V389" s="18">
        <v>0</v>
      </c>
      <c r="W389" s="18">
        <v>38284085</v>
      </c>
      <c r="X389" s="16" t="s">
        <v>54</v>
      </c>
      <c r="Y389" s="18">
        <v>6125453.5999999996</v>
      </c>
      <c r="Z389" s="18">
        <v>0</v>
      </c>
      <c r="AA389" s="16" t="s">
        <v>49</v>
      </c>
      <c r="AB389" s="18">
        <v>0</v>
      </c>
      <c r="AC389" s="18">
        <v>0</v>
      </c>
      <c r="AD389" s="16" t="s">
        <v>49</v>
      </c>
      <c r="AE389" s="18">
        <v>0</v>
      </c>
      <c r="AF389" s="16">
        <v>0</v>
      </c>
      <c r="AG389" s="16" t="s">
        <v>49</v>
      </c>
      <c r="AH389" s="18">
        <v>0</v>
      </c>
      <c r="AI389" s="18">
        <v>0</v>
      </c>
      <c r="AJ389" s="16" t="s">
        <v>49</v>
      </c>
      <c r="AK389" s="18">
        <v>0</v>
      </c>
      <c r="AL389" s="18">
        <v>0</v>
      </c>
      <c r="AM389" s="17" t="s">
        <v>47</v>
      </c>
      <c r="AN389" s="16" t="s">
        <v>47</v>
      </c>
      <c r="AO389" s="17" t="s">
        <v>47</v>
      </c>
      <c r="AP389" s="16" t="s">
        <v>47</v>
      </c>
    </row>
    <row r="390" spans="1:42" s="19" customFormat="1" x14ac:dyDescent="0.25">
      <c r="A390" s="16" t="s">
        <v>473</v>
      </c>
      <c r="B390" s="17" t="s">
        <v>1129</v>
      </c>
      <c r="C390" s="16" t="s">
        <v>46</v>
      </c>
      <c r="D390" s="16" t="s">
        <v>82</v>
      </c>
      <c r="E390" s="16" t="s">
        <v>1476</v>
      </c>
      <c r="F390" s="16" t="s">
        <v>1490</v>
      </c>
      <c r="G390" s="16" t="s">
        <v>48</v>
      </c>
      <c r="H390" s="16" t="s">
        <v>1161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53</v>
      </c>
      <c r="P390" s="16" t="s">
        <v>47</v>
      </c>
      <c r="Q390" s="18">
        <f t="shared" si="5"/>
        <v>56999723.969999999</v>
      </c>
      <c r="R390" s="18">
        <v>0</v>
      </c>
      <c r="S390" s="18">
        <v>40981025</v>
      </c>
      <c r="T390" s="18">
        <v>0</v>
      </c>
      <c r="U390" s="16" t="s">
        <v>49</v>
      </c>
      <c r="V390" s="18">
        <v>0</v>
      </c>
      <c r="W390" s="18">
        <v>13809223.25</v>
      </c>
      <c r="X390" s="16" t="s">
        <v>49</v>
      </c>
      <c r="Y390" s="18">
        <v>2209475.7199999997</v>
      </c>
      <c r="Z390" s="18">
        <v>0</v>
      </c>
      <c r="AA390" s="16" t="s">
        <v>49</v>
      </c>
      <c r="AB390" s="18">
        <v>0</v>
      </c>
      <c r="AC390" s="18">
        <v>0</v>
      </c>
      <c r="AD390" s="16" t="s">
        <v>49</v>
      </c>
      <c r="AE390" s="18">
        <v>0</v>
      </c>
      <c r="AF390" s="16">
        <v>0</v>
      </c>
      <c r="AG390" s="16" t="s">
        <v>49</v>
      </c>
      <c r="AH390" s="18">
        <v>0</v>
      </c>
      <c r="AI390" s="18">
        <v>0</v>
      </c>
      <c r="AJ390" s="16" t="s">
        <v>49</v>
      </c>
      <c r="AK390" s="18">
        <v>0</v>
      </c>
      <c r="AL390" s="18">
        <v>0</v>
      </c>
      <c r="AM390" s="17" t="s">
        <v>47</v>
      </c>
      <c r="AN390" s="16" t="s">
        <v>47</v>
      </c>
      <c r="AO390" s="17" t="s">
        <v>47</v>
      </c>
      <c r="AP390" s="16" t="s">
        <v>47</v>
      </c>
    </row>
    <row r="391" spans="1:42" s="19" customFormat="1" x14ac:dyDescent="0.25">
      <c r="A391" s="16" t="s">
        <v>474</v>
      </c>
      <c r="B391" s="17" t="s">
        <v>1129</v>
      </c>
      <c r="C391" s="16" t="s">
        <v>46</v>
      </c>
      <c r="D391" s="16" t="s">
        <v>82</v>
      </c>
      <c r="E391" s="16" t="s">
        <v>1476</v>
      </c>
      <c r="F391" s="16" t="s">
        <v>1490</v>
      </c>
      <c r="G391" s="16" t="s">
        <v>48</v>
      </c>
      <c r="H391" s="16" t="s">
        <v>1162</v>
      </c>
      <c r="I391" s="18" t="s">
        <v>47</v>
      </c>
      <c r="J391" s="18" t="s">
        <v>47</v>
      </c>
      <c r="K391" s="18" t="s">
        <v>47</v>
      </c>
      <c r="L391" s="18" t="s">
        <v>47</v>
      </c>
      <c r="M391" s="18">
        <v>0</v>
      </c>
      <c r="N391" s="16" t="s">
        <v>47</v>
      </c>
      <c r="O391" s="16" t="s">
        <v>1163</v>
      </c>
      <c r="P391" s="16" t="s">
        <v>1164</v>
      </c>
      <c r="Q391" s="18">
        <f t="shared" si="5"/>
        <v>3004400</v>
      </c>
      <c r="R391" s="18">
        <v>0</v>
      </c>
      <c r="S391" s="18">
        <v>0</v>
      </c>
      <c r="T391" s="18">
        <v>0</v>
      </c>
      <c r="U391" s="16" t="s">
        <v>49</v>
      </c>
      <c r="V391" s="18">
        <v>0</v>
      </c>
      <c r="W391" s="18">
        <v>2590000</v>
      </c>
      <c r="X391" s="16" t="s">
        <v>54</v>
      </c>
      <c r="Y391" s="18">
        <v>414400</v>
      </c>
      <c r="Z391" s="18">
        <v>0</v>
      </c>
      <c r="AA391" s="16" t="s">
        <v>49</v>
      </c>
      <c r="AB391" s="18">
        <v>0</v>
      </c>
      <c r="AC391" s="18">
        <v>0</v>
      </c>
      <c r="AD391" s="16" t="s">
        <v>49</v>
      </c>
      <c r="AE391" s="18">
        <v>0</v>
      </c>
      <c r="AF391" s="16">
        <v>0</v>
      </c>
      <c r="AG391" s="16" t="s">
        <v>49</v>
      </c>
      <c r="AH391" s="18">
        <v>0</v>
      </c>
      <c r="AI391" s="18">
        <v>0</v>
      </c>
      <c r="AJ391" s="16" t="s">
        <v>49</v>
      </c>
      <c r="AK391" s="18">
        <v>0</v>
      </c>
      <c r="AL391" s="18">
        <v>0</v>
      </c>
      <c r="AM391" s="17" t="s">
        <v>47</v>
      </c>
      <c r="AN391" s="16" t="s">
        <v>47</v>
      </c>
      <c r="AO391" s="17" t="s">
        <v>47</v>
      </c>
      <c r="AP391" s="16" t="s">
        <v>47</v>
      </c>
    </row>
    <row r="392" spans="1:42" s="19" customFormat="1" x14ac:dyDescent="0.25">
      <c r="A392" s="16" t="s">
        <v>475</v>
      </c>
      <c r="B392" s="17" t="s">
        <v>1129</v>
      </c>
      <c r="C392" s="16" t="s">
        <v>46</v>
      </c>
      <c r="D392" s="16" t="s">
        <v>82</v>
      </c>
      <c r="E392" s="16" t="s">
        <v>1476</v>
      </c>
      <c r="F392" s="16" t="s">
        <v>1490</v>
      </c>
      <c r="G392" s="16" t="s">
        <v>48</v>
      </c>
      <c r="H392" s="16" t="s">
        <v>1165</v>
      </c>
      <c r="I392" s="18" t="s">
        <v>47</v>
      </c>
      <c r="J392" s="18" t="s">
        <v>47</v>
      </c>
      <c r="K392" s="18" t="s">
        <v>47</v>
      </c>
      <c r="L392" s="18" t="s">
        <v>47</v>
      </c>
      <c r="M392" s="18">
        <v>0</v>
      </c>
      <c r="N392" s="16" t="s">
        <v>47</v>
      </c>
      <c r="O392" s="16" t="s">
        <v>53</v>
      </c>
      <c r="P392" s="16" t="s">
        <v>47</v>
      </c>
      <c r="Q392" s="18">
        <f t="shared" ref="Q392:Q455" si="6">SUM(S392:AP392)</f>
        <v>20480910</v>
      </c>
      <c r="R392" s="18">
        <v>0</v>
      </c>
      <c r="S392" s="18">
        <v>18742650</v>
      </c>
      <c r="T392" s="18">
        <v>0</v>
      </c>
      <c r="U392" s="16" t="s">
        <v>49</v>
      </c>
      <c r="V392" s="18">
        <v>0</v>
      </c>
      <c r="W392" s="18">
        <v>1498500</v>
      </c>
      <c r="X392" s="16" t="s">
        <v>49</v>
      </c>
      <c r="Y392" s="18">
        <v>239760</v>
      </c>
      <c r="Z392" s="18">
        <v>0</v>
      </c>
      <c r="AA392" s="16" t="s">
        <v>49</v>
      </c>
      <c r="AB392" s="18">
        <v>0</v>
      </c>
      <c r="AC392" s="18">
        <v>0</v>
      </c>
      <c r="AD392" s="16" t="s">
        <v>49</v>
      </c>
      <c r="AE392" s="18">
        <v>0</v>
      </c>
      <c r="AF392" s="16">
        <v>0</v>
      </c>
      <c r="AG392" s="16" t="s">
        <v>49</v>
      </c>
      <c r="AH392" s="18">
        <v>0</v>
      </c>
      <c r="AI392" s="18">
        <v>0</v>
      </c>
      <c r="AJ392" s="16" t="s">
        <v>49</v>
      </c>
      <c r="AK392" s="18">
        <v>0</v>
      </c>
      <c r="AL392" s="18">
        <v>0</v>
      </c>
      <c r="AM392" s="17" t="s">
        <v>47</v>
      </c>
      <c r="AN392" s="16" t="s">
        <v>47</v>
      </c>
      <c r="AO392" s="17" t="s">
        <v>47</v>
      </c>
      <c r="AP392" s="16" t="s">
        <v>47</v>
      </c>
    </row>
    <row r="393" spans="1:42" s="19" customFormat="1" x14ac:dyDescent="0.25">
      <c r="A393" s="16" t="s">
        <v>476</v>
      </c>
      <c r="B393" s="17" t="s">
        <v>1129</v>
      </c>
      <c r="C393" s="16" t="s">
        <v>46</v>
      </c>
      <c r="D393" s="16" t="s">
        <v>82</v>
      </c>
      <c r="E393" s="16" t="s">
        <v>1476</v>
      </c>
      <c r="F393" s="16" t="s">
        <v>1490</v>
      </c>
      <c r="G393" s="16" t="s">
        <v>48</v>
      </c>
      <c r="H393" s="16" t="s">
        <v>1166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53</v>
      </c>
      <c r="P393" s="16" t="s">
        <v>47</v>
      </c>
      <c r="Q393" s="18">
        <f t="shared" si="6"/>
        <v>10581926</v>
      </c>
      <c r="R393" s="18">
        <v>0</v>
      </c>
      <c r="S393" s="18">
        <v>0</v>
      </c>
      <c r="T393" s="18">
        <v>0</v>
      </c>
      <c r="U393" s="16" t="s">
        <v>49</v>
      </c>
      <c r="V393" s="18">
        <v>0</v>
      </c>
      <c r="W393" s="18">
        <v>9122350</v>
      </c>
      <c r="X393" s="16" t="s">
        <v>54</v>
      </c>
      <c r="Y393" s="18">
        <v>1459576</v>
      </c>
      <c r="Z393" s="18">
        <v>0</v>
      </c>
      <c r="AA393" s="16" t="s">
        <v>49</v>
      </c>
      <c r="AB393" s="18">
        <v>0</v>
      </c>
      <c r="AC393" s="18">
        <v>0</v>
      </c>
      <c r="AD393" s="16" t="s">
        <v>49</v>
      </c>
      <c r="AE393" s="18">
        <v>0</v>
      </c>
      <c r="AF393" s="16">
        <v>0</v>
      </c>
      <c r="AG393" s="16" t="s">
        <v>49</v>
      </c>
      <c r="AH393" s="18">
        <v>0</v>
      </c>
      <c r="AI393" s="18">
        <v>0</v>
      </c>
      <c r="AJ393" s="16" t="s">
        <v>49</v>
      </c>
      <c r="AK393" s="18">
        <v>0</v>
      </c>
      <c r="AL393" s="18">
        <v>0</v>
      </c>
      <c r="AM393" s="17" t="s">
        <v>47</v>
      </c>
      <c r="AN393" s="16" t="s">
        <v>47</v>
      </c>
      <c r="AO393" s="17" t="s">
        <v>47</v>
      </c>
      <c r="AP393" s="16" t="s">
        <v>47</v>
      </c>
    </row>
    <row r="394" spans="1:42" s="19" customFormat="1" x14ac:dyDescent="0.25">
      <c r="A394" s="16" t="s">
        <v>477</v>
      </c>
      <c r="B394" s="17" t="s">
        <v>1129</v>
      </c>
      <c r="C394" s="16" t="s">
        <v>46</v>
      </c>
      <c r="D394" s="16" t="s">
        <v>82</v>
      </c>
      <c r="E394" s="16" t="s">
        <v>1476</v>
      </c>
      <c r="F394" s="16" t="s">
        <v>1490</v>
      </c>
      <c r="G394" s="16" t="s">
        <v>48</v>
      </c>
      <c r="H394" s="16" t="s">
        <v>1167</v>
      </c>
      <c r="I394" s="18" t="s">
        <v>47</v>
      </c>
      <c r="J394" s="18" t="s">
        <v>47</v>
      </c>
      <c r="K394" s="18" t="s">
        <v>47</v>
      </c>
      <c r="L394" s="18" t="s">
        <v>47</v>
      </c>
      <c r="M394" s="18">
        <v>0</v>
      </c>
      <c r="N394" s="16" t="s">
        <v>47</v>
      </c>
      <c r="O394" s="16" t="s">
        <v>53</v>
      </c>
      <c r="P394" s="16" t="s">
        <v>47</v>
      </c>
      <c r="Q394" s="18">
        <f t="shared" si="6"/>
        <v>136987865.75</v>
      </c>
      <c r="R394" s="18">
        <v>0</v>
      </c>
      <c r="S394" s="18">
        <v>113862838</v>
      </c>
      <c r="T394" s="18">
        <v>0</v>
      </c>
      <c r="U394" s="16" t="s">
        <v>49</v>
      </c>
      <c r="V394" s="18">
        <v>0</v>
      </c>
      <c r="W394" s="18">
        <v>19935368.75</v>
      </c>
      <c r="X394" s="16" t="s">
        <v>49</v>
      </c>
      <c r="Y394" s="18">
        <v>3189659</v>
      </c>
      <c r="Z394" s="18">
        <v>0</v>
      </c>
      <c r="AA394" s="16" t="s">
        <v>49</v>
      </c>
      <c r="AB394" s="18">
        <v>0</v>
      </c>
      <c r="AC394" s="18">
        <v>0</v>
      </c>
      <c r="AD394" s="16" t="s">
        <v>49</v>
      </c>
      <c r="AE394" s="18">
        <v>0</v>
      </c>
      <c r="AF394" s="16">
        <v>0</v>
      </c>
      <c r="AG394" s="16" t="s">
        <v>49</v>
      </c>
      <c r="AH394" s="18">
        <v>0</v>
      </c>
      <c r="AI394" s="18">
        <v>0</v>
      </c>
      <c r="AJ394" s="16" t="s">
        <v>49</v>
      </c>
      <c r="AK394" s="18">
        <v>0</v>
      </c>
      <c r="AL394" s="18">
        <v>0</v>
      </c>
      <c r="AM394" s="17" t="s">
        <v>47</v>
      </c>
      <c r="AN394" s="16" t="s">
        <v>47</v>
      </c>
      <c r="AO394" s="17" t="s">
        <v>47</v>
      </c>
      <c r="AP394" s="16" t="s">
        <v>47</v>
      </c>
    </row>
    <row r="395" spans="1:42" s="19" customFormat="1" x14ac:dyDescent="0.25">
      <c r="A395" s="16" t="s">
        <v>478</v>
      </c>
      <c r="B395" s="17" t="s">
        <v>1129</v>
      </c>
      <c r="C395" s="16" t="s">
        <v>46</v>
      </c>
      <c r="D395" s="16" t="s">
        <v>82</v>
      </c>
      <c r="E395" s="16" t="s">
        <v>1476</v>
      </c>
      <c r="F395" s="16" t="s">
        <v>1490</v>
      </c>
      <c r="G395" s="16" t="s">
        <v>48</v>
      </c>
      <c r="H395" s="16" t="s">
        <v>1168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53</v>
      </c>
      <c r="P395" s="16" t="s">
        <v>47</v>
      </c>
      <c r="Q395" s="18">
        <f t="shared" si="6"/>
        <v>60558686.25</v>
      </c>
      <c r="R395" s="18">
        <v>0</v>
      </c>
      <c r="S395" s="18">
        <v>38126548.25</v>
      </c>
      <c r="T395" s="18">
        <v>0</v>
      </c>
      <c r="U395" s="16" t="s">
        <v>49</v>
      </c>
      <c r="V395" s="18">
        <v>0</v>
      </c>
      <c r="W395" s="18">
        <v>19338050</v>
      </c>
      <c r="X395" s="16" t="s">
        <v>49</v>
      </c>
      <c r="Y395" s="18">
        <v>3094088</v>
      </c>
      <c r="Z395" s="18">
        <v>0</v>
      </c>
      <c r="AA395" s="16" t="s">
        <v>49</v>
      </c>
      <c r="AB395" s="18">
        <v>0</v>
      </c>
      <c r="AC395" s="18">
        <v>0</v>
      </c>
      <c r="AD395" s="16" t="s">
        <v>49</v>
      </c>
      <c r="AE395" s="18">
        <v>0</v>
      </c>
      <c r="AF395" s="16">
        <v>0</v>
      </c>
      <c r="AG395" s="16" t="s">
        <v>49</v>
      </c>
      <c r="AH395" s="18">
        <v>0</v>
      </c>
      <c r="AI395" s="18">
        <v>0</v>
      </c>
      <c r="AJ395" s="16" t="s">
        <v>49</v>
      </c>
      <c r="AK395" s="18">
        <v>0</v>
      </c>
      <c r="AL395" s="18">
        <v>0</v>
      </c>
      <c r="AM395" s="17" t="s">
        <v>47</v>
      </c>
      <c r="AN395" s="16" t="s">
        <v>47</v>
      </c>
      <c r="AO395" s="17" t="s">
        <v>47</v>
      </c>
      <c r="AP395" s="16" t="s">
        <v>47</v>
      </c>
    </row>
    <row r="396" spans="1:42" s="19" customFormat="1" x14ac:dyDescent="0.25">
      <c r="A396" s="16" t="s">
        <v>479</v>
      </c>
      <c r="B396" s="17" t="s">
        <v>1129</v>
      </c>
      <c r="C396" s="16" t="s">
        <v>46</v>
      </c>
      <c r="D396" s="16" t="s">
        <v>82</v>
      </c>
      <c r="E396" s="16" t="s">
        <v>1476</v>
      </c>
      <c r="F396" s="16" t="s">
        <v>1490</v>
      </c>
      <c r="G396" s="16" t="s">
        <v>48</v>
      </c>
      <c r="H396" s="16" t="s">
        <v>1169</v>
      </c>
      <c r="I396" s="18" t="s">
        <v>47</v>
      </c>
      <c r="J396" s="18" t="s">
        <v>47</v>
      </c>
      <c r="K396" s="18" t="s">
        <v>47</v>
      </c>
      <c r="L396" s="18" t="s">
        <v>47</v>
      </c>
      <c r="M396" s="18">
        <v>0</v>
      </c>
      <c r="N396" s="16" t="s">
        <v>47</v>
      </c>
      <c r="O396" s="16" t="s">
        <v>53</v>
      </c>
      <c r="P396" s="16" t="s">
        <v>47</v>
      </c>
      <c r="Q396" s="18">
        <f t="shared" si="6"/>
        <v>119422273</v>
      </c>
      <c r="R396" s="18">
        <v>0</v>
      </c>
      <c r="S396" s="18">
        <v>97151085</v>
      </c>
      <c r="T396" s="18">
        <v>0</v>
      </c>
      <c r="U396" s="16" t="s">
        <v>49</v>
      </c>
      <c r="V396" s="18">
        <v>0</v>
      </c>
      <c r="W396" s="18">
        <v>19199300</v>
      </c>
      <c r="X396" s="16" t="s">
        <v>54</v>
      </c>
      <c r="Y396" s="18">
        <v>3071888</v>
      </c>
      <c r="Z396" s="18">
        <v>0</v>
      </c>
      <c r="AA396" s="16" t="s">
        <v>49</v>
      </c>
      <c r="AB396" s="18">
        <v>0</v>
      </c>
      <c r="AC396" s="18">
        <v>0</v>
      </c>
      <c r="AD396" s="16" t="s">
        <v>49</v>
      </c>
      <c r="AE396" s="18">
        <v>0</v>
      </c>
      <c r="AF396" s="16">
        <v>0</v>
      </c>
      <c r="AG396" s="16" t="s">
        <v>49</v>
      </c>
      <c r="AH396" s="18">
        <v>0</v>
      </c>
      <c r="AI396" s="18">
        <v>0</v>
      </c>
      <c r="AJ396" s="16" t="s">
        <v>49</v>
      </c>
      <c r="AK396" s="18">
        <v>0</v>
      </c>
      <c r="AL396" s="18">
        <v>0</v>
      </c>
      <c r="AM396" s="17" t="s">
        <v>47</v>
      </c>
      <c r="AN396" s="16" t="s">
        <v>47</v>
      </c>
      <c r="AO396" s="17" t="s">
        <v>47</v>
      </c>
      <c r="AP396" s="16" t="s">
        <v>47</v>
      </c>
    </row>
    <row r="397" spans="1:42" s="19" customFormat="1" x14ac:dyDescent="0.25">
      <c r="A397" s="16" t="s">
        <v>480</v>
      </c>
      <c r="B397" s="17" t="s">
        <v>1170</v>
      </c>
      <c r="C397" s="16" t="s">
        <v>46</v>
      </c>
      <c r="D397" s="16" t="s">
        <v>51</v>
      </c>
      <c r="E397" s="16" t="s">
        <v>52</v>
      </c>
      <c r="F397" s="16" t="s">
        <v>1491</v>
      </c>
      <c r="G397" s="16" t="s">
        <v>48</v>
      </c>
      <c r="H397" s="16" t="s">
        <v>1171</v>
      </c>
      <c r="I397" s="18" t="s">
        <v>47</v>
      </c>
      <c r="J397" s="18" t="s">
        <v>47</v>
      </c>
      <c r="K397" s="18" t="s">
        <v>47</v>
      </c>
      <c r="L397" s="18" t="s">
        <v>47</v>
      </c>
      <c r="M397" s="18">
        <v>0</v>
      </c>
      <c r="N397" s="16" t="s">
        <v>47</v>
      </c>
      <c r="O397" s="16" t="s">
        <v>53</v>
      </c>
      <c r="P397" s="16" t="s">
        <v>47</v>
      </c>
      <c r="Q397" s="18">
        <f t="shared" si="6"/>
        <v>1005626754.0696</v>
      </c>
      <c r="R397" s="18">
        <v>0</v>
      </c>
      <c r="S397" s="18">
        <v>761262734.5</v>
      </c>
      <c r="T397" s="18">
        <v>0</v>
      </c>
      <c r="U397" s="16" t="s">
        <v>49</v>
      </c>
      <c r="V397" s="18">
        <v>0</v>
      </c>
      <c r="W397" s="18">
        <v>210658637.56</v>
      </c>
      <c r="X397" s="16" t="s">
        <v>54</v>
      </c>
      <c r="Y397" s="18">
        <v>33705382.009599999</v>
      </c>
      <c r="Z397" s="18">
        <v>0</v>
      </c>
      <c r="AA397" s="16" t="s">
        <v>49</v>
      </c>
      <c r="AB397" s="18">
        <v>0</v>
      </c>
      <c r="AC397" s="18">
        <v>0</v>
      </c>
      <c r="AD397" s="16" t="s">
        <v>49</v>
      </c>
      <c r="AE397" s="18">
        <v>0</v>
      </c>
      <c r="AF397" s="16">
        <v>0</v>
      </c>
      <c r="AG397" s="16" t="s">
        <v>49</v>
      </c>
      <c r="AH397" s="18">
        <v>0</v>
      </c>
      <c r="AI397" s="18">
        <v>0</v>
      </c>
      <c r="AJ397" s="16" t="s">
        <v>49</v>
      </c>
      <c r="AK397" s="18">
        <v>0</v>
      </c>
      <c r="AL397" s="18">
        <v>0</v>
      </c>
      <c r="AM397" s="17" t="s">
        <v>47</v>
      </c>
      <c r="AN397" s="16" t="s">
        <v>47</v>
      </c>
      <c r="AO397" s="17" t="s">
        <v>47</v>
      </c>
      <c r="AP397" s="16" t="s">
        <v>47</v>
      </c>
    </row>
    <row r="398" spans="1:42" s="19" customFormat="1" x14ac:dyDescent="0.25">
      <c r="A398" s="16" t="s">
        <v>481</v>
      </c>
      <c r="B398" s="17" t="s">
        <v>1170</v>
      </c>
      <c r="C398" s="16" t="s">
        <v>46</v>
      </c>
      <c r="D398" s="16" t="s">
        <v>56</v>
      </c>
      <c r="E398" s="16" t="s">
        <v>57</v>
      </c>
      <c r="F398" s="16" t="s">
        <v>1495</v>
      </c>
      <c r="G398" s="16" t="s">
        <v>48</v>
      </c>
      <c r="H398" s="16" t="s">
        <v>1172</v>
      </c>
      <c r="I398" s="18" t="s">
        <v>47</v>
      </c>
      <c r="J398" s="18" t="s">
        <v>47</v>
      </c>
      <c r="K398" s="18" t="s">
        <v>47</v>
      </c>
      <c r="L398" s="18" t="s">
        <v>47</v>
      </c>
      <c r="M398" s="18">
        <v>0</v>
      </c>
      <c r="N398" s="16" t="s">
        <v>47</v>
      </c>
      <c r="O398" s="16" t="s">
        <v>53</v>
      </c>
      <c r="P398" s="16" t="s">
        <v>47</v>
      </c>
      <c r="Q398" s="18">
        <f t="shared" si="6"/>
        <v>257586649.88</v>
      </c>
      <c r="R398" s="18">
        <v>0</v>
      </c>
      <c r="S398" s="18">
        <v>176081773.75</v>
      </c>
      <c r="T398" s="18">
        <v>0</v>
      </c>
      <c r="U398" s="16" t="s">
        <v>49</v>
      </c>
      <c r="V398" s="18">
        <v>0</v>
      </c>
      <c r="W398" s="18">
        <v>70262824.25</v>
      </c>
      <c r="X398" s="16" t="s">
        <v>54</v>
      </c>
      <c r="Y398" s="18">
        <v>11242051.879999999</v>
      </c>
      <c r="Z398" s="18">
        <v>0</v>
      </c>
      <c r="AA398" s="16" t="s">
        <v>49</v>
      </c>
      <c r="AB398" s="18">
        <v>0</v>
      </c>
      <c r="AC398" s="18">
        <v>0</v>
      </c>
      <c r="AD398" s="16" t="s">
        <v>49</v>
      </c>
      <c r="AE398" s="18">
        <v>0</v>
      </c>
      <c r="AF398" s="16">
        <v>0</v>
      </c>
      <c r="AG398" s="16" t="s">
        <v>49</v>
      </c>
      <c r="AH398" s="18">
        <v>0</v>
      </c>
      <c r="AI398" s="18">
        <v>0</v>
      </c>
      <c r="AJ398" s="16" t="s">
        <v>49</v>
      </c>
      <c r="AK398" s="18">
        <v>0</v>
      </c>
      <c r="AL398" s="18">
        <v>0</v>
      </c>
      <c r="AM398" s="17" t="s">
        <v>47</v>
      </c>
      <c r="AN398" s="16" t="s">
        <v>47</v>
      </c>
      <c r="AO398" s="17" t="s">
        <v>47</v>
      </c>
      <c r="AP398" s="16" t="s">
        <v>47</v>
      </c>
    </row>
    <row r="399" spans="1:42" s="19" customFormat="1" x14ac:dyDescent="0.25">
      <c r="A399" s="16" t="s">
        <v>482</v>
      </c>
      <c r="B399" s="17" t="s">
        <v>1170</v>
      </c>
      <c r="C399" s="16" t="s">
        <v>46</v>
      </c>
      <c r="D399" s="16" t="s">
        <v>56</v>
      </c>
      <c r="E399" s="16" t="s">
        <v>57</v>
      </c>
      <c r="F399" s="16" t="s">
        <v>1495</v>
      </c>
      <c r="G399" s="16" t="s">
        <v>48</v>
      </c>
      <c r="H399" s="16" t="s">
        <v>1173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1174</v>
      </c>
      <c r="P399" s="16" t="s">
        <v>1175</v>
      </c>
      <c r="Q399" s="18">
        <f t="shared" si="6"/>
        <v>9065000</v>
      </c>
      <c r="R399" s="18">
        <v>0</v>
      </c>
      <c r="S399" s="18">
        <v>9065000</v>
      </c>
      <c r="T399" s="18">
        <v>0</v>
      </c>
      <c r="U399" s="16" t="s">
        <v>49</v>
      </c>
      <c r="V399" s="18">
        <v>0</v>
      </c>
      <c r="W399" s="18">
        <v>0</v>
      </c>
      <c r="X399" s="16" t="s">
        <v>49</v>
      </c>
      <c r="Y399" s="18">
        <v>0</v>
      </c>
      <c r="Z399" s="18">
        <v>0</v>
      </c>
      <c r="AA399" s="16" t="s">
        <v>49</v>
      </c>
      <c r="AB399" s="18">
        <v>0</v>
      </c>
      <c r="AC399" s="18">
        <v>0</v>
      </c>
      <c r="AD399" s="16" t="s">
        <v>49</v>
      </c>
      <c r="AE399" s="18">
        <v>0</v>
      </c>
      <c r="AF399" s="16">
        <v>0</v>
      </c>
      <c r="AG399" s="16" t="s">
        <v>49</v>
      </c>
      <c r="AH399" s="18">
        <v>0</v>
      </c>
      <c r="AI399" s="18">
        <v>0</v>
      </c>
      <c r="AJ399" s="16" t="s">
        <v>49</v>
      </c>
      <c r="AK399" s="18">
        <v>0</v>
      </c>
      <c r="AL399" s="18">
        <v>0</v>
      </c>
      <c r="AM399" s="17" t="s">
        <v>47</v>
      </c>
      <c r="AN399" s="16" t="s">
        <v>47</v>
      </c>
      <c r="AO399" s="17" t="s">
        <v>47</v>
      </c>
      <c r="AP399" s="16" t="s">
        <v>47</v>
      </c>
    </row>
    <row r="400" spans="1:42" s="19" customFormat="1" x14ac:dyDescent="0.25">
      <c r="A400" s="16" t="s">
        <v>483</v>
      </c>
      <c r="B400" s="17" t="s">
        <v>1170</v>
      </c>
      <c r="C400" s="16" t="s">
        <v>46</v>
      </c>
      <c r="D400" s="16" t="s">
        <v>56</v>
      </c>
      <c r="E400" s="16" t="s">
        <v>57</v>
      </c>
      <c r="F400" s="16" t="s">
        <v>1495</v>
      </c>
      <c r="G400" s="16" t="s">
        <v>48</v>
      </c>
      <c r="H400" s="16" t="s">
        <v>1176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53</v>
      </c>
      <c r="P400" s="16" t="s">
        <v>47</v>
      </c>
      <c r="Q400" s="18">
        <f t="shared" si="6"/>
        <v>689510523.74834991</v>
      </c>
      <c r="R400" s="18">
        <v>0</v>
      </c>
      <c r="S400" s="18">
        <v>444739769.31874996</v>
      </c>
      <c r="T400" s="18">
        <v>0</v>
      </c>
      <c r="U400" s="16" t="s">
        <v>49</v>
      </c>
      <c r="V400" s="18">
        <v>0</v>
      </c>
      <c r="W400" s="18">
        <v>211009271.06</v>
      </c>
      <c r="X400" s="16" t="s">
        <v>49</v>
      </c>
      <c r="Y400" s="18">
        <v>33761483.369599998</v>
      </c>
      <c r="Z400" s="18">
        <v>0</v>
      </c>
      <c r="AA400" s="16" t="s">
        <v>49</v>
      </c>
      <c r="AB400" s="18">
        <v>0</v>
      </c>
      <c r="AC400" s="18">
        <v>0</v>
      </c>
      <c r="AD400" s="16" t="s">
        <v>49</v>
      </c>
      <c r="AE400" s="18">
        <v>0</v>
      </c>
      <c r="AF400" s="16">
        <v>0</v>
      </c>
      <c r="AG400" s="16" t="s">
        <v>49</v>
      </c>
      <c r="AH400" s="18">
        <v>0</v>
      </c>
      <c r="AI400" s="18">
        <v>0</v>
      </c>
      <c r="AJ400" s="16" t="s">
        <v>49</v>
      </c>
      <c r="AK400" s="18">
        <v>0</v>
      </c>
      <c r="AL400" s="18">
        <v>0</v>
      </c>
      <c r="AM400" s="17" t="s">
        <v>47</v>
      </c>
      <c r="AN400" s="16" t="s">
        <v>47</v>
      </c>
      <c r="AO400" s="17" t="s">
        <v>47</v>
      </c>
      <c r="AP400" s="16" t="s">
        <v>47</v>
      </c>
    </row>
    <row r="401" spans="1:42" s="19" customFormat="1" x14ac:dyDescent="0.25">
      <c r="A401" s="16" t="s">
        <v>484</v>
      </c>
      <c r="B401" s="17" t="s">
        <v>1170</v>
      </c>
      <c r="C401" s="16" t="s">
        <v>46</v>
      </c>
      <c r="D401" s="16" t="s">
        <v>56</v>
      </c>
      <c r="E401" s="16" t="s">
        <v>57</v>
      </c>
      <c r="F401" s="16" t="s">
        <v>1495</v>
      </c>
      <c r="G401" s="16" t="s">
        <v>71</v>
      </c>
      <c r="H401" s="16" t="s">
        <v>47</v>
      </c>
      <c r="I401" s="18" t="s">
        <v>172</v>
      </c>
      <c r="J401" s="18" t="s">
        <v>47</v>
      </c>
      <c r="K401" s="18" t="s">
        <v>1177</v>
      </c>
      <c r="L401" s="18" t="s">
        <v>1170</v>
      </c>
      <c r="M401" s="18">
        <v>19402337.5</v>
      </c>
      <c r="N401" s="16" t="s">
        <v>73</v>
      </c>
      <c r="O401" s="16" t="s">
        <v>1178</v>
      </c>
      <c r="P401" s="16" t="s">
        <v>1179</v>
      </c>
      <c r="Q401" s="18">
        <f t="shared" si="6"/>
        <v>-4521400</v>
      </c>
      <c r="R401" s="18">
        <v>0</v>
      </c>
      <c r="S401" s="18">
        <v>-4521400</v>
      </c>
      <c r="T401" s="18">
        <v>0</v>
      </c>
      <c r="U401" s="16" t="s">
        <v>49</v>
      </c>
      <c r="V401" s="18">
        <v>0</v>
      </c>
      <c r="W401" s="18">
        <v>0</v>
      </c>
      <c r="X401" s="16" t="s">
        <v>49</v>
      </c>
      <c r="Y401" s="18">
        <v>0</v>
      </c>
      <c r="Z401" s="18">
        <v>0</v>
      </c>
      <c r="AA401" s="16" t="s">
        <v>49</v>
      </c>
      <c r="AB401" s="18">
        <v>0</v>
      </c>
      <c r="AC401" s="18">
        <v>0</v>
      </c>
      <c r="AD401" s="16" t="s">
        <v>49</v>
      </c>
      <c r="AE401" s="18">
        <v>0</v>
      </c>
      <c r="AF401" s="16">
        <v>0</v>
      </c>
      <c r="AG401" s="16" t="s">
        <v>49</v>
      </c>
      <c r="AH401" s="18">
        <v>0</v>
      </c>
      <c r="AI401" s="18">
        <v>0</v>
      </c>
      <c r="AJ401" s="16" t="s">
        <v>49</v>
      </c>
      <c r="AK401" s="18">
        <v>0</v>
      </c>
      <c r="AL401" s="18">
        <v>0</v>
      </c>
      <c r="AM401" s="17" t="s">
        <v>47</v>
      </c>
      <c r="AN401" s="16" t="s">
        <v>47</v>
      </c>
      <c r="AO401" s="17" t="s">
        <v>47</v>
      </c>
      <c r="AP401" s="16" t="s">
        <v>47</v>
      </c>
    </row>
    <row r="402" spans="1:42" s="19" customFormat="1" x14ac:dyDescent="0.25">
      <c r="A402" s="16" t="s">
        <v>485</v>
      </c>
      <c r="B402" s="17" t="s">
        <v>1170</v>
      </c>
      <c r="C402" s="16" t="s">
        <v>46</v>
      </c>
      <c r="D402" s="16" t="s">
        <v>61</v>
      </c>
      <c r="E402" s="16" t="s">
        <v>62</v>
      </c>
      <c r="F402" s="16" t="s">
        <v>1499</v>
      </c>
      <c r="G402" s="16" t="s">
        <v>48</v>
      </c>
      <c r="H402" s="16" t="s">
        <v>1180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53</v>
      </c>
      <c r="P402" s="16" t="s">
        <v>47</v>
      </c>
      <c r="Q402" s="18">
        <f t="shared" si="6"/>
        <v>100783023.5</v>
      </c>
      <c r="R402" s="18">
        <v>0</v>
      </c>
      <c r="S402" s="18">
        <v>70728830</v>
      </c>
      <c r="T402" s="18">
        <v>0</v>
      </c>
      <c r="U402" s="16" t="s">
        <v>49</v>
      </c>
      <c r="V402" s="18">
        <v>0</v>
      </c>
      <c r="W402" s="18">
        <v>25908787.5</v>
      </c>
      <c r="X402" s="16" t="s">
        <v>49</v>
      </c>
      <c r="Y402" s="18">
        <v>4145406</v>
      </c>
      <c r="Z402" s="18">
        <v>0</v>
      </c>
      <c r="AA402" s="16" t="s">
        <v>49</v>
      </c>
      <c r="AB402" s="18">
        <v>0</v>
      </c>
      <c r="AC402" s="18">
        <v>0</v>
      </c>
      <c r="AD402" s="16" t="s">
        <v>49</v>
      </c>
      <c r="AE402" s="18">
        <v>0</v>
      </c>
      <c r="AF402" s="16">
        <v>0</v>
      </c>
      <c r="AG402" s="16" t="s">
        <v>49</v>
      </c>
      <c r="AH402" s="18">
        <v>0</v>
      </c>
      <c r="AI402" s="18">
        <v>0</v>
      </c>
      <c r="AJ402" s="16" t="s">
        <v>49</v>
      </c>
      <c r="AK402" s="18">
        <v>0</v>
      </c>
      <c r="AL402" s="18">
        <v>0</v>
      </c>
      <c r="AM402" s="17" t="s">
        <v>47</v>
      </c>
      <c r="AN402" s="16" t="s">
        <v>47</v>
      </c>
      <c r="AO402" s="17" t="s">
        <v>47</v>
      </c>
      <c r="AP402" s="16" t="s">
        <v>47</v>
      </c>
    </row>
    <row r="403" spans="1:42" s="19" customFormat="1" x14ac:dyDescent="0.25">
      <c r="A403" s="16" t="s">
        <v>486</v>
      </c>
      <c r="B403" s="17" t="s">
        <v>1170</v>
      </c>
      <c r="C403" s="16" t="s">
        <v>46</v>
      </c>
      <c r="D403" s="16" t="s">
        <v>61</v>
      </c>
      <c r="E403" s="16" t="s">
        <v>62</v>
      </c>
      <c r="F403" s="16" t="s">
        <v>1499</v>
      </c>
      <c r="G403" s="16" t="s">
        <v>48</v>
      </c>
      <c r="H403" s="16" t="s">
        <v>1181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144</v>
      </c>
      <c r="P403" s="16" t="s">
        <v>145</v>
      </c>
      <c r="Q403" s="18">
        <f t="shared" si="6"/>
        <v>2955541.5</v>
      </c>
      <c r="R403" s="18">
        <v>0</v>
      </c>
      <c r="S403" s="18">
        <v>2955541.5</v>
      </c>
      <c r="T403" s="18">
        <v>0</v>
      </c>
      <c r="U403" s="16" t="s">
        <v>49</v>
      </c>
      <c r="V403" s="18">
        <v>0</v>
      </c>
      <c r="W403" s="18">
        <v>0</v>
      </c>
      <c r="X403" s="16" t="s">
        <v>49</v>
      </c>
      <c r="Y403" s="18">
        <v>0</v>
      </c>
      <c r="Z403" s="18">
        <v>0</v>
      </c>
      <c r="AA403" s="16" t="s">
        <v>49</v>
      </c>
      <c r="AB403" s="18">
        <v>0</v>
      </c>
      <c r="AC403" s="18">
        <v>0</v>
      </c>
      <c r="AD403" s="16" t="s">
        <v>49</v>
      </c>
      <c r="AE403" s="18">
        <v>0</v>
      </c>
      <c r="AF403" s="16">
        <v>0</v>
      </c>
      <c r="AG403" s="16" t="s">
        <v>49</v>
      </c>
      <c r="AH403" s="18">
        <v>0</v>
      </c>
      <c r="AI403" s="18">
        <v>0</v>
      </c>
      <c r="AJ403" s="16" t="s">
        <v>49</v>
      </c>
      <c r="AK403" s="18">
        <v>0</v>
      </c>
      <c r="AL403" s="18">
        <v>0</v>
      </c>
      <c r="AM403" s="17" t="s">
        <v>47</v>
      </c>
      <c r="AN403" s="16" t="s">
        <v>47</v>
      </c>
      <c r="AO403" s="17" t="s">
        <v>47</v>
      </c>
      <c r="AP403" s="16" t="s">
        <v>47</v>
      </c>
    </row>
    <row r="404" spans="1:42" s="19" customFormat="1" x14ac:dyDescent="0.25">
      <c r="A404" s="16" t="s">
        <v>487</v>
      </c>
      <c r="B404" s="17" t="s">
        <v>1170</v>
      </c>
      <c r="C404" s="16" t="s">
        <v>46</v>
      </c>
      <c r="D404" s="16" t="s">
        <v>61</v>
      </c>
      <c r="E404" s="16" t="s">
        <v>62</v>
      </c>
      <c r="F404" s="16" t="s">
        <v>1499</v>
      </c>
      <c r="G404" s="16" t="s">
        <v>48</v>
      </c>
      <c r="H404" s="16" t="s">
        <v>1182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53</v>
      </c>
      <c r="P404" s="16" t="s">
        <v>47</v>
      </c>
      <c r="Q404" s="18">
        <f t="shared" si="6"/>
        <v>51083735.5</v>
      </c>
      <c r="R404" s="18">
        <v>0</v>
      </c>
      <c r="S404" s="18">
        <v>41066207.5</v>
      </c>
      <c r="T404" s="18">
        <v>0</v>
      </c>
      <c r="U404" s="16" t="s">
        <v>49</v>
      </c>
      <c r="V404" s="18">
        <v>0</v>
      </c>
      <c r="W404" s="18">
        <v>8635800</v>
      </c>
      <c r="X404" s="16" t="s">
        <v>54</v>
      </c>
      <c r="Y404" s="18">
        <v>1381728</v>
      </c>
      <c r="Z404" s="18">
        <v>0</v>
      </c>
      <c r="AA404" s="16" t="s">
        <v>49</v>
      </c>
      <c r="AB404" s="18">
        <v>0</v>
      </c>
      <c r="AC404" s="18">
        <v>0</v>
      </c>
      <c r="AD404" s="16" t="s">
        <v>49</v>
      </c>
      <c r="AE404" s="18">
        <v>0</v>
      </c>
      <c r="AF404" s="16">
        <v>0</v>
      </c>
      <c r="AG404" s="16" t="s">
        <v>49</v>
      </c>
      <c r="AH404" s="18">
        <v>0</v>
      </c>
      <c r="AI404" s="18">
        <v>0</v>
      </c>
      <c r="AJ404" s="16" t="s">
        <v>49</v>
      </c>
      <c r="AK404" s="18">
        <v>0</v>
      </c>
      <c r="AL404" s="18">
        <v>0</v>
      </c>
      <c r="AM404" s="17" t="s">
        <v>47</v>
      </c>
      <c r="AN404" s="16" t="s">
        <v>47</v>
      </c>
      <c r="AO404" s="17" t="s">
        <v>47</v>
      </c>
      <c r="AP404" s="16" t="s">
        <v>47</v>
      </c>
    </row>
    <row r="405" spans="1:42" s="19" customFormat="1" x14ac:dyDescent="0.25">
      <c r="A405" s="16" t="s">
        <v>488</v>
      </c>
      <c r="B405" s="17" t="s">
        <v>1170</v>
      </c>
      <c r="C405" s="16" t="s">
        <v>46</v>
      </c>
      <c r="D405" s="16" t="s">
        <v>61</v>
      </c>
      <c r="E405" s="16" t="s">
        <v>62</v>
      </c>
      <c r="F405" s="16" t="s">
        <v>1499</v>
      </c>
      <c r="G405" s="16" t="s">
        <v>48</v>
      </c>
      <c r="H405" s="16" t="s">
        <v>1183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632</v>
      </c>
      <c r="P405" s="16" t="s">
        <v>633</v>
      </c>
      <c r="Q405" s="18">
        <f t="shared" si="6"/>
        <v>1545120</v>
      </c>
      <c r="R405" s="18">
        <v>0</v>
      </c>
      <c r="S405" s="18">
        <v>0</v>
      </c>
      <c r="T405" s="18">
        <v>1332000</v>
      </c>
      <c r="U405" s="16" t="s">
        <v>54</v>
      </c>
      <c r="V405" s="18">
        <v>213120</v>
      </c>
      <c r="W405" s="18">
        <v>0</v>
      </c>
      <c r="X405" s="16" t="s">
        <v>49</v>
      </c>
      <c r="Y405" s="18">
        <v>0</v>
      </c>
      <c r="Z405" s="18">
        <v>0</v>
      </c>
      <c r="AA405" s="16" t="s">
        <v>49</v>
      </c>
      <c r="AB405" s="18">
        <v>0</v>
      </c>
      <c r="AC405" s="18">
        <v>0</v>
      </c>
      <c r="AD405" s="16" t="s">
        <v>49</v>
      </c>
      <c r="AE405" s="18">
        <v>0</v>
      </c>
      <c r="AF405" s="16">
        <v>0</v>
      </c>
      <c r="AG405" s="16" t="s">
        <v>49</v>
      </c>
      <c r="AH405" s="18">
        <v>0</v>
      </c>
      <c r="AI405" s="18">
        <v>0</v>
      </c>
      <c r="AJ405" s="16" t="s">
        <v>49</v>
      </c>
      <c r="AK405" s="18">
        <v>0</v>
      </c>
      <c r="AL405" s="18">
        <v>0</v>
      </c>
      <c r="AM405" s="17" t="s">
        <v>47</v>
      </c>
      <c r="AN405" s="16" t="s">
        <v>47</v>
      </c>
      <c r="AO405" s="17" t="s">
        <v>47</v>
      </c>
      <c r="AP405" s="16" t="s">
        <v>47</v>
      </c>
    </row>
    <row r="406" spans="1:42" s="19" customFormat="1" x14ac:dyDescent="0.25">
      <c r="A406" s="16" t="s">
        <v>489</v>
      </c>
      <c r="B406" s="17" t="s">
        <v>1170</v>
      </c>
      <c r="C406" s="16" t="s">
        <v>46</v>
      </c>
      <c r="D406" s="16" t="s">
        <v>61</v>
      </c>
      <c r="E406" s="16" t="s">
        <v>62</v>
      </c>
      <c r="F406" s="16" t="s">
        <v>1499</v>
      </c>
      <c r="G406" s="16" t="s">
        <v>48</v>
      </c>
      <c r="H406" s="16" t="s">
        <v>1184</v>
      </c>
      <c r="I406" s="18" t="s">
        <v>47</v>
      </c>
      <c r="J406" s="18" t="s">
        <v>47</v>
      </c>
      <c r="K406" s="18" t="s">
        <v>47</v>
      </c>
      <c r="L406" s="18" t="s">
        <v>47</v>
      </c>
      <c r="M406" s="18">
        <v>0</v>
      </c>
      <c r="N406" s="16" t="s">
        <v>47</v>
      </c>
      <c r="O406" s="16" t="s">
        <v>53</v>
      </c>
      <c r="P406" s="16" t="s">
        <v>47</v>
      </c>
      <c r="Q406" s="18">
        <f t="shared" si="6"/>
        <v>658277661.45000005</v>
      </c>
      <c r="R406" s="18">
        <v>0</v>
      </c>
      <c r="S406" s="18">
        <v>375169038.75</v>
      </c>
      <c r="T406" s="18">
        <v>0</v>
      </c>
      <c r="U406" s="16" t="s">
        <v>49</v>
      </c>
      <c r="V406" s="18">
        <v>0</v>
      </c>
      <c r="W406" s="18">
        <v>244059157.5</v>
      </c>
      <c r="X406" s="16" t="s">
        <v>49</v>
      </c>
      <c r="Y406" s="18">
        <v>39049465.199999996</v>
      </c>
      <c r="Z406" s="18">
        <v>0</v>
      </c>
      <c r="AA406" s="16" t="s">
        <v>49</v>
      </c>
      <c r="AB406" s="18">
        <v>0</v>
      </c>
      <c r="AC406" s="18">
        <v>0</v>
      </c>
      <c r="AD406" s="16" t="s">
        <v>49</v>
      </c>
      <c r="AE406" s="18">
        <v>0</v>
      </c>
      <c r="AF406" s="16">
        <v>0</v>
      </c>
      <c r="AG406" s="16" t="s">
        <v>49</v>
      </c>
      <c r="AH406" s="18">
        <v>0</v>
      </c>
      <c r="AI406" s="18">
        <v>0</v>
      </c>
      <c r="AJ406" s="16" t="s">
        <v>49</v>
      </c>
      <c r="AK406" s="18">
        <v>0</v>
      </c>
      <c r="AL406" s="18">
        <v>0</v>
      </c>
      <c r="AM406" s="17" t="s">
        <v>47</v>
      </c>
      <c r="AN406" s="16" t="s">
        <v>47</v>
      </c>
      <c r="AO406" s="17" t="s">
        <v>47</v>
      </c>
      <c r="AP406" s="16" t="s">
        <v>47</v>
      </c>
    </row>
    <row r="407" spans="1:42" s="19" customFormat="1" x14ac:dyDescent="0.25">
      <c r="A407" s="16" t="s">
        <v>490</v>
      </c>
      <c r="B407" s="17" t="s">
        <v>1170</v>
      </c>
      <c r="C407" s="16" t="s">
        <v>46</v>
      </c>
      <c r="D407" s="16" t="s">
        <v>66</v>
      </c>
      <c r="E407" s="16" t="s">
        <v>67</v>
      </c>
      <c r="F407" s="16" t="s">
        <v>1412</v>
      </c>
      <c r="G407" s="16" t="s">
        <v>48</v>
      </c>
      <c r="H407" s="16" t="s">
        <v>1185</v>
      </c>
      <c r="I407" s="18" t="s">
        <v>47</v>
      </c>
      <c r="J407" s="18" t="s">
        <v>47</v>
      </c>
      <c r="K407" s="18" t="s">
        <v>47</v>
      </c>
      <c r="L407" s="18" t="s">
        <v>47</v>
      </c>
      <c r="M407" s="18">
        <v>0</v>
      </c>
      <c r="N407" s="16" t="s">
        <v>47</v>
      </c>
      <c r="O407" s="16" t="s">
        <v>53</v>
      </c>
      <c r="P407" s="16" t="s">
        <v>47</v>
      </c>
      <c r="Q407" s="18">
        <f t="shared" si="6"/>
        <v>497424403.25999999</v>
      </c>
      <c r="R407" s="18">
        <v>0</v>
      </c>
      <c r="S407" s="18">
        <v>388371260.75</v>
      </c>
      <c r="T407" s="18">
        <v>0</v>
      </c>
      <c r="U407" s="16" t="s">
        <v>49</v>
      </c>
      <c r="V407" s="18">
        <v>0</v>
      </c>
      <c r="W407" s="18">
        <v>94011329.75</v>
      </c>
      <c r="X407" s="16" t="s">
        <v>54</v>
      </c>
      <c r="Y407" s="18">
        <v>15041812.76</v>
      </c>
      <c r="Z407" s="18">
        <v>0</v>
      </c>
      <c r="AA407" s="16" t="s">
        <v>49</v>
      </c>
      <c r="AB407" s="18">
        <v>0</v>
      </c>
      <c r="AC407" s="18">
        <v>0</v>
      </c>
      <c r="AD407" s="16" t="s">
        <v>49</v>
      </c>
      <c r="AE407" s="18">
        <v>0</v>
      </c>
      <c r="AF407" s="16">
        <v>0</v>
      </c>
      <c r="AG407" s="16" t="s">
        <v>49</v>
      </c>
      <c r="AH407" s="18">
        <v>0</v>
      </c>
      <c r="AI407" s="18">
        <v>0</v>
      </c>
      <c r="AJ407" s="16" t="s">
        <v>49</v>
      </c>
      <c r="AK407" s="18">
        <v>0</v>
      </c>
      <c r="AL407" s="18">
        <v>0</v>
      </c>
      <c r="AM407" s="17" t="s">
        <v>47</v>
      </c>
      <c r="AN407" s="16" t="s">
        <v>47</v>
      </c>
      <c r="AO407" s="17" t="s">
        <v>47</v>
      </c>
      <c r="AP407" s="16" t="s">
        <v>47</v>
      </c>
    </row>
    <row r="408" spans="1:42" s="19" customFormat="1" x14ac:dyDescent="0.25">
      <c r="A408" s="16" t="s">
        <v>491</v>
      </c>
      <c r="B408" s="17" t="s">
        <v>1170</v>
      </c>
      <c r="C408" s="16" t="s">
        <v>46</v>
      </c>
      <c r="D408" s="16" t="s">
        <v>77</v>
      </c>
      <c r="E408" s="16" t="s">
        <v>78</v>
      </c>
      <c r="F408" s="16" t="s">
        <v>1444</v>
      </c>
      <c r="G408" s="16" t="s">
        <v>48</v>
      </c>
      <c r="H408" s="16" t="s">
        <v>1186</v>
      </c>
      <c r="I408" s="18" t="s">
        <v>47</v>
      </c>
      <c r="J408" s="18" t="s">
        <v>47</v>
      </c>
      <c r="K408" s="18" t="s">
        <v>47</v>
      </c>
      <c r="L408" s="18" t="s">
        <v>47</v>
      </c>
      <c r="M408" s="18">
        <v>0</v>
      </c>
      <c r="N408" s="16" t="s">
        <v>47</v>
      </c>
      <c r="O408" s="16" t="s">
        <v>53</v>
      </c>
      <c r="P408" s="16" t="s">
        <v>47</v>
      </c>
      <c r="Q408" s="18">
        <f t="shared" si="6"/>
        <v>529766706.69999999</v>
      </c>
      <c r="R408" s="18">
        <v>0</v>
      </c>
      <c r="S408" s="18">
        <v>368816277.5</v>
      </c>
      <c r="T408" s="18">
        <v>0</v>
      </c>
      <c r="U408" s="16" t="s">
        <v>49</v>
      </c>
      <c r="V408" s="18">
        <v>0</v>
      </c>
      <c r="W408" s="18">
        <v>138750370</v>
      </c>
      <c r="X408" s="16" t="s">
        <v>54</v>
      </c>
      <c r="Y408" s="18">
        <v>22200059.199999999</v>
      </c>
      <c r="Z408" s="18">
        <v>0</v>
      </c>
      <c r="AA408" s="16" t="s">
        <v>49</v>
      </c>
      <c r="AB408" s="18">
        <v>0</v>
      </c>
      <c r="AC408" s="18">
        <v>0</v>
      </c>
      <c r="AD408" s="16" t="s">
        <v>49</v>
      </c>
      <c r="AE408" s="18">
        <v>0</v>
      </c>
      <c r="AF408" s="16">
        <v>0</v>
      </c>
      <c r="AG408" s="16" t="s">
        <v>49</v>
      </c>
      <c r="AH408" s="18">
        <v>0</v>
      </c>
      <c r="AI408" s="18">
        <v>0</v>
      </c>
      <c r="AJ408" s="16" t="s">
        <v>49</v>
      </c>
      <c r="AK408" s="18">
        <v>0</v>
      </c>
      <c r="AL408" s="18">
        <v>0</v>
      </c>
      <c r="AM408" s="17" t="s">
        <v>47</v>
      </c>
      <c r="AN408" s="16" t="s">
        <v>47</v>
      </c>
      <c r="AO408" s="17" t="s">
        <v>47</v>
      </c>
      <c r="AP408" s="16" t="s">
        <v>47</v>
      </c>
    </row>
    <row r="409" spans="1:42" s="19" customFormat="1" x14ac:dyDescent="0.25">
      <c r="A409" s="16" t="s">
        <v>492</v>
      </c>
      <c r="B409" s="20">
        <v>44224</v>
      </c>
      <c r="C409" s="13" t="s">
        <v>46</v>
      </c>
      <c r="D409" s="13" t="s">
        <v>1366</v>
      </c>
      <c r="E409" s="13" t="s">
        <v>1447</v>
      </c>
      <c r="F409" s="13" t="s">
        <v>1243</v>
      </c>
      <c r="G409" s="13" t="s">
        <v>48</v>
      </c>
      <c r="H409" s="13" t="s">
        <v>1506</v>
      </c>
      <c r="I409" s="15"/>
      <c r="J409" s="15"/>
      <c r="K409" s="15"/>
      <c r="L409" s="15"/>
      <c r="M409" s="15"/>
      <c r="N409" s="13"/>
      <c r="O409" s="13" t="s">
        <v>53</v>
      </c>
      <c r="P409" s="13"/>
      <c r="Q409" s="15">
        <f t="shared" si="6"/>
        <v>552903484.30999994</v>
      </c>
      <c r="R409" s="15"/>
      <c r="S409" s="15">
        <v>360613445.44999999</v>
      </c>
      <c r="T409" s="15"/>
      <c r="U409" s="13"/>
      <c r="V409" s="15"/>
      <c r="W409" s="15">
        <v>165767274.88</v>
      </c>
      <c r="X409" s="13"/>
      <c r="Y409" s="15">
        <v>26522763.98</v>
      </c>
      <c r="Z409" s="18">
        <v>0</v>
      </c>
      <c r="AA409" s="16" t="s">
        <v>49</v>
      </c>
      <c r="AB409" s="18">
        <v>0</v>
      </c>
      <c r="AC409" s="18">
        <v>0</v>
      </c>
      <c r="AD409" s="16" t="s">
        <v>49</v>
      </c>
      <c r="AE409" s="18">
        <v>0</v>
      </c>
      <c r="AF409" s="16">
        <v>0</v>
      </c>
      <c r="AG409" s="16" t="s">
        <v>49</v>
      </c>
      <c r="AH409" s="18">
        <v>0</v>
      </c>
      <c r="AI409" s="18">
        <v>0</v>
      </c>
      <c r="AJ409" s="16" t="s">
        <v>49</v>
      </c>
      <c r="AK409" s="18">
        <v>0</v>
      </c>
      <c r="AL409" s="18">
        <v>0</v>
      </c>
      <c r="AM409" s="17" t="s">
        <v>47</v>
      </c>
      <c r="AN409" s="16" t="s">
        <v>47</v>
      </c>
      <c r="AO409" s="17" t="s">
        <v>47</v>
      </c>
      <c r="AP409" s="16" t="s">
        <v>47</v>
      </c>
    </row>
    <row r="410" spans="1:42" s="19" customFormat="1" x14ac:dyDescent="0.25">
      <c r="A410" s="16" t="s">
        <v>493</v>
      </c>
      <c r="B410" s="17" t="s">
        <v>1170</v>
      </c>
      <c r="C410" s="16" t="s">
        <v>46</v>
      </c>
      <c r="D410" s="16" t="s">
        <v>80</v>
      </c>
      <c r="E410" s="16" t="s">
        <v>81</v>
      </c>
      <c r="F410" s="16" t="s">
        <v>1475</v>
      </c>
      <c r="G410" s="16" t="s">
        <v>48</v>
      </c>
      <c r="H410" s="16" t="s">
        <v>1187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53</v>
      </c>
      <c r="P410" s="16" t="s">
        <v>47</v>
      </c>
      <c r="Q410" s="18">
        <f t="shared" si="6"/>
        <v>11353783</v>
      </c>
      <c r="R410" s="18">
        <v>0</v>
      </c>
      <c r="S410" s="18">
        <v>8031775</v>
      </c>
      <c r="T410" s="18">
        <v>0</v>
      </c>
      <c r="U410" s="16" t="s">
        <v>49</v>
      </c>
      <c r="V410" s="18">
        <v>0</v>
      </c>
      <c r="W410" s="18">
        <v>2863800</v>
      </c>
      <c r="X410" s="16" t="s">
        <v>49</v>
      </c>
      <c r="Y410" s="18">
        <v>458208</v>
      </c>
      <c r="Z410" s="18">
        <v>0</v>
      </c>
      <c r="AA410" s="16" t="s">
        <v>49</v>
      </c>
      <c r="AB410" s="18">
        <v>0</v>
      </c>
      <c r="AC410" s="18">
        <v>0</v>
      </c>
      <c r="AD410" s="16" t="s">
        <v>49</v>
      </c>
      <c r="AE410" s="18">
        <v>0</v>
      </c>
      <c r="AF410" s="16">
        <v>0</v>
      </c>
      <c r="AG410" s="16" t="s">
        <v>49</v>
      </c>
      <c r="AH410" s="18">
        <v>0</v>
      </c>
      <c r="AI410" s="18">
        <v>0</v>
      </c>
      <c r="AJ410" s="16" t="s">
        <v>49</v>
      </c>
      <c r="AK410" s="18">
        <v>0</v>
      </c>
      <c r="AL410" s="18">
        <v>0</v>
      </c>
      <c r="AM410" s="17" t="s">
        <v>47</v>
      </c>
      <c r="AN410" s="16" t="s">
        <v>47</v>
      </c>
      <c r="AO410" s="17" t="s">
        <v>47</v>
      </c>
      <c r="AP410" s="16" t="s">
        <v>47</v>
      </c>
    </row>
    <row r="411" spans="1:42" s="19" customFormat="1" x14ac:dyDescent="0.25">
      <c r="A411" s="16" t="s">
        <v>494</v>
      </c>
      <c r="B411" s="17" t="s">
        <v>1170</v>
      </c>
      <c r="C411" s="16" t="s">
        <v>46</v>
      </c>
      <c r="D411" s="16" t="s">
        <v>80</v>
      </c>
      <c r="E411" s="16" t="s">
        <v>81</v>
      </c>
      <c r="F411" s="16" t="s">
        <v>1475</v>
      </c>
      <c r="G411" s="16" t="s">
        <v>48</v>
      </c>
      <c r="H411" s="16" t="s">
        <v>1188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638</v>
      </c>
      <c r="P411" s="16" t="s">
        <v>687</v>
      </c>
      <c r="Q411" s="18">
        <f t="shared" si="6"/>
        <v>2312500</v>
      </c>
      <c r="R411" s="18">
        <v>0</v>
      </c>
      <c r="S411" s="18">
        <v>2312500</v>
      </c>
      <c r="T411" s="18">
        <v>0</v>
      </c>
      <c r="U411" s="16" t="s">
        <v>49</v>
      </c>
      <c r="V411" s="18">
        <v>0</v>
      </c>
      <c r="W411" s="18">
        <v>0</v>
      </c>
      <c r="X411" s="16" t="s">
        <v>49</v>
      </c>
      <c r="Y411" s="18">
        <v>0</v>
      </c>
      <c r="Z411" s="18">
        <v>0</v>
      </c>
      <c r="AA411" s="16" t="s">
        <v>49</v>
      </c>
      <c r="AB411" s="18">
        <v>0</v>
      </c>
      <c r="AC411" s="18">
        <v>0</v>
      </c>
      <c r="AD411" s="16" t="s">
        <v>49</v>
      </c>
      <c r="AE411" s="18">
        <v>0</v>
      </c>
      <c r="AF411" s="16">
        <v>0</v>
      </c>
      <c r="AG411" s="16" t="s">
        <v>49</v>
      </c>
      <c r="AH411" s="18">
        <v>0</v>
      </c>
      <c r="AI411" s="18">
        <v>0</v>
      </c>
      <c r="AJ411" s="16" t="s">
        <v>49</v>
      </c>
      <c r="AK411" s="18">
        <v>0</v>
      </c>
      <c r="AL411" s="18">
        <v>0</v>
      </c>
      <c r="AM411" s="17" t="s">
        <v>47</v>
      </c>
      <c r="AN411" s="16" t="s">
        <v>47</v>
      </c>
      <c r="AO411" s="17" t="s">
        <v>47</v>
      </c>
      <c r="AP411" s="16" t="s">
        <v>47</v>
      </c>
    </row>
    <row r="412" spans="1:42" s="19" customFormat="1" x14ac:dyDescent="0.25">
      <c r="A412" s="16" t="s">
        <v>497</v>
      </c>
      <c r="B412" s="17" t="s">
        <v>1170</v>
      </c>
      <c r="C412" s="16" t="s">
        <v>46</v>
      </c>
      <c r="D412" s="16" t="s">
        <v>80</v>
      </c>
      <c r="E412" s="16" t="s">
        <v>81</v>
      </c>
      <c r="F412" s="16" t="s">
        <v>1475</v>
      </c>
      <c r="G412" s="16" t="s">
        <v>48</v>
      </c>
      <c r="H412" s="16" t="s">
        <v>1189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53</v>
      </c>
      <c r="P412" s="16" t="s">
        <v>47</v>
      </c>
      <c r="Q412" s="18">
        <f t="shared" si="6"/>
        <v>176937302.25</v>
      </c>
      <c r="R412" s="18">
        <v>0</v>
      </c>
      <c r="S412" s="18">
        <v>119128354.25</v>
      </c>
      <c r="T412" s="18">
        <v>0</v>
      </c>
      <c r="U412" s="16" t="s">
        <v>49</v>
      </c>
      <c r="V412" s="18">
        <v>0</v>
      </c>
      <c r="W412" s="18">
        <v>49835300</v>
      </c>
      <c r="X412" s="16" t="s">
        <v>49</v>
      </c>
      <c r="Y412" s="18">
        <v>7973648</v>
      </c>
      <c r="Z412" s="18">
        <v>0</v>
      </c>
      <c r="AA412" s="16" t="s">
        <v>49</v>
      </c>
      <c r="AB412" s="18">
        <v>0</v>
      </c>
      <c r="AC412" s="18">
        <v>0</v>
      </c>
      <c r="AD412" s="16" t="s">
        <v>49</v>
      </c>
      <c r="AE412" s="18">
        <v>0</v>
      </c>
      <c r="AF412" s="16">
        <v>0</v>
      </c>
      <c r="AG412" s="16" t="s">
        <v>49</v>
      </c>
      <c r="AH412" s="18">
        <v>0</v>
      </c>
      <c r="AI412" s="18">
        <v>0</v>
      </c>
      <c r="AJ412" s="16" t="s">
        <v>49</v>
      </c>
      <c r="AK412" s="18">
        <v>0</v>
      </c>
      <c r="AL412" s="18">
        <v>0</v>
      </c>
      <c r="AM412" s="17" t="s">
        <v>47</v>
      </c>
      <c r="AN412" s="16" t="s">
        <v>47</v>
      </c>
      <c r="AO412" s="17" t="s">
        <v>47</v>
      </c>
      <c r="AP412" s="16" t="s">
        <v>47</v>
      </c>
    </row>
    <row r="413" spans="1:42" s="19" customFormat="1" x14ac:dyDescent="0.25">
      <c r="A413" s="16" t="s">
        <v>498</v>
      </c>
      <c r="B413" s="17" t="s">
        <v>1170</v>
      </c>
      <c r="C413" s="16" t="s">
        <v>46</v>
      </c>
      <c r="D413" s="16" t="s">
        <v>82</v>
      </c>
      <c r="E413" s="16" t="s">
        <v>1476</v>
      </c>
      <c r="F413" s="16" t="s">
        <v>1488</v>
      </c>
      <c r="G413" s="16" t="s">
        <v>48</v>
      </c>
      <c r="H413" s="16" t="s">
        <v>1190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53</v>
      </c>
      <c r="P413" s="16" t="s">
        <v>47</v>
      </c>
      <c r="Q413" s="18">
        <f t="shared" si="6"/>
        <v>3100900</v>
      </c>
      <c r="R413" s="18">
        <v>0</v>
      </c>
      <c r="S413" s="18">
        <v>3100900</v>
      </c>
      <c r="T413" s="18">
        <v>0</v>
      </c>
      <c r="U413" s="16" t="s">
        <v>49</v>
      </c>
      <c r="V413" s="18">
        <v>0</v>
      </c>
      <c r="W413" s="18">
        <v>0</v>
      </c>
      <c r="X413" s="16" t="s">
        <v>49</v>
      </c>
      <c r="Y413" s="18">
        <v>0</v>
      </c>
      <c r="Z413" s="18">
        <v>0</v>
      </c>
      <c r="AA413" s="16" t="s">
        <v>49</v>
      </c>
      <c r="AB413" s="18">
        <v>0</v>
      </c>
      <c r="AC413" s="18">
        <v>0</v>
      </c>
      <c r="AD413" s="16" t="s">
        <v>49</v>
      </c>
      <c r="AE413" s="18">
        <v>0</v>
      </c>
      <c r="AF413" s="16">
        <v>0</v>
      </c>
      <c r="AG413" s="16" t="s">
        <v>49</v>
      </c>
      <c r="AH413" s="18">
        <v>0</v>
      </c>
      <c r="AI413" s="18">
        <v>0</v>
      </c>
      <c r="AJ413" s="16" t="s">
        <v>49</v>
      </c>
      <c r="AK413" s="18">
        <v>0</v>
      </c>
      <c r="AL413" s="18">
        <v>0</v>
      </c>
      <c r="AM413" s="17" t="s">
        <v>47</v>
      </c>
      <c r="AN413" s="16" t="s">
        <v>47</v>
      </c>
      <c r="AO413" s="17" t="s">
        <v>47</v>
      </c>
      <c r="AP413" s="16" t="s">
        <v>47</v>
      </c>
    </row>
    <row r="414" spans="1:42" s="19" customFormat="1" x14ac:dyDescent="0.25">
      <c r="A414" s="16" t="s">
        <v>499</v>
      </c>
      <c r="B414" s="17" t="s">
        <v>1170</v>
      </c>
      <c r="C414" s="16" t="s">
        <v>46</v>
      </c>
      <c r="D414" s="16" t="s">
        <v>82</v>
      </c>
      <c r="E414" s="16" t="s">
        <v>1476</v>
      </c>
      <c r="F414" s="16" t="s">
        <v>1488</v>
      </c>
      <c r="G414" s="16" t="s">
        <v>48</v>
      </c>
      <c r="H414" s="16" t="s">
        <v>1191</v>
      </c>
      <c r="I414" s="18" t="s">
        <v>47</v>
      </c>
      <c r="J414" s="18" t="s">
        <v>47</v>
      </c>
      <c r="K414" s="18" t="s">
        <v>47</v>
      </c>
      <c r="L414" s="18" t="s">
        <v>47</v>
      </c>
      <c r="M414" s="18">
        <v>0</v>
      </c>
      <c r="N414" s="16" t="s">
        <v>47</v>
      </c>
      <c r="O414" s="16" t="s">
        <v>1192</v>
      </c>
      <c r="P414" s="16" t="s">
        <v>250</v>
      </c>
      <c r="Q414" s="18">
        <f t="shared" si="6"/>
        <v>1151000</v>
      </c>
      <c r="R414" s="18">
        <v>0</v>
      </c>
      <c r="S414" s="18">
        <v>1151000</v>
      </c>
      <c r="T414" s="18">
        <v>0</v>
      </c>
      <c r="U414" s="16" t="s">
        <v>49</v>
      </c>
      <c r="V414" s="18">
        <v>0</v>
      </c>
      <c r="W414" s="18">
        <v>0</v>
      </c>
      <c r="X414" s="16" t="s">
        <v>49</v>
      </c>
      <c r="Y414" s="18">
        <v>0</v>
      </c>
      <c r="Z414" s="18">
        <v>0</v>
      </c>
      <c r="AA414" s="16" t="s">
        <v>49</v>
      </c>
      <c r="AB414" s="18">
        <v>0</v>
      </c>
      <c r="AC414" s="18">
        <v>0</v>
      </c>
      <c r="AD414" s="16" t="s">
        <v>49</v>
      </c>
      <c r="AE414" s="18">
        <v>0</v>
      </c>
      <c r="AF414" s="16">
        <v>0</v>
      </c>
      <c r="AG414" s="16" t="s">
        <v>49</v>
      </c>
      <c r="AH414" s="18">
        <v>0</v>
      </c>
      <c r="AI414" s="18">
        <v>0</v>
      </c>
      <c r="AJ414" s="16" t="s">
        <v>49</v>
      </c>
      <c r="AK414" s="18">
        <v>0</v>
      </c>
      <c r="AL414" s="18">
        <v>0</v>
      </c>
      <c r="AM414" s="17" t="s">
        <v>47</v>
      </c>
      <c r="AN414" s="16" t="s">
        <v>47</v>
      </c>
      <c r="AO414" s="17" t="s">
        <v>47</v>
      </c>
      <c r="AP414" s="16" t="s">
        <v>47</v>
      </c>
    </row>
    <row r="415" spans="1:42" s="19" customFormat="1" x14ac:dyDescent="0.25">
      <c r="A415" s="16" t="s">
        <v>500</v>
      </c>
      <c r="B415" s="17" t="s">
        <v>1170</v>
      </c>
      <c r="C415" s="16" t="s">
        <v>46</v>
      </c>
      <c r="D415" s="16" t="s">
        <v>82</v>
      </c>
      <c r="E415" s="16" t="s">
        <v>1476</v>
      </c>
      <c r="F415" s="16" t="s">
        <v>1488</v>
      </c>
      <c r="G415" s="16" t="s">
        <v>48</v>
      </c>
      <c r="H415" s="16" t="s">
        <v>1193</v>
      </c>
      <c r="I415" s="18" t="s">
        <v>47</v>
      </c>
      <c r="J415" s="18" t="s">
        <v>47</v>
      </c>
      <c r="K415" s="18" t="s">
        <v>47</v>
      </c>
      <c r="L415" s="18" t="s">
        <v>47</v>
      </c>
      <c r="M415" s="18">
        <v>0</v>
      </c>
      <c r="N415" s="16" t="s">
        <v>47</v>
      </c>
      <c r="O415" s="16" t="s">
        <v>53</v>
      </c>
      <c r="P415" s="16" t="s">
        <v>47</v>
      </c>
      <c r="Q415" s="18">
        <f t="shared" si="6"/>
        <v>4925000</v>
      </c>
      <c r="R415" s="18">
        <v>0</v>
      </c>
      <c r="S415" s="18">
        <v>4925000</v>
      </c>
      <c r="T415" s="18">
        <v>0</v>
      </c>
      <c r="U415" s="16" t="s">
        <v>49</v>
      </c>
      <c r="V415" s="18">
        <v>0</v>
      </c>
      <c r="W415" s="18">
        <v>0</v>
      </c>
      <c r="X415" s="16" t="s">
        <v>49</v>
      </c>
      <c r="Y415" s="18">
        <v>0</v>
      </c>
      <c r="Z415" s="18">
        <v>0</v>
      </c>
      <c r="AA415" s="16" t="s">
        <v>49</v>
      </c>
      <c r="AB415" s="18">
        <v>0</v>
      </c>
      <c r="AC415" s="18">
        <v>0</v>
      </c>
      <c r="AD415" s="16" t="s">
        <v>49</v>
      </c>
      <c r="AE415" s="18">
        <v>0</v>
      </c>
      <c r="AF415" s="16">
        <v>0</v>
      </c>
      <c r="AG415" s="16" t="s">
        <v>49</v>
      </c>
      <c r="AH415" s="18">
        <v>0</v>
      </c>
      <c r="AI415" s="18">
        <v>0</v>
      </c>
      <c r="AJ415" s="16" t="s">
        <v>49</v>
      </c>
      <c r="AK415" s="18">
        <v>0</v>
      </c>
      <c r="AL415" s="18">
        <v>0</v>
      </c>
      <c r="AM415" s="17" t="s">
        <v>47</v>
      </c>
      <c r="AN415" s="16" t="s">
        <v>47</v>
      </c>
      <c r="AO415" s="17" t="s">
        <v>47</v>
      </c>
      <c r="AP415" s="16" t="s">
        <v>47</v>
      </c>
    </row>
    <row r="416" spans="1:42" s="19" customFormat="1" x14ac:dyDescent="0.25">
      <c r="A416" s="16" t="s">
        <v>501</v>
      </c>
      <c r="B416" s="17" t="s">
        <v>1170</v>
      </c>
      <c r="C416" s="16" t="s">
        <v>46</v>
      </c>
      <c r="D416" s="16" t="s">
        <v>82</v>
      </c>
      <c r="E416" s="16" t="s">
        <v>1476</v>
      </c>
      <c r="F416" s="16" t="s">
        <v>1488</v>
      </c>
      <c r="G416" s="16" t="s">
        <v>48</v>
      </c>
      <c r="H416" s="16" t="s">
        <v>1194</v>
      </c>
      <c r="I416" s="18" t="s">
        <v>47</v>
      </c>
      <c r="J416" s="18" t="s">
        <v>47</v>
      </c>
      <c r="K416" s="18" t="s">
        <v>47</v>
      </c>
      <c r="L416" s="18" t="s">
        <v>47</v>
      </c>
      <c r="M416" s="18">
        <v>0</v>
      </c>
      <c r="N416" s="16" t="s">
        <v>47</v>
      </c>
      <c r="O416" s="16" t="s">
        <v>53</v>
      </c>
      <c r="P416" s="16" t="s">
        <v>47</v>
      </c>
      <c r="Q416" s="18">
        <f t="shared" si="6"/>
        <v>31013289</v>
      </c>
      <c r="R416" s="18">
        <v>0</v>
      </c>
      <c r="S416" s="18">
        <v>9104775</v>
      </c>
      <c r="T416" s="18">
        <v>0</v>
      </c>
      <c r="U416" s="16" t="s">
        <v>49</v>
      </c>
      <c r="V416" s="18">
        <v>0</v>
      </c>
      <c r="W416" s="18">
        <v>18886650</v>
      </c>
      <c r="X416" s="16" t="s">
        <v>49</v>
      </c>
      <c r="Y416" s="18">
        <v>3021864</v>
      </c>
      <c r="Z416" s="18">
        <v>0</v>
      </c>
      <c r="AA416" s="16" t="s">
        <v>49</v>
      </c>
      <c r="AB416" s="18">
        <v>0</v>
      </c>
      <c r="AC416" s="18">
        <v>0</v>
      </c>
      <c r="AD416" s="16" t="s">
        <v>49</v>
      </c>
      <c r="AE416" s="18">
        <v>0</v>
      </c>
      <c r="AF416" s="16">
        <v>0</v>
      </c>
      <c r="AG416" s="16" t="s">
        <v>49</v>
      </c>
      <c r="AH416" s="18">
        <v>0</v>
      </c>
      <c r="AI416" s="18">
        <v>0</v>
      </c>
      <c r="AJ416" s="16" t="s">
        <v>49</v>
      </c>
      <c r="AK416" s="18">
        <v>0</v>
      </c>
      <c r="AL416" s="18">
        <v>0</v>
      </c>
      <c r="AM416" s="17" t="s">
        <v>47</v>
      </c>
      <c r="AN416" s="16" t="s">
        <v>47</v>
      </c>
      <c r="AO416" s="17" t="s">
        <v>47</v>
      </c>
      <c r="AP416" s="16" t="s">
        <v>47</v>
      </c>
    </row>
    <row r="417" spans="1:42" s="19" customFormat="1" x14ac:dyDescent="0.25">
      <c r="A417" s="16" t="s">
        <v>502</v>
      </c>
      <c r="B417" s="17" t="s">
        <v>1170</v>
      </c>
      <c r="C417" s="16" t="s">
        <v>46</v>
      </c>
      <c r="D417" s="16" t="s">
        <v>82</v>
      </c>
      <c r="E417" s="16" t="s">
        <v>1476</v>
      </c>
      <c r="F417" s="16" t="s">
        <v>1488</v>
      </c>
      <c r="G417" s="16" t="s">
        <v>48</v>
      </c>
      <c r="H417" s="16" t="s">
        <v>1195</v>
      </c>
      <c r="I417" s="18" t="s">
        <v>47</v>
      </c>
      <c r="J417" s="18" t="s">
        <v>47</v>
      </c>
      <c r="K417" s="18" t="s">
        <v>47</v>
      </c>
      <c r="L417" s="18" t="s">
        <v>47</v>
      </c>
      <c r="M417" s="18">
        <v>0</v>
      </c>
      <c r="N417" s="16" t="s">
        <v>47</v>
      </c>
      <c r="O417" s="16" t="s">
        <v>86</v>
      </c>
      <c r="P417" s="16" t="s">
        <v>201</v>
      </c>
      <c r="Q417" s="18">
        <f t="shared" si="6"/>
        <v>19290172</v>
      </c>
      <c r="R417" s="18">
        <v>0</v>
      </c>
      <c r="S417" s="18">
        <v>8276900</v>
      </c>
      <c r="T417" s="18">
        <v>9494200</v>
      </c>
      <c r="U417" s="16" t="s">
        <v>54</v>
      </c>
      <c r="V417" s="18">
        <v>1519072</v>
      </c>
      <c r="W417" s="18">
        <v>0</v>
      </c>
      <c r="X417" s="16" t="s">
        <v>49</v>
      </c>
      <c r="Y417" s="18">
        <v>0</v>
      </c>
      <c r="Z417" s="18">
        <v>0</v>
      </c>
      <c r="AA417" s="16" t="s">
        <v>49</v>
      </c>
      <c r="AB417" s="18">
        <v>0</v>
      </c>
      <c r="AC417" s="18">
        <v>0</v>
      </c>
      <c r="AD417" s="16" t="s">
        <v>49</v>
      </c>
      <c r="AE417" s="18">
        <v>0</v>
      </c>
      <c r="AF417" s="16">
        <v>0</v>
      </c>
      <c r="AG417" s="16" t="s">
        <v>49</v>
      </c>
      <c r="AH417" s="18">
        <v>0</v>
      </c>
      <c r="AI417" s="18">
        <v>0</v>
      </c>
      <c r="AJ417" s="16" t="s">
        <v>49</v>
      </c>
      <c r="AK417" s="18">
        <v>0</v>
      </c>
      <c r="AL417" s="18">
        <v>0</v>
      </c>
      <c r="AM417" s="17" t="s">
        <v>47</v>
      </c>
      <c r="AN417" s="16" t="s">
        <v>47</v>
      </c>
      <c r="AO417" s="17" t="s">
        <v>47</v>
      </c>
      <c r="AP417" s="16" t="s">
        <v>47</v>
      </c>
    </row>
    <row r="418" spans="1:42" s="19" customFormat="1" x14ac:dyDescent="0.25">
      <c r="A418" s="16" t="s">
        <v>503</v>
      </c>
      <c r="B418" s="17" t="s">
        <v>1170</v>
      </c>
      <c r="C418" s="16" t="s">
        <v>46</v>
      </c>
      <c r="D418" s="16" t="s">
        <v>82</v>
      </c>
      <c r="E418" s="16" t="s">
        <v>1476</v>
      </c>
      <c r="F418" s="16" t="s">
        <v>1488</v>
      </c>
      <c r="G418" s="16" t="s">
        <v>48</v>
      </c>
      <c r="H418" s="16" t="s">
        <v>1196</v>
      </c>
      <c r="I418" s="18" t="s">
        <v>47</v>
      </c>
      <c r="J418" s="18" t="s">
        <v>47</v>
      </c>
      <c r="K418" s="18" t="s">
        <v>47</v>
      </c>
      <c r="L418" s="18" t="s">
        <v>47</v>
      </c>
      <c r="M418" s="18">
        <v>0</v>
      </c>
      <c r="N418" s="16" t="s">
        <v>47</v>
      </c>
      <c r="O418" s="16" t="s">
        <v>53</v>
      </c>
      <c r="P418" s="16" t="s">
        <v>47</v>
      </c>
      <c r="Q418" s="18">
        <f t="shared" si="6"/>
        <v>8218207.5</v>
      </c>
      <c r="R418" s="18">
        <v>0</v>
      </c>
      <c r="S418" s="18">
        <v>3303867.5</v>
      </c>
      <c r="T418" s="18">
        <v>0</v>
      </c>
      <c r="U418" s="16" t="s">
        <v>49</v>
      </c>
      <c r="V418" s="18">
        <v>0</v>
      </c>
      <c r="W418" s="18">
        <v>4236500</v>
      </c>
      <c r="X418" s="16" t="s">
        <v>49</v>
      </c>
      <c r="Y418" s="18">
        <v>677840</v>
      </c>
      <c r="Z418" s="18">
        <v>0</v>
      </c>
      <c r="AA418" s="16" t="s">
        <v>49</v>
      </c>
      <c r="AB418" s="18">
        <v>0</v>
      </c>
      <c r="AC418" s="18">
        <v>0</v>
      </c>
      <c r="AD418" s="16" t="s">
        <v>49</v>
      </c>
      <c r="AE418" s="18">
        <v>0</v>
      </c>
      <c r="AF418" s="16">
        <v>0</v>
      </c>
      <c r="AG418" s="16" t="s">
        <v>49</v>
      </c>
      <c r="AH418" s="18">
        <v>0</v>
      </c>
      <c r="AI418" s="18">
        <v>0</v>
      </c>
      <c r="AJ418" s="16" t="s">
        <v>49</v>
      </c>
      <c r="AK418" s="18">
        <v>0</v>
      </c>
      <c r="AL418" s="18">
        <v>0</v>
      </c>
      <c r="AM418" s="17" t="s">
        <v>47</v>
      </c>
      <c r="AN418" s="16" t="s">
        <v>47</v>
      </c>
      <c r="AO418" s="17" t="s">
        <v>47</v>
      </c>
      <c r="AP418" s="16" t="s">
        <v>47</v>
      </c>
    </row>
    <row r="419" spans="1:42" s="19" customFormat="1" x14ac:dyDescent="0.25">
      <c r="A419" s="16" t="s">
        <v>504</v>
      </c>
      <c r="B419" s="17" t="s">
        <v>1170</v>
      </c>
      <c r="C419" s="16" t="s">
        <v>46</v>
      </c>
      <c r="D419" s="16" t="s">
        <v>82</v>
      </c>
      <c r="E419" s="16" t="s">
        <v>1476</v>
      </c>
      <c r="F419" s="16" t="s">
        <v>1488</v>
      </c>
      <c r="G419" s="16" t="s">
        <v>48</v>
      </c>
      <c r="H419" s="16" t="s">
        <v>1197</v>
      </c>
      <c r="I419" s="18" t="s">
        <v>47</v>
      </c>
      <c r="J419" s="18" t="s">
        <v>47</v>
      </c>
      <c r="K419" s="18" t="s">
        <v>47</v>
      </c>
      <c r="L419" s="18" t="s">
        <v>47</v>
      </c>
      <c r="M419" s="18">
        <v>0</v>
      </c>
      <c r="N419" s="16" t="s">
        <v>47</v>
      </c>
      <c r="O419" s="16" t="s">
        <v>53</v>
      </c>
      <c r="P419" s="16" t="s">
        <v>47</v>
      </c>
      <c r="Q419" s="18">
        <f t="shared" si="6"/>
        <v>47896841</v>
      </c>
      <c r="R419" s="18">
        <v>0</v>
      </c>
      <c r="S419" s="18">
        <v>25887465</v>
      </c>
      <c r="T419" s="18">
        <v>0</v>
      </c>
      <c r="U419" s="16" t="s">
        <v>49</v>
      </c>
      <c r="V419" s="18">
        <v>0</v>
      </c>
      <c r="W419" s="18">
        <v>18973600</v>
      </c>
      <c r="X419" s="16" t="s">
        <v>49</v>
      </c>
      <c r="Y419" s="18">
        <v>3035776</v>
      </c>
      <c r="Z419" s="18">
        <v>0</v>
      </c>
      <c r="AA419" s="16" t="s">
        <v>49</v>
      </c>
      <c r="AB419" s="18">
        <v>0</v>
      </c>
      <c r="AC419" s="18">
        <v>0</v>
      </c>
      <c r="AD419" s="16" t="s">
        <v>49</v>
      </c>
      <c r="AE419" s="18">
        <v>0</v>
      </c>
      <c r="AF419" s="16">
        <v>0</v>
      </c>
      <c r="AG419" s="16" t="s">
        <v>49</v>
      </c>
      <c r="AH419" s="18">
        <v>0</v>
      </c>
      <c r="AI419" s="18">
        <v>0</v>
      </c>
      <c r="AJ419" s="16" t="s">
        <v>49</v>
      </c>
      <c r="AK419" s="18">
        <v>0</v>
      </c>
      <c r="AL419" s="18">
        <v>0</v>
      </c>
      <c r="AM419" s="17" t="s">
        <v>47</v>
      </c>
      <c r="AN419" s="16" t="s">
        <v>47</v>
      </c>
      <c r="AO419" s="17" t="s">
        <v>47</v>
      </c>
      <c r="AP419" s="16" t="s">
        <v>47</v>
      </c>
    </row>
    <row r="420" spans="1:42" s="19" customFormat="1" x14ac:dyDescent="0.25">
      <c r="A420" s="16" t="s">
        <v>505</v>
      </c>
      <c r="B420" s="17" t="s">
        <v>1170</v>
      </c>
      <c r="C420" s="16" t="s">
        <v>46</v>
      </c>
      <c r="D420" s="16" t="s">
        <v>82</v>
      </c>
      <c r="E420" s="16" t="s">
        <v>1476</v>
      </c>
      <c r="F420" s="16" t="s">
        <v>1488</v>
      </c>
      <c r="G420" s="16" t="s">
        <v>48</v>
      </c>
      <c r="H420" s="16" t="s">
        <v>1198</v>
      </c>
      <c r="I420" s="18" t="s">
        <v>47</v>
      </c>
      <c r="J420" s="18" t="s">
        <v>47</v>
      </c>
      <c r="K420" s="18" t="s">
        <v>47</v>
      </c>
      <c r="L420" s="18" t="s">
        <v>47</v>
      </c>
      <c r="M420" s="18">
        <v>0</v>
      </c>
      <c r="N420" s="16" t="s">
        <v>47</v>
      </c>
      <c r="O420" s="16" t="s">
        <v>53</v>
      </c>
      <c r="P420" s="16" t="s">
        <v>47</v>
      </c>
      <c r="Q420" s="18">
        <f t="shared" si="6"/>
        <v>31449500.5</v>
      </c>
      <c r="R420" s="18">
        <v>0</v>
      </c>
      <c r="S420" s="18">
        <v>19661522.5</v>
      </c>
      <c r="T420" s="18">
        <v>0</v>
      </c>
      <c r="U420" s="16" t="s">
        <v>49</v>
      </c>
      <c r="V420" s="18">
        <v>0</v>
      </c>
      <c r="W420" s="18">
        <v>10162050</v>
      </c>
      <c r="X420" s="16" t="s">
        <v>49</v>
      </c>
      <c r="Y420" s="18">
        <v>1625928</v>
      </c>
      <c r="Z420" s="18">
        <v>0</v>
      </c>
      <c r="AA420" s="16" t="s">
        <v>49</v>
      </c>
      <c r="AB420" s="18">
        <v>0</v>
      </c>
      <c r="AC420" s="18">
        <v>0</v>
      </c>
      <c r="AD420" s="16" t="s">
        <v>49</v>
      </c>
      <c r="AE420" s="18">
        <v>0</v>
      </c>
      <c r="AF420" s="16">
        <v>0</v>
      </c>
      <c r="AG420" s="16" t="s">
        <v>49</v>
      </c>
      <c r="AH420" s="18">
        <v>0</v>
      </c>
      <c r="AI420" s="18">
        <v>0</v>
      </c>
      <c r="AJ420" s="16" t="s">
        <v>49</v>
      </c>
      <c r="AK420" s="18">
        <v>0</v>
      </c>
      <c r="AL420" s="18">
        <v>0</v>
      </c>
      <c r="AM420" s="17" t="s">
        <v>47</v>
      </c>
      <c r="AN420" s="16" t="s">
        <v>47</v>
      </c>
      <c r="AO420" s="17" t="s">
        <v>47</v>
      </c>
      <c r="AP420" s="16" t="s">
        <v>47</v>
      </c>
    </row>
    <row r="421" spans="1:42" s="19" customFormat="1" x14ac:dyDescent="0.25">
      <c r="A421" s="16" t="s">
        <v>506</v>
      </c>
      <c r="B421" s="17" t="s">
        <v>1170</v>
      </c>
      <c r="C421" s="16" t="s">
        <v>46</v>
      </c>
      <c r="D421" s="16" t="s">
        <v>82</v>
      </c>
      <c r="E421" s="16" t="s">
        <v>1476</v>
      </c>
      <c r="F421" s="16" t="s">
        <v>1488</v>
      </c>
      <c r="G421" s="16" t="s">
        <v>48</v>
      </c>
      <c r="H421" s="16" t="s">
        <v>1199</v>
      </c>
      <c r="I421" s="18" t="s">
        <v>47</v>
      </c>
      <c r="J421" s="18" t="s">
        <v>47</v>
      </c>
      <c r="K421" s="18" t="s">
        <v>47</v>
      </c>
      <c r="L421" s="18" t="s">
        <v>47</v>
      </c>
      <c r="M421" s="18">
        <v>0</v>
      </c>
      <c r="N421" s="16" t="s">
        <v>47</v>
      </c>
      <c r="O421" s="16" t="s">
        <v>53</v>
      </c>
      <c r="P421" s="16" t="s">
        <v>47</v>
      </c>
      <c r="Q421" s="18">
        <f t="shared" si="6"/>
        <v>4391900</v>
      </c>
      <c r="R421" s="18">
        <v>0</v>
      </c>
      <c r="S421" s="18">
        <v>4391900</v>
      </c>
      <c r="T421" s="18">
        <v>0</v>
      </c>
      <c r="U421" s="16" t="s">
        <v>49</v>
      </c>
      <c r="V421" s="18">
        <v>0</v>
      </c>
      <c r="W421" s="18">
        <v>0</v>
      </c>
      <c r="X421" s="16" t="s">
        <v>49</v>
      </c>
      <c r="Y421" s="18">
        <v>0</v>
      </c>
      <c r="Z421" s="18">
        <v>0</v>
      </c>
      <c r="AA421" s="16" t="s">
        <v>49</v>
      </c>
      <c r="AB421" s="18">
        <v>0</v>
      </c>
      <c r="AC421" s="18">
        <v>0</v>
      </c>
      <c r="AD421" s="16" t="s">
        <v>49</v>
      </c>
      <c r="AE421" s="18">
        <v>0</v>
      </c>
      <c r="AF421" s="16">
        <v>0</v>
      </c>
      <c r="AG421" s="16" t="s">
        <v>49</v>
      </c>
      <c r="AH421" s="18">
        <v>0</v>
      </c>
      <c r="AI421" s="18">
        <v>0</v>
      </c>
      <c r="AJ421" s="16" t="s">
        <v>49</v>
      </c>
      <c r="AK421" s="18">
        <v>0</v>
      </c>
      <c r="AL421" s="18">
        <v>0</v>
      </c>
      <c r="AM421" s="17" t="s">
        <v>47</v>
      </c>
      <c r="AN421" s="16" t="s">
        <v>47</v>
      </c>
      <c r="AO421" s="17" t="s">
        <v>47</v>
      </c>
      <c r="AP421" s="16" t="s">
        <v>47</v>
      </c>
    </row>
    <row r="422" spans="1:42" s="19" customFormat="1" x14ac:dyDescent="0.25">
      <c r="A422" s="16" t="s">
        <v>507</v>
      </c>
      <c r="B422" s="17" t="s">
        <v>1170</v>
      </c>
      <c r="C422" s="16" t="s">
        <v>46</v>
      </c>
      <c r="D422" s="16" t="s">
        <v>82</v>
      </c>
      <c r="E422" s="16" t="s">
        <v>1476</v>
      </c>
      <c r="F422" s="16" t="s">
        <v>1488</v>
      </c>
      <c r="G422" s="16" t="s">
        <v>48</v>
      </c>
      <c r="H422" s="16" t="s">
        <v>1200</v>
      </c>
      <c r="I422" s="18" t="s">
        <v>47</v>
      </c>
      <c r="J422" s="18" t="s">
        <v>47</v>
      </c>
      <c r="K422" s="18" t="s">
        <v>47</v>
      </c>
      <c r="L422" s="18" t="s">
        <v>47</v>
      </c>
      <c r="M422" s="18">
        <v>0</v>
      </c>
      <c r="N422" s="16" t="s">
        <v>47</v>
      </c>
      <c r="O422" s="16" t="s">
        <v>53</v>
      </c>
      <c r="P422" s="16" t="s">
        <v>47</v>
      </c>
      <c r="Q422" s="18">
        <f t="shared" si="6"/>
        <v>105822349.5</v>
      </c>
      <c r="R422" s="18">
        <v>0</v>
      </c>
      <c r="S422" s="18">
        <v>96032297.5</v>
      </c>
      <c r="T422" s="18">
        <v>0</v>
      </c>
      <c r="U422" s="16" t="s">
        <v>49</v>
      </c>
      <c r="V422" s="18">
        <v>0</v>
      </c>
      <c r="W422" s="18">
        <v>8439700</v>
      </c>
      <c r="X422" s="16" t="s">
        <v>49</v>
      </c>
      <c r="Y422" s="18">
        <v>1350352</v>
      </c>
      <c r="Z422" s="18">
        <v>0</v>
      </c>
      <c r="AA422" s="16" t="s">
        <v>49</v>
      </c>
      <c r="AB422" s="18">
        <v>0</v>
      </c>
      <c r="AC422" s="18">
        <v>0</v>
      </c>
      <c r="AD422" s="16" t="s">
        <v>49</v>
      </c>
      <c r="AE422" s="18">
        <v>0</v>
      </c>
      <c r="AF422" s="16">
        <v>0</v>
      </c>
      <c r="AG422" s="16" t="s">
        <v>49</v>
      </c>
      <c r="AH422" s="18">
        <v>0</v>
      </c>
      <c r="AI422" s="18">
        <v>0</v>
      </c>
      <c r="AJ422" s="16" t="s">
        <v>49</v>
      </c>
      <c r="AK422" s="18">
        <v>0</v>
      </c>
      <c r="AL422" s="18">
        <v>0</v>
      </c>
      <c r="AM422" s="17" t="s">
        <v>47</v>
      </c>
      <c r="AN422" s="16" t="s">
        <v>47</v>
      </c>
      <c r="AO422" s="17" t="s">
        <v>47</v>
      </c>
      <c r="AP422" s="16" t="s">
        <v>47</v>
      </c>
    </row>
    <row r="423" spans="1:42" s="19" customFormat="1" x14ac:dyDescent="0.25">
      <c r="A423" s="16" t="s">
        <v>508</v>
      </c>
      <c r="B423" s="17" t="s">
        <v>1170</v>
      </c>
      <c r="C423" s="16" t="s">
        <v>46</v>
      </c>
      <c r="D423" s="16" t="s">
        <v>82</v>
      </c>
      <c r="E423" s="16" t="s">
        <v>1476</v>
      </c>
      <c r="F423" s="16" t="s">
        <v>1488</v>
      </c>
      <c r="G423" s="16" t="s">
        <v>48</v>
      </c>
      <c r="H423" s="16" t="s">
        <v>1201</v>
      </c>
      <c r="I423" s="18" t="s">
        <v>47</v>
      </c>
      <c r="J423" s="18" t="s">
        <v>47</v>
      </c>
      <c r="K423" s="18" t="s">
        <v>47</v>
      </c>
      <c r="L423" s="18" t="s">
        <v>47</v>
      </c>
      <c r="M423" s="18">
        <v>0</v>
      </c>
      <c r="N423" s="16" t="s">
        <v>47</v>
      </c>
      <c r="O423" s="16" t="s">
        <v>638</v>
      </c>
      <c r="P423" s="16" t="s">
        <v>687</v>
      </c>
      <c r="Q423" s="18">
        <f t="shared" si="6"/>
        <v>2312500</v>
      </c>
      <c r="R423" s="18">
        <v>0</v>
      </c>
      <c r="S423" s="18">
        <v>2312500</v>
      </c>
      <c r="T423" s="18">
        <v>0</v>
      </c>
      <c r="U423" s="16" t="s">
        <v>49</v>
      </c>
      <c r="V423" s="18">
        <v>0</v>
      </c>
      <c r="W423" s="18">
        <v>0</v>
      </c>
      <c r="X423" s="16" t="s">
        <v>49</v>
      </c>
      <c r="Y423" s="18">
        <v>0</v>
      </c>
      <c r="Z423" s="18">
        <v>0</v>
      </c>
      <c r="AA423" s="16" t="s">
        <v>49</v>
      </c>
      <c r="AB423" s="18">
        <v>0</v>
      </c>
      <c r="AC423" s="18">
        <v>0</v>
      </c>
      <c r="AD423" s="16" t="s">
        <v>49</v>
      </c>
      <c r="AE423" s="18">
        <v>0</v>
      </c>
      <c r="AF423" s="16">
        <v>0</v>
      </c>
      <c r="AG423" s="16" t="s">
        <v>49</v>
      </c>
      <c r="AH423" s="18">
        <v>0</v>
      </c>
      <c r="AI423" s="18">
        <v>0</v>
      </c>
      <c r="AJ423" s="16" t="s">
        <v>49</v>
      </c>
      <c r="AK423" s="18">
        <v>0</v>
      </c>
      <c r="AL423" s="18">
        <v>0</v>
      </c>
      <c r="AM423" s="17" t="s">
        <v>47</v>
      </c>
      <c r="AN423" s="16" t="s">
        <v>47</v>
      </c>
      <c r="AO423" s="17" t="s">
        <v>47</v>
      </c>
      <c r="AP423" s="16" t="s">
        <v>47</v>
      </c>
    </row>
    <row r="424" spans="1:42" s="19" customFormat="1" x14ac:dyDescent="0.25">
      <c r="A424" s="16" t="s">
        <v>509</v>
      </c>
      <c r="B424" s="17" t="s">
        <v>1170</v>
      </c>
      <c r="C424" s="16" t="s">
        <v>46</v>
      </c>
      <c r="D424" s="16" t="s">
        <v>82</v>
      </c>
      <c r="E424" s="16" t="s">
        <v>1476</v>
      </c>
      <c r="F424" s="16" t="s">
        <v>1488</v>
      </c>
      <c r="G424" s="16" t="s">
        <v>48</v>
      </c>
      <c r="H424" s="16" t="s">
        <v>1202</v>
      </c>
      <c r="I424" s="18" t="s">
        <v>47</v>
      </c>
      <c r="J424" s="18" t="s">
        <v>47</v>
      </c>
      <c r="K424" s="18" t="s">
        <v>47</v>
      </c>
      <c r="L424" s="18" t="s">
        <v>47</v>
      </c>
      <c r="M424" s="18">
        <v>0</v>
      </c>
      <c r="N424" s="16" t="s">
        <v>47</v>
      </c>
      <c r="O424" s="16" t="s">
        <v>53</v>
      </c>
      <c r="P424" s="16" t="s">
        <v>47</v>
      </c>
      <c r="Q424" s="18">
        <f t="shared" si="6"/>
        <v>122471350.5</v>
      </c>
      <c r="R424" s="18">
        <v>0</v>
      </c>
      <c r="S424" s="18">
        <v>50717694.5</v>
      </c>
      <c r="T424" s="18">
        <v>0</v>
      </c>
      <c r="U424" s="16" t="s">
        <v>49</v>
      </c>
      <c r="V424" s="18">
        <v>0</v>
      </c>
      <c r="W424" s="18">
        <v>61856600</v>
      </c>
      <c r="X424" s="16" t="s">
        <v>54</v>
      </c>
      <c r="Y424" s="18">
        <v>9897056</v>
      </c>
      <c r="Z424" s="18">
        <v>0</v>
      </c>
      <c r="AA424" s="16" t="s">
        <v>49</v>
      </c>
      <c r="AB424" s="18">
        <v>0</v>
      </c>
      <c r="AC424" s="18">
        <v>0</v>
      </c>
      <c r="AD424" s="16" t="s">
        <v>49</v>
      </c>
      <c r="AE424" s="18">
        <v>0</v>
      </c>
      <c r="AF424" s="16">
        <v>0</v>
      </c>
      <c r="AG424" s="16" t="s">
        <v>49</v>
      </c>
      <c r="AH424" s="18">
        <v>0</v>
      </c>
      <c r="AI424" s="18">
        <v>0</v>
      </c>
      <c r="AJ424" s="16" t="s">
        <v>49</v>
      </c>
      <c r="AK424" s="18">
        <v>0</v>
      </c>
      <c r="AL424" s="18">
        <v>0</v>
      </c>
      <c r="AM424" s="17" t="s">
        <v>47</v>
      </c>
      <c r="AN424" s="16" t="s">
        <v>47</v>
      </c>
      <c r="AO424" s="17" t="s">
        <v>47</v>
      </c>
      <c r="AP424" s="16" t="s">
        <v>47</v>
      </c>
    </row>
    <row r="425" spans="1:42" s="19" customFormat="1" x14ac:dyDescent="0.25">
      <c r="A425" s="16" t="s">
        <v>510</v>
      </c>
      <c r="B425" s="17" t="s">
        <v>1170</v>
      </c>
      <c r="C425" s="16" t="s">
        <v>46</v>
      </c>
      <c r="D425" s="16" t="s">
        <v>82</v>
      </c>
      <c r="E425" s="16" t="s">
        <v>1476</v>
      </c>
      <c r="F425" s="16" t="s">
        <v>1488</v>
      </c>
      <c r="G425" s="16" t="s">
        <v>48</v>
      </c>
      <c r="H425" s="16" t="s">
        <v>1203</v>
      </c>
      <c r="I425" s="18" t="s">
        <v>47</v>
      </c>
      <c r="J425" s="18" t="s">
        <v>47</v>
      </c>
      <c r="K425" s="18" t="s">
        <v>47</v>
      </c>
      <c r="L425" s="18" t="s">
        <v>47</v>
      </c>
      <c r="M425" s="18">
        <v>0</v>
      </c>
      <c r="N425" s="16" t="s">
        <v>47</v>
      </c>
      <c r="O425" s="16" t="s">
        <v>1204</v>
      </c>
      <c r="P425" s="16" t="s">
        <v>1205</v>
      </c>
      <c r="Q425" s="18">
        <f t="shared" si="6"/>
        <v>2854180</v>
      </c>
      <c r="R425" s="18">
        <v>0</v>
      </c>
      <c r="S425" s="18">
        <v>0</v>
      </c>
      <c r="T425" s="18">
        <v>0</v>
      </c>
      <c r="U425" s="16" t="s">
        <v>49</v>
      </c>
      <c r="V425" s="18">
        <v>0</v>
      </c>
      <c r="W425" s="18">
        <v>2460500</v>
      </c>
      <c r="X425" s="16" t="s">
        <v>54</v>
      </c>
      <c r="Y425" s="18">
        <v>393680</v>
      </c>
      <c r="Z425" s="18">
        <v>0</v>
      </c>
      <c r="AA425" s="16" t="s">
        <v>49</v>
      </c>
      <c r="AB425" s="18">
        <v>0</v>
      </c>
      <c r="AC425" s="18">
        <v>0</v>
      </c>
      <c r="AD425" s="16" t="s">
        <v>49</v>
      </c>
      <c r="AE425" s="18">
        <v>0</v>
      </c>
      <c r="AF425" s="16">
        <v>0</v>
      </c>
      <c r="AG425" s="16" t="s">
        <v>49</v>
      </c>
      <c r="AH425" s="18">
        <v>0</v>
      </c>
      <c r="AI425" s="18">
        <v>0</v>
      </c>
      <c r="AJ425" s="16" t="s">
        <v>49</v>
      </c>
      <c r="AK425" s="18">
        <v>0</v>
      </c>
      <c r="AL425" s="18">
        <v>0</v>
      </c>
      <c r="AM425" s="17" t="s">
        <v>47</v>
      </c>
      <c r="AN425" s="16" t="s">
        <v>47</v>
      </c>
      <c r="AO425" s="17" t="s">
        <v>47</v>
      </c>
      <c r="AP425" s="16" t="s">
        <v>47</v>
      </c>
    </row>
    <row r="426" spans="1:42" s="19" customFormat="1" x14ac:dyDescent="0.25">
      <c r="A426" s="16" t="s">
        <v>511</v>
      </c>
      <c r="B426" s="17" t="s">
        <v>1170</v>
      </c>
      <c r="C426" s="16" t="s">
        <v>46</v>
      </c>
      <c r="D426" s="16" t="s">
        <v>82</v>
      </c>
      <c r="E426" s="16" t="s">
        <v>1476</v>
      </c>
      <c r="F426" s="16" t="s">
        <v>1488</v>
      </c>
      <c r="G426" s="16" t="s">
        <v>48</v>
      </c>
      <c r="H426" s="16" t="s">
        <v>1206</v>
      </c>
      <c r="I426" s="18" t="s">
        <v>47</v>
      </c>
      <c r="J426" s="18" t="s">
        <v>47</v>
      </c>
      <c r="K426" s="18" t="s">
        <v>47</v>
      </c>
      <c r="L426" s="18" t="s">
        <v>47</v>
      </c>
      <c r="M426" s="18">
        <v>0</v>
      </c>
      <c r="N426" s="16" t="s">
        <v>47</v>
      </c>
      <c r="O426" s="16" t="s">
        <v>53</v>
      </c>
      <c r="P426" s="16" t="s">
        <v>47</v>
      </c>
      <c r="Q426" s="18">
        <f t="shared" si="6"/>
        <v>27903309.5</v>
      </c>
      <c r="R426" s="18">
        <v>0</v>
      </c>
      <c r="S426" s="18">
        <v>16413625.5</v>
      </c>
      <c r="T426" s="18">
        <v>0</v>
      </c>
      <c r="U426" s="16" t="s">
        <v>49</v>
      </c>
      <c r="V426" s="18">
        <v>0</v>
      </c>
      <c r="W426" s="18">
        <v>9904900</v>
      </c>
      <c r="X426" s="16" t="s">
        <v>49</v>
      </c>
      <c r="Y426" s="18">
        <v>1584784</v>
      </c>
      <c r="Z426" s="18">
        <v>0</v>
      </c>
      <c r="AA426" s="16" t="s">
        <v>49</v>
      </c>
      <c r="AB426" s="18">
        <v>0</v>
      </c>
      <c r="AC426" s="18">
        <v>0</v>
      </c>
      <c r="AD426" s="16" t="s">
        <v>49</v>
      </c>
      <c r="AE426" s="18">
        <v>0</v>
      </c>
      <c r="AF426" s="16">
        <v>0</v>
      </c>
      <c r="AG426" s="16" t="s">
        <v>49</v>
      </c>
      <c r="AH426" s="18">
        <v>0</v>
      </c>
      <c r="AI426" s="18">
        <v>0</v>
      </c>
      <c r="AJ426" s="16" t="s">
        <v>49</v>
      </c>
      <c r="AK426" s="18">
        <v>0</v>
      </c>
      <c r="AL426" s="18">
        <v>0</v>
      </c>
      <c r="AM426" s="17" t="s">
        <v>47</v>
      </c>
      <c r="AN426" s="16" t="s">
        <v>47</v>
      </c>
      <c r="AO426" s="17" t="s">
        <v>47</v>
      </c>
      <c r="AP426" s="16" t="s">
        <v>47</v>
      </c>
    </row>
    <row r="427" spans="1:42" s="19" customFormat="1" x14ac:dyDescent="0.25">
      <c r="A427" s="16" t="s">
        <v>512</v>
      </c>
      <c r="B427" s="17" t="s">
        <v>1170</v>
      </c>
      <c r="C427" s="16" t="s">
        <v>46</v>
      </c>
      <c r="D427" s="16" t="s">
        <v>82</v>
      </c>
      <c r="E427" s="16" t="s">
        <v>1476</v>
      </c>
      <c r="F427" s="16" t="s">
        <v>1488</v>
      </c>
      <c r="G427" s="16" t="s">
        <v>48</v>
      </c>
      <c r="H427" s="16" t="s">
        <v>1207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53</v>
      </c>
      <c r="P427" s="16" t="s">
        <v>47</v>
      </c>
      <c r="Q427" s="18">
        <f t="shared" si="6"/>
        <v>140554771.5</v>
      </c>
      <c r="R427" s="18">
        <v>0</v>
      </c>
      <c r="S427" s="18">
        <v>130878457.5</v>
      </c>
      <c r="T427" s="18">
        <v>0</v>
      </c>
      <c r="U427" s="16" t="s">
        <v>49</v>
      </c>
      <c r="V427" s="18">
        <v>0</v>
      </c>
      <c r="W427" s="18">
        <v>8341650</v>
      </c>
      <c r="X427" s="16" t="s">
        <v>49</v>
      </c>
      <c r="Y427" s="18">
        <v>1334664</v>
      </c>
      <c r="Z427" s="18">
        <v>0</v>
      </c>
      <c r="AA427" s="16" t="s">
        <v>49</v>
      </c>
      <c r="AB427" s="18">
        <v>0</v>
      </c>
      <c r="AC427" s="18">
        <v>0</v>
      </c>
      <c r="AD427" s="16" t="s">
        <v>49</v>
      </c>
      <c r="AE427" s="18">
        <v>0</v>
      </c>
      <c r="AF427" s="16">
        <v>0</v>
      </c>
      <c r="AG427" s="16" t="s">
        <v>49</v>
      </c>
      <c r="AH427" s="18">
        <v>0</v>
      </c>
      <c r="AI427" s="18">
        <v>0</v>
      </c>
      <c r="AJ427" s="16" t="s">
        <v>49</v>
      </c>
      <c r="AK427" s="18">
        <v>0</v>
      </c>
      <c r="AL427" s="18">
        <v>0</v>
      </c>
      <c r="AM427" s="17" t="s">
        <v>47</v>
      </c>
      <c r="AN427" s="16" t="s">
        <v>47</v>
      </c>
      <c r="AO427" s="17" t="s">
        <v>47</v>
      </c>
      <c r="AP427" s="16" t="s">
        <v>47</v>
      </c>
    </row>
    <row r="428" spans="1:42" s="19" customFormat="1" x14ac:dyDescent="0.25">
      <c r="A428" s="16" t="s">
        <v>513</v>
      </c>
      <c r="B428" s="17" t="s">
        <v>1170</v>
      </c>
      <c r="C428" s="16" t="s">
        <v>46</v>
      </c>
      <c r="D428" s="16" t="s">
        <v>82</v>
      </c>
      <c r="E428" s="16" t="s">
        <v>1476</v>
      </c>
      <c r="F428" s="16" t="s">
        <v>1488</v>
      </c>
      <c r="G428" s="16" t="s">
        <v>48</v>
      </c>
      <c r="H428" s="16" t="s">
        <v>1208</v>
      </c>
      <c r="I428" s="18" t="s">
        <v>47</v>
      </c>
      <c r="J428" s="18" t="s">
        <v>47</v>
      </c>
      <c r="K428" s="18" t="s">
        <v>47</v>
      </c>
      <c r="L428" s="18" t="s">
        <v>47</v>
      </c>
      <c r="M428" s="18">
        <v>0</v>
      </c>
      <c r="N428" s="16" t="s">
        <v>47</v>
      </c>
      <c r="O428" s="16" t="s">
        <v>406</v>
      </c>
      <c r="P428" s="16" t="s">
        <v>407</v>
      </c>
      <c r="Q428" s="18">
        <f t="shared" si="6"/>
        <v>9816100</v>
      </c>
      <c r="R428" s="18">
        <v>0</v>
      </c>
      <c r="S428" s="18">
        <v>7992000</v>
      </c>
      <c r="T428" s="18">
        <v>1572500</v>
      </c>
      <c r="U428" s="16" t="s">
        <v>54</v>
      </c>
      <c r="V428" s="18">
        <v>251600</v>
      </c>
      <c r="W428" s="18">
        <v>0</v>
      </c>
      <c r="X428" s="16" t="s">
        <v>49</v>
      </c>
      <c r="Y428" s="18">
        <v>0</v>
      </c>
      <c r="Z428" s="18">
        <v>0</v>
      </c>
      <c r="AA428" s="16" t="s">
        <v>49</v>
      </c>
      <c r="AB428" s="18">
        <v>0</v>
      </c>
      <c r="AC428" s="18">
        <v>0</v>
      </c>
      <c r="AD428" s="16" t="s">
        <v>49</v>
      </c>
      <c r="AE428" s="18">
        <v>0</v>
      </c>
      <c r="AF428" s="16">
        <v>0</v>
      </c>
      <c r="AG428" s="16" t="s">
        <v>49</v>
      </c>
      <c r="AH428" s="18">
        <v>0</v>
      </c>
      <c r="AI428" s="18">
        <v>0</v>
      </c>
      <c r="AJ428" s="16" t="s">
        <v>49</v>
      </c>
      <c r="AK428" s="18">
        <v>0</v>
      </c>
      <c r="AL428" s="18">
        <v>0</v>
      </c>
      <c r="AM428" s="17" t="s">
        <v>47</v>
      </c>
      <c r="AN428" s="16" t="s">
        <v>47</v>
      </c>
      <c r="AO428" s="17" t="s">
        <v>47</v>
      </c>
      <c r="AP428" s="16" t="s">
        <v>47</v>
      </c>
    </row>
    <row r="429" spans="1:42" s="19" customFormat="1" x14ac:dyDescent="0.25">
      <c r="A429" s="16" t="s">
        <v>514</v>
      </c>
      <c r="B429" s="17" t="s">
        <v>1170</v>
      </c>
      <c r="C429" s="16" t="s">
        <v>46</v>
      </c>
      <c r="D429" s="16" t="s">
        <v>82</v>
      </c>
      <c r="E429" s="16" t="s">
        <v>1476</v>
      </c>
      <c r="F429" s="16" t="s">
        <v>1488</v>
      </c>
      <c r="G429" s="16" t="s">
        <v>48</v>
      </c>
      <c r="H429" s="16" t="s">
        <v>1209</v>
      </c>
      <c r="I429" s="18" t="s">
        <v>47</v>
      </c>
      <c r="J429" s="18" t="s">
        <v>47</v>
      </c>
      <c r="K429" s="18" t="s">
        <v>47</v>
      </c>
      <c r="L429" s="18" t="s">
        <v>47</v>
      </c>
      <c r="M429" s="18">
        <v>0</v>
      </c>
      <c r="N429" s="16" t="s">
        <v>47</v>
      </c>
      <c r="O429" s="16" t="s">
        <v>53</v>
      </c>
      <c r="P429" s="16" t="s">
        <v>47</v>
      </c>
      <c r="Q429" s="18">
        <f t="shared" si="6"/>
        <v>260085353.19</v>
      </c>
      <c r="R429" s="18">
        <v>0</v>
      </c>
      <c r="S429" s="18">
        <v>160117934.75</v>
      </c>
      <c r="T429" s="18">
        <v>0</v>
      </c>
      <c r="U429" s="16" t="s">
        <v>49</v>
      </c>
      <c r="V429" s="18">
        <v>0</v>
      </c>
      <c r="W429" s="18">
        <v>86178809</v>
      </c>
      <c r="X429" s="16" t="s">
        <v>54</v>
      </c>
      <c r="Y429" s="18">
        <v>13788609.439999999</v>
      </c>
      <c r="Z429" s="18">
        <v>0</v>
      </c>
      <c r="AA429" s="16" t="s">
        <v>49</v>
      </c>
      <c r="AB429" s="18">
        <v>0</v>
      </c>
      <c r="AC429" s="18">
        <v>0</v>
      </c>
      <c r="AD429" s="16" t="s">
        <v>49</v>
      </c>
      <c r="AE429" s="18">
        <v>0</v>
      </c>
      <c r="AF429" s="16">
        <v>0</v>
      </c>
      <c r="AG429" s="16" t="s">
        <v>49</v>
      </c>
      <c r="AH429" s="18">
        <v>0</v>
      </c>
      <c r="AI429" s="18">
        <v>0</v>
      </c>
      <c r="AJ429" s="16" t="s">
        <v>49</v>
      </c>
      <c r="AK429" s="18">
        <v>0</v>
      </c>
      <c r="AL429" s="18">
        <v>0</v>
      </c>
      <c r="AM429" s="17" t="s">
        <v>47</v>
      </c>
      <c r="AN429" s="16" t="s">
        <v>47</v>
      </c>
      <c r="AO429" s="17" t="s">
        <v>47</v>
      </c>
      <c r="AP429" s="16" t="s">
        <v>47</v>
      </c>
    </row>
    <row r="430" spans="1:42" s="19" customFormat="1" x14ac:dyDescent="0.25">
      <c r="A430" s="16" t="s">
        <v>515</v>
      </c>
      <c r="B430" s="17" t="s">
        <v>1170</v>
      </c>
      <c r="C430" s="16" t="s">
        <v>46</v>
      </c>
      <c r="D430" s="16" t="s">
        <v>82</v>
      </c>
      <c r="E430" s="16" t="s">
        <v>1476</v>
      </c>
      <c r="F430" s="16" t="s">
        <v>1488</v>
      </c>
      <c r="G430" s="16" t="s">
        <v>48</v>
      </c>
      <c r="H430" s="16" t="s">
        <v>1210</v>
      </c>
      <c r="I430" s="18" t="s">
        <v>47</v>
      </c>
      <c r="J430" s="18" t="s">
        <v>47</v>
      </c>
      <c r="K430" s="18" t="s">
        <v>47</v>
      </c>
      <c r="L430" s="18" t="s">
        <v>47</v>
      </c>
      <c r="M430" s="18">
        <v>0</v>
      </c>
      <c r="N430" s="16" t="s">
        <v>47</v>
      </c>
      <c r="O430" s="16" t="s">
        <v>53</v>
      </c>
      <c r="P430" s="16" t="s">
        <v>47</v>
      </c>
      <c r="Q430" s="18">
        <f t="shared" si="6"/>
        <v>47097707</v>
      </c>
      <c r="R430" s="18">
        <v>0</v>
      </c>
      <c r="S430" s="18">
        <v>20257685</v>
      </c>
      <c r="T430" s="18">
        <v>0</v>
      </c>
      <c r="U430" s="16" t="s">
        <v>49</v>
      </c>
      <c r="V430" s="18">
        <v>0</v>
      </c>
      <c r="W430" s="18">
        <v>23137950</v>
      </c>
      <c r="X430" s="16" t="s">
        <v>49</v>
      </c>
      <c r="Y430" s="18">
        <v>3702072</v>
      </c>
      <c r="Z430" s="18">
        <v>0</v>
      </c>
      <c r="AA430" s="16" t="s">
        <v>49</v>
      </c>
      <c r="AB430" s="18">
        <v>0</v>
      </c>
      <c r="AC430" s="18">
        <v>0</v>
      </c>
      <c r="AD430" s="16" t="s">
        <v>49</v>
      </c>
      <c r="AE430" s="18">
        <v>0</v>
      </c>
      <c r="AF430" s="16">
        <v>0</v>
      </c>
      <c r="AG430" s="16" t="s">
        <v>49</v>
      </c>
      <c r="AH430" s="18">
        <v>0</v>
      </c>
      <c r="AI430" s="18">
        <v>0</v>
      </c>
      <c r="AJ430" s="16" t="s">
        <v>49</v>
      </c>
      <c r="AK430" s="18">
        <v>0</v>
      </c>
      <c r="AL430" s="18">
        <v>0</v>
      </c>
      <c r="AM430" s="17" t="s">
        <v>47</v>
      </c>
      <c r="AN430" s="16" t="s">
        <v>47</v>
      </c>
      <c r="AO430" s="17" t="s">
        <v>47</v>
      </c>
      <c r="AP430" s="16" t="s">
        <v>47</v>
      </c>
    </row>
    <row r="431" spans="1:42" s="19" customFormat="1" x14ac:dyDescent="0.25">
      <c r="A431" s="16" t="s">
        <v>516</v>
      </c>
      <c r="B431" s="17" t="s">
        <v>1170</v>
      </c>
      <c r="C431" s="16" t="s">
        <v>46</v>
      </c>
      <c r="D431" s="16" t="s">
        <v>82</v>
      </c>
      <c r="E431" s="16" t="s">
        <v>1476</v>
      </c>
      <c r="F431" s="16" t="s">
        <v>1488</v>
      </c>
      <c r="G431" s="16" t="s">
        <v>71</v>
      </c>
      <c r="H431" s="16" t="s">
        <v>47</v>
      </c>
      <c r="I431" s="18" t="s">
        <v>190</v>
      </c>
      <c r="J431" s="18" t="s">
        <v>47</v>
      </c>
      <c r="K431" s="18" t="s">
        <v>1211</v>
      </c>
      <c r="L431" s="18" t="s">
        <v>1170</v>
      </c>
      <c r="M431" s="18">
        <v>17981537.5</v>
      </c>
      <c r="N431" s="16" t="s">
        <v>73</v>
      </c>
      <c r="O431" s="16" t="s">
        <v>1212</v>
      </c>
      <c r="P431" s="16" t="s">
        <v>1213</v>
      </c>
      <c r="Q431" s="18">
        <f t="shared" si="6"/>
        <v>-2701000</v>
      </c>
      <c r="R431" s="18">
        <v>0</v>
      </c>
      <c r="S431" s="18">
        <v>-2701000</v>
      </c>
      <c r="T431" s="18">
        <v>0</v>
      </c>
      <c r="U431" s="16" t="s">
        <v>49</v>
      </c>
      <c r="V431" s="18">
        <v>0</v>
      </c>
      <c r="W431" s="18">
        <v>0</v>
      </c>
      <c r="X431" s="16" t="s">
        <v>49</v>
      </c>
      <c r="Y431" s="18">
        <v>0</v>
      </c>
      <c r="Z431" s="18">
        <v>0</v>
      </c>
      <c r="AA431" s="16" t="s">
        <v>49</v>
      </c>
      <c r="AB431" s="18">
        <v>0</v>
      </c>
      <c r="AC431" s="18">
        <v>0</v>
      </c>
      <c r="AD431" s="16" t="s">
        <v>49</v>
      </c>
      <c r="AE431" s="18">
        <v>0</v>
      </c>
      <c r="AF431" s="16">
        <v>0</v>
      </c>
      <c r="AG431" s="16" t="s">
        <v>49</v>
      </c>
      <c r="AH431" s="18">
        <v>0</v>
      </c>
      <c r="AI431" s="18">
        <v>0</v>
      </c>
      <c r="AJ431" s="16" t="s">
        <v>49</v>
      </c>
      <c r="AK431" s="18">
        <v>0</v>
      </c>
      <c r="AL431" s="18">
        <v>0</v>
      </c>
      <c r="AM431" s="17" t="s">
        <v>47</v>
      </c>
      <c r="AN431" s="16" t="s">
        <v>47</v>
      </c>
      <c r="AO431" s="17" t="s">
        <v>47</v>
      </c>
      <c r="AP431" s="16" t="s">
        <v>47</v>
      </c>
    </row>
    <row r="432" spans="1:42" s="19" customFormat="1" x14ac:dyDescent="0.25">
      <c r="A432" s="16" t="s">
        <v>517</v>
      </c>
      <c r="B432" s="17" t="s">
        <v>1170</v>
      </c>
      <c r="C432" s="16" t="s">
        <v>46</v>
      </c>
      <c r="D432" s="16" t="s">
        <v>82</v>
      </c>
      <c r="E432" s="16" t="s">
        <v>1476</v>
      </c>
      <c r="F432" s="16" t="s">
        <v>1488</v>
      </c>
      <c r="G432" s="16" t="s">
        <v>71</v>
      </c>
      <c r="H432" s="16" t="s">
        <v>47</v>
      </c>
      <c r="I432" s="18" t="s">
        <v>190</v>
      </c>
      <c r="J432" s="18" t="s">
        <v>47</v>
      </c>
      <c r="K432" s="18" t="s">
        <v>1214</v>
      </c>
      <c r="L432" s="18" t="s">
        <v>1170</v>
      </c>
      <c r="M432" s="18">
        <v>12063443</v>
      </c>
      <c r="N432" s="16" t="s">
        <v>73</v>
      </c>
      <c r="O432" s="16" t="s">
        <v>821</v>
      </c>
      <c r="P432" s="16" t="s">
        <v>822</v>
      </c>
      <c r="Q432" s="18">
        <f t="shared" si="6"/>
        <v>-4161094</v>
      </c>
      <c r="R432" s="18">
        <v>0</v>
      </c>
      <c r="S432" s="18">
        <v>0</v>
      </c>
      <c r="T432" s="18">
        <v>0</v>
      </c>
      <c r="U432" s="16" t="s">
        <v>49</v>
      </c>
      <c r="V432" s="18">
        <v>0</v>
      </c>
      <c r="W432" s="18">
        <v>-3587150</v>
      </c>
      <c r="X432" s="16" t="s">
        <v>54</v>
      </c>
      <c r="Y432" s="18">
        <v>-573944</v>
      </c>
      <c r="Z432" s="18">
        <v>0</v>
      </c>
      <c r="AA432" s="16" t="s">
        <v>49</v>
      </c>
      <c r="AB432" s="18">
        <v>0</v>
      </c>
      <c r="AC432" s="18">
        <v>0</v>
      </c>
      <c r="AD432" s="16" t="s">
        <v>49</v>
      </c>
      <c r="AE432" s="18">
        <v>0</v>
      </c>
      <c r="AF432" s="16">
        <v>0</v>
      </c>
      <c r="AG432" s="16" t="s">
        <v>49</v>
      </c>
      <c r="AH432" s="18">
        <v>0</v>
      </c>
      <c r="AI432" s="18">
        <v>0</v>
      </c>
      <c r="AJ432" s="16" t="s">
        <v>49</v>
      </c>
      <c r="AK432" s="18">
        <v>0</v>
      </c>
      <c r="AL432" s="18">
        <v>0</v>
      </c>
      <c r="AM432" s="17" t="s">
        <v>47</v>
      </c>
      <c r="AN432" s="16" t="s">
        <v>47</v>
      </c>
      <c r="AO432" s="17" t="s">
        <v>47</v>
      </c>
      <c r="AP432" s="16" t="s">
        <v>47</v>
      </c>
    </row>
    <row r="433" spans="1:42" s="19" customFormat="1" x14ac:dyDescent="0.25">
      <c r="A433" s="16" t="s">
        <v>518</v>
      </c>
      <c r="B433" s="17" t="s">
        <v>1215</v>
      </c>
      <c r="C433" s="16" t="s">
        <v>46</v>
      </c>
      <c r="D433" s="16" t="s">
        <v>51</v>
      </c>
      <c r="E433" s="16" t="s">
        <v>52</v>
      </c>
      <c r="F433" s="16" t="s">
        <v>1492</v>
      </c>
      <c r="G433" s="16" t="s">
        <v>48</v>
      </c>
      <c r="H433" s="16" t="s">
        <v>1216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53</v>
      </c>
      <c r="P433" s="16" t="s">
        <v>47</v>
      </c>
      <c r="Q433" s="18">
        <f t="shared" si="6"/>
        <v>1008588341.2138499</v>
      </c>
      <c r="R433" s="18">
        <v>0</v>
      </c>
      <c r="S433" s="18">
        <v>731739824.61424994</v>
      </c>
      <c r="T433" s="18">
        <v>0</v>
      </c>
      <c r="U433" s="16" t="s">
        <v>49</v>
      </c>
      <c r="V433" s="18">
        <v>0</v>
      </c>
      <c r="W433" s="18">
        <v>238662514.30999997</v>
      </c>
      <c r="X433" s="16" t="s">
        <v>49</v>
      </c>
      <c r="Y433" s="18">
        <v>38186002.2896</v>
      </c>
      <c r="Z433" s="18">
        <v>0</v>
      </c>
      <c r="AA433" s="16" t="s">
        <v>49</v>
      </c>
      <c r="AB433" s="18">
        <v>0</v>
      </c>
      <c r="AC433" s="18">
        <v>0</v>
      </c>
      <c r="AD433" s="16" t="s">
        <v>49</v>
      </c>
      <c r="AE433" s="18">
        <v>0</v>
      </c>
      <c r="AF433" s="16">
        <v>0</v>
      </c>
      <c r="AG433" s="16" t="s">
        <v>49</v>
      </c>
      <c r="AH433" s="18">
        <v>0</v>
      </c>
      <c r="AI433" s="18">
        <v>0</v>
      </c>
      <c r="AJ433" s="16" t="s">
        <v>49</v>
      </c>
      <c r="AK433" s="18">
        <v>0</v>
      </c>
      <c r="AL433" s="18">
        <v>0</v>
      </c>
      <c r="AM433" s="17" t="s">
        <v>47</v>
      </c>
      <c r="AN433" s="16" t="s">
        <v>47</v>
      </c>
      <c r="AO433" s="17" t="s">
        <v>47</v>
      </c>
      <c r="AP433" s="16" t="s">
        <v>47</v>
      </c>
    </row>
    <row r="434" spans="1:42" s="19" customFormat="1" x14ac:dyDescent="0.25">
      <c r="A434" s="16" t="s">
        <v>519</v>
      </c>
      <c r="B434" s="17" t="s">
        <v>1215</v>
      </c>
      <c r="C434" s="16" t="s">
        <v>46</v>
      </c>
      <c r="D434" s="16" t="s">
        <v>51</v>
      </c>
      <c r="E434" s="16" t="s">
        <v>52</v>
      </c>
      <c r="F434" s="16" t="s">
        <v>1492</v>
      </c>
      <c r="G434" s="16" t="s">
        <v>48</v>
      </c>
      <c r="H434" s="16" t="s">
        <v>1218</v>
      </c>
      <c r="I434" s="18" t="s">
        <v>47</v>
      </c>
      <c r="J434" s="18" t="s">
        <v>47</v>
      </c>
      <c r="K434" s="18" t="s">
        <v>47</v>
      </c>
      <c r="L434" s="18" t="s">
        <v>47</v>
      </c>
      <c r="M434" s="18">
        <v>0</v>
      </c>
      <c r="N434" s="16" t="s">
        <v>47</v>
      </c>
      <c r="O434" s="16" t="s">
        <v>351</v>
      </c>
      <c r="P434" s="16" t="s">
        <v>352</v>
      </c>
      <c r="Q434" s="18">
        <f t="shared" si="6"/>
        <v>18533947.5</v>
      </c>
      <c r="R434" s="18">
        <v>0</v>
      </c>
      <c r="S434" s="18">
        <v>17761387.5</v>
      </c>
      <c r="T434" s="18">
        <v>666000</v>
      </c>
      <c r="U434" s="16" t="s">
        <v>54</v>
      </c>
      <c r="V434" s="18">
        <v>106560</v>
      </c>
      <c r="W434" s="18">
        <v>0</v>
      </c>
      <c r="X434" s="16" t="s">
        <v>49</v>
      </c>
      <c r="Y434" s="18">
        <v>0</v>
      </c>
      <c r="Z434" s="18">
        <v>0</v>
      </c>
      <c r="AA434" s="16" t="s">
        <v>49</v>
      </c>
      <c r="AB434" s="18">
        <v>0</v>
      </c>
      <c r="AC434" s="18">
        <v>0</v>
      </c>
      <c r="AD434" s="16" t="s">
        <v>49</v>
      </c>
      <c r="AE434" s="18">
        <v>0</v>
      </c>
      <c r="AF434" s="16">
        <v>0</v>
      </c>
      <c r="AG434" s="16" t="s">
        <v>49</v>
      </c>
      <c r="AH434" s="18">
        <v>0</v>
      </c>
      <c r="AI434" s="18">
        <v>0</v>
      </c>
      <c r="AJ434" s="16" t="s">
        <v>49</v>
      </c>
      <c r="AK434" s="18">
        <v>0</v>
      </c>
      <c r="AL434" s="18">
        <v>0</v>
      </c>
      <c r="AM434" s="17" t="s">
        <v>47</v>
      </c>
      <c r="AN434" s="16" t="s">
        <v>47</v>
      </c>
      <c r="AO434" s="17" t="s">
        <v>47</v>
      </c>
      <c r="AP434" s="16" t="s">
        <v>47</v>
      </c>
    </row>
    <row r="435" spans="1:42" s="19" customFormat="1" x14ac:dyDescent="0.25">
      <c r="A435" s="16" t="s">
        <v>520</v>
      </c>
      <c r="B435" s="17" t="s">
        <v>1215</v>
      </c>
      <c r="C435" s="16" t="s">
        <v>46</v>
      </c>
      <c r="D435" s="16" t="s">
        <v>51</v>
      </c>
      <c r="E435" s="16" t="s">
        <v>52</v>
      </c>
      <c r="F435" s="16" t="s">
        <v>1492</v>
      </c>
      <c r="G435" s="16" t="s">
        <v>48</v>
      </c>
      <c r="H435" s="16" t="s">
        <v>1220</v>
      </c>
      <c r="I435" s="18" t="s">
        <v>47</v>
      </c>
      <c r="J435" s="18" t="s">
        <v>47</v>
      </c>
      <c r="K435" s="18" t="s">
        <v>47</v>
      </c>
      <c r="L435" s="18" t="s">
        <v>47</v>
      </c>
      <c r="M435" s="18">
        <v>0</v>
      </c>
      <c r="N435" s="16" t="s">
        <v>47</v>
      </c>
      <c r="O435" s="16" t="s">
        <v>53</v>
      </c>
      <c r="P435" s="16" t="s">
        <v>47</v>
      </c>
      <c r="Q435" s="18">
        <f t="shared" si="6"/>
        <v>43133545.5</v>
      </c>
      <c r="R435" s="18">
        <v>0</v>
      </c>
      <c r="S435" s="18">
        <v>35449792.5</v>
      </c>
      <c r="T435" s="18">
        <v>0</v>
      </c>
      <c r="U435" s="16" t="s">
        <v>49</v>
      </c>
      <c r="V435" s="18">
        <v>0</v>
      </c>
      <c r="W435" s="18">
        <v>6623925</v>
      </c>
      <c r="X435" s="16" t="s">
        <v>54</v>
      </c>
      <c r="Y435" s="18">
        <v>1059828</v>
      </c>
      <c r="Z435" s="18">
        <v>0</v>
      </c>
      <c r="AA435" s="16" t="s">
        <v>49</v>
      </c>
      <c r="AB435" s="18">
        <v>0</v>
      </c>
      <c r="AC435" s="18">
        <v>0</v>
      </c>
      <c r="AD435" s="16" t="s">
        <v>49</v>
      </c>
      <c r="AE435" s="18">
        <v>0</v>
      </c>
      <c r="AF435" s="16">
        <v>0</v>
      </c>
      <c r="AG435" s="16" t="s">
        <v>49</v>
      </c>
      <c r="AH435" s="18">
        <v>0</v>
      </c>
      <c r="AI435" s="18">
        <v>0</v>
      </c>
      <c r="AJ435" s="16" t="s">
        <v>49</v>
      </c>
      <c r="AK435" s="18">
        <v>0</v>
      </c>
      <c r="AL435" s="18">
        <v>0</v>
      </c>
      <c r="AM435" s="17" t="s">
        <v>47</v>
      </c>
      <c r="AN435" s="16" t="s">
        <v>47</v>
      </c>
      <c r="AO435" s="17" t="s">
        <v>47</v>
      </c>
      <c r="AP435" s="16" t="s">
        <v>47</v>
      </c>
    </row>
    <row r="436" spans="1:42" s="19" customFormat="1" x14ac:dyDescent="0.25">
      <c r="A436" s="16" t="s">
        <v>521</v>
      </c>
      <c r="B436" s="17" t="s">
        <v>1215</v>
      </c>
      <c r="C436" s="16" t="s">
        <v>46</v>
      </c>
      <c r="D436" s="16" t="s">
        <v>56</v>
      </c>
      <c r="E436" s="16" t="s">
        <v>57</v>
      </c>
      <c r="F436" s="16" t="s">
        <v>1496</v>
      </c>
      <c r="G436" s="16" t="s">
        <v>48</v>
      </c>
      <c r="H436" s="16" t="s">
        <v>1222</v>
      </c>
      <c r="I436" s="18" t="s">
        <v>47</v>
      </c>
      <c r="J436" s="18" t="s">
        <v>47</v>
      </c>
      <c r="K436" s="18" t="s">
        <v>47</v>
      </c>
      <c r="L436" s="18" t="s">
        <v>47</v>
      </c>
      <c r="M436" s="18">
        <v>0</v>
      </c>
      <c r="N436" s="16" t="s">
        <v>47</v>
      </c>
      <c r="O436" s="16" t="s">
        <v>53</v>
      </c>
      <c r="P436" s="16" t="s">
        <v>47</v>
      </c>
      <c r="Q436" s="18">
        <f t="shared" si="6"/>
        <v>961981469.6243999</v>
      </c>
      <c r="R436" s="18">
        <v>0</v>
      </c>
      <c r="S436" s="18">
        <v>675639895.49999988</v>
      </c>
      <c r="T436" s="18">
        <v>0</v>
      </c>
      <c r="U436" s="16" t="s">
        <v>49</v>
      </c>
      <c r="V436" s="18">
        <v>0</v>
      </c>
      <c r="W436" s="18">
        <v>246846184.59</v>
      </c>
      <c r="X436" s="16" t="s">
        <v>49</v>
      </c>
      <c r="Y436" s="18">
        <v>39495389.534400001</v>
      </c>
      <c r="Z436" s="18">
        <v>0</v>
      </c>
      <c r="AA436" s="16" t="s">
        <v>49</v>
      </c>
      <c r="AB436" s="18">
        <v>0</v>
      </c>
      <c r="AC436" s="18">
        <v>0</v>
      </c>
      <c r="AD436" s="16" t="s">
        <v>49</v>
      </c>
      <c r="AE436" s="18">
        <v>0</v>
      </c>
      <c r="AF436" s="16">
        <v>0</v>
      </c>
      <c r="AG436" s="16" t="s">
        <v>49</v>
      </c>
      <c r="AH436" s="18">
        <v>0</v>
      </c>
      <c r="AI436" s="18">
        <v>0</v>
      </c>
      <c r="AJ436" s="16" t="s">
        <v>49</v>
      </c>
      <c r="AK436" s="18">
        <v>0</v>
      </c>
      <c r="AL436" s="18">
        <v>0</v>
      </c>
      <c r="AM436" s="17" t="s">
        <v>47</v>
      </c>
      <c r="AN436" s="16" t="s">
        <v>47</v>
      </c>
      <c r="AO436" s="17" t="s">
        <v>47</v>
      </c>
      <c r="AP436" s="16" t="s">
        <v>47</v>
      </c>
    </row>
    <row r="437" spans="1:42" s="19" customFormat="1" x14ac:dyDescent="0.25">
      <c r="A437" s="16" t="s">
        <v>522</v>
      </c>
      <c r="B437" s="17" t="s">
        <v>1215</v>
      </c>
      <c r="C437" s="16" t="s">
        <v>46</v>
      </c>
      <c r="D437" s="16" t="s">
        <v>61</v>
      </c>
      <c r="E437" s="16" t="s">
        <v>62</v>
      </c>
      <c r="F437" s="16" t="s">
        <v>1500</v>
      </c>
      <c r="G437" s="16" t="s">
        <v>48</v>
      </c>
      <c r="H437" s="16" t="s">
        <v>1224</v>
      </c>
      <c r="I437" s="18" t="s">
        <v>47</v>
      </c>
      <c r="J437" s="18" t="s">
        <v>47</v>
      </c>
      <c r="K437" s="18" t="s">
        <v>47</v>
      </c>
      <c r="L437" s="18" t="s">
        <v>47</v>
      </c>
      <c r="M437" s="18">
        <v>0</v>
      </c>
      <c r="N437" s="16" t="s">
        <v>47</v>
      </c>
      <c r="O437" s="16" t="s">
        <v>53</v>
      </c>
      <c r="P437" s="16" t="s">
        <v>47</v>
      </c>
      <c r="Q437" s="18">
        <f t="shared" si="6"/>
        <v>117809480</v>
      </c>
      <c r="R437" s="18">
        <v>0</v>
      </c>
      <c r="S437" s="18">
        <v>82497050</v>
      </c>
      <c r="T437" s="18">
        <v>0</v>
      </c>
      <c r="U437" s="16" t="s">
        <v>49</v>
      </c>
      <c r="V437" s="18">
        <v>0</v>
      </c>
      <c r="W437" s="18">
        <v>30441750</v>
      </c>
      <c r="X437" s="16" t="s">
        <v>49</v>
      </c>
      <c r="Y437" s="18">
        <v>4870680</v>
      </c>
      <c r="Z437" s="18">
        <v>0</v>
      </c>
      <c r="AA437" s="16" t="s">
        <v>49</v>
      </c>
      <c r="AB437" s="18">
        <v>0</v>
      </c>
      <c r="AC437" s="18">
        <v>0</v>
      </c>
      <c r="AD437" s="16" t="s">
        <v>49</v>
      </c>
      <c r="AE437" s="18">
        <v>0</v>
      </c>
      <c r="AF437" s="16">
        <v>0</v>
      </c>
      <c r="AG437" s="16" t="s">
        <v>49</v>
      </c>
      <c r="AH437" s="18">
        <v>0</v>
      </c>
      <c r="AI437" s="18">
        <v>0</v>
      </c>
      <c r="AJ437" s="16" t="s">
        <v>49</v>
      </c>
      <c r="AK437" s="18">
        <v>0</v>
      </c>
      <c r="AL437" s="18">
        <v>0</v>
      </c>
      <c r="AM437" s="17" t="s">
        <v>47</v>
      </c>
      <c r="AN437" s="16" t="s">
        <v>47</v>
      </c>
      <c r="AO437" s="17" t="s">
        <v>47</v>
      </c>
      <c r="AP437" s="16" t="s">
        <v>47</v>
      </c>
    </row>
    <row r="438" spans="1:42" s="19" customFormat="1" x14ac:dyDescent="0.25">
      <c r="A438" s="16" t="s">
        <v>523</v>
      </c>
      <c r="B438" s="17" t="s">
        <v>1215</v>
      </c>
      <c r="C438" s="16" t="s">
        <v>46</v>
      </c>
      <c r="D438" s="16" t="s">
        <v>61</v>
      </c>
      <c r="E438" s="16" t="s">
        <v>62</v>
      </c>
      <c r="F438" s="16" t="s">
        <v>1500</v>
      </c>
      <c r="G438" s="16" t="s">
        <v>48</v>
      </c>
      <c r="H438" s="16" t="s">
        <v>1226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1227</v>
      </c>
      <c r="P438" s="16" t="s">
        <v>1228</v>
      </c>
      <c r="Q438" s="18">
        <f t="shared" si="6"/>
        <v>19705460</v>
      </c>
      <c r="R438" s="18">
        <v>0</v>
      </c>
      <c r="S438" s="18">
        <v>19705460</v>
      </c>
      <c r="T438" s="18">
        <v>0</v>
      </c>
      <c r="U438" s="16" t="s">
        <v>49</v>
      </c>
      <c r="V438" s="18">
        <v>0</v>
      </c>
      <c r="W438" s="18">
        <v>0</v>
      </c>
      <c r="X438" s="16" t="s">
        <v>49</v>
      </c>
      <c r="Y438" s="18">
        <v>0</v>
      </c>
      <c r="Z438" s="18">
        <v>0</v>
      </c>
      <c r="AA438" s="16" t="s">
        <v>49</v>
      </c>
      <c r="AB438" s="18">
        <v>0</v>
      </c>
      <c r="AC438" s="18">
        <v>0</v>
      </c>
      <c r="AD438" s="16" t="s">
        <v>49</v>
      </c>
      <c r="AE438" s="18">
        <v>0</v>
      </c>
      <c r="AF438" s="16">
        <v>0</v>
      </c>
      <c r="AG438" s="16" t="s">
        <v>49</v>
      </c>
      <c r="AH438" s="18">
        <v>0</v>
      </c>
      <c r="AI438" s="18">
        <v>0</v>
      </c>
      <c r="AJ438" s="16" t="s">
        <v>49</v>
      </c>
      <c r="AK438" s="18">
        <v>0</v>
      </c>
      <c r="AL438" s="18">
        <v>0</v>
      </c>
      <c r="AM438" s="17" t="s">
        <v>47</v>
      </c>
      <c r="AN438" s="16" t="s">
        <v>47</v>
      </c>
      <c r="AO438" s="17" t="s">
        <v>47</v>
      </c>
      <c r="AP438" s="16" t="s">
        <v>47</v>
      </c>
    </row>
    <row r="439" spans="1:42" s="19" customFormat="1" x14ac:dyDescent="0.25">
      <c r="A439" s="16" t="s">
        <v>524</v>
      </c>
      <c r="B439" s="17" t="s">
        <v>1215</v>
      </c>
      <c r="C439" s="16" t="s">
        <v>46</v>
      </c>
      <c r="D439" s="16" t="s">
        <v>61</v>
      </c>
      <c r="E439" s="16" t="s">
        <v>62</v>
      </c>
      <c r="F439" s="16" t="s">
        <v>1500</v>
      </c>
      <c r="G439" s="16" t="s">
        <v>48</v>
      </c>
      <c r="H439" s="16" t="s">
        <v>1230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53</v>
      </c>
      <c r="P439" s="16" t="s">
        <v>47</v>
      </c>
      <c r="Q439" s="18">
        <f t="shared" si="6"/>
        <v>153094603.57960001</v>
      </c>
      <c r="R439" s="18">
        <v>0</v>
      </c>
      <c r="S439" s="18">
        <v>90001639.75</v>
      </c>
      <c r="T439" s="18">
        <v>0</v>
      </c>
      <c r="U439" s="16" t="s">
        <v>49</v>
      </c>
      <c r="V439" s="18">
        <v>0</v>
      </c>
      <c r="W439" s="18">
        <v>54390486.060000002</v>
      </c>
      <c r="X439" s="16" t="s">
        <v>54</v>
      </c>
      <c r="Y439" s="18">
        <v>8702477.7696000002</v>
      </c>
      <c r="Z439" s="18">
        <v>0</v>
      </c>
      <c r="AA439" s="16" t="s">
        <v>49</v>
      </c>
      <c r="AB439" s="18">
        <v>0</v>
      </c>
      <c r="AC439" s="18">
        <v>0</v>
      </c>
      <c r="AD439" s="16" t="s">
        <v>49</v>
      </c>
      <c r="AE439" s="18">
        <v>0</v>
      </c>
      <c r="AF439" s="16">
        <v>0</v>
      </c>
      <c r="AG439" s="16" t="s">
        <v>49</v>
      </c>
      <c r="AH439" s="18">
        <v>0</v>
      </c>
      <c r="AI439" s="18">
        <v>0</v>
      </c>
      <c r="AJ439" s="16" t="s">
        <v>49</v>
      </c>
      <c r="AK439" s="18">
        <v>0</v>
      </c>
      <c r="AL439" s="18">
        <v>0</v>
      </c>
      <c r="AM439" s="17" t="s">
        <v>47</v>
      </c>
      <c r="AN439" s="16" t="s">
        <v>47</v>
      </c>
      <c r="AO439" s="17" t="s">
        <v>47</v>
      </c>
      <c r="AP439" s="16" t="s">
        <v>47</v>
      </c>
    </row>
    <row r="440" spans="1:42" s="19" customFormat="1" x14ac:dyDescent="0.25">
      <c r="A440" s="16" t="s">
        <v>525</v>
      </c>
      <c r="B440" s="17" t="s">
        <v>1215</v>
      </c>
      <c r="C440" s="16" t="s">
        <v>46</v>
      </c>
      <c r="D440" s="16" t="s">
        <v>61</v>
      </c>
      <c r="E440" s="16" t="s">
        <v>62</v>
      </c>
      <c r="F440" s="16" t="s">
        <v>1500</v>
      </c>
      <c r="G440" s="16" t="s">
        <v>48</v>
      </c>
      <c r="H440" s="16" t="s">
        <v>1232</v>
      </c>
      <c r="I440" s="18" t="s">
        <v>47</v>
      </c>
      <c r="J440" s="18" t="s">
        <v>47</v>
      </c>
      <c r="K440" s="18" t="s">
        <v>47</v>
      </c>
      <c r="L440" s="18" t="s">
        <v>47</v>
      </c>
      <c r="M440" s="18">
        <v>0</v>
      </c>
      <c r="N440" s="16" t="s">
        <v>47</v>
      </c>
      <c r="O440" s="16" t="s">
        <v>668</v>
      </c>
      <c r="P440" s="16" t="s">
        <v>669</v>
      </c>
      <c r="Q440" s="18">
        <f t="shared" si="6"/>
        <v>12025000</v>
      </c>
      <c r="R440" s="18">
        <v>0</v>
      </c>
      <c r="S440" s="18">
        <v>12025000</v>
      </c>
      <c r="T440" s="18">
        <v>0</v>
      </c>
      <c r="U440" s="16" t="s">
        <v>49</v>
      </c>
      <c r="V440" s="18">
        <v>0</v>
      </c>
      <c r="W440" s="18">
        <v>0</v>
      </c>
      <c r="X440" s="16" t="s">
        <v>49</v>
      </c>
      <c r="Y440" s="18">
        <v>0</v>
      </c>
      <c r="Z440" s="18">
        <v>0</v>
      </c>
      <c r="AA440" s="16" t="s">
        <v>49</v>
      </c>
      <c r="AB440" s="18">
        <v>0</v>
      </c>
      <c r="AC440" s="18">
        <v>0</v>
      </c>
      <c r="AD440" s="16" t="s">
        <v>49</v>
      </c>
      <c r="AE440" s="18">
        <v>0</v>
      </c>
      <c r="AF440" s="16">
        <v>0</v>
      </c>
      <c r="AG440" s="16" t="s">
        <v>49</v>
      </c>
      <c r="AH440" s="18">
        <v>0</v>
      </c>
      <c r="AI440" s="18">
        <v>0</v>
      </c>
      <c r="AJ440" s="16" t="s">
        <v>49</v>
      </c>
      <c r="AK440" s="18">
        <v>0</v>
      </c>
      <c r="AL440" s="18">
        <v>0</v>
      </c>
      <c r="AM440" s="17" t="s">
        <v>47</v>
      </c>
      <c r="AN440" s="16" t="s">
        <v>47</v>
      </c>
      <c r="AO440" s="17" t="s">
        <v>47</v>
      </c>
      <c r="AP440" s="16" t="s">
        <v>47</v>
      </c>
    </row>
    <row r="441" spans="1:42" s="19" customFormat="1" x14ac:dyDescent="0.25">
      <c r="A441" s="16" t="s">
        <v>526</v>
      </c>
      <c r="B441" s="17" t="s">
        <v>1215</v>
      </c>
      <c r="C441" s="16" t="s">
        <v>46</v>
      </c>
      <c r="D441" s="16" t="s">
        <v>61</v>
      </c>
      <c r="E441" s="16" t="s">
        <v>62</v>
      </c>
      <c r="F441" s="16" t="s">
        <v>1500</v>
      </c>
      <c r="G441" s="16" t="s">
        <v>48</v>
      </c>
      <c r="H441" s="16" t="s">
        <v>1234</v>
      </c>
      <c r="I441" s="18" t="s">
        <v>47</v>
      </c>
      <c r="J441" s="18" t="s">
        <v>47</v>
      </c>
      <c r="K441" s="18" t="s">
        <v>47</v>
      </c>
      <c r="L441" s="18" t="s">
        <v>47</v>
      </c>
      <c r="M441" s="18">
        <v>0</v>
      </c>
      <c r="N441" s="16" t="s">
        <v>47</v>
      </c>
      <c r="O441" s="16" t="s">
        <v>53</v>
      </c>
      <c r="P441" s="16" t="s">
        <v>47</v>
      </c>
      <c r="Q441" s="18">
        <f t="shared" si="6"/>
        <v>45928512.5</v>
      </c>
      <c r="R441" s="18">
        <v>0</v>
      </c>
      <c r="S441" s="18">
        <v>39116122.5</v>
      </c>
      <c r="T441" s="18">
        <v>0</v>
      </c>
      <c r="U441" s="16" t="s">
        <v>49</v>
      </c>
      <c r="V441" s="18">
        <v>0</v>
      </c>
      <c r="W441" s="18">
        <v>5872750</v>
      </c>
      <c r="X441" s="16" t="s">
        <v>49</v>
      </c>
      <c r="Y441" s="18">
        <v>939640</v>
      </c>
      <c r="Z441" s="18">
        <v>0</v>
      </c>
      <c r="AA441" s="16" t="s">
        <v>49</v>
      </c>
      <c r="AB441" s="18">
        <v>0</v>
      </c>
      <c r="AC441" s="18">
        <v>0</v>
      </c>
      <c r="AD441" s="16" t="s">
        <v>49</v>
      </c>
      <c r="AE441" s="18">
        <v>0</v>
      </c>
      <c r="AF441" s="16">
        <v>0</v>
      </c>
      <c r="AG441" s="16" t="s">
        <v>49</v>
      </c>
      <c r="AH441" s="18">
        <v>0</v>
      </c>
      <c r="AI441" s="18">
        <v>0</v>
      </c>
      <c r="AJ441" s="16" t="s">
        <v>49</v>
      </c>
      <c r="AK441" s="18">
        <v>0</v>
      </c>
      <c r="AL441" s="18">
        <v>0</v>
      </c>
      <c r="AM441" s="17" t="s">
        <v>47</v>
      </c>
      <c r="AN441" s="16" t="s">
        <v>47</v>
      </c>
      <c r="AO441" s="17" t="s">
        <v>47</v>
      </c>
      <c r="AP441" s="16" t="s">
        <v>47</v>
      </c>
    </row>
    <row r="442" spans="1:42" s="19" customFormat="1" x14ac:dyDescent="0.25">
      <c r="A442" s="16" t="s">
        <v>527</v>
      </c>
      <c r="B442" s="17" t="s">
        <v>1215</v>
      </c>
      <c r="C442" s="16" t="s">
        <v>46</v>
      </c>
      <c r="D442" s="16" t="s">
        <v>61</v>
      </c>
      <c r="E442" s="16" t="s">
        <v>62</v>
      </c>
      <c r="F442" s="16" t="s">
        <v>1500</v>
      </c>
      <c r="G442" s="16" t="s">
        <v>48</v>
      </c>
      <c r="H442" s="16" t="s">
        <v>1236</v>
      </c>
      <c r="I442" s="18" t="s">
        <v>47</v>
      </c>
      <c r="J442" s="18" t="s">
        <v>47</v>
      </c>
      <c r="K442" s="18" t="s">
        <v>47</v>
      </c>
      <c r="L442" s="18" t="s">
        <v>47</v>
      </c>
      <c r="M442" s="18">
        <v>0</v>
      </c>
      <c r="N442" s="16" t="s">
        <v>47</v>
      </c>
      <c r="O442" s="16" t="s">
        <v>855</v>
      </c>
      <c r="P442" s="16" t="s">
        <v>856</v>
      </c>
      <c r="Q442" s="18">
        <f t="shared" si="6"/>
        <v>1012875</v>
      </c>
      <c r="R442" s="18">
        <v>0</v>
      </c>
      <c r="S442" s="18">
        <v>1012875</v>
      </c>
      <c r="T442" s="18">
        <v>0</v>
      </c>
      <c r="U442" s="16" t="s">
        <v>49</v>
      </c>
      <c r="V442" s="18">
        <v>0</v>
      </c>
      <c r="W442" s="18">
        <v>0</v>
      </c>
      <c r="X442" s="16" t="s">
        <v>49</v>
      </c>
      <c r="Y442" s="18">
        <v>0</v>
      </c>
      <c r="Z442" s="18">
        <v>0</v>
      </c>
      <c r="AA442" s="16" t="s">
        <v>49</v>
      </c>
      <c r="AB442" s="18">
        <v>0</v>
      </c>
      <c r="AC442" s="18">
        <v>0</v>
      </c>
      <c r="AD442" s="16" t="s">
        <v>49</v>
      </c>
      <c r="AE442" s="18">
        <v>0</v>
      </c>
      <c r="AF442" s="16">
        <v>0</v>
      </c>
      <c r="AG442" s="16" t="s">
        <v>49</v>
      </c>
      <c r="AH442" s="18">
        <v>0</v>
      </c>
      <c r="AI442" s="18">
        <v>0</v>
      </c>
      <c r="AJ442" s="16" t="s">
        <v>49</v>
      </c>
      <c r="AK442" s="18">
        <v>0</v>
      </c>
      <c r="AL442" s="18">
        <v>0</v>
      </c>
      <c r="AM442" s="17" t="s">
        <v>47</v>
      </c>
      <c r="AN442" s="16" t="s">
        <v>47</v>
      </c>
      <c r="AO442" s="17" t="s">
        <v>47</v>
      </c>
      <c r="AP442" s="16" t="s">
        <v>47</v>
      </c>
    </row>
    <row r="443" spans="1:42" s="19" customFormat="1" x14ac:dyDescent="0.25">
      <c r="A443" s="16" t="s">
        <v>528</v>
      </c>
      <c r="B443" s="17" t="s">
        <v>1215</v>
      </c>
      <c r="C443" s="16" t="s">
        <v>46</v>
      </c>
      <c r="D443" s="16" t="s">
        <v>61</v>
      </c>
      <c r="E443" s="16" t="s">
        <v>62</v>
      </c>
      <c r="F443" s="16" t="s">
        <v>1500</v>
      </c>
      <c r="G443" s="16" t="s">
        <v>48</v>
      </c>
      <c r="H443" s="16" t="s">
        <v>1238</v>
      </c>
      <c r="I443" s="18" t="s">
        <v>47</v>
      </c>
      <c r="J443" s="18" t="s">
        <v>47</v>
      </c>
      <c r="K443" s="18" t="s">
        <v>47</v>
      </c>
      <c r="L443" s="18" t="s">
        <v>47</v>
      </c>
      <c r="M443" s="18">
        <v>0</v>
      </c>
      <c r="N443" s="16" t="s">
        <v>47</v>
      </c>
      <c r="O443" s="16" t="s">
        <v>53</v>
      </c>
      <c r="P443" s="16" t="s">
        <v>47</v>
      </c>
      <c r="Q443" s="18">
        <f t="shared" si="6"/>
        <v>618247807.70480001</v>
      </c>
      <c r="R443" s="18">
        <v>0</v>
      </c>
      <c r="S443" s="18">
        <v>451881434.75</v>
      </c>
      <c r="T443" s="18">
        <v>0</v>
      </c>
      <c r="U443" s="16" t="s">
        <v>49</v>
      </c>
      <c r="V443" s="18">
        <v>0</v>
      </c>
      <c r="W443" s="18">
        <v>143419287.03</v>
      </c>
      <c r="X443" s="16" t="s">
        <v>54</v>
      </c>
      <c r="Y443" s="18">
        <v>22947085.924800001</v>
      </c>
      <c r="Z443" s="18">
        <v>0</v>
      </c>
      <c r="AA443" s="16" t="s">
        <v>49</v>
      </c>
      <c r="AB443" s="18">
        <v>0</v>
      </c>
      <c r="AC443" s="18">
        <v>0</v>
      </c>
      <c r="AD443" s="16" t="s">
        <v>49</v>
      </c>
      <c r="AE443" s="18">
        <v>0</v>
      </c>
      <c r="AF443" s="16">
        <v>0</v>
      </c>
      <c r="AG443" s="16" t="s">
        <v>49</v>
      </c>
      <c r="AH443" s="18">
        <v>0</v>
      </c>
      <c r="AI443" s="18">
        <v>0</v>
      </c>
      <c r="AJ443" s="16" t="s">
        <v>49</v>
      </c>
      <c r="AK443" s="18">
        <v>0</v>
      </c>
      <c r="AL443" s="18">
        <v>0</v>
      </c>
      <c r="AM443" s="17" t="s">
        <v>47</v>
      </c>
      <c r="AN443" s="16" t="s">
        <v>47</v>
      </c>
      <c r="AO443" s="17" t="s">
        <v>47</v>
      </c>
      <c r="AP443" s="16" t="s">
        <v>47</v>
      </c>
    </row>
    <row r="444" spans="1:42" s="19" customFormat="1" x14ac:dyDescent="0.25">
      <c r="A444" s="16" t="s">
        <v>529</v>
      </c>
      <c r="B444" s="17" t="s">
        <v>1215</v>
      </c>
      <c r="C444" s="16" t="s">
        <v>46</v>
      </c>
      <c r="D444" s="16" t="s">
        <v>66</v>
      </c>
      <c r="E444" s="16" t="s">
        <v>67</v>
      </c>
      <c r="F444" s="16" t="s">
        <v>1413</v>
      </c>
      <c r="G444" s="16" t="s">
        <v>48</v>
      </c>
      <c r="H444" s="16" t="s">
        <v>1240</v>
      </c>
      <c r="I444" s="18" t="s">
        <v>47</v>
      </c>
      <c r="J444" s="18" t="s">
        <v>47</v>
      </c>
      <c r="K444" s="18" t="s">
        <v>47</v>
      </c>
      <c r="L444" s="18" t="s">
        <v>47</v>
      </c>
      <c r="M444" s="18">
        <v>0</v>
      </c>
      <c r="N444" s="16" t="s">
        <v>47</v>
      </c>
      <c r="O444" s="16" t="s">
        <v>53</v>
      </c>
      <c r="P444" s="16" t="s">
        <v>47</v>
      </c>
      <c r="Q444" s="18">
        <f t="shared" si="6"/>
        <v>394617941.40399998</v>
      </c>
      <c r="R444" s="18">
        <v>0</v>
      </c>
      <c r="S444" s="18">
        <v>304131151.75</v>
      </c>
      <c r="T444" s="18">
        <v>0</v>
      </c>
      <c r="U444" s="16" t="s">
        <v>49</v>
      </c>
      <c r="V444" s="18">
        <v>0</v>
      </c>
      <c r="W444" s="18">
        <v>78005853.150000006</v>
      </c>
      <c r="X444" s="16" t="s">
        <v>49</v>
      </c>
      <c r="Y444" s="18">
        <v>12480936.503999999</v>
      </c>
      <c r="Z444" s="18">
        <v>0</v>
      </c>
      <c r="AA444" s="16" t="s">
        <v>49</v>
      </c>
      <c r="AB444" s="18">
        <v>0</v>
      </c>
      <c r="AC444" s="18">
        <v>0</v>
      </c>
      <c r="AD444" s="16" t="s">
        <v>49</v>
      </c>
      <c r="AE444" s="18">
        <v>0</v>
      </c>
      <c r="AF444" s="16">
        <v>0</v>
      </c>
      <c r="AG444" s="16" t="s">
        <v>49</v>
      </c>
      <c r="AH444" s="18">
        <v>0</v>
      </c>
      <c r="AI444" s="18">
        <v>0</v>
      </c>
      <c r="AJ444" s="16" t="s">
        <v>49</v>
      </c>
      <c r="AK444" s="18">
        <v>0</v>
      </c>
      <c r="AL444" s="18">
        <v>0</v>
      </c>
      <c r="AM444" s="17" t="s">
        <v>47</v>
      </c>
      <c r="AN444" s="16" t="s">
        <v>47</v>
      </c>
      <c r="AO444" s="17" t="s">
        <v>47</v>
      </c>
      <c r="AP444" s="16" t="s">
        <v>47</v>
      </c>
    </row>
    <row r="445" spans="1:42" s="19" customFormat="1" x14ac:dyDescent="0.25">
      <c r="A445" s="16" t="s">
        <v>530</v>
      </c>
      <c r="B445" s="17" t="s">
        <v>1215</v>
      </c>
      <c r="C445" s="16" t="s">
        <v>46</v>
      </c>
      <c r="D445" s="16" t="s">
        <v>66</v>
      </c>
      <c r="E445" s="16" t="s">
        <v>67</v>
      </c>
      <c r="F445" s="16" t="s">
        <v>1413</v>
      </c>
      <c r="G445" s="16" t="s">
        <v>48</v>
      </c>
      <c r="H445" s="16" t="s">
        <v>1242</v>
      </c>
      <c r="I445" s="18" t="s">
        <v>47</v>
      </c>
      <c r="J445" s="18" t="s">
        <v>47</v>
      </c>
      <c r="K445" s="18" t="s">
        <v>47</v>
      </c>
      <c r="L445" s="18" t="s">
        <v>47</v>
      </c>
      <c r="M445" s="18">
        <v>0</v>
      </c>
      <c r="N445" s="16" t="s">
        <v>47</v>
      </c>
      <c r="O445" s="16" t="s">
        <v>252</v>
      </c>
      <c r="P445" s="16" t="s">
        <v>253</v>
      </c>
      <c r="Q445" s="18">
        <f t="shared" si="6"/>
        <v>425500</v>
      </c>
      <c r="R445" s="18">
        <v>0</v>
      </c>
      <c r="S445" s="18">
        <v>425500</v>
      </c>
      <c r="T445" s="18">
        <v>0</v>
      </c>
      <c r="U445" s="16" t="s">
        <v>49</v>
      </c>
      <c r="V445" s="18">
        <v>0</v>
      </c>
      <c r="W445" s="18">
        <v>0</v>
      </c>
      <c r="X445" s="16" t="s">
        <v>49</v>
      </c>
      <c r="Y445" s="18">
        <v>0</v>
      </c>
      <c r="Z445" s="18">
        <v>0</v>
      </c>
      <c r="AA445" s="16" t="s">
        <v>49</v>
      </c>
      <c r="AB445" s="18">
        <v>0</v>
      </c>
      <c r="AC445" s="18">
        <v>0</v>
      </c>
      <c r="AD445" s="16" t="s">
        <v>49</v>
      </c>
      <c r="AE445" s="18">
        <v>0</v>
      </c>
      <c r="AF445" s="16">
        <v>0</v>
      </c>
      <c r="AG445" s="16" t="s">
        <v>49</v>
      </c>
      <c r="AH445" s="18">
        <v>0</v>
      </c>
      <c r="AI445" s="18">
        <v>0</v>
      </c>
      <c r="AJ445" s="16" t="s">
        <v>49</v>
      </c>
      <c r="AK445" s="18">
        <v>0</v>
      </c>
      <c r="AL445" s="18">
        <v>0</v>
      </c>
      <c r="AM445" s="17" t="s">
        <v>47</v>
      </c>
      <c r="AN445" s="16" t="s">
        <v>47</v>
      </c>
      <c r="AO445" s="17" t="s">
        <v>47</v>
      </c>
      <c r="AP445" s="16" t="s">
        <v>47</v>
      </c>
    </row>
    <row r="446" spans="1:42" s="19" customFormat="1" x14ac:dyDescent="0.25">
      <c r="A446" s="16" t="s">
        <v>531</v>
      </c>
      <c r="B446" s="17" t="s">
        <v>1215</v>
      </c>
      <c r="C446" s="16" t="s">
        <v>46</v>
      </c>
      <c r="D446" s="16" t="s">
        <v>66</v>
      </c>
      <c r="E446" s="16" t="s">
        <v>67</v>
      </c>
      <c r="F446" s="16" t="s">
        <v>1413</v>
      </c>
      <c r="G446" s="16" t="s">
        <v>48</v>
      </c>
      <c r="H446" s="16" t="s">
        <v>1244</v>
      </c>
      <c r="I446" s="18" t="s">
        <v>47</v>
      </c>
      <c r="J446" s="18" t="s">
        <v>47</v>
      </c>
      <c r="K446" s="18" t="s">
        <v>47</v>
      </c>
      <c r="L446" s="18" t="s">
        <v>47</v>
      </c>
      <c r="M446" s="18">
        <v>0</v>
      </c>
      <c r="N446" s="16" t="s">
        <v>47</v>
      </c>
      <c r="O446" s="16" t="s">
        <v>53</v>
      </c>
      <c r="P446" s="16" t="s">
        <v>47</v>
      </c>
      <c r="Q446" s="18">
        <f t="shared" si="6"/>
        <v>905143275.23640001</v>
      </c>
      <c r="R446" s="18">
        <v>0</v>
      </c>
      <c r="S446" s="18">
        <v>629682364</v>
      </c>
      <c r="T446" s="18">
        <v>0</v>
      </c>
      <c r="U446" s="16" t="s">
        <v>49</v>
      </c>
      <c r="V446" s="18">
        <v>0</v>
      </c>
      <c r="W446" s="18">
        <v>237466302.78999996</v>
      </c>
      <c r="X446" s="16" t="s">
        <v>54</v>
      </c>
      <c r="Y446" s="18">
        <v>37994608.446400009</v>
      </c>
      <c r="Z446" s="18">
        <v>0</v>
      </c>
      <c r="AA446" s="16" t="s">
        <v>49</v>
      </c>
      <c r="AB446" s="18">
        <v>0</v>
      </c>
      <c r="AC446" s="18">
        <v>0</v>
      </c>
      <c r="AD446" s="16" t="s">
        <v>49</v>
      </c>
      <c r="AE446" s="18">
        <v>0</v>
      </c>
      <c r="AF446" s="16">
        <v>0</v>
      </c>
      <c r="AG446" s="16" t="s">
        <v>49</v>
      </c>
      <c r="AH446" s="18">
        <v>0</v>
      </c>
      <c r="AI446" s="18">
        <v>0</v>
      </c>
      <c r="AJ446" s="16" t="s">
        <v>49</v>
      </c>
      <c r="AK446" s="18">
        <v>0</v>
      </c>
      <c r="AL446" s="18">
        <v>0</v>
      </c>
      <c r="AM446" s="17" t="s">
        <v>47</v>
      </c>
      <c r="AN446" s="16" t="s">
        <v>47</v>
      </c>
      <c r="AO446" s="17" t="s">
        <v>47</v>
      </c>
      <c r="AP446" s="16" t="s">
        <v>47</v>
      </c>
    </row>
    <row r="447" spans="1:42" s="19" customFormat="1" x14ac:dyDescent="0.25">
      <c r="A447" s="16" t="s">
        <v>532</v>
      </c>
      <c r="B447" s="17" t="s">
        <v>1215</v>
      </c>
      <c r="C447" s="16" t="s">
        <v>46</v>
      </c>
      <c r="D447" s="16" t="s">
        <v>77</v>
      </c>
      <c r="E447" s="16" t="s">
        <v>78</v>
      </c>
      <c r="F447" s="16" t="s">
        <v>1503</v>
      </c>
      <c r="G447" s="16" t="s">
        <v>48</v>
      </c>
      <c r="H447" s="16" t="s">
        <v>1246</v>
      </c>
      <c r="I447" s="18" t="s">
        <v>47</v>
      </c>
      <c r="J447" s="18" t="s">
        <v>47</v>
      </c>
      <c r="K447" s="18" t="s">
        <v>47</v>
      </c>
      <c r="L447" s="18" t="s">
        <v>47</v>
      </c>
      <c r="M447" s="18">
        <v>0</v>
      </c>
      <c r="N447" s="16" t="s">
        <v>47</v>
      </c>
      <c r="O447" s="16" t="s">
        <v>53</v>
      </c>
      <c r="P447" s="16" t="s">
        <v>47</v>
      </c>
      <c r="Q447" s="18">
        <f t="shared" si="6"/>
        <v>22471950</v>
      </c>
      <c r="R447" s="18">
        <v>0</v>
      </c>
      <c r="S447" s="18">
        <v>11312750</v>
      </c>
      <c r="T447" s="18">
        <v>0</v>
      </c>
      <c r="U447" s="16" t="s">
        <v>49</v>
      </c>
      <c r="V447" s="18">
        <v>0</v>
      </c>
      <c r="W447" s="18">
        <v>9620000</v>
      </c>
      <c r="X447" s="16" t="s">
        <v>54</v>
      </c>
      <c r="Y447" s="18">
        <v>1539200</v>
      </c>
      <c r="Z447" s="18">
        <v>0</v>
      </c>
      <c r="AA447" s="16" t="s">
        <v>49</v>
      </c>
      <c r="AB447" s="18">
        <v>0</v>
      </c>
      <c r="AC447" s="18">
        <v>0</v>
      </c>
      <c r="AD447" s="16" t="s">
        <v>49</v>
      </c>
      <c r="AE447" s="18">
        <v>0</v>
      </c>
      <c r="AF447" s="16">
        <v>0</v>
      </c>
      <c r="AG447" s="16" t="s">
        <v>49</v>
      </c>
      <c r="AH447" s="18">
        <v>0</v>
      </c>
      <c r="AI447" s="18">
        <v>0</v>
      </c>
      <c r="AJ447" s="16" t="s">
        <v>49</v>
      </c>
      <c r="AK447" s="18">
        <v>0</v>
      </c>
      <c r="AL447" s="18">
        <v>0</v>
      </c>
      <c r="AM447" s="17" t="s">
        <v>47</v>
      </c>
      <c r="AN447" s="16" t="s">
        <v>47</v>
      </c>
      <c r="AO447" s="17" t="s">
        <v>47</v>
      </c>
      <c r="AP447" s="16" t="s">
        <v>47</v>
      </c>
    </row>
    <row r="448" spans="1:42" s="19" customFormat="1" x14ac:dyDescent="0.25">
      <c r="A448" s="16" t="s">
        <v>533</v>
      </c>
      <c r="B448" s="17" t="s">
        <v>1215</v>
      </c>
      <c r="C448" s="16" t="s">
        <v>46</v>
      </c>
      <c r="D448" s="16" t="s">
        <v>77</v>
      </c>
      <c r="E448" s="16" t="s">
        <v>78</v>
      </c>
      <c r="F448" s="16" t="s">
        <v>1503</v>
      </c>
      <c r="G448" s="16" t="s">
        <v>48</v>
      </c>
      <c r="H448" s="16" t="s">
        <v>1248</v>
      </c>
      <c r="I448" s="18" t="s">
        <v>47</v>
      </c>
      <c r="J448" s="18" t="s">
        <v>47</v>
      </c>
      <c r="K448" s="18" t="s">
        <v>47</v>
      </c>
      <c r="L448" s="18" t="s">
        <v>47</v>
      </c>
      <c r="M448" s="18">
        <v>0</v>
      </c>
      <c r="N448" s="16" t="s">
        <v>47</v>
      </c>
      <c r="O448" s="16" t="s">
        <v>632</v>
      </c>
      <c r="P448" s="16" t="s">
        <v>633</v>
      </c>
      <c r="Q448" s="18">
        <f t="shared" si="6"/>
        <v>13792305</v>
      </c>
      <c r="R448" s="18">
        <v>0</v>
      </c>
      <c r="S448" s="18">
        <v>7611825</v>
      </c>
      <c r="T448" s="18">
        <v>5328000</v>
      </c>
      <c r="U448" s="16" t="s">
        <v>54</v>
      </c>
      <c r="V448" s="18">
        <v>852480</v>
      </c>
      <c r="W448" s="18">
        <v>0</v>
      </c>
      <c r="X448" s="16" t="s">
        <v>49</v>
      </c>
      <c r="Y448" s="18">
        <v>0</v>
      </c>
      <c r="Z448" s="18">
        <v>0</v>
      </c>
      <c r="AA448" s="16" t="s">
        <v>49</v>
      </c>
      <c r="AB448" s="18">
        <v>0</v>
      </c>
      <c r="AC448" s="18">
        <v>0</v>
      </c>
      <c r="AD448" s="16" t="s">
        <v>49</v>
      </c>
      <c r="AE448" s="18">
        <v>0</v>
      </c>
      <c r="AF448" s="16">
        <v>0</v>
      </c>
      <c r="AG448" s="16" t="s">
        <v>49</v>
      </c>
      <c r="AH448" s="18">
        <v>0</v>
      </c>
      <c r="AI448" s="18">
        <v>0</v>
      </c>
      <c r="AJ448" s="16" t="s">
        <v>49</v>
      </c>
      <c r="AK448" s="18">
        <v>0</v>
      </c>
      <c r="AL448" s="18">
        <v>0</v>
      </c>
      <c r="AM448" s="17" t="s">
        <v>47</v>
      </c>
      <c r="AN448" s="16" t="s">
        <v>47</v>
      </c>
      <c r="AO448" s="17" t="s">
        <v>47</v>
      </c>
      <c r="AP448" s="16" t="s">
        <v>47</v>
      </c>
    </row>
    <row r="449" spans="1:42" s="19" customFormat="1" x14ac:dyDescent="0.25">
      <c r="A449" s="16" t="s">
        <v>534</v>
      </c>
      <c r="B449" s="17" t="s">
        <v>1215</v>
      </c>
      <c r="C449" s="16" t="s">
        <v>46</v>
      </c>
      <c r="D449" s="16" t="s">
        <v>77</v>
      </c>
      <c r="E449" s="16" t="s">
        <v>78</v>
      </c>
      <c r="F449" s="16" t="s">
        <v>1503</v>
      </c>
      <c r="G449" s="16" t="s">
        <v>48</v>
      </c>
      <c r="H449" s="16" t="s">
        <v>1250</v>
      </c>
      <c r="I449" s="18" t="s">
        <v>47</v>
      </c>
      <c r="J449" s="18" t="s">
        <v>47</v>
      </c>
      <c r="K449" s="18" t="s">
        <v>47</v>
      </c>
      <c r="L449" s="18" t="s">
        <v>47</v>
      </c>
      <c r="M449" s="18">
        <v>0</v>
      </c>
      <c r="N449" s="16" t="s">
        <v>47</v>
      </c>
      <c r="O449" s="16" t="s">
        <v>53</v>
      </c>
      <c r="P449" s="16" t="s">
        <v>47</v>
      </c>
      <c r="Q449" s="18">
        <f t="shared" si="6"/>
        <v>248487940.72999999</v>
      </c>
      <c r="R449" s="18">
        <v>0</v>
      </c>
      <c r="S449" s="18">
        <v>173563559</v>
      </c>
      <c r="T449" s="18">
        <v>0</v>
      </c>
      <c r="U449" s="16" t="s">
        <v>49</v>
      </c>
      <c r="V449" s="18">
        <v>0</v>
      </c>
      <c r="W449" s="18">
        <v>64589984.25</v>
      </c>
      <c r="X449" s="16" t="s">
        <v>54</v>
      </c>
      <c r="Y449" s="18">
        <v>10334397.48</v>
      </c>
      <c r="Z449" s="18">
        <v>0</v>
      </c>
      <c r="AA449" s="16" t="s">
        <v>49</v>
      </c>
      <c r="AB449" s="18">
        <v>0</v>
      </c>
      <c r="AC449" s="18">
        <v>0</v>
      </c>
      <c r="AD449" s="16" t="s">
        <v>49</v>
      </c>
      <c r="AE449" s="18">
        <v>0</v>
      </c>
      <c r="AF449" s="16">
        <v>0</v>
      </c>
      <c r="AG449" s="16" t="s">
        <v>49</v>
      </c>
      <c r="AH449" s="18">
        <v>0</v>
      </c>
      <c r="AI449" s="18">
        <v>0</v>
      </c>
      <c r="AJ449" s="16" t="s">
        <v>49</v>
      </c>
      <c r="AK449" s="18">
        <v>0</v>
      </c>
      <c r="AL449" s="18">
        <v>0</v>
      </c>
      <c r="AM449" s="17" t="s">
        <v>47</v>
      </c>
      <c r="AN449" s="16" t="s">
        <v>47</v>
      </c>
      <c r="AO449" s="17" t="s">
        <v>47</v>
      </c>
      <c r="AP449" s="16" t="s">
        <v>47</v>
      </c>
    </row>
    <row r="450" spans="1:42" s="19" customFormat="1" x14ac:dyDescent="0.25">
      <c r="A450" s="16" t="s">
        <v>535</v>
      </c>
      <c r="B450" s="17" t="s">
        <v>1215</v>
      </c>
      <c r="C450" s="16" t="s">
        <v>46</v>
      </c>
      <c r="D450" s="16" t="s">
        <v>77</v>
      </c>
      <c r="E450" s="16" t="s">
        <v>78</v>
      </c>
      <c r="F450" s="16" t="s">
        <v>1503</v>
      </c>
      <c r="G450" s="16" t="s">
        <v>48</v>
      </c>
      <c r="H450" s="16" t="s">
        <v>1251</v>
      </c>
      <c r="I450" s="18" t="s">
        <v>47</v>
      </c>
      <c r="J450" s="18" t="s">
        <v>47</v>
      </c>
      <c r="K450" s="18" t="s">
        <v>47</v>
      </c>
      <c r="L450" s="18" t="s">
        <v>47</v>
      </c>
      <c r="M450" s="18">
        <v>0</v>
      </c>
      <c r="N450" s="16" t="s">
        <v>47</v>
      </c>
      <c r="O450" s="16" t="s">
        <v>495</v>
      </c>
      <c r="P450" s="16" t="s">
        <v>1103</v>
      </c>
      <c r="Q450" s="18">
        <f t="shared" si="6"/>
        <v>10031625</v>
      </c>
      <c r="R450" s="18">
        <v>0</v>
      </c>
      <c r="S450" s="18">
        <v>10031625</v>
      </c>
      <c r="T450" s="18">
        <v>0</v>
      </c>
      <c r="U450" s="16" t="s">
        <v>49</v>
      </c>
      <c r="V450" s="18">
        <v>0</v>
      </c>
      <c r="W450" s="18">
        <v>0</v>
      </c>
      <c r="X450" s="16" t="s">
        <v>49</v>
      </c>
      <c r="Y450" s="18">
        <v>0</v>
      </c>
      <c r="Z450" s="18">
        <v>0</v>
      </c>
      <c r="AA450" s="16" t="s">
        <v>49</v>
      </c>
      <c r="AB450" s="18">
        <v>0</v>
      </c>
      <c r="AC450" s="18">
        <v>0</v>
      </c>
      <c r="AD450" s="16" t="s">
        <v>49</v>
      </c>
      <c r="AE450" s="18">
        <v>0</v>
      </c>
      <c r="AF450" s="16">
        <v>0</v>
      </c>
      <c r="AG450" s="16" t="s">
        <v>49</v>
      </c>
      <c r="AH450" s="18">
        <v>0</v>
      </c>
      <c r="AI450" s="18">
        <v>0</v>
      </c>
      <c r="AJ450" s="16" t="s">
        <v>49</v>
      </c>
      <c r="AK450" s="18">
        <v>0</v>
      </c>
      <c r="AL450" s="18">
        <v>0</v>
      </c>
      <c r="AM450" s="17" t="s">
        <v>47</v>
      </c>
      <c r="AN450" s="16" t="s">
        <v>47</v>
      </c>
      <c r="AO450" s="17" t="s">
        <v>47</v>
      </c>
      <c r="AP450" s="16" t="s">
        <v>47</v>
      </c>
    </row>
    <row r="451" spans="1:42" s="19" customFormat="1" x14ac:dyDescent="0.25">
      <c r="A451" s="16" t="s">
        <v>536</v>
      </c>
      <c r="B451" s="17" t="s">
        <v>1215</v>
      </c>
      <c r="C451" s="16" t="s">
        <v>46</v>
      </c>
      <c r="D451" s="16" t="s">
        <v>77</v>
      </c>
      <c r="E451" s="16" t="s">
        <v>78</v>
      </c>
      <c r="F451" s="16" t="s">
        <v>1503</v>
      </c>
      <c r="G451" s="16" t="s">
        <v>48</v>
      </c>
      <c r="H451" s="16" t="s">
        <v>1252</v>
      </c>
      <c r="I451" s="18" t="s">
        <v>47</v>
      </c>
      <c r="J451" s="18" t="s">
        <v>47</v>
      </c>
      <c r="K451" s="18" t="s">
        <v>47</v>
      </c>
      <c r="L451" s="18" t="s">
        <v>47</v>
      </c>
      <c r="M451" s="18">
        <v>0</v>
      </c>
      <c r="N451" s="16" t="s">
        <v>47</v>
      </c>
      <c r="O451" s="16" t="s">
        <v>53</v>
      </c>
      <c r="P451" s="16" t="s">
        <v>47</v>
      </c>
      <c r="Q451" s="18">
        <f t="shared" si="6"/>
        <v>665255276.21799994</v>
      </c>
      <c r="R451" s="18">
        <v>0</v>
      </c>
      <c r="S451" s="18">
        <v>446948502.24999994</v>
      </c>
      <c r="T451" s="18">
        <v>0</v>
      </c>
      <c r="U451" s="16" t="s">
        <v>49</v>
      </c>
      <c r="V451" s="18">
        <v>0</v>
      </c>
      <c r="W451" s="18">
        <v>188195494.80000001</v>
      </c>
      <c r="X451" s="16" t="s">
        <v>54</v>
      </c>
      <c r="Y451" s="18">
        <v>30111279.168000001</v>
      </c>
      <c r="Z451" s="18">
        <v>0</v>
      </c>
      <c r="AA451" s="16" t="s">
        <v>49</v>
      </c>
      <c r="AB451" s="18">
        <v>0</v>
      </c>
      <c r="AC451" s="18">
        <v>0</v>
      </c>
      <c r="AD451" s="16" t="s">
        <v>49</v>
      </c>
      <c r="AE451" s="18">
        <v>0</v>
      </c>
      <c r="AF451" s="16">
        <v>0</v>
      </c>
      <c r="AG451" s="16" t="s">
        <v>49</v>
      </c>
      <c r="AH451" s="18">
        <v>0</v>
      </c>
      <c r="AI451" s="18">
        <v>0</v>
      </c>
      <c r="AJ451" s="16" t="s">
        <v>49</v>
      </c>
      <c r="AK451" s="18">
        <v>0</v>
      </c>
      <c r="AL451" s="18">
        <v>0</v>
      </c>
      <c r="AM451" s="17" t="s">
        <v>47</v>
      </c>
      <c r="AN451" s="16" t="s">
        <v>47</v>
      </c>
      <c r="AO451" s="17" t="s">
        <v>47</v>
      </c>
      <c r="AP451" s="16" t="s">
        <v>47</v>
      </c>
    </row>
    <row r="452" spans="1:42" s="19" customFormat="1" x14ac:dyDescent="0.25">
      <c r="A452" s="16" t="s">
        <v>537</v>
      </c>
      <c r="B452" s="20">
        <v>44225</v>
      </c>
      <c r="C452" s="13" t="s">
        <v>46</v>
      </c>
      <c r="D452" s="13" t="s">
        <v>1366</v>
      </c>
      <c r="E452" s="13" t="s">
        <v>1447</v>
      </c>
      <c r="F452" s="13" t="s">
        <v>1245</v>
      </c>
      <c r="G452" s="13" t="s">
        <v>48</v>
      </c>
      <c r="H452" s="13" t="s">
        <v>1507</v>
      </c>
      <c r="I452" s="15"/>
      <c r="J452" s="15"/>
      <c r="K452" s="15"/>
      <c r="L452" s="15"/>
      <c r="M452" s="15"/>
      <c r="N452" s="13"/>
      <c r="O452" s="13" t="s">
        <v>53</v>
      </c>
      <c r="P452" s="13"/>
      <c r="Q452" s="15">
        <f t="shared" si="6"/>
        <v>513839350.78999996</v>
      </c>
      <c r="R452" s="15"/>
      <c r="S452" s="15">
        <v>375783089.77999997</v>
      </c>
      <c r="T452" s="15"/>
      <c r="U452" s="13"/>
      <c r="V452" s="15"/>
      <c r="W452" s="15">
        <v>119014018.11</v>
      </c>
      <c r="X452" s="13"/>
      <c r="Y452" s="15">
        <v>19042242.899999999</v>
      </c>
      <c r="Z452" s="18">
        <v>0</v>
      </c>
      <c r="AA452" s="16" t="s">
        <v>49</v>
      </c>
      <c r="AB452" s="18">
        <v>0</v>
      </c>
      <c r="AC452" s="18">
        <v>0</v>
      </c>
      <c r="AD452" s="16" t="s">
        <v>49</v>
      </c>
      <c r="AE452" s="18">
        <v>0</v>
      </c>
      <c r="AF452" s="16">
        <v>0</v>
      </c>
      <c r="AG452" s="16" t="s">
        <v>49</v>
      </c>
      <c r="AH452" s="18">
        <v>0</v>
      </c>
      <c r="AI452" s="18">
        <v>0</v>
      </c>
      <c r="AJ452" s="16" t="s">
        <v>49</v>
      </c>
      <c r="AK452" s="18">
        <v>0</v>
      </c>
      <c r="AL452" s="18">
        <v>0</v>
      </c>
      <c r="AM452" s="17" t="s">
        <v>47</v>
      </c>
      <c r="AN452" s="16" t="s">
        <v>47</v>
      </c>
      <c r="AO452" s="17" t="s">
        <v>47</v>
      </c>
      <c r="AP452" s="16" t="s">
        <v>47</v>
      </c>
    </row>
    <row r="453" spans="1:42" s="19" customFormat="1" x14ac:dyDescent="0.25">
      <c r="A453" s="16" t="s">
        <v>538</v>
      </c>
      <c r="B453" s="17" t="s">
        <v>1215</v>
      </c>
      <c r="C453" s="16" t="s">
        <v>46</v>
      </c>
      <c r="D453" s="16" t="s">
        <v>80</v>
      </c>
      <c r="E453" s="16" t="s">
        <v>81</v>
      </c>
      <c r="F453" s="16" t="s">
        <v>1473</v>
      </c>
      <c r="G453" s="16" t="s">
        <v>48</v>
      </c>
      <c r="H453" s="16" t="s">
        <v>1253</v>
      </c>
      <c r="I453" s="18" t="s">
        <v>47</v>
      </c>
      <c r="J453" s="18" t="s">
        <v>47</v>
      </c>
      <c r="K453" s="18" t="s">
        <v>47</v>
      </c>
      <c r="L453" s="18" t="s">
        <v>47</v>
      </c>
      <c r="M453" s="18">
        <v>0</v>
      </c>
      <c r="N453" s="16" t="s">
        <v>47</v>
      </c>
      <c r="O453" s="16" t="s">
        <v>53</v>
      </c>
      <c r="P453" s="16" t="s">
        <v>47</v>
      </c>
      <c r="Q453" s="18">
        <f t="shared" si="6"/>
        <v>586460350.45799994</v>
      </c>
      <c r="R453" s="18">
        <v>0</v>
      </c>
      <c r="S453" s="18">
        <v>402272067.49999994</v>
      </c>
      <c r="T453" s="18">
        <v>0</v>
      </c>
      <c r="U453" s="16" t="s">
        <v>49</v>
      </c>
      <c r="V453" s="18">
        <v>0</v>
      </c>
      <c r="W453" s="18">
        <v>158783002.55000001</v>
      </c>
      <c r="X453" s="16" t="s">
        <v>49</v>
      </c>
      <c r="Y453" s="18">
        <v>25405280.408000004</v>
      </c>
      <c r="Z453" s="18">
        <v>0</v>
      </c>
      <c r="AA453" s="16" t="s">
        <v>49</v>
      </c>
      <c r="AB453" s="18">
        <v>0</v>
      </c>
      <c r="AC453" s="18">
        <v>0</v>
      </c>
      <c r="AD453" s="16" t="s">
        <v>49</v>
      </c>
      <c r="AE453" s="18">
        <v>0</v>
      </c>
      <c r="AF453" s="16">
        <v>0</v>
      </c>
      <c r="AG453" s="16" t="s">
        <v>49</v>
      </c>
      <c r="AH453" s="18">
        <v>0</v>
      </c>
      <c r="AI453" s="18">
        <v>0</v>
      </c>
      <c r="AJ453" s="16" t="s">
        <v>49</v>
      </c>
      <c r="AK453" s="18">
        <v>0</v>
      </c>
      <c r="AL453" s="18">
        <v>0</v>
      </c>
      <c r="AM453" s="17" t="s">
        <v>47</v>
      </c>
      <c r="AN453" s="16" t="s">
        <v>47</v>
      </c>
      <c r="AO453" s="17" t="s">
        <v>47</v>
      </c>
      <c r="AP453" s="16" t="s">
        <v>47</v>
      </c>
    </row>
    <row r="454" spans="1:42" s="19" customFormat="1" x14ac:dyDescent="0.25">
      <c r="A454" s="16" t="s">
        <v>539</v>
      </c>
      <c r="B454" s="17" t="s">
        <v>1215</v>
      </c>
      <c r="C454" s="16" t="s">
        <v>46</v>
      </c>
      <c r="D454" s="16" t="s">
        <v>82</v>
      </c>
      <c r="E454" s="16" t="s">
        <v>1476</v>
      </c>
      <c r="F454" s="16" t="s">
        <v>1483</v>
      </c>
      <c r="G454" s="16" t="s">
        <v>48</v>
      </c>
      <c r="H454" s="16" t="s">
        <v>1254</v>
      </c>
      <c r="I454" s="18" t="s">
        <v>47</v>
      </c>
      <c r="J454" s="18" t="s">
        <v>47</v>
      </c>
      <c r="K454" s="18" t="s">
        <v>47</v>
      </c>
      <c r="L454" s="18" t="s">
        <v>47</v>
      </c>
      <c r="M454" s="18">
        <v>0</v>
      </c>
      <c r="N454" s="16" t="s">
        <v>47</v>
      </c>
      <c r="O454" s="16" t="s">
        <v>1255</v>
      </c>
      <c r="P454" s="16" t="s">
        <v>1256</v>
      </c>
      <c r="Q454" s="18">
        <f t="shared" si="6"/>
        <v>590150</v>
      </c>
      <c r="R454" s="18">
        <v>0</v>
      </c>
      <c r="S454" s="18">
        <v>590150</v>
      </c>
      <c r="T454" s="18">
        <v>0</v>
      </c>
      <c r="U454" s="16" t="s">
        <v>49</v>
      </c>
      <c r="V454" s="18">
        <v>0</v>
      </c>
      <c r="W454" s="18">
        <v>0</v>
      </c>
      <c r="X454" s="16" t="s">
        <v>49</v>
      </c>
      <c r="Y454" s="18">
        <v>0</v>
      </c>
      <c r="Z454" s="18">
        <v>0</v>
      </c>
      <c r="AA454" s="16" t="s">
        <v>49</v>
      </c>
      <c r="AB454" s="18">
        <v>0</v>
      </c>
      <c r="AC454" s="18">
        <v>0</v>
      </c>
      <c r="AD454" s="16" t="s">
        <v>49</v>
      </c>
      <c r="AE454" s="18">
        <v>0</v>
      </c>
      <c r="AF454" s="16">
        <v>0</v>
      </c>
      <c r="AG454" s="16" t="s">
        <v>49</v>
      </c>
      <c r="AH454" s="18">
        <v>0</v>
      </c>
      <c r="AI454" s="18">
        <v>0</v>
      </c>
      <c r="AJ454" s="16" t="s">
        <v>49</v>
      </c>
      <c r="AK454" s="18">
        <v>0</v>
      </c>
      <c r="AL454" s="18">
        <v>0</v>
      </c>
      <c r="AM454" s="17" t="s">
        <v>47</v>
      </c>
      <c r="AN454" s="16" t="s">
        <v>47</v>
      </c>
      <c r="AO454" s="17" t="s">
        <v>47</v>
      </c>
      <c r="AP454" s="16" t="s">
        <v>47</v>
      </c>
    </row>
    <row r="455" spans="1:42" s="19" customFormat="1" x14ac:dyDescent="0.25">
      <c r="A455" s="16" t="s">
        <v>540</v>
      </c>
      <c r="B455" s="17" t="s">
        <v>1215</v>
      </c>
      <c r="C455" s="16" t="s">
        <v>46</v>
      </c>
      <c r="D455" s="16" t="s">
        <v>82</v>
      </c>
      <c r="E455" s="16" t="s">
        <v>1476</v>
      </c>
      <c r="F455" s="16" t="s">
        <v>1483</v>
      </c>
      <c r="G455" s="16" t="s">
        <v>48</v>
      </c>
      <c r="H455" s="16" t="s">
        <v>1257</v>
      </c>
      <c r="I455" s="18" t="s">
        <v>47</v>
      </c>
      <c r="J455" s="18" t="s">
        <v>47</v>
      </c>
      <c r="K455" s="18" t="s">
        <v>47</v>
      </c>
      <c r="L455" s="18" t="s">
        <v>47</v>
      </c>
      <c r="M455" s="18">
        <v>0</v>
      </c>
      <c r="N455" s="16" t="s">
        <v>47</v>
      </c>
      <c r="O455" s="16" t="s">
        <v>53</v>
      </c>
      <c r="P455" s="16" t="s">
        <v>47</v>
      </c>
      <c r="Q455" s="18">
        <f t="shared" si="6"/>
        <v>27482465</v>
      </c>
      <c r="R455" s="18">
        <v>0</v>
      </c>
      <c r="S455" s="18">
        <v>22696885</v>
      </c>
      <c r="T455" s="18">
        <v>0</v>
      </c>
      <c r="U455" s="16" t="s">
        <v>49</v>
      </c>
      <c r="V455" s="18">
        <v>0</v>
      </c>
      <c r="W455" s="18">
        <v>4125500</v>
      </c>
      <c r="X455" s="16" t="s">
        <v>49</v>
      </c>
      <c r="Y455" s="18">
        <v>660080</v>
      </c>
      <c r="Z455" s="18">
        <v>0</v>
      </c>
      <c r="AA455" s="16" t="s">
        <v>49</v>
      </c>
      <c r="AB455" s="18">
        <v>0</v>
      </c>
      <c r="AC455" s="18">
        <v>0</v>
      </c>
      <c r="AD455" s="16" t="s">
        <v>49</v>
      </c>
      <c r="AE455" s="18">
        <v>0</v>
      </c>
      <c r="AF455" s="16">
        <v>0</v>
      </c>
      <c r="AG455" s="16" t="s">
        <v>49</v>
      </c>
      <c r="AH455" s="18">
        <v>0</v>
      </c>
      <c r="AI455" s="18">
        <v>0</v>
      </c>
      <c r="AJ455" s="16" t="s">
        <v>49</v>
      </c>
      <c r="AK455" s="18">
        <v>0</v>
      </c>
      <c r="AL455" s="18">
        <v>0</v>
      </c>
      <c r="AM455" s="17" t="s">
        <v>47</v>
      </c>
      <c r="AN455" s="16" t="s">
        <v>47</v>
      </c>
      <c r="AO455" s="17" t="s">
        <v>47</v>
      </c>
      <c r="AP455" s="16" t="s">
        <v>47</v>
      </c>
    </row>
    <row r="456" spans="1:42" s="19" customFormat="1" x14ac:dyDescent="0.25">
      <c r="A456" s="16" t="s">
        <v>541</v>
      </c>
      <c r="B456" s="17" t="s">
        <v>1215</v>
      </c>
      <c r="C456" s="16" t="s">
        <v>46</v>
      </c>
      <c r="D456" s="16" t="s">
        <v>82</v>
      </c>
      <c r="E456" s="16" t="s">
        <v>1476</v>
      </c>
      <c r="F456" s="16" t="s">
        <v>1483</v>
      </c>
      <c r="G456" s="16" t="s">
        <v>48</v>
      </c>
      <c r="H456" s="16" t="s">
        <v>1258</v>
      </c>
      <c r="I456" s="18" t="s">
        <v>47</v>
      </c>
      <c r="J456" s="18" t="s">
        <v>47</v>
      </c>
      <c r="K456" s="18" t="s">
        <v>47</v>
      </c>
      <c r="L456" s="18" t="s">
        <v>47</v>
      </c>
      <c r="M456" s="18">
        <v>0</v>
      </c>
      <c r="N456" s="16" t="s">
        <v>47</v>
      </c>
      <c r="O456" s="16" t="s">
        <v>53</v>
      </c>
      <c r="P456" s="16" t="s">
        <v>47</v>
      </c>
      <c r="Q456" s="18">
        <f t="shared" ref="Q456:Q519" si="7">SUM(S456:AP456)</f>
        <v>30253547</v>
      </c>
      <c r="R456" s="18">
        <v>0</v>
      </c>
      <c r="S456" s="18">
        <v>10838685</v>
      </c>
      <c r="T456" s="18">
        <v>0</v>
      </c>
      <c r="U456" s="16" t="s">
        <v>49</v>
      </c>
      <c r="V456" s="18">
        <v>0</v>
      </c>
      <c r="W456" s="18">
        <v>16736950</v>
      </c>
      <c r="X456" s="16" t="s">
        <v>49</v>
      </c>
      <c r="Y456" s="18">
        <v>2677912</v>
      </c>
      <c r="Z456" s="18">
        <v>0</v>
      </c>
      <c r="AA456" s="16" t="s">
        <v>49</v>
      </c>
      <c r="AB456" s="18">
        <v>0</v>
      </c>
      <c r="AC456" s="18">
        <v>0</v>
      </c>
      <c r="AD456" s="16" t="s">
        <v>49</v>
      </c>
      <c r="AE456" s="18">
        <v>0</v>
      </c>
      <c r="AF456" s="16">
        <v>0</v>
      </c>
      <c r="AG456" s="16" t="s">
        <v>49</v>
      </c>
      <c r="AH456" s="18">
        <v>0</v>
      </c>
      <c r="AI456" s="18">
        <v>0</v>
      </c>
      <c r="AJ456" s="16" t="s">
        <v>49</v>
      </c>
      <c r="AK456" s="18">
        <v>0</v>
      </c>
      <c r="AL456" s="18">
        <v>0</v>
      </c>
      <c r="AM456" s="17" t="s">
        <v>47</v>
      </c>
      <c r="AN456" s="16" t="s">
        <v>47</v>
      </c>
      <c r="AO456" s="17" t="s">
        <v>47</v>
      </c>
      <c r="AP456" s="16" t="s">
        <v>47</v>
      </c>
    </row>
    <row r="457" spans="1:42" s="19" customFormat="1" x14ac:dyDescent="0.25">
      <c r="A457" s="16" t="s">
        <v>542</v>
      </c>
      <c r="B457" s="17" t="s">
        <v>1215</v>
      </c>
      <c r="C457" s="16" t="s">
        <v>46</v>
      </c>
      <c r="D457" s="16" t="s">
        <v>82</v>
      </c>
      <c r="E457" s="16" t="s">
        <v>1476</v>
      </c>
      <c r="F457" s="16" t="s">
        <v>1483</v>
      </c>
      <c r="G457" s="16" t="s">
        <v>48</v>
      </c>
      <c r="H457" s="16" t="s">
        <v>1259</v>
      </c>
      <c r="I457" s="18" t="s">
        <v>47</v>
      </c>
      <c r="J457" s="18" t="s">
        <v>47</v>
      </c>
      <c r="K457" s="18" t="s">
        <v>47</v>
      </c>
      <c r="L457" s="18" t="s">
        <v>47</v>
      </c>
      <c r="M457" s="18">
        <v>0</v>
      </c>
      <c r="N457" s="16" t="s">
        <v>47</v>
      </c>
      <c r="O457" s="16" t="s">
        <v>53</v>
      </c>
      <c r="P457" s="16" t="s">
        <v>47</v>
      </c>
      <c r="Q457" s="18">
        <f t="shared" si="7"/>
        <v>300951356.64960003</v>
      </c>
      <c r="R457" s="18">
        <v>0</v>
      </c>
      <c r="S457" s="18">
        <v>192197484.5</v>
      </c>
      <c r="T457" s="18">
        <v>0</v>
      </c>
      <c r="U457" s="16" t="s">
        <v>49</v>
      </c>
      <c r="V457" s="18">
        <v>0</v>
      </c>
      <c r="W457" s="18">
        <v>93753338.060000017</v>
      </c>
      <c r="X457" s="16" t="s">
        <v>49</v>
      </c>
      <c r="Y457" s="18">
        <v>15000534.089599999</v>
      </c>
      <c r="Z457" s="18">
        <v>0</v>
      </c>
      <c r="AA457" s="16" t="s">
        <v>49</v>
      </c>
      <c r="AB457" s="18">
        <v>0</v>
      </c>
      <c r="AC457" s="18">
        <v>0</v>
      </c>
      <c r="AD457" s="16" t="s">
        <v>49</v>
      </c>
      <c r="AE457" s="18">
        <v>0</v>
      </c>
      <c r="AF457" s="16">
        <v>0</v>
      </c>
      <c r="AG457" s="16" t="s">
        <v>49</v>
      </c>
      <c r="AH457" s="18">
        <v>0</v>
      </c>
      <c r="AI457" s="18">
        <v>0</v>
      </c>
      <c r="AJ457" s="16" t="s">
        <v>49</v>
      </c>
      <c r="AK457" s="18">
        <v>0</v>
      </c>
      <c r="AL457" s="18">
        <v>0</v>
      </c>
      <c r="AM457" s="17" t="s">
        <v>47</v>
      </c>
      <c r="AN457" s="16" t="s">
        <v>47</v>
      </c>
      <c r="AO457" s="17" t="s">
        <v>47</v>
      </c>
      <c r="AP457" s="16" t="s">
        <v>47</v>
      </c>
    </row>
    <row r="458" spans="1:42" s="19" customFormat="1" x14ac:dyDescent="0.25">
      <c r="A458" s="16" t="s">
        <v>543</v>
      </c>
      <c r="B458" s="17" t="s">
        <v>1215</v>
      </c>
      <c r="C458" s="16" t="s">
        <v>46</v>
      </c>
      <c r="D458" s="16" t="s">
        <v>82</v>
      </c>
      <c r="E458" s="16" t="s">
        <v>1476</v>
      </c>
      <c r="F458" s="16" t="s">
        <v>1483</v>
      </c>
      <c r="G458" s="16" t="s">
        <v>48</v>
      </c>
      <c r="H458" s="16" t="s">
        <v>1260</v>
      </c>
      <c r="I458" s="18" t="s">
        <v>47</v>
      </c>
      <c r="J458" s="18" t="s">
        <v>47</v>
      </c>
      <c r="K458" s="18" t="s">
        <v>47</v>
      </c>
      <c r="L458" s="18" t="s">
        <v>47</v>
      </c>
      <c r="M458" s="18">
        <v>0</v>
      </c>
      <c r="N458" s="16" t="s">
        <v>47</v>
      </c>
      <c r="O458" s="16" t="s">
        <v>53</v>
      </c>
      <c r="P458" s="16" t="s">
        <v>47</v>
      </c>
      <c r="Q458" s="18">
        <f t="shared" si="7"/>
        <v>17553577</v>
      </c>
      <c r="R458" s="18">
        <v>0</v>
      </c>
      <c r="S458" s="18">
        <v>17366875</v>
      </c>
      <c r="T458" s="18">
        <v>0</v>
      </c>
      <c r="U458" s="16" t="s">
        <v>49</v>
      </c>
      <c r="V458" s="18">
        <v>0</v>
      </c>
      <c r="W458" s="18">
        <v>160950</v>
      </c>
      <c r="X458" s="16" t="s">
        <v>49</v>
      </c>
      <c r="Y458" s="18">
        <v>25752</v>
      </c>
      <c r="Z458" s="18">
        <v>0</v>
      </c>
      <c r="AA458" s="16" t="s">
        <v>49</v>
      </c>
      <c r="AB458" s="18">
        <v>0</v>
      </c>
      <c r="AC458" s="18">
        <v>0</v>
      </c>
      <c r="AD458" s="16" t="s">
        <v>49</v>
      </c>
      <c r="AE458" s="18">
        <v>0</v>
      </c>
      <c r="AF458" s="16">
        <v>0</v>
      </c>
      <c r="AG458" s="16" t="s">
        <v>49</v>
      </c>
      <c r="AH458" s="18">
        <v>0</v>
      </c>
      <c r="AI458" s="18">
        <v>0</v>
      </c>
      <c r="AJ458" s="16" t="s">
        <v>49</v>
      </c>
      <c r="AK458" s="18">
        <v>0</v>
      </c>
      <c r="AL458" s="18">
        <v>0</v>
      </c>
      <c r="AM458" s="17" t="s">
        <v>47</v>
      </c>
      <c r="AN458" s="16" t="s">
        <v>47</v>
      </c>
      <c r="AO458" s="17" t="s">
        <v>47</v>
      </c>
      <c r="AP458" s="16" t="s">
        <v>47</v>
      </c>
    </row>
    <row r="459" spans="1:42" s="19" customFormat="1" x14ac:dyDescent="0.25">
      <c r="A459" s="16" t="s">
        <v>544</v>
      </c>
      <c r="B459" s="17" t="s">
        <v>1215</v>
      </c>
      <c r="C459" s="16" t="s">
        <v>46</v>
      </c>
      <c r="D459" s="16" t="s">
        <v>82</v>
      </c>
      <c r="E459" s="16" t="s">
        <v>1476</v>
      </c>
      <c r="F459" s="16" t="s">
        <v>1483</v>
      </c>
      <c r="G459" s="16" t="s">
        <v>48</v>
      </c>
      <c r="H459" s="16" t="s">
        <v>1261</v>
      </c>
      <c r="I459" s="18" t="s">
        <v>47</v>
      </c>
      <c r="J459" s="18" t="s">
        <v>47</v>
      </c>
      <c r="K459" s="18" t="s">
        <v>47</v>
      </c>
      <c r="L459" s="18" t="s">
        <v>47</v>
      </c>
      <c r="M459" s="18">
        <v>0</v>
      </c>
      <c r="N459" s="16" t="s">
        <v>47</v>
      </c>
      <c r="O459" s="16" t="s">
        <v>1262</v>
      </c>
      <c r="P459" s="16" t="s">
        <v>1263</v>
      </c>
      <c r="Q459" s="18">
        <f t="shared" si="7"/>
        <v>7919850</v>
      </c>
      <c r="R459" s="18">
        <v>0</v>
      </c>
      <c r="S459" s="18">
        <v>7919850</v>
      </c>
      <c r="T459" s="18">
        <v>0</v>
      </c>
      <c r="U459" s="16" t="s">
        <v>49</v>
      </c>
      <c r="V459" s="18">
        <v>0</v>
      </c>
      <c r="W459" s="18">
        <v>0</v>
      </c>
      <c r="X459" s="16" t="s">
        <v>49</v>
      </c>
      <c r="Y459" s="18">
        <v>0</v>
      </c>
      <c r="Z459" s="18">
        <v>0</v>
      </c>
      <c r="AA459" s="16" t="s">
        <v>49</v>
      </c>
      <c r="AB459" s="18">
        <v>0</v>
      </c>
      <c r="AC459" s="18">
        <v>0</v>
      </c>
      <c r="AD459" s="16" t="s">
        <v>49</v>
      </c>
      <c r="AE459" s="18">
        <v>0</v>
      </c>
      <c r="AF459" s="16">
        <v>0</v>
      </c>
      <c r="AG459" s="16" t="s">
        <v>49</v>
      </c>
      <c r="AH459" s="18">
        <v>0</v>
      </c>
      <c r="AI459" s="18">
        <v>0</v>
      </c>
      <c r="AJ459" s="16" t="s">
        <v>49</v>
      </c>
      <c r="AK459" s="18">
        <v>0</v>
      </c>
      <c r="AL459" s="18">
        <v>0</v>
      </c>
      <c r="AM459" s="17" t="s">
        <v>47</v>
      </c>
      <c r="AN459" s="16" t="s">
        <v>47</v>
      </c>
      <c r="AO459" s="17" t="s">
        <v>47</v>
      </c>
      <c r="AP459" s="16" t="s">
        <v>47</v>
      </c>
    </row>
    <row r="460" spans="1:42" s="19" customFormat="1" x14ac:dyDescent="0.25">
      <c r="A460" s="16" t="s">
        <v>545</v>
      </c>
      <c r="B460" s="17" t="s">
        <v>1215</v>
      </c>
      <c r="C460" s="16" t="s">
        <v>46</v>
      </c>
      <c r="D460" s="16" t="s">
        <v>82</v>
      </c>
      <c r="E460" s="16" t="s">
        <v>1476</v>
      </c>
      <c r="F460" s="16" t="s">
        <v>1483</v>
      </c>
      <c r="G460" s="16" t="s">
        <v>48</v>
      </c>
      <c r="H460" s="16" t="s">
        <v>1264</v>
      </c>
      <c r="I460" s="18" t="s">
        <v>47</v>
      </c>
      <c r="J460" s="18" t="s">
        <v>47</v>
      </c>
      <c r="K460" s="18" t="s">
        <v>47</v>
      </c>
      <c r="L460" s="18" t="s">
        <v>47</v>
      </c>
      <c r="M460" s="18">
        <v>0</v>
      </c>
      <c r="N460" s="16" t="s">
        <v>47</v>
      </c>
      <c r="O460" s="16" t="s">
        <v>1265</v>
      </c>
      <c r="P460" s="16" t="s">
        <v>1266</v>
      </c>
      <c r="Q460" s="18">
        <f t="shared" si="7"/>
        <v>46674760</v>
      </c>
      <c r="R460" s="18">
        <v>0</v>
      </c>
      <c r="S460" s="18">
        <v>44400000</v>
      </c>
      <c r="T460" s="18">
        <v>0</v>
      </c>
      <c r="U460" s="16" t="s">
        <v>49</v>
      </c>
      <c r="V460" s="18">
        <v>0</v>
      </c>
      <c r="W460" s="18">
        <v>1961000</v>
      </c>
      <c r="X460" s="16" t="s">
        <v>54</v>
      </c>
      <c r="Y460" s="18">
        <v>313760</v>
      </c>
      <c r="Z460" s="18">
        <v>0</v>
      </c>
      <c r="AA460" s="16" t="s">
        <v>49</v>
      </c>
      <c r="AB460" s="18">
        <v>0</v>
      </c>
      <c r="AC460" s="18">
        <v>0</v>
      </c>
      <c r="AD460" s="16" t="s">
        <v>49</v>
      </c>
      <c r="AE460" s="18">
        <v>0</v>
      </c>
      <c r="AF460" s="16">
        <v>0</v>
      </c>
      <c r="AG460" s="16" t="s">
        <v>49</v>
      </c>
      <c r="AH460" s="18">
        <v>0</v>
      </c>
      <c r="AI460" s="18">
        <v>0</v>
      </c>
      <c r="AJ460" s="16" t="s">
        <v>49</v>
      </c>
      <c r="AK460" s="18">
        <v>0</v>
      </c>
      <c r="AL460" s="18">
        <v>0</v>
      </c>
      <c r="AM460" s="17" t="s">
        <v>47</v>
      </c>
      <c r="AN460" s="16" t="s">
        <v>47</v>
      </c>
      <c r="AO460" s="17" t="s">
        <v>47</v>
      </c>
      <c r="AP460" s="16" t="s">
        <v>47</v>
      </c>
    </row>
    <row r="461" spans="1:42" s="19" customFormat="1" x14ac:dyDescent="0.25">
      <c r="A461" s="16" t="s">
        <v>546</v>
      </c>
      <c r="B461" s="17" t="s">
        <v>1215</v>
      </c>
      <c r="C461" s="16" t="s">
        <v>46</v>
      </c>
      <c r="D461" s="16" t="s">
        <v>82</v>
      </c>
      <c r="E461" s="16" t="s">
        <v>1476</v>
      </c>
      <c r="F461" s="16" t="s">
        <v>1483</v>
      </c>
      <c r="G461" s="16" t="s">
        <v>48</v>
      </c>
      <c r="H461" s="16" t="s">
        <v>1267</v>
      </c>
      <c r="I461" s="18" t="s">
        <v>47</v>
      </c>
      <c r="J461" s="18" t="s">
        <v>47</v>
      </c>
      <c r="K461" s="18" t="s">
        <v>47</v>
      </c>
      <c r="L461" s="18" t="s">
        <v>47</v>
      </c>
      <c r="M461" s="18">
        <v>0</v>
      </c>
      <c r="N461" s="16" t="s">
        <v>47</v>
      </c>
      <c r="O461" s="16" t="s">
        <v>53</v>
      </c>
      <c r="P461" s="16" t="s">
        <v>47</v>
      </c>
      <c r="Q461" s="18">
        <f t="shared" si="7"/>
        <v>31847380</v>
      </c>
      <c r="R461" s="18">
        <v>0</v>
      </c>
      <c r="S461" s="18">
        <v>25988800</v>
      </c>
      <c r="T461" s="18">
        <v>0</v>
      </c>
      <c r="U461" s="16" t="s">
        <v>49</v>
      </c>
      <c r="V461" s="18">
        <v>0</v>
      </c>
      <c r="W461" s="18">
        <v>5050500</v>
      </c>
      <c r="X461" s="16" t="s">
        <v>49</v>
      </c>
      <c r="Y461" s="18">
        <v>808080</v>
      </c>
      <c r="Z461" s="18">
        <v>0</v>
      </c>
      <c r="AA461" s="16" t="s">
        <v>49</v>
      </c>
      <c r="AB461" s="18">
        <v>0</v>
      </c>
      <c r="AC461" s="18">
        <v>0</v>
      </c>
      <c r="AD461" s="16" t="s">
        <v>49</v>
      </c>
      <c r="AE461" s="18">
        <v>0</v>
      </c>
      <c r="AF461" s="16">
        <v>0</v>
      </c>
      <c r="AG461" s="16" t="s">
        <v>49</v>
      </c>
      <c r="AH461" s="18">
        <v>0</v>
      </c>
      <c r="AI461" s="18">
        <v>0</v>
      </c>
      <c r="AJ461" s="16" t="s">
        <v>49</v>
      </c>
      <c r="AK461" s="18">
        <v>0</v>
      </c>
      <c r="AL461" s="18">
        <v>0</v>
      </c>
      <c r="AM461" s="17" t="s">
        <v>47</v>
      </c>
      <c r="AN461" s="16" t="s">
        <v>47</v>
      </c>
      <c r="AO461" s="17" t="s">
        <v>47</v>
      </c>
      <c r="AP461" s="16" t="s">
        <v>47</v>
      </c>
    </row>
    <row r="462" spans="1:42" s="19" customFormat="1" x14ac:dyDescent="0.25">
      <c r="A462" s="16" t="s">
        <v>547</v>
      </c>
      <c r="B462" s="17" t="s">
        <v>1215</v>
      </c>
      <c r="C462" s="16" t="s">
        <v>46</v>
      </c>
      <c r="D462" s="16" t="s">
        <v>82</v>
      </c>
      <c r="E462" s="16" t="s">
        <v>1476</v>
      </c>
      <c r="F462" s="16" t="s">
        <v>1483</v>
      </c>
      <c r="G462" s="16" t="s">
        <v>48</v>
      </c>
      <c r="H462" s="16" t="s">
        <v>1268</v>
      </c>
      <c r="I462" s="18" t="s">
        <v>47</v>
      </c>
      <c r="J462" s="18" t="s">
        <v>47</v>
      </c>
      <c r="K462" s="18" t="s">
        <v>47</v>
      </c>
      <c r="L462" s="18" t="s">
        <v>47</v>
      </c>
      <c r="M462" s="18">
        <v>0</v>
      </c>
      <c r="N462" s="16" t="s">
        <v>47</v>
      </c>
      <c r="O462" s="16" t="s">
        <v>53</v>
      </c>
      <c r="P462" s="16" t="s">
        <v>47</v>
      </c>
      <c r="Q462" s="18">
        <f t="shared" si="7"/>
        <v>37803429.100000001</v>
      </c>
      <c r="R462" s="18">
        <v>0</v>
      </c>
      <c r="S462" s="18">
        <v>36840733.5</v>
      </c>
      <c r="T462" s="18">
        <v>0</v>
      </c>
      <c r="U462" s="16" t="s">
        <v>49</v>
      </c>
      <c r="V462" s="18">
        <v>0</v>
      </c>
      <c r="W462" s="18">
        <v>829910</v>
      </c>
      <c r="X462" s="16" t="s">
        <v>49</v>
      </c>
      <c r="Y462" s="18">
        <v>132785.60000000001</v>
      </c>
      <c r="Z462" s="18">
        <v>0</v>
      </c>
      <c r="AA462" s="16" t="s">
        <v>49</v>
      </c>
      <c r="AB462" s="18">
        <v>0</v>
      </c>
      <c r="AC462" s="18">
        <v>0</v>
      </c>
      <c r="AD462" s="16" t="s">
        <v>49</v>
      </c>
      <c r="AE462" s="18">
        <v>0</v>
      </c>
      <c r="AF462" s="16">
        <v>0</v>
      </c>
      <c r="AG462" s="16" t="s">
        <v>49</v>
      </c>
      <c r="AH462" s="18">
        <v>0</v>
      </c>
      <c r="AI462" s="18">
        <v>0</v>
      </c>
      <c r="AJ462" s="16" t="s">
        <v>49</v>
      </c>
      <c r="AK462" s="18">
        <v>0</v>
      </c>
      <c r="AL462" s="18">
        <v>0</v>
      </c>
      <c r="AM462" s="17" t="s">
        <v>47</v>
      </c>
      <c r="AN462" s="16" t="s">
        <v>47</v>
      </c>
      <c r="AO462" s="17" t="s">
        <v>47</v>
      </c>
      <c r="AP462" s="16" t="s">
        <v>47</v>
      </c>
    </row>
    <row r="463" spans="1:42" s="19" customFormat="1" x14ac:dyDescent="0.25">
      <c r="A463" s="16" t="s">
        <v>548</v>
      </c>
      <c r="B463" s="17" t="s">
        <v>1215</v>
      </c>
      <c r="C463" s="16" t="s">
        <v>46</v>
      </c>
      <c r="D463" s="16" t="s">
        <v>82</v>
      </c>
      <c r="E463" s="16" t="s">
        <v>1476</v>
      </c>
      <c r="F463" s="16" t="s">
        <v>1483</v>
      </c>
      <c r="G463" s="16" t="s">
        <v>48</v>
      </c>
      <c r="H463" s="16" t="s">
        <v>1269</v>
      </c>
      <c r="I463" s="18" t="s">
        <v>47</v>
      </c>
      <c r="J463" s="18" t="s">
        <v>47</v>
      </c>
      <c r="K463" s="18" t="s">
        <v>47</v>
      </c>
      <c r="L463" s="18" t="s">
        <v>47</v>
      </c>
      <c r="M463" s="18">
        <v>0</v>
      </c>
      <c r="N463" s="16" t="s">
        <v>47</v>
      </c>
      <c r="O463" s="16" t="s">
        <v>53</v>
      </c>
      <c r="P463" s="16" t="s">
        <v>47</v>
      </c>
      <c r="Q463" s="18">
        <f t="shared" si="7"/>
        <v>206007679.47479999</v>
      </c>
      <c r="R463" s="18">
        <v>0</v>
      </c>
      <c r="S463" s="18">
        <v>110987327.5</v>
      </c>
      <c r="T463" s="18">
        <v>0</v>
      </c>
      <c r="U463" s="16" t="s">
        <v>49</v>
      </c>
      <c r="V463" s="18">
        <v>0</v>
      </c>
      <c r="W463" s="18">
        <v>81914096.530000001</v>
      </c>
      <c r="X463" s="16" t="s">
        <v>49</v>
      </c>
      <c r="Y463" s="18">
        <v>13106255.444800001</v>
      </c>
      <c r="Z463" s="18">
        <v>0</v>
      </c>
      <c r="AA463" s="16" t="s">
        <v>49</v>
      </c>
      <c r="AB463" s="18">
        <v>0</v>
      </c>
      <c r="AC463" s="18">
        <v>0</v>
      </c>
      <c r="AD463" s="16" t="s">
        <v>49</v>
      </c>
      <c r="AE463" s="18">
        <v>0</v>
      </c>
      <c r="AF463" s="16">
        <v>0</v>
      </c>
      <c r="AG463" s="16" t="s">
        <v>49</v>
      </c>
      <c r="AH463" s="18">
        <v>0</v>
      </c>
      <c r="AI463" s="18">
        <v>0</v>
      </c>
      <c r="AJ463" s="16" t="s">
        <v>49</v>
      </c>
      <c r="AK463" s="18">
        <v>0</v>
      </c>
      <c r="AL463" s="18">
        <v>0</v>
      </c>
      <c r="AM463" s="17" t="s">
        <v>47</v>
      </c>
      <c r="AN463" s="16" t="s">
        <v>47</v>
      </c>
      <c r="AO463" s="17" t="s">
        <v>47</v>
      </c>
      <c r="AP463" s="16" t="s">
        <v>47</v>
      </c>
    </row>
    <row r="464" spans="1:42" s="19" customFormat="1" x14ac:dyDescent="0.25">
      <c r="A464" s="16" t="s">
        <v>549</v>
      </c>
      <c r="B464" s="17" t="s">
        <v>1215</v>
      </c>
      <c r="C464" s="16" t="s">
        <v>46</v>
      </c>
      <c r="D464" s="16" t="s">
        <v>82</v>
      </c>
      <c r="E464" s="16" t="s">
        <v>1476</v>
      </c>
      <c r="F464" s="16" t="s">
        <v>1483</v>
      </c>
      <c r="G464" s="16" t="s">
        <v>48</v>
      </c>
      <c r="H464" s="16" t="s">
        <v>1270</v>
      </c>
      <c r="I464" s="18" t="s">
        <v>47</v>
      </c>
      <c r="J464" s="18" t="s">
        <v>47</v>
      </c>
      <c r="K464" s="18" t="s">
        <v>47</v>
      </c>
      <c r="L464" s="18" t="s">
        <v>47</v>
      </c>
      <c r="M464" s="18">
        <v>0</v>
      </c>
      <c r="N464" s="16" t="s">
        <v>47</v>
      </c>
      <c r="O464" s="16" t="s">
        <v>53</v>
      </c>
      <c r="P464" s="16" t="s">
        <v>47</v>
      </c>
      <c r="Q464" s="18">
        <f t="shared" si="7"/>
        <v>31516742.091599997</v>
      </c>
      <c r="R464" s="18">
        <v>0</v>
      </c>
      <c r="S464" s="18">
        <v>11161975</v>
      </c>
      <c r="T464" s="18">
        <v>0</v>
      </c>
      <c r="U464" s="16" t="s">
        <v>49</v>
      </c>
      <c r="V464" s="18">
        <v>0</v>
      </c>
      <c r="W464" s="18">
        <v>17547213.009999998</v>
      </c>
      <c r="X464" s="16" t="s">
        <v>54</v>
      </c>
      <c r="Y464" s="18">
        <v>2807554.0816000002</v>
      </c>
      <c r="Z464" s="18">
        <v>0</v>
      </c>
      <c r="AA464" s="16" t="s">
        <v>49</v>
      </c>
      <c r="AB464" s="18">
        <v>0</v>
      </c>
      <c r="AC464" s="18">
        <v>0</v>
      </c>
      <c r="AD464" s="16" t="s">
        <v>49</v>
      </c>
      <c r="AE464" s="18">
        <v>0</v>
      </c>
      <c r="AF464" s="16">
        <v>0</v>
      </c>
      <c r="AG464" s="16" t="s">
        <v>49</v>
      </c>
      <c r="AH464" s="18">
        <v>0</v>
      </c>
      <c r="AI464" s="18">
        <v>0</v>
      </c>
      <c r="AJ464" s="16" t="s">
        <v>49</v>
      </c>
      <c r="AK464" s="18">
        <v>0</v>
      </c>
      <c r="AL464" s="18">
        <v>0</v>
      </c>
      <c r="AM464" s="17" t="s">
        <v>47</v>
      </c>
      <c r="AN464" s="16" t="s">
        <v>47</v>
      </c>
      <c r="AO464" s="17" t="s">
        <v>47</v>
      </c>
      <c r="AP464" s="16" t="s">
        <v>47</v>
      </c>
    </row>
    <row r="465" spans="1:42" s="19" customFormat="1" x14ac:dyDescent="0.25">
      <c r="A465" s="16" t="s">
        <v>550</v>
      </c>
      <c r="B465" s="17" t="s">
        <v>1215</v>
      </c>
      <c r="C465" s="16" t="s">
        <v>46</v>
      </c>
      <c r="D465" s="16" t="s">
        <v>82</v>
      </c>
      <c r="E465" s="16" t="s">
        <v>1476</v>
      </c>
      <c r="F465" s="16" t="s">
        <v>1483</v>
      </c>
      <c r="G465" s="16" t="s">
        <v>48</v>
      </c>
      <c r="H465" s="16" t="s">
        <v>1271</v>
      </c>
      <c r="I465" s="18" t="s">
        <v>47</v>
      </c>
      <c r="J465" s="18" t="s">
        <v>47</v>
      </c>
      <c r="K465" s="18" t="s">
        <v>47</v>
      </c>
      <c r="L465" s="18" t="s">
        <v>47</v>
      </c>
      <c r="M465" s="18">
        <v>0</v>
      </c>
      <c r="N465" s="16" t="s">
        <v>47</v>
      </c>
      <c r="O465" s="16" t="s">
        <v>53</v>
      </c>
      <c r="P465" s="16" t="s">
        <v>47</v>
      </c>
      <c r="Q465" s="18">
        <f t="shared" si="7"/>
        <v>40292760.991599999</v>
      </c>
      <c r="R465" s="18">
        <v>0</v>
      </c>
      <c r="S465" s="18">
        <v>24187825</v>
      </c>
      <c r="T465" s="18">
        <v>0</v>
      </c>
      <c r="U465" s="16" t="s">
        <v>49</v>
      </c>
      <c r="V465" s="18">
        <v>0</v>
      </c>
      <c r="W465" s="18">
        <v>13883565.51</v>
      </c>
      <c r="X465" s="16" t="s">
        <v>54</v>
      </c>
      <c r="Y465" s="18">
        <v>2221370.4816000001</v>
      </c>
      <c r="Z465" s="18">
        <v>0</v>
      </c>
      <c r="AA465" s="16" t="s">
        <v>49</v>
      </c>
      <c r="AB465" s="18">
        <v>0</v>
      </c>
      <c r="AC465" s="18">
        <v>0</v>
      </c>
      <c r="AD465" s="16" t="s">
        <v>49</v>
      </c>
      <c r="AE465" s="18">
        <v>0</v>
      </c>
      <c r="AF465" s="16">
        <v>0</v>
      </c>
      <c r="AG465" s="16" t="s">
        <v>49</v>
      </c>
      <c r="AH465" s="18">
        <v>0</v>
      </c>
      <c r="AI465" s="18">
        <v>0</v>
      </c>
      <c r="AJ465" s="16" t="s">
        <v>49</v>
      </c>
      <c r="AK465" s="18">
        <v>0</v>
      </c>
      <c r="AL465" s="18">
        <v>0</v>
      </c>
      <c r="AM465" s="17" t="s">
        <v>47</v>
      </c>
      <c r="AN465" s="16" t="s">
        <v>47</v>
      </c>
      <c r="AO465" s="17" t="s">
        <v>47</v>
      </c>
      <c r="AP465" s="16" t="s">
        <v>47</v>
      </c>
    </row>
    <row r="466" spans="1:42" s="19" customFormat="1" x14ac:dyDescent="0.25">
      <c r="A466" s="16" t="s">
        <v>551</v>
      </c>
      <c r="B466" s="17" t="s">
        <v>1215</v>
      </c>
      <c r="C466" s="16" t="s">
        <v>46</v>
      </c>
      <c r="D466" s="16" t="s">
        <v>82</v>
      </c>
      <c r="E466" s="16" t="s">
        <v>1476</v>
      </c>
      <c r="F466" s="16" t="s">
        <v>1483</v>
      </c>
      <c r="G466" s="16" t="s">
        <v>48</v>
      </c>
      <c r="H466" s="16" t="s">
        <v>1272</v>
      </c>
      <c r="I466" s="18" t="s">
        <v>47</v>
      </c>
      <c r="J466" s="18" t="s">
        <v>47</v>
      </c>
      <c r="K466" s="18" t="s">
        <v>47</v>
      </c>
      <c r="L466" s="18" t="s">
        <v>47</v>
      </c>
      <c r="M466" s="18">
        <v>0</v>
      </c>
      <c r="N466" s="16" t="s">
        <v>47</v>
      </c>
      <c r="O466" s="16" t="s">
        <v>53</v>
      </c>
      <c r="P466" s="16" t="s">
        <v>47</v>
      </c>
      <c r="Q466" s="18">
        <f t="shared" si="7"/>
        <v>30991312.491599999</v>
      </c>
      <c r="R466" s="18">
        <v>0</v>
      </c>
      <c r="S466" s="18">
        <v>26187212.5</v>
      </c>
      <c r="T466" s="18">
        <v>0</v>
      </c>
      <c r="U466" s="16" t="s">
        <v>49</v>
      </c>
      <c r="V466" s="18">
        <v>0</v>
      </c>
      <c r="W466" s="18">
        <v>4141465.51</v>
      </c>
      <c r="X466" s="16" t="s">
        <v>49</v>
      </c>
      <c r="Y466" s="18">
        <v>662634.48160000006</v>
      </c>
      <c r="Z466" s="18">
        <v>0</v>
      </c>
      <c r="AA466" s="16" t="s">
        <v>49</v>
      </c>
      <c r="AB466" s="18">
        <v>0</v>
      </c>
      <c r="AC466" s="18">
        <v>0</v>
      </c>
      <c r="AD466" s="16" t="s">
        <v>49</v>
      </c>
      <c r="AE466" s="18">
        <v>0</v>
      </c>
      <c r="AF466" s="16">
        <v>0</v>
      </c>
      <c r="AG466" s="16" t="s">
        <v>49</v>
      </c>
      <c r="AH466" s="18">
        <v>0</v>
      </c>
      <c r="AI466" s="18">
        <v>0</v>
      </c>
      <c r="AJ466" s="16" t="s">
        <v>49</v>
      </c>
      <c r="AK466" s="18">
        <v>0</v>
      </c>
      <c r="AL466" s="18">
        <v>0</v>
      </c>
      <c r="AM466" s="17" t="s">
        <v>47</v>
      </c>
      <c r="AN466" s="16" t="s">
        <v>47</v>
      </c>
      <c r="AO466" s="17" t="s">
        <v>47</v>
      </c>
      <c r="AP466" s="16" t="s">
        <v>47</v>
      </c>
    </row>
    <row r="467" spans="1:42" s="19" customFormat="1" x14ac:dyDescent="0.25">
      <c r="A467" s="16" t="s">
        <v>552</v>
      </c>
      <c r="B467" s="17" t="s">
        <v>1215</v>
      </c>
      <c r="C467" s="16" t="s">
        <v>46</v>
      </c>
      <c r="D467" s="16" t="s">
        <v>82</v>
      </c>
      <c r="E467" s="16" t="s">
        <v>1476</v>
      </c>
      <c r="F467" s="16" t="s">
        <v>1483</v>
      </c>
      <c r="G467" s="16" t="s">
        <v>48</v>
      </c>
      <c r="H467" s="16" t="s">
        <v>1273</v>
      </c>
      <c r="I467" s="18" t="s">
        <v>47</v>
      </c>
      <c r="J467" s="18" t="s">
        <v>47</v>
      </c>
      <c r="K467" s="18" t="s">
        <v>47</v>
      </c>
      <c r="L467" s="18" t="s">
        <v>47</v>
      </c>
      <c r="M467" s="18">
        <v>0</v>
      </c>
      <c r="N467" s="16" t="s">
        <v>47</v>
      </c>
      <c r="O467" s="16" t="s">
        <v>53</v>
      </c>
      <c r="P467" s="16" t="s">
        <v>47</v>
      </c>
      <c r="Q467" s="18">
        <f t="shared" si="7"/>
        <v>90610687.983199999</v>
      </c>
      <c r="R467" s="18">
        <v>0</v>
      </c>
      <c r="S467" s="18">
        <v>21850144</v>
      </c>
      <c r="T467" s="18">
        <v>0</v>
      </c>
      <c r="U467" s="16" t="s">
        <v>49</v>
      </c>
      <c r="V467" s="18">
        <v>0</v>
      </c>
      <c r="W467" s="18">
        <v>59276331.019999996</v>
      </c>
      <c r="X467" s="16" t="s">
        <v>54</v>
      </c>
      <c r="Y467" s="18">
        <v>9484212.9631999992</v>
      </c>
      <c r="Z467" s="18">
        <v>0</v>
      </c>
      <c r="AA467" s="16" t="s">
        <v>49</v>
      </c>
      <c r="AB467" s="18">
        <v>0</v>
      </c>
      <c r="AC467" s="18">
        <v>0</v>
      </c>
      <c r="AD467" s="16" t="s">
        <v>49</v>
      </c>
      <c r="AE467" s="18">
        <v>0</v>
      </c>
      <c r="AF467" s="16">
        <v>0</v>
      </c>
      <c r="AG467" s="16" t="s">
        <v>49</v>
      </c>
      <c r="AH467" s="18">
        <v>0</v>
      </c>
      <c r="AI467" s="18">
        <v>0</v>
      </c>
      <c r="AJ467" s="16" t="s">
        <v>49</v>
      </c>
      <c r="AK467" s="18">
        <v>0</v>
      </c>
      <c r="AL467" s="18">
        <v>0</v>
      </c>
      <c r="AM467" s="17" t="s">
        <v>47</v>
      </c>
      <c r="AN467" s="16" t="s">
        <v>47</v>
      </c>
      <c r="AO467" s="17" t="s">
        <v>47</v>
      </c>
      <c r="AP467" s="16" t="s">
        <v>47</v>
      </c>
    </row>
    <row r="468" spans="1:42" s="19" customFormat="1" x14ac:dyDescent="0.25">
      <c r="A468" s="16" t="s">
        <v>553</v>
      </c>
      <c r="B468" s="17" t="s">
        <v>1215</v>
      </c>
      <c r="C468" s="16" t="s">
        <v>46</v>
      </c>
      <c r="D468" s="16" t="s">
        <v>82</v>
      </c>
      <c r="E468" s="16" t="s">
        <v>1476</v>
      </c>
      <c r="F468" s="16" t="s">
        <v>1483</v>
      </c>
      <c r="G468" s="16" t="s">
        <v>71</v>
      </c>
      <c r="H468" s="16" t="s">
        <v>47</v>
      </c>
      <c r="I468" s="18" t="s">
        <v>190</v>
      </c>
      <c r="J468" s="18" t="s">
        <v>47</v>
      </c>
      <c r="K468" s="18" t="s">
        <v>1274</v>
      </c>
      <c r="L468" s="18" t="s">
        <v>1215</v>
      </c>
      <c r="M468" s="18">
        <v>9190819.9900000002</v>
      </c>
      <c r="N468" s="16" t="s">
        <v>73</v>
      </c>
      <c r="O468" s="16" t="s">
        <v>1275</v>
      </c>
      <c r="P468" s="16" t="s">
        <v>1276</v>
      </c>
      <c r="Q468" s="18">
        <f t="shared" si="7"/>
        <v>-1485550</v>
      </c>
      <c r="R468" s="18">
        <v>0</v>
      </c>
      <c r="S468" s="18">
        <v>-1485550</v>
      </c>
      <c r="T468" s="18">
        <v>0</v>
      </c>
      <c r="U468" s="16" t="s">
        <v>49</v>
      </c>
      <c r="V468" s="18">
        <v>0</v>
      </c>
      <c r="W468" s="18">
        <v>0</v>
      </c>
      <c r="X468" s="16" t="s">
        <v>49</v>
      </c>
      <c r="Y468" s="18">
        <v>0</v>
      </c>
      <c r="Z468" s="18">
        <v>0</v>
      </c>
      <c r="AA468" s="16" t="s">
        <v>49</v>
      </c>
      <c r="AB468" s="18">
        <v>0</v>
      </c>
      <c r="AC468" s="18">
        <v>0</v>
      </c>
      <c r="AD468" s="16" t="s">
        <v>49</v>
      </c>
      <c r="AE468" s="18">
        <v>0</v>
      </c>
      <c r="AF468" s="16">
        <v>0</v>
      </c>
      <c r="AG468" s="16" t="s">
        <v>49</v>
      </c>
      <c r="AH468" s="18">
        <v>0</v>
      </c>
      <c r="AI468" s="18">
        <v>0</v>
      </c>
      <c r="AJ468" s="16" t="s">
        <v>49</v>
      </c>
      <c r="AK468" s="18">
        <v>0</v>
      </c>
      <c r="AL468" s="18">
        <v>0</v>
      </c>
      <c r="AM468" s="17" t="s">
        <v>47</v>
      </c>
      <c r="AN468" s="16" t="s">
        <v>47</v>
      </c>
      <c r="AO468" s="17" t="s">
        <v>47</v>
      </c>
      <c r="AP468" s="16" t="s">
        <v>47</v>
      </c>
    </row>
    <row r="469" spans="1:42" s="19" customFormat="1" x14ac:dyDescent="0.25">
      <c r="A469" s="16" t="s">
        <v>554</v>
      </c>
      <c r="B469" s="17" t="s">
        <v>1277</v>
      </c>
      <c r="C469" s="16" t="s">
        <v>46</v>
      </c>
      <c r="D469" s="16" t="s">
        <v>51</v>
      </c>
      <c r="E469" s="16" t="s">
        <v>52</v>
      </c>
      <c r="F469" s="16" t="s">
        <v>1493</v>
      </c>
      <c r="G469" s="16" t="s">
        <v>48</v>
      </c>
      <c r="H469" s="16" t="s">
        <v>1278</v>
      </c>
      <c r="I469" s="18" t="s">
        <v>47</v>
      </c>
      <c r="J469" s="18" t="s">
        <v>47</v>
      </c>
      <c r="K469" s="18" t="s">
        <v>47</v>
      </c>
      <c r="L469" s="18" t="s">
        <v>47</v>
      </c>
      <c r="M469" s="18">
        <v>0</v>
      </c>
      <c r="N469" s="16" t="s">
        <v>47</v>
      </c>
      <c r="O469" s="16" t="s">
        <v>53</v>
      </c>
      <c r="P469" s="16" t="s">
        <v>47</v>
      </c>
      <c r="Q469" s="18">
        <f t="shared" si="7"/>
        <v>1066016285.2312</v>
      </c>
      <c r="R469" s="18">
        <v>0</v>
      </c>
      <c r="S469" s="18">
        <v>846738756.25</v>
      </c>
      <c r="T469" s="18">
        <v>0</v>
      </c>
      <c r="U469" s="16" t="s">
        <v>49</v>
      </c>
      <c r="V469" s="18">
        <v>0</v>
      </c>
      <c r="W469" s="18">
        <v>189032352.56999999</v>
      </c>
      <c r="X469" s="16" t="s">
        <v>49</v>
      </c>
      <c r="Y469" s="18">
        <v>30245176.411200002</v>
      </c>
      <c r="Z469" s="18">
        <v>0</v>
      </c>
      <c r="AA469" s="16" t="s">
        <v>49</v>
      </c>
      <c r="AB469" s="18">
        <v>0</v>
      </c>
      <c r="AC469" s="18">
        <v>0</v>
      </c>
      <c r="AD469" s="16" t="s">
        <v>49</v>
      </c>
      <c r="AE469" s="18">
        <v>0</v>
      </c>
      <c r="AF469" s="16">
        <v>0</v>
      </c>
      <c r="AG469" s="16" t="s">
        <v>49</v>
      </c>
      <c r="AH469" s="18">
        <v>0</v>
      </c>
      <c r="AI469" s="18">
        <v>0</v>
      </c>
      <c r="AJ469" s="16" t="s">
        <v>49</v>
      </c>
      <c r="AK469" s="18">
        <v>0</v>
      </c>
      <c r="AL469" s="18">
        <v>0</v>
      </c>
      <c r="AM469" s="17" t="s">
        <v>47</v>
      </c>
      <c r="AN469" s="16" t="s">
        <v>47</v>
      </c>
      <c r="AO469" s="17" t="s">
        <v>47</v>
      </c>
      <c r="AP469" s="16" t="s">
        <v>47</v>
      </c>
    </row>
    <row r="470" spans="1:42" s="19" customFormat="1" x14ac:dyDescent="0.25">
      <c r="A470" s="16" t="s">
        <v>555</v>
      </c>
      <c r="B470" s="17" t="s">
        <v>1277</v>
      </c>
      <c r="C470" s="16" t="s">
        <v>46</v>
      </c>
      <c r="D470" s="16" t="s">
        <v>56</v>
      </c>
      <c r="E470" s="16" t="s">
        <v>57</v>
      </c>
      <c r="F470" s="16" t="s">
        <v>1497</v>
      </c>
      <c r="G470" s="16" t="s">
        <v>48</v>
      </c>
      <c r="H470" s="16" t="s">
        <v>1279</v>
      </c>
      <c r="I470" s="18" t="s">
        <v>47</v>
      </c>
      <c r="J470" s="18" t="s">
        <v>47</v>
      </c>
      <c r="K470" s="18" t="s">
        <v>47</v>
      </c>
      <c r="L470" s="18" t="s">
        <v>47</v>
      </c>
      <c r="M470" s="18">
        <v>0</v>
      </c>
      <c r="N470" s="16" t="s">
        <v>47</v>
      </c>
      <c r="O470" s="16" t="s">
        <v>53</v>
      </c>
      <c r="P470" s="16" t="s">
        <v>47</v>
      </c>
      <c r="Q470" s="18">
        <f t="shared" si="7"/>
        <v>128622600.5</v>
      </c>
      <c r="R470" s="18">
        <v>0</v>
      </c>
      <c r="S470" s="18">
        <v>81172394.5</v>
      </c>
      <c r="T470" s="18">
        <v>0</v>
      </c>
      <c r="U470" s="16" t="s">
        <v>49</v>
      </c>
      <c r="V470" s="18">
        <v>0</v>
      </c>
      <c r="W470" s="18">
        <v>40905350</v>
      </c>
      <c r="X470" s="16" t="s">
        <v>49</v>
      </c>
      <c r="Y470" s="18">
        <v>6544856</v>
      </c>
      <c r="Z470" s="18">
        <v>0</v>
      </c>
      <c r="AA470" s="16" t="s">
        <v>49</v>
      </c>
      <c r="AB470" s="18">
        <v>0</v>
      </c>
      <c r="AC470" s="18">
        <v>0</v>
      </c>
      <c r="AD470" s="16" t="s">
        <v>49</v>
      </c>
      <c r="AE470" s="18">
        <v>0</v>
      </c>
      <c r="AF470" s="16">
        <v>0</v>
      </c>
      <c r="AG470" s="16" t="s">
        <v>49</v>
      </c>
      <c r="AH470" s="18">
        <v>0</v>
      </c>
      <c r="AI470" s="18">
        <v>0</v>
      </c>
      <c r="AJ470" s="16" t="s">
        <v>49</v>
      </c>
      <c r="AK470" s="18">
        <v>0</v>
      </c>
      <c r="AL470" s="18">
        <v>0</v>
      </c>
      <c r="AM470" s="17" t="s">
        <v>47</v>
      </c>
      <c r="AN470" s="16" t="s">
        <v>47</v>
      </c>
      <c r="AO470" s="17" t="s">
        <v>47</v>
      </c>
      <c r="AP470" s="16" t="s">
        <v>47</v>
      </c>
    </row>
    <row r="471" spans="1:42" s="19" customFormat="1" x14ac:dyDescent="0.25">
      <c r="A471" s="16" t="s">
        <v>556</v>
      </c>
      <c r="B471" s="17" t="s">
        <v>1277</v>
      </c>
      <c r="C471" s="16" t="s">
        <v>46</v>
      </c>
      <c r="D471" s="16" t="s">
        <v>56</v>
      </c>
      <c r="E471" s="16" t="s">
        <v>57</v>
      </c>
      <c r="F471" s="16" t="s">
        <v>1497</v>
      </c>
      <c r="G471" s="16" t="s">
        <v>48</v>
      </c>
      <c r="H471" s="16" t="s">
        <v>1280</v>
      </c>
      <c r="I471" s="18" t="s">
        <v>47</v>
      </c>
      <c r="J471" s="18" t="s">
        <v>47</v>
      </c>
      <c r="K471" s="18" t="s">
        <v>47</v>
      </c>
      <c r="L471" s="18" t="s">
        <v>47</v>
      </c>
      <c r="M471" s="18">
        <v>0</v>
      </c>
      <c r="N471" s="16" t="s">
        <v>47</v>
      </c>
      <c r="O471" s="16" t="s">
        <v>1281</v>
      </c>
      <c r="P471" s="16" t="s">
        <v>1282</v>
      </c>
      <c r="Q471" s="18">
        <f t="shared" si="7"/>
        <v>4066670</v>
      </c>
      <c r="R471" s="18">
        <v>0</v>
      </c>
      <c r="S471" s="18">
        <v>2950750</v>
      </c>
      <c r="T471" s="18">
        <v>962000</v>
      </c>
      <c r="U471" s="16" t="s">
        <v>54</v>
      </c>
      <c r="V471" s="18">
        <v>153920</v>
      </c>
      <c r="W471" s="18">
        <v>0</v>
      </c>
      <c r="X471" s="16" t="s">
        <v>49</v>
      </c>
      <c r="Y471" s="18">
        <v>0</v>
      </c>
      <c r="Z471" s="18">
        <v>0</v>
      </c>
      <c r="AA471" s="16" t="s">
        <v>49</v>
      </c>
      <c r="AB471" s="18">
        <v>0</v>
      </c>
      <c r="AC471" s="18">
        <v>0</v>
      </c>
      <c r="AD471" s="16" t="s">
        <v>49</v>
      </c>
      <c r="AE471" s="18">
        <v>0</v>
      </c>
      <c r="AF471" s="16">
        <v>0</v>
      </c>
      <c r="AG471" s="16" t="s">
        <v>49</v>
      </c>
      <c r="AH471" s="18">
        <v>0</v>
      </c>
      <c r="AI471" s="18">
        <v>0</v>
      </c>
      <c r="AJ471" s="16" t="s">
        <v>49</v>
      </c>
      <c r="AK471" s="18">
        <v>0</v>
      </c>
      <c r="AL471" s="18">
        <v>0</v>
      </c>
      <c r="AM471" s="17" t="s">
        <v>47</v>
      </c>
      <c r="AN471" s="16" t="s">
        <v>47</v>
      </c>
      <c r="AO471" s="17" t="s">
        <v>47</v>
      </c>
      <c r="AP471" s="16" t="s">
        <v>47</v>
      </c>
    </row>
    <row r="472" spans="1:42" s="19" customFormat="1" x14ac:dyDescent="0.25">
      <c r="A472" s="16" t="s">
        <v>557</v>
      </c>
      <c r="B472" s="17" t="s">
        <v>1277</v>
      </c>
      <c r="C472" s="16" t="s">
        <v>46</v>
      </c>
      <c r="D472" s="16" t="s">
        <v>56</v>
      </c>
      <c r="E472" s="16" t="s">
        <v>57</v>
      </c>
      <c r="F472" s="16" t="s">
        <v>1497</v>
      </c>
      <c r="G472" s="16" t="s">
        <v>48</v>
      </c>
      <c r="H472" s="16" t="s">
        <v>1283</v>
      </c>
      <c r="I472" s="18" t="s">
        <v>47</v>
      </c>
      <c r="J472" s="18" t="s">
        <v>47</v>
      </c>
      <c r="K472" s="18" t="s">
        <v>47</v>
      </c>
      <c r="L472" s="18" t="s">
        <v>47</v>
      </c>
      <c r="M472" s="18">
        <v>0</v>
      </c>
      <c r="N472" s="16" t="s">
        <v>47</v>
      </c>
      <c r="O472" s="16" t="s">
        <v>53</v>
      </c>
      <c r="P472" s="16" t="s">
        <v>47</v>
      </c>
      <c r="Q472" s="18">
        <f t="shared" si="7"/>
        <v>334748784.23000002</v>
      </c>
      <c r="R472" s="18">
        <v>0</v>
      </c>
      <c r="S472" s="18">
        <v>291783794.5</v>
      </c>
      <c r="T472" s="18">
        <v>0</v>
      </c>
      <c r="U472" s="16" t="s">
        <v>49</v>
      </c>
      <c r="V472" s="18">
        <v>0</v>
      </c>
      <c r="W472" s="18">
        <v>37038784.25</v>
      </c>
      <c r="X472" s="16" t="s">
        <v>49</v>
      </c>
      <c r="Y472" s="18">
        <v>5926205.4800000004</v>
      </c>
      <c r="Z472" s="18">
        <v>0</v>
      </c>
      <c r="AA472" s="16" t="s">
        <v>49</v>
      </c>
      <c r="AB472" s="18">
        <v>0</v>
      </c>
      <c r="AC472" s="18">
        <v>0</v>
      </c>
      <c r="AD472" s="16" t="s">
        <v>49</v>
      </c>
      <c r="AE472" s="18">
        <v>0</v>
      </c>
      <c r="AF472" s="16">
        <v>0</v>
      </c>
      <c r="AG472" s="16" t="s">
        <v>49</v>
      </c>
      <c r="AH472" s="18">
        <v>0</v>
      </c>
      <c r="AI472" s="18">
        <v>0</v>
      </c>
      <c r="AJ472" s="16" t="s">
        <v>49</v>
      </c>
      <c r="AK472" s="18">
        <v>0</v>
      </c>
      <c r="AL472" s="18">
        <v>0</v>
      </c>
      <c r="AM472" s="17" t="s">
        <v>47</v>
      </c>
      <c r="AN472" s="16" t="s">
        <v>47</v>
      </c>
      <c r="AO472" s="17" t="s">
        <v>47</v>
      </c>
      <c r="AP472" s="16" t="s">
        <v>47</v>
      </c>
    </row>
    <row r="473" spans="1:42" s="19" customFormat="1" x14ac:dyDescent="0.25">
      <c r="A473" s="16" t="s">
        <v>558</v>
      </c>
      <c r="B473" s="17" t="s">
        <v>1277</v>
      </c>
      <c r="C473" s="16" t="s">
        <v>46</v>
      </c>
      <c r="D473" s="16" t="s">
        <v>56</v>
      </c>
      <c r="E473" s="16" t="s">
        <v>57</v>
      </c>
      <c r="F473" s="16" t="s">
        <v>1497</v>
      </c>
      <c r="G473" s="16" t="s">
        <v>48</v>
      </c>
      <c r="H473" s="16" t="s">
        <v>1284</v>
      </c>
      <c r="I473" s="18" t="s">
        <v>47</v>
      </c>
      <c r="J473" s="18" t="s">
        <v>47</v>
      </c>
      <c r="K473" s="18" t="s">
        <v>47</v>
      </c>
      <c r="L473" s="18" t="s">
        <v>47</v>
      </c>
      <c r="M473" s="18">
        <v>0</v>
      </c>
      <c r="N473" s="16" t="s">
        <v>47</v>
      </c>
      <c r="O473" s="16" t="s">
        <v>1285</v>
      </c>
      <c r="P473" s="16" t="s">
        <v>1286</v>
      </c>
      <c r="Q473" s="18">
        <f t="shared" si="7"/>
        <v>3649125</v>
      </c>
      <c r="R473" s="18">
        <v>0</v>
      </c>
      <c r="S473" s="18">
        <v>3649125</v>
      </c>
      <c r="T473" s="18">
        <v>0</v>
      </c>
      <c r="U473" s="16" t="s">
        <v>49</v>
      </c>
      <c r="V473" s="18">
        <v>0</v>
      </c>
      <c r="W473" s="18">
        <v>0</v>
      </c>
      <c r="X473" s="16" t="s">
        <v>49</v>
      </c>
      <c r="Y473" s="18">
        <v>0</v>
      </c>
      <c r="Z473" s="18">
        <v>0</v>
      </c>
      <c r="AA473" s="16" t="s">
        <v>49</v>
      </c>
      <c r="AB473" s="18">
        <v>0</v>
      </c>
      <c r="AC473" s="18">
        <v>0</v>
      </c>
      <c r="AD473" s="16" t="s">
        <v>49</v>
      </c>
      <c r="AE473" s="18">
        <v>0</v>
      </c>
      <c r="AF473" s="16">
        <v>0</v>
      </c>
      <c r="AG473" s="16" t="s">
        <v>49</v>
      </c>
      <c r="AH473" s="18">
        <v>0</v>
      </c>
      <c r="AI473" s="18">
        <v>0</v>
      </c>
      <c r="AJ473" s="16" t="s">
        <v>49</v>
      </c>
      <c r="AK473" s="18">
        <v>0</v>
      </c>
      <c r="AL473" s="18">
        <v>0</v>
      </c>
      <c r="AM473" s="17" t="s">
        <v>47</v>
      </c>
      <c r="AN473" s="16" t="s">
        <v>47</v>
      </c>
      <c r="AO473" s="17" t="s">
        <v>47</v>
      </c>
      <c r="AP473" s="16" t="s">
        <v>47</v>
      </c>
    </row>
    <row r="474" spans="1:42" s="19" customFormat="1" x14ac:dyDescent="0.25">
      <c r="A474" s="16" t="s">
        <v>559</v>
      </c>
      <c r="B474" s="17" t="s">
        <v>1277</v>
      </c>
      <c r="C474" s="16" t="s">
        <v>46</v>
      </c>
      <c r="D474" s="16" t="s">
        <v>56</v>
      </c>
      <c r="E474" s="16" t="s">
        <v>57</v>
      </c>
      <c r="F474" s="16" t="s">
        <v>1497</v>
      </c>
      <c r="G474" s="16" t="s">
        <v>48</v>
      </c>
      <c r="H474" s="16" t="s">
        <v>1287</v>
      </c>
      <c r="I474" s="18" t="s">
        <v>47</v>
      </c>
      <c r="J474" s="18" t="s">
        <v>47</v>
      </c>
      <c r="K474" s="18" t="s">
        <v>47</v>
      </c>
      <c r="L474" s="18" t="s">
        <v>47</v>
      </c>
      <c r="M474" s="18">
        <v>0</v>
      </c>
      <c r="N474" s="16" t="s">
        <v>47</v>
      </c>
      <c r="O474" s="16" t="s">
        <v>53</v>
      </c>
      <c r="P474" s="16" t="s">
        <v>47</v>
      </c>
      <c r="Q474" s="18">
        <f t="shared" si="7"/>
        <v>154207545.5</v>
      </c>
      <c r="R474" s="18">
        <v>0</v>
      </c>
      <c r="S474" s="18">
        <v>130854773.5</v>
      </c>
      <c r="T474" s="18">
        <v>0</v>
      </c>
      <c r="U474" s="16" t="s">
        <v>49</v>
      </c>
      <c r="V474" s="18">
        <v>0</v>
      </c>
      <c r="W474" s="18">
        <v>20131700</v>
      </c>
      <c r="X474" s="16" t="s">
        <v>54</v>
      </c>
      <c r="Y474" s="18">
        <v>3221072</v>
      </c>
      <c r="Z474" s="18">
        <v>0</v>
      </c>
      <c r="AA474" s="16" t="s">
        <v>49</v>
      </c>
      <c r="AB474" s="18">
        <v>0</v>
      </c>
      <c r="AC474" s="18">
        <v>0</v>
      </c>
      <c r="AD474" s="16" t="s">
        <v>49</v>
      </c>
      <c r="AE474" s="18">
        <v>0</v>
      </c>
      <c r="AF474" s="16">
        <v>0</v>
      </c>
      <c r="AG474" s="16" t="s">
        <v>49</v>
      </c>
      <c r="AH474" s="18">
        <v>0</v>
      </c>
      <c r="AI474" s="18">
        <v>0</v>
      </c>
      <c r="AJ474" s="16" t="s">
        <v>49</v>
      </c>
      <c r="AK474" s="18">
        <v>0</v>
      </c>
      <c r="AL474" s="18">
        <v>0</v>
      </c>
      <c r="AM474" s="17" t="s">
        <v>47</v>
      </c>
      <c r="AN474" s="16" t="s">
        <v>47</v>
      </c>
      <c r="AO474" s="17" t="s">
        <v>47</v>
      </c>
      <c r="AP474" s="16" t="s">
        <v>47</v>
      </c>
    </row>
    <row r="475" spans="1:42" s="19" customFormat="1" x14ac:dyDescent="0.25">
      <c r="A475" s="16" t="s">
        <v>560</v>
      </c>
      <c r="B475" s="17" t="s">
        <v>1277</v>
      </c>
      <c r="C475" s="16" t="s">
        <v>46</v>
      </c>
      <c r="D475" s="16" t="s">
        <v>56</v>
      </c>
      <c r="E475" s="16" t="s">
        <v>57</v>
      </c>
      <c r="F475" s="16" t="s">
        <v>1497</v>
      </c>
      <c r="G475" s="16" t="s">
        <v>48</v>
      </c>
      <c r="H475" s="16" t="s">
        <v>1288</v>
      </c>
      <c r="I475" s="18" t="s">
        <v>47</v>
      </c>
      <c r="J475" s="18" t="s">
        <v>47</v>
      </c>
      <c r="K475" s="18" t="s">
        <v>47</v>
      </c>
      <c r="L475" s="18" t="s">
        <v>47</v>
      </c>
      <c r="M475" s="18">
        <v>0</v>
      </c>
      <c r="N475" s="16" t="s">
        <v>47</v>
      </c>
      <c r="O475" s="16" t="s">
        <v>1289</v>
      </c>
      <c r="P475" s="16" t="s">
        <v>1290</v>
      </c>
      <c r="Q475" s="18">
        <f t="shared" si="7"/>
        <v>5905200</v>
      </c>
      <c r="R475" s="18">
        <v>0</v>
      </c>
      <c r="S475" s="18">
        <v>5905200</v>
      </c>
      <c r="T475" s="18">
        <v>0</v>
      </c>
      <c r="U475" s="16" t="s">
        <v>49</v>
      </c>
      <c r="V475" s="18">
        <v>0</v>
      </c>
      <c r="W475" s="18">
        <v>0</v>
      </c>
      <c r="X475" s="16" t="s">
        <v>49</v>
      </c>
      <c r="Y475" s="18">
        <v>0</v>
      </c>
      <c r="Z475" s="18">
        <v>0</v>
      </c>
      <c r="AA475" s="16" t="s">
        <v>49</v>
      </c>
      <c r="AB475" s="18">
        <v>0</v>
      </c>
      <c r="AC475" s="18">
        <v>0</v>
      </c>
      <c r="AD475" s="16" t="s">
        <v>49</v>
      </c>
      <c r="AE475" s="18">
        <v>0</v>
      </c>
      <c r="AF475" s="16">
        <v>0</v>
      </c>
      <c r="AG475" s="16" t="s">
        <v>49</v>
      </c>
      <c r="AH475" s="18">
        <v>0</v>
      </c>
      <c r="AI475" s="18">
        <v>0</v>
      </c>
      <c r="AJ475" s="16" t="s">
        <v>49</v>
      </c>
      <c r="AK475" s="18">
        <v>0</v>
      </c>
      <c r="AL475" s="18">
        <v>0</v>
      </c>
      <c r="AM475" s="17" t="s">
        <v>47</v>
      </c>
      <c r="AN475" s="16" t="s">
        <v>47</v>
      </c>
      <c r="AO475" s="17" t="s">
        <v>47</v>
      </c>
      <c r="AP475" s="16" t="s">
        <v>47</v>
      </c>
    </row>
    <row r="476" spans="1:42" s="19" customFormat="1" x14ac:dyDescent="0.25">
      <c r="A476" s="16" t="s">
        <v>561</v>
      </c>
      <c r="B476" s="17" t="s">
        <v>1277</v>
      </c>
      <c r="C476" s="16" t="s">
        <v>46</v>
      </c>
      <c r="D476" s="16" t="s">
        <v>56</v>
      </c>
      <c r="E476" s="16" t="s">
        <v>57</v>
      </c>
      <c r="F476" s="16" t="s">
        <v>1497</v>
      </c>
      <c r="G476" s="16" t="s">
        <v>48</v>
      </c>
      <c r="H476" s="16" t="s">
        <v>1291</v>
      </c>
      <c r="I476" s="18" t="s">
        <v>47</v>
      </c>
      <c r="J476" s="18" t="s">
        <v>47</v>
      </c>
      <c r="K476" s="18" t="s">
        <v>47</v>
      </c>
      <c r="L476" s="18" t="s">
        <v>47</v>
      </c>
      <c r="M476" s="18">
        <v>0</v>
      </c>
      <c r="N476" s="16" t="s">
        <v>47</v>
      </c>
      <c r="O476" s="16" t="s">
        <v>53</v>
      </c>
      <c r="P476" s="16" t="s">
        <v>47</v>
      </c>
      <c r="Q476" s="18">
        <f t="shared" si="7"/>
        <v>495931686.78119999</v>
      </c>
      <c r="R476" s="18">
        <v>0</v>
      </c>
      <c r="S476" s="18">
        <v>332870934.75</v>
      </c>
      <c r="T476" s="18">
        <v>0</v>
      </c>
      <c r="U476" s="16" t="s">
        <v>49</v>
      </c>
      <c r="V476" s="18">
        <v>0</v>
      </c>
      <c r="W476" s="18">
        <v>140569613.81999999</v>
      </c>
      <c r="X476" s="16" t="s">
        <v>49</v>
      </c>
      <c r="Y476" s="18">
        <v>22491138.211200003</v>
      </c>
      <c r="Z476" s="18">
        <v>0</v>
      </c>
      <c r="AA476" s="16" t="s">
        <v>49</v>
      </c>
      <c r="AB476" s="18">
        <v>0</v>
      </c>
      <c r="AC476" s="18">
        <v>0</v>
      </c>
      <c r="AD476" s="16" t="s">
        <v>49</v>
      </c>
      <c r="AE476" s="18">
        <v>0</v>
      </c>
      <c r="AF476" s="16">
        <v>0</v>
      </c>
      <c r="AG476" s="16" t="s">
        <v>49</v>
      </c>
      <c r="AH476" s="18">
        <v>0</v>
      </c>
      <c r="AI476" s="18">
        <v>0</v>
      </c>
      <c r="AJ476" s="16" t="s">
        <v>49</v>
      </c>
      <c r="AK476" s="18">
        <v>0</v>
      </c>
      <c r="AL476" s="18">
        <v>0</v>
      </c>
      <c r="AM476" s="17" t="s">
        <v>47</v>
      </c>
      <c r="AN476" s="16" t="s">
        <v>47</v>
      </c>
      <c r="AO476" s="17" t="s">
        <v>47</v>
      </c>
      <c r="AP476" s="16" t="s">
        <v>47</v>
      </c>
    </row>
    <row r="477" spans="1:42" s="19" customFormat="1" x14ac:dyDescent="0.25">
      <c r="A477" s="16" t="s">
        <v>562</v>
      </c>
      <c r="B477" s="17" t="s">
        <v>1277</v>
      </c>
      <c r="C477" s="16" t="s">
        <v>46</v>
      </c>
      <c r="D477" s="16" t="s">
        <v>61</v>
      </c>
      <c r="E477" s="16" t="s">
        <v>62</v>
      </c>
      <c r="F477" s="16" t="s">
        <v>1501</v>
      </c>
      <c r="G477" s="16" t="s">
        <v>48</v>
      </c>
      <c r="H477" s="16" t="s">
        <v>1292</v>
      </c>
      <c r="I477" s="18" t="s">
        <v>47</v>
      </c>
      <c r="J477" s="18" t="s">
        <v>47</v>
      </c>
      <c r="K477" s="18" t="s">
        <v>47</v>
      </c>
      <c r="L477" s="18" t="s">
        <v>47</v>
      </c>
      <c r="M477" s="18">
        <v>0</v>
      </c>
      <c r="N477" s="16" t="s">
        <v>47</v>
      </c>
      <c r="O477" s="16" t="s">
        <v>53</v>
      </c>
      <c r="P477" s="16" t="s">
        <v>47</v>
      </c>
      <c r="Q477" s="18">
        <f t="shared" si="7"/>
        <v>441236729.03479999</v>
      </c>
      <c r="R477" s="18">
        <v>0</v>
      </c>
      <c r="S477" s="18">
        <v>280611311.5</v>
      </c>
      <c r="T477" s="18">
        <v>0</v>
      </c>
      <c r="U477" s="16" t="s">
        <v>49</v>
      </c>
      <c r="V477" s="18">
        <v>0</v>
      </c>
      <c r="W477" s="18">
        <v>138470187.53</v>
      </c>
      <c r="X477" s="16" t="s">
        <v>49</v>
      </c>
      <c r="Y477" s="18">
        <v>22155230.004800007</v>
      </c>
      <c r="Z477" s="18">
        <v>0</v>
      </c>
      <c r="AA477" s="16" t="s">
        <v>49</v>
      </c>
      <c r="AB477" s="18">
        <v>0</v>
      </c>
      <c r="AC477" s="18">
        <v>0</v>
      </c>
      <c r="AD477" s="16" t="s">
        <v>49</v>
      </c>
      <c r="AE477" s="18">
        <v>0</v>
      </c>
      <c r="AF477" s="16">
        <v>0</v>
      </c>
      <c r="AG477" s="16" t="s">
        <v>49</v>
      </c>
      <c r="AH477" s="18">
        <v>0</v>
      </c>
      <c r="AI477" s="18">
        <v>0</v>
      </c>
      <c r="AJ477" s="16" t="s">
        <v>49</v>
      </c>
      <c r="AK477" s="18">
        <v>0</v>
      </c>
      <c r="AL477" s="18">
        <v>0</v>
      </c>
      <c r="AM477" s="17" t="s">
        <v>47</v>
      </c>
      <c r="AN477" s="16" t="s">
        <v>47</v>
      </c>
      <c r="AO477" s="17" t="s">
        <v>47</v>
      </c>
      <c r="AP477" s="16" t="s">
        <v>47</v>
      </c>
    </row>
    <row r="478" spans="1:42" s="19" customFormat="1" x14ac:dyDescent="0.25">
      <c r="A478" s="16" t="s">
        <v>563</v>
      </c>
      <c r="B478" s="17" t="s">
        <v>1277</v>
      </c>
      <c r="C478" s="16" t="s">
        <v>46</v>
      </c>
      <c r="D478" s="16" t="s">
        <v>61</v>
      </c>
      <c r="E478" s="16" t="s">
        <v>62</v>
      </c>
      <c r="F478" s="16" t="s">
        <v>1501</v>
      </c>
      <c r="G478" s="16" t="s">
        <v>48</v>
      </c>
      <c r="H478" s="16" t="s">
        <v>1293</v>
      </c>
      <c r="I478" s="18" t="s">
        <v>47</v>
      </c>
      <c r="J478" s="18" t="s">
        <v>47</v>
      </c>
      <c r="K478" s="18" t="s">
        <v>47</v>
      </c>
      <c r="L478" s="18" t="s">
        <v>47</v>
      </c>
      <c r="M478" s="18">
        <v>0</v>
      </c>
      <c r="N478" s="16" t="s">
        <v>47</v>
      </c>
      <c r="O478" s="16" t="s">
        <v>649</v>
      </c>
      <c r="P478" s="16" t="s">
        <v>650</v>
      </c>
      <c r="Q478" s="18">
        <f t="shared" si="7"/>
        <v>69170945</v>
      </c>
      <c r="R478" s="18">
        <v>0</v>
      </c>
      <c r="S478" s="18">
        <v>68376925</v>
      </c>
      <c r="T478" s="18">
        <v>684500</v>
      </c>
      <c r="U478" s="16" t="s">
        <v>54</v>
      </c>
      <c r="V478" s="18">
        <v>109520</v>
      </c>
      <c r="W478" s="18">
        <v>0</v>
      </c>
      <c r="X478" s="16" t="s">
        <v>49</v>
      </c>
      <c r="Y478" s="18">
        <v>0</v>
      </c>
      <c r="Z478" s="18">
        <v>0</v>
      </c>
      <c r="AA478" s="16" t="s">
        <v>49</v>
      </c>
      <c r="AB478" s="18">
        <v>0</v>
      </c>
      <c r="AC478" s="18">
        <v>0</v>
      </c>
      <c r="AD478" s="16" t="s">
        <v>49</v>
      </c>
      <c r="AE478" s="18">
        <v>0</v>
      </c>
      <c r="AF478" s="16">
        <v>0</v>
      </c>
      <c r="AG478" s="16" t="s">
        <v>49</v>
      </c>
      <c r="AH478" s="18">
        <v>0</v>
      </c>
      <c r="AI478" s="18">
        <v>0</v>
      </c>
      <c r="AJ478" s="16" t="s">
        <v>49</v>
      </c>
      <c r="AK478" s="18">
        <v>0</v>
      </c>
      <c r="AL478" s="18">
        <v>0</v>
      </c>
      <c r="AM478" s="17" t="s">
        <v>47</v>
      </c>
      <c r="AN478" s="16" t="s">
        <v>47</v>
      </c>
      <c r="AO478" s="17" t="s">
        <v>47</v>
      </c>
      <c r="AP478" s="16" t="s">
        <v>47</v>
      </c>
    </row>
    <row r="479" spans="1:42" s="19" customFormat="1" x14ac:dyDescent="0.25">
      <c r="A479" s="16" t="s">
        <v>566</v>
      </c>
      <c r="B479" s="17" t="s">
        <v>1277</v>
      </c>
      <c r="C479" s="16" t="s">
        <v>46</v>
      </c>
      <c r="D479" s="16" t="s">
        <v>61</v>
      </c>
      <c r="E479" s="16" t="s">
        <v>62</v>
      </c>
      <c r="F479" s="16" t="s">
        <v>1501</v>
      </c>
      <c r="G479" s="16" t="s">
        <v>48</v>
      </c>
      <c r="H479" s="16" t="s">
        <v>1294</v>
      </c>
      <c r="I479" s="18" t="s">
        <v>47</v>
      </c>
      <c r="J479" s="18" t="s">
        <v>47</v>
      </c>
      <c r="K479" s="18" t="s">
        <v>47</v>
      </c>
      <c r="L479" s="18" t="s">
        <v>47</v>
      </c>
      <c r="M479" s="18">
        <v>0</v>
      </c>
      <c r="N479" s="16" t="s">
        <v>47</v>
      </c>
      <c r="O479" s="16" t="s">
        <v>53</v>
      </c>
      <c r="P479" s="16" t="s">
        <v>47</v>
      </c>
      <c r="Q479" s="18">
        <f t="shared" si="7"/>
        <v>610389725.26959991</v>
      </c>
      <c r="R479" s="18">
        <v>0</v>
      </c>
      <c r="S479" s="18">
        <v>416006225.49999994</v>
      </c>
      <c r="T479" s="18">
        <v>0</v>
      </c>
      <c r="U479" s="16" t="s">
        <v>49</v>
      </c>
      <c r="V479" s="18">
        <v>0</v>
      </c>
      <c r="W479" s="18">
        <v>167571982.56</v>
      </c>
      <c r="X479" s="16" t="s">
        <v>54</v>
      </c>
      <c r="Y479" s="18">
        <v>26811517.209600002</v>
      </c>
      <c r="Z479" s="18">
        <v>0</v>
      </c>
      <c r="AA479" s="16" t="s">
        <v>49</v>
      </c>
      <c r="AB479" s="18">
        <v>0</v>
      </c>
      <c r="AC479" s="18">
        <v>0</v>
      </c>
      <c r="AD479" s="16" t="s">
        <v>49</v>
      </c>
      <c r="AE479" s="18">
        <v>0</v>
      </c>
      <c r="AF479" s="16">
        <v>0</v>
      </c>
      <c r="AG479" s="16" t="s">
        <v>49</v>
      </c>
      <c r="AH479" s="18">
        <v>0</v>
      </c>
      <c r="AI479" s="18">
        <v>0</v>
      </c>
      <c r="AJ479" s="16" t="s">
        <v>49</v>
      </c>
      <c r="AK479" s="18">
        <v>0</v>
      </c>
      <c r="AL479" s="18">
        <v>0</v>
      </c>
      <c r="AM479" s="17" t="s">
        <v>47</v>
      </c>
      <c r="AN479" s="16" t="s">
        <v>47</v>
      </c>
      <c r="AO479" s="17" t="s">
        <v>47</v>
      </c>
      <c r="AP479" s="16" t="s">
        <v>47</v>
      </c>
    </row>
    <row r="480" spans="1:42" s="19" customFormat="1" x14ac:dyDescent="0.25">
      <c r="A480" s="16" t="s">
        <v>567</v>
      </c>
      <c r="B480" s="17" t="s">
        <v>1277</v>
      </c>
      <c r="C480" s="16" t="s">
        <v>46</v>
      </c>
      <c r="D480" s="16" t="s">
        <v>61</v>
      </c>
      <c r="E480" s="16" t="s">
        <v>62</v>
      </c>
      <c r="F480" s="16" t="s">
        <v>1501</v>
      </c>
      <c r="G480" s="16" t="s">
        <v>71</v>
      </c>
      <c r="H480" s="16" t="s">
        <v>47</v>
      </c>
      <c r="I480" s="18" t="s">
        <v>1295</v>
      </c>
      <c r="J480" s="18" t="s">
        <v>47</v>
      </c>
      <c r="K480" s="18" t="s">
        <v>1296</v>
      </c>
      <c r="L480" s="18" t="s">
        <v>1277</v>
      </c>
      <c r="M480" s="18">
        <v>35132259.990000002</v>
      </c>
      <c r="N480" s="16" t="s">
        <v>73</v>
      </c>
      <c r="O480" s="16" t="s">
        <v>1297</v>
      </c>
      <c r="P480" s="16" t="s">
        <v>1298</v>
      </c>
      <c r="Q480" s="18">
        <f t="shared" si="7"/>
        <v>-8325000</v>
      </c>
      <c r="R480" s="18">
        <v>0</v>
      </c>
      <c r="S480" s="18">
        <v>-8325000</v>
      </c>
      <c r="T480" s="18">
        <v>0</v>
      </c>
      <c r="U480" s="16" t="s">
        <v>49</v>
      </c>
      <c r="V480" s="18">
        <v>0</v>
      </c>
      <c r="W480" s="18">
        <v>0</v>
      </c>
      <c r="X480" s="16" t="s">
        <v>49</v>
      </c>
      <c r="Y480" s="18">
        <v>0</v>
      </c>
      <c r="Z480" s="18">
        <v>0</v>
      </c>
      <c r="AA480" s="16" t="s">
        <v>49</v>
      </c>
      <c r="AB480" s="18">
        <v>0</v>
      </c>
      <c r="AC480" s="18">
        <v>0</v>
      </c>
      <c r="AD480" s="16" t="s">
        <v>49</v>
      </c>
      <c r="AE480" s="18">
        <v>0</v>
      </c>
      <c r="AF480" s="16">
        <v>0</v>
      </c>
      <c r="AG480" s="16" t="s">
        <v>49</v>
      </c>
      <c r="AH480" s="18">
        <v>0</v>
      </c>
      <c r="AI480" s="18">
        <v>0</v>
      </c>
      <c r="AJ480" s="16" t="s">
        <v>49</v>
      </c>
      <c r="AK480" s="18">
        <v>0</v>
      </c>
      <c r="AL480" s="18">
        <v>0</v>
      </c>
      <c r="AM480" s="17" t="s">
        <v>47</v>
      </c>
      <c r="AN480" s="16" t="s">
        <v>47</v>
      </c>
      <c r="AO480" s="17" t="s">
        <v>47</v>
      </c>
      <c r="AP480" s="16" t="s">
        <v>47</v>
      </c>
    </row>
    <row r="481" spans="1:42" s="19" customFormat="1" x14ac:dyDescent="0.25">
      <c r="A481" s="16" t="s">
        <v>568</v>
      </c>
      <c r="B481" s="17" t="s">
        <v>1277</v>
      </c>
      <c r="C481" s="16" t="s">
        <v>46</v>
      </c>
      <c r="D481" s="16" t="s">
        <v>66</v>
      </c>
      <c r="E481" s="16" t="s">
        <v>67</v>
      </c>
      <c r="F481" s="16" t="s">
        <v>1495</v>
      </c>
      <c r="G481" s="16" t="s">
        <v>48</v>
      </c>
      <c r="H481" s="16" t="s">
        <v>1299</v>
      </c>
      <c r="I481" s="18" t="s">
        <v>47</v>
      </c>
      <c r="J481" s="18" t="s">
        <v>47</v>
      </c>
      <c r="K481" s="18" t="s">
        <v>47</v>
      </c>
      <c r="L481" s="18" t="s">
        <v>47</v>
      </c>
      <c r="M481" s="18">
        <v>0</v>
      </c>
      <c r="N481" s="16" t="s">
        <v>47</v>
      </c>
      <c r="O481" s="16" t="s">
        <v>53</v>
      </c>
      <c r="P481" s="16" t="s">
        <v>47</v>
      </c>
      <c r="Q481" s="18">
        <f t="shared" si="7"/>
        <v>1136730593.3943999</v>
      </c>
      <c r="R481" s="18">
        <v>0</v>
      </c>
      <c r="S481" s="18">
        <v>822354664.75</v>
      </c>
      <c r="T481" s="18">
        <v>0</v>
      </c>
      <c r="U481" s="16" t="s">
        <v>49</v>
      </c>
      <c r="V481" s="18">
        <v>0</v>
      </c>
      <c r="W481" s="18">
        <v>271013731.58999997</v>
      </c>
      <c r="X481" s="16" t="s">
        <v>54</v>
      </c>
      <c r="Y481" s="18">
        <v>43362197.054400012</v>
      </c>
      <c r="Z481" s="18">
        <v>0</v>
      </c>
      <c r="AA481" s="16" t="s">
        <v>49</v>
      </c>
      <c r="AB481" s="18">
        <v>0</v>
      </c>
      <c r="AC481" s="18">
        <v>0</v>
      </c>
      <c r="AD481" s="16" t="s">
        <v>49</v>
      </c>
      <c r="AE481" s="18">
        <v>0</v>
      </c>
      <c r="AF481" s="16">
        <v>0</v>
      </c>
      <c r="AG481" s="16" t="s">
        <v>49</v>
      </c>
      <c r="AH481" s="18">
        <v>0</v>
      </c>
      <c r="AI481" s="18">
        <v>0</v>
      </c>
      <c r="AJ481" s="16" t="s">
        <v>49</v>
      </c>
      <c r="AK481" s="18">
        <v>0</v>
      </c>
      <c r="AL481" s="18">
        <v>0</v>
      </c>
      <c r="AM481" s="17" t="s">
        <v>47</v>
      </c>
      <c r="AN481" s="16" t="s">
        <v>47</v>
      </c>
      <c r="AO481" s="17" t="s">
        <v>47</v>
      </c>
      <c r="AP481" s="16" t="s">
        <v>47</v>
      </c>
    </row>
    <row r="482" spans="1:42" s="19" customFormat="1" x14ac:dyDescent="0.25">
      <c r="A482" s="16" t="s">
        <v>569</v>
      </c>
      <c r="B482" s="17" t="s">
        <v>1277</v>
      </c>
      <c r="C482" s="16" t="s">
        <v>46</v>
      </c>
      <c r="D482" s="16" t="s">
        <v>66</v>
      </c>
      <c r="E482" s="16" t="s">
        <v>67</v>
      </c>
      <c r="F482" s="16" t="s">
        <v>1495</v>
      </c>
      <c r="G482" s="16" t="s">
        <v>48</v>
      </c>
      <c r="H482" s="16" t="s">
        <v>1300</v>
      </c>
      <c r="I482" s="18" t="s">
        <v>47</v>
      </c>
      <c r="J482" s="18" t="s">
        <v>47</v>
      </c>
      <c r="K482" s="18" t="s">
        <v>47</v>
      </c>
      <c r="L482" s="18" t="s">
        <v>47</v>
      </c>
      <c r="M482" s="18">
        <v>0</v>
      </c>
      <c r="N482" s="16" t="s">
        <v>47</v>
      </c>
      <c r="O482" s="16" t="s">
        <v>144</v>
      </c>
      <c r="P482" s="16" t="s">
        <v>145</v>
      </c>
      <c r="Q482" s="18">
        <f t="shared" si="7"/>
        <v>7353380</v>
      </c>
      <c r="R482" s="18">
        <v>0</v>
      </c>
      <c r="S482" s="18">
        <v>6752500</v>
      </c>
      <c r="T482" s="18">
        <v>518000</v>
      </c>
      <c r="U482" s="16" t="s">
        <v>54</v>
      </c>
      <c r="V482" s="18">
        <v>82880</v>
      </c>
      <c r="W482" s="18">
        <v>0</v>
      </c>
      <c r="X482" s="16" t="s">
        <v>49</v>
      </c>
      <c r="Y482" s="18">
        <v>0</v>
      </c>
      <c r="Z482" s="18">
        <v>0</v>
      </c>
      <c r="AA482" s="16" t="s">
        <v>49</v>
      </c>
      <c r="AB482" s="18">
        <v>0</v>
      </c>
      <c r="AC482" s="18">
        <v>0</v>
      </c>
      <c r="AD482" s="16" t="s">
        <v>49</v>
      </c>
      <c r="AE482" s="18">
        <v>0</v>
      </c>
      <c r="AF482" s="16">
        <v>0</v>
      </c>
      <c r="AG482" s="16" t="s">
        <v>49</v>
      </c>
      <c r="AH482" s="18">
        <v>0</v>
      </c>
      <c r="AI482" s="18">
        <v>0</v>
      </c>
      <c r="AJ482" s="16" t="s">
        <v>49</v>
      </c>
      <c r="AK482" s="18">
        <v>0</v>
      </c>
      <c r="AL482" s="18">
        <v>0</v>
      </c>
      <c r="AM482" s="17" t="s">
        <v>47</v>
      </c>
      <c r="AN482" s="16" t="s">
        <v>47</v>
      </c>
      <c r="AO482" s="17" t="s">
        <v>47</v>
      </c>
      <c r="AP482" s="16" t="s">
        <v>47</v>
      </c>
    </row>
    <row r="483" spans="1:42" s="19" customFormat="1" x14ac:dyDescent="0.25">
      <c r="A483" s="16" t="s">
        <v>570</v>
      </c>
      <c r="B483" s="17" t="s">
        <v>1277</v>
      </c>
      <c r="C483" s="16" t="s">
        <v>46</v>
      </c>
      <c r="D483" s="16" t="s">
        <v>66</v>
      </c>
      <c r="E483" s="16" t="s">
        <v>67</v>
      </c>
      <c r="F483" s="16" t="s">
        <v>1495</v>
      </c>
      <c r="G483" s="16" t="s">
        <v>48</v>
      </c>
      <c r="H483" s="16" t="s">
        <v>1301</v>
      </c>
      <c r="I483" s="18" t="s">
        <v>47</v>
      </c>
      <c r="J483" s="18" t="s">
        <v>47</v>
      </c>
      <c r="K483" s="18" t="s">
        <v>47</v>
      </c>
      <c r="L483" s="18" t="s">
        <v>47</v>
      </c>
      <c r="M483" s="18">
        <v>0</v>
      </c>
      <c r="N483" s="16" t="s">
        <v>47</v>
      </c>
      <c r="O483" s="16" t="s">
        <v>53</v>
      </c>
      <c r="P483" s="16" t="s">
        <v>47</v>
      </c>
      <c r="Q483" s="18">
        <f t="shared" si="7"/>
        <v>152318778.43800002</v>
      </c>
      <c r="R483" s="18">
        <v>0</v>
      </c>
      <c r="S483" s="18">
        <v>84391912.50000003</v>
      </c>
      <c r="T483" s="18">
        <v>0</v>
      </c>
      <c r="U483" s="16" t="s">
        <v>49</v>
      </c>
      <c r="V483" s="18">
        <v>0</v>
      </c>
      <c r="W483" s="18">
        <v>58557643.04999999</v>
      </c>
      <c r="X483" s="16" t="s">
        <v>54</v>
      </c>
      <c r="Y483" s="18">
        <v>9369222.8880000003</v>
      </c>
      <c r="Z483" s="18">
        <v>0</v>
      </c>
      <c r="AA483" s="16" t="s">
        <v>49</v>
      </c>
      <c r="AB483" s="18">
        <v>0</v>
      </c>
      <c r="AC483" s="18">
        <v>0</v>
      </c>
      <c r="AD483" s="16" t="s">
        <v>49</v>
      </c>
      <c r="AE483" s="18">
        <v>0</v>
      </c>
      <c r="AF483" s="16">
        <v>0</v>
      </c>
      <c r="AG483" s="16" t="s">
        <v>49</v>
      </c>
      <c r="AH483" s="18">
        <v>0</v>
      </c>
      <c r="AI483" s="18">
        <v>0</v>
      </c>
      <c r="AJ483" s="16" t="s">
        <v>49</v>
      </c>
      <c r="AK483" s="18">
        <v>0</v>
      </c>
      <c r="AL483" s="18">
        <v>0</v>
      </c>
      <c r="AM483" s="17" t="s">
        <v>47</v>
      </c>
      <c r="AN483" s="16" t="s">
        <v>47</v>
      </c>
      <c r="AO483" s="17" t="s">
        <v>47</v>
      </c>
      <c r="AP483" s="16" t="s">
        <v>47</v>
      </c>
    </row>
    <row r="484" spans="1:42" s="19" customFormat="1" x14ac:dyDescent="0.25">
      <c r="A484" s="16" t="s">
        <v>571</v>
      </c>
      <c r="B484" s="17" t="s">
        <v>1277</v>
      </c>
      <c r="C484" s="16" t="s">
        <v>46</v>
      </c>
      <c r="D484" s="16" t="s">
        <v>77</v>
      </c>
      <c r="E484" s="16" t="s">
        <v>78</v>
      </c>
      <c r="F484" s="16" t="s">
        <v>1504</v>
      </c>
      <c r="G484" s="16" t="s">
        <v>48</v>
      </c>
      <c r="H484" s="16" t="s">
        <v>1302</v>
      </c>
      <c r="I484" s="18" t="s">
        <v>47</v>
      </c>
      <c r="J484" s="18" t="s">
        <v>47</v>
      </c>
      <c r="K484" s="18" t="s">
        <v>47</v>
      </c>
      <c r="L484" s="18" t="s">
        <v>47</v>
      </c>
      <c r="M484" s="18">
        <v>0</v>
      </c>
      <c r="N484" s="16" t="s">
        <v>47</v>
      </c>
      <c r="O484" s="16" t="s">
        <v>53</v>
      </c>
      <c r="P484" s="16" t="s">
        <v>47</v>
      </c>
      <c r="Q484" s="18">
        <f t="shared" si="7"/>
        <v>1220896977.9656</v>
      </c>
      <c r="R484" s="18">
        <v>0</v>
      </c>
      <c r="S484" s="18">
        <v>887567513.74999988</v>
      </c>
      <c r="T484" s="18">
        <v>0</v>
      </c>
      <c r="U484" s="16" t="s">
        <v>49</v>
      </c>
      <c r="V484" s="18">
        <v>0</v>
      </c>
      <c r="W484" s="18">
        <v>287567513.75</v>
      </c>
      <c r="X484" s="16" t="s">
        <v>54</v>
      </c>
      <c r="Y484" s="18">
        <v>45761950.465600006</v>
      </c>
      <c r="Z484" s="18">
        <v>0</v>
      </c>
      <c r="AA484" s="16" t="s">
        <v>49</v>
      </c>
      <c r="AB484" s="18">
        <v>0</v>
      </c>
      <c r="AC484" s="18">
        <v>0</v>
      </c>
      <c r="AD484" s="16" t="s">
        <v>49</v>
      </c>
      <c r="AE484" s="18">
        <v>0</v>
      </c>
      <c r="AF484" s="16">
        <v>0</v>
      </c>
      <c r="AG484" s="16" t="s">
        <v>49</v>
      </c>
      <c r="AH484" s="18">
        <v>0</v>
      </c>
      <c r="AI484" s="18">
        <v>0</v>
      </c>
      <c r="AJ484" s="16" t="s">
        <v>49</v>
      </c>
      <c r="AK484" s="18">
        <v>0</v>
      </c>
      <c r="AL484" s="18">
        <v>0</v>
      </c>
      <c r="AM484" s="17" t="s">
        <v>47</v>
      </c>
      <c r="AN484" s="16" t="s">
        <v>47</v>
      </c>
      <c r="AO484" s="17" t="s">
        <v>47</v>
      </c>
      <c r="AP484" s="16" t="s">
        <v>47</v>
      </c>
    </row>
    <row r="485" spans="1:42" s="19" customFormat="1" x14ac:dyDescent="0.25">
      <c r="A485" s="16" t="s">
        <v>572</v>
      </c>
      <c r="B485" s="20">
        <v>44226</v>
      </c>
      <c r="C485" s="13" t="s">
        <v>46</v>
      </c>
      <c r="D485" s="13" t="s">
        <v>1366</v>
      </c>
      <c r="E485" s="13" t="s">
        <v>1447</v>
      </c>
      <c r="F485" s="13" t="s">
        <v>1247</v>
      </c>
      <c r="G485" s="13" t="s">
        <v>48</v>
      </c>
      <c r="H485" s="13" t="s">
        <v>1508</v>
      </c>
      <c r="I485" s="15"/>
      <c r="J485" s="15"/>
      <c r="K485" s="15"/>
      <c r="L485" s="15"/>
      <c r="M485" s="15"/>
      <c r="N485" s="13"/>
      <c r="O485" s="13" t="s">
        <v>53</v>
      </c>
      <c r="P485" s="13"/>
      <c r="Q485" s="15">
        <f t="shared" si="7"/>
        <v>721556571.4000001</v>
      </c>
      <c r="R485" s="15"/>
      <c r="S485" s="15">
        <v>573080137.73000002</v>
      </c>
      <c r="T485" s="15"/>
      <c r="U485" s="13"/>
      <c r="V485" s="15"/>
      <c r="W485" s="15">
        <v>127996925.58</v>
      </c>
      <c r="X485" s="13"/>
      <c r="Y485" s="15">
        <v>20479508.09</v>
      </c>
      <c r="Z485" s="18">
        <v>0</v>
      </c>
      <c r="AA485" s="16" t="s">
        <v>49</v>
      </c>
      <c r="AB485" s="18">
        <v>0</v>
      </c>
      <c r="AC485" s="18">
        <v>0</v>
      </c>
      <c r="AD485" s="16" t="s">
        <v>49</v>
      </c>
      <c r="AE485" s="18">
        <v>0</v>
      </c>
      <c r="AF485" s="16">
        <v>0</v>
      </c>
      <c r="AG485" s="16" t="s">
        <v>49</v>
      </c>
      <c r="AH485" s="18">
        <v>0</v>
      </c>
      <c r="AI485" s="18">
        <v>0</v>
      </c>
      <c r="AJ485" s="16" t="s">
        <v>49</v>
      </c>
      <c r="AK485" s="18">
        <v>0</v>
      </c>
      <c r="AL485" s="18">
        <v>0</v>
      </c>
      <c r="AM485" s="17" t="s">
        <v>47</v>
      </c>
      <c r="AN485" s="16" t="s">
        <v>47</v>
      </c>
      <c r="AO485" s="17" t="s">
        <v>47</v>
      </c>
      <c r="AP485" s="16" t="s">
        <v>47</v>
      </c>
    </row>
    <row r="486" spans="1:42" s="19" customFormat="1" x14ac:dyDescent="0.25">
      <c r="A486" s="16" t="s">
        <v>573</v>
      </c>
      <c r="B486" s="17" t="s">
        <v>1277</v>
      </c>
      <c r="C486" s="16" t="s">
        <v>46</v>
      </c>
      <c r="D486" s="16" t="s">
        <v>80</v>
      </c>
      <c r="E486" s="16" t="s">
        <v>81</v>
      </c>
      <c r="F486" s="16" t="s">
        <v>1474</v>
      </c>
      <c r="G486" s="16" t="s">
        <v>48</v>
      </c>
      <c r="H486" s="16" t="s">
        <v>1303</v>
      </c>
      <c r="I486" s="18" t="s">
        <v>47</v>
      </c>
      <c r="J486" s="18" t="s">
        <v>47</v>
      </c>
      <c r="K486" s="18" t="s">
        <v>47</v>
      </c>
      <c r="L486" s="18" t="s">
        <v>47</v>
      </c>
      <c r="M486" s="18">
        <v>0</v>
      </c>
      <c r="N486" s="16" t="s">
        <v>47</v>
      </c>
      <c r="O486" s="16" t="s">
        <v>53</v>
      </c>
      <c r="P486" s="16" t="s">
        <v>47</v>
      </c>
      <c r="Q486" s="18">
        <f t="shared" si="7"/>
        <v>247457868.5</v>
      </c>
      <c r="R486" s="18">
        <v>0</v>
      </c>
      <c r="S486" s="18">
        <v>186185276.5</v>
      </c>
      <c r="T486" s="18">
        <v>0</v>
      </c>
      <c r="U486" s="16" t="s">
        <v>49</v>
      </c>
      <c r="V486" s="18">
        <v>0</v>
      </c>
      <c r="W486" s="18">
        <v>52821200</v>
      </c>
      <c r="X486" s="16" t="s">
        <v>49</v>
      </c>
      <c r="Y486" s="18">
        <v>8451392</v>
      </c>
      <c r="Z486" s="18">
        <v>0</v>
      </c>
      <c r="AA486" s="16" t="s">
        <v>49</v>
      </c>
      <c r="AB486" s="18">
        <v>0</v>
      </c>
      <c r="AC486" s="18">
        <v>0</v>
      </c>
      <c r="AD486" s="16" t="s">
        <v>49</v>
      </c>
      <c r="AE486" s="18">
        <v>0</v>
      </c>
      <c r="AF486" s="16">
        <v>0</v>
      </c>
      <c r="AG486" s="16" t="s">
        <v>49</v>
      </c>
      <c r="AH486" s="18">
        <v>0</v>
      </c>
      <c r="AI486" s="18">
        <v>0</v>
      </c>
      <c r="AJ486" s="16" t="s">
        <v>49</v>
      </c>
      <c r="AK486" s="18">
        <v>0</v>
      </c>
      <c r="AL486" s="18">
        <v>0</v>
      </c>
      <c r="AM486" s="17" t="s">
        <v>47</v>
      </c>
      <c r="AN486" s="16" t="s">
        <v>47</v>
      </c>
      <c r="AO486" s="17" t="s">
        <v>47</v>
      </c>
      <c r="AP486" s="16" t="s">
        <v>47</v>
      </c>
    </row>
    <row r="487" spans="1:42" s="19" customFormat="1" x14ac:dyDescent="0.25">
      <c r="A487" s="16" t="s">
        <v>576</v>
      </c>
      <c r="B487" s="17" t="s">
        <v>1277</v>
      </c>
      <c r="C487" s="16" t="s">
        <v>46</v>
      </c>
      <c r="D487" s="16" t="s">
        <v>80</v>
      </c>
      <c r="E487" s="16" t="s">
        <v>81</v>
      </c>
      <c r="F487" s="16" t="s">
        <v>1474</v>
      </c>
      <c r="G487" s="16" t="s">
        <v>48</v>
      </c>
      <c r="H487" s="16" t="s">
        <v>1304</v>
      </c>
      <c r="I487" s="18" t="s">
        <v>47</v>
      </c>
      <c r="J487" s="18" t="s">
        <v>47</v>
      </c>
      <c r="K487" s="18" t="s">
        <v>47</v>
      </c>
      <c r="L487" s="18" t="s">
        <v>47</v>
      </c>
      <c r="M487" s="18">
        <v>0</v>
      </c>
      <c r="N487" s="16" t="s">
        <v>47</v>
      </c>
      <c r="O487" s="16" t="s">
        <v>1305</v>
      </c>
      <c r="P487" s="16" t="s">
        <v>1306</v>
      </c>
      <c r="Q487" s="18">
        <f t="shared" si="7"/>
        <v>37460695.709600002</v>
      </c>
      <c r="R487" s="18">
        <v>0</v>
      </c>
      <c r="S487" s="18">
        <v>19430550</v>
      </c>
      <c r="T487" s="18">
        <v>15543229.060000001</v>
      </c>
      <c r="U487" s="16" t="s">
        <v>54</v>
      </c>
      <c r="V487" s="18">
        <v>2486916.6496000001</v>
      </c>
      <c r="W487" s="18">
        <v>0</v>
      </c>
      <c r="X487" s="16" t="s">
        <v>49</v>
      </c>
      <c r="Y487" s="18">
        <v>0</v>
      </c>
      <c r="Z487" s="18">
        <v>0</v>
      </c>
      <c r="AA487" s="16" t="s">
        <v>49</v>
      </c>
      <c r="AB487" s="18">
        <v>0</v>
      </c>
      <c r="AC487" s="18">
        <v>0</v>
      </c>
      <c r="AD487" s="16" t="s">
        <v>49</v>
      </c>
      <c r="AE487" s="18">
        <v>0</v>
      </c>
      <c r="AF487" s="16">
        <v>0</v>
      </c>
      <c r="AG487" s="16" t="s">
        <v>49</v>
      </c>
      <c r="AH487" s="18">
        <v>0</v>
      </c>
      <c r="AI487" s="18">
        <v>0</v>
      </c>
      <c r="AJ487" s="16" t="s">
        <v>49</v>
      </c>
      <c r="AK487" s="18">
        <v>0</v>
      </c>
      <c r="AL487" s="18">
        <v>0</v>
      </c>
      <c r="AM487" s="17" t="s">
        <v>47</v>
      </c>
      <c r="AN487" s="16" t="s">
        <v>47</v>
      </c>
      <c r="AO487" s="17" t="s">
        <v>47</v>
      </c>
      <c r="AP487" s="16" t="s">
        <v>47</v>
      </c>
    </row>
    <row r="488" spans="1:42" s="19" customFormat="1" x14ac:dyDescent="0.25">
      <c r="A488" s="16" t="s">
        <v>577</v>
      </c>
      <c r="B488" s="17" t="s">
        <v>1277</v>
      </c>
      <c r="C488" s="16" t="s">
        <v>46</v>
      </c>
      <c r="D488" s="16" t="s">
        <v>80</v>
      </c>
      <c r="E488" s="16" t="s">
        <v>81</v>
      </c>
      <c r="F488" s="16" t="s">
        <v>1474</v>
      </c>
      <c r="G488" s="16" t="s">
        <v>48</v>
      </c>
      <c r="H488" s="16" t="s">
        <v>1307</v>
      </c>
      <c r="I488" s="18" t="s">
        <v>47</v>
      </c>
      <c r="J488" s="18" t="s">
        <v>47</v>
      </c>
      <c r="K488" s="18" t="s">
        <v>47</v>
      </c>
      <c r="L488" s="18" t="s">
        <v>47</v>
      </c>
      <c r="M488" s="18">
        <v>0</v>
      </c>
      <c r="N488" s="16" t="s">
        <v>47</v>
      </c>
      <c r="O488" s="16" t="s">
        <v>53</v>
      </c>
      <c r="P488" s="16" t="s">
        <v>47</v>
      </c>
      <c r="Q488" s="18">
        <f t="shared" si="7"/>
        <v>311850751.958</v>
      </c>
      <c r="R488" s="18">
        <v>0</v>
      </c>
      <c r="S488" s="18">
        <v>191846110</v>
      </c>
      <c r="T488" s="18">
        <v>0</v>
      </c>
      <c r="U488" s="16" t="s">
        <v>49</v>
      </c>
      <c r="V488" s="18">
        <v>0</v>
      </c>
      <c r="W488" s="18">
        <v>103452277.55</v>
      </c>
      <c r="X488" s="16" t="s">
        <v>49</v>
      </c>
      <c r="Y488" s="18">
        <v>16552364.407999998</v>
      </c>
      <c r="Z488" s="18">
        <v>0</v>
      </c>
      <c r="AA488" s="16" t="s">
        <v>49</v>
      </c>
      <c r="AB488" s="18">
        <v>0</v>
      </c>
      <c r="AC488" s="18">
        <v>0</v>
      </c>
      <c r="AD488" s="16" t="s">
        <v>49</v>
      </c>
      <c r="AE488" s="18">
        <v>0</v>
      </c>
      <c r="AF488" s="16">
        <v>0</v>
      </c>
      <c r="AG488" s="16" t="s">
        <v>49</v>
      </c>
      <c r="AH488" s="18">
        <v>0</v>
      </c>
      <c r="AI488" s="18">
        <v>0</v>
      </c>
      <c r="AJ488" s="16" t="s">
        <v>49</v>
      </c>
      <c r="AK488" s="18">
        <v>0</v>
      </c>
      <c r="AL488" s="18">
        <v>0</v>
      </c>
      <c r="AM488" s="17" t="s">
        <v>47</v>
      </c>
      <c r="AN488" s="16" t="s">
        <v>47</v>
      </c>
      <c r="AO488" s="17" t="s">
        <v>47</v>
      </c>
      <c r="AP488" s="16" t="s">
        <v>47</v>
      </c>
    </row>
    <row r="489" spans="1:42" s="19" customFormat="1" x14ac:dyDescent="0.25">
      <c r="A489" s="16" t="s">
        <v>578</v>
      </c>
      <c r="B489" s="17" t="s">
        <v>1277</v>
      </c>
      <c r="C489" s="16" t="s">
        <v>46</v>
      </c>
      <c r="D489" s="16" t="s">
        <v>80</v>
      </c>
      <c r="E489" s="16" t="s">
        <v>81</v>
      </c>
      <c r="F489" s="16" t="s">
        <v>1474</v>
      </c>
      <c r="G489" s="16" t="s">
        <v>48</v>
      </c>
      <c r="H489" s="16" t="s">
        <v>1308</v>
      </c>
      <c r="I489" s="18" t="s">
        <v>47</v>
      </c>
      <c r="J489" s="18" t="s">
        <v>47</v>
      </c>
      <c r="K489" s="18" t="s">
        <v>47</v>
      </c>
      <c r="L489" s="18" t="s">
        <v>47</v>
      </c>
      <c r="M489" s="18">
        <v>0</v>
      </c>
      <c r="N489" s="16" t="s">
        <v>47</v>
      </c>
      <c r="O489" s="16" t="s">
        <v>406</v>
      </c>
      <c r="P489" s="16" t="s">
        <v>407</v>
      </c>
      <c r="Q489" s="18">
        <f t="shared" si="7"/>
        <v>14461376</v>
      </c>
      <c r="R489" s="18">
        <v>0</v>
      </c>
      <c r="S489" s="18">
        <v>7474000</v>
      </c>
      <c r="T489" s="18">
        <v>6023600</v>
      </c>
      <c r="U489" s="16" t="s">
        <v>54</v>
      </c>
      <c r="V489" s="18">
        <v>963776</v>
      </c>
      <c r="W489" s="18">
        <v>0</v>
      </c>
      <c r="X489" s="16" t="s">
        <v>49</v>
      </c>
      <c r="Y489" s="18">
        <v>0</v>
      </c>
      <c r="Z489" s="18">
        <v>0</v>
      </c>
      <c r="AA489" s="16" t="s">
        <v>49</v>
      </c>
      <c r="AB489" s="18">
        <v>0</v>
      </c>
      <c r="AC489" s="18">
        <v>0</v>
      </c>
      <c r="AD489" s="16" t="s">
        <v>49</v>
      </c>
      <c r="AE489" s="18">
        <v>0</v>
      </c>
      <c r="AF489" s="16">
        <v>0</v>
      </c>
      <c r="AG489" s="16" t="s">
        <v>49</v>
      </c>
      <c r="AH489" s="18">
        <v>0</v>
      </c>
      <c r="AI489" s="18">
        <v>0</v>
      </c>
      <c r="AJ489" s="16" t="s">
        <v>49</v>
      </c>
      <c r="AK489" s="18">
        <v>0</v>
      </c>
      <c r="AL489" s="18">
        <v>0</v>
      </c>
      <c r="AM489" s="17" t="s">
        <v>47</v>
      </c>
      <c r="AN489" s="16" t="s">
        <v>47</v>
      </c>
      <c r="AO489" s="17" t="s">
        <v>47</v>
      </c>
      <c r="AP489" s="16" t="s">
        <v>47</v>
      </c>
    </row>
    <row r="490" spans="1:42" s="19" customFormat="1" x14ac:dyDescent="0.25">
      <c r="A490" s="16" t="s">
        <v>579</v>
      </c>
      <c r="B490" s="17" t="s">
        <v>1277</v>
      </c>
      <c r="C490" s="16" t="s">
        <v>46</v>
      </c>
      <c r="D490" s="16" t="s">
        <v>80</v>
      </c>
      <c r="E490" s="16" t="s">
        <v>81</v>
      </c>
      <c r="F490" s="16" t="s">
        <v>1474</v>
      </c>
      <c r="G490" s="16" t="s">
        <v>48</v>
      </c>
      <c r="H490" s="16" t="s">
        <v>1309</v>
      </c>
      <c r="I490" s="18" t="s">
        <v>47</v>
      </c>
      <c r="J490" s="18" t="s">
        <v>47</v>
      </c>
      <c r="K490" s="18" t="s">
        <v>47</v>
      </c>
      <c r="L490" s="18" t="s">
        <v>47</v>
      </c>
      <c r="M490" s="18">
        <v>0</v>
      </c>
      <c r="N490" s="16" t="s">
        <v>47</v>
      </c>
      <c r="O490" s="16" t="s">
        <v>1310</v>
      </c>
      <c r="P490" s="16" t="s">
        <v>1311</v>
      </c>
      <c r="Q490" s="18">
        <f t="shared" si="7"/>
        <v>1792428</v>
      </c>
      <c r="R490" s="18">
        <v>0</v>
      </c>
      <c r="S490" s="18">
        <v>1485550</v>
      </c>
      <c r="T490" s="18">
        <v>0</v>
      </c>
      <c r="U490" s="16" t="s">
        <v>49</v>
      </c>
      <c r="V490" s="18">
        <v>0</v>
      </c>
      <c r="W490" s="18">
        <v>264550</v>
      </c>
      <c r="X490" s="16" t="s">
        <v>54</v>
      </c>
      <c r="Y490" s="18">
        <v>42328</v>
      </c>
      <c r="Z490" s="18">
        <v>0</v>
      </c>
      <c r="AA490" s="16" t="s">
        <v>49</v>
      </c>
      <c r="AB490" s="18">
        <v>0</v>
      </c>
      <c r="AC490" s="18">
        <v>0</v>
      </c>
      <c r="AD490" s="16" t="s">
        <v>49</v>
      </c>
      <c r="AE490" s="18">
        <v>0</v>
      </c>
      <c r="AF490" s="16">
        <v>0</v>
      </c>
      <c r="AG490" s="16" t="s">
        <v>49</v>
      </c>
      <c r="AH490" s="18">
        <v>0</v>
      </c>
      <c r="AI490" s="18">
        <v>0</v>
      </c>
      <c r="AJ490" s="16" t="s">
        <v>49</v>
      </c>
      <c r="AK490" s="18">
        <v>0</v>
      </c>
      <c r="AL490" s="18">
        <v>0</v>
      </c>
      <c r="AM490" s="17" t="s">
        <v>47</v>
      </c>
      <c r="AN490" s="16" t="s">
        <v>47</v>
      </c>
      <c r="AO490" s="17" t="s">
        <v>47</v>
      </c>
      <c r="AP490" s="16" t="s">
        <v>47</v>
      </c>
    </row>
    <row r="491" spans="1:42" s="19" customFormat="1" x14ac:dyDescent="0.25">
      <c r="A491" s="16" t="s">
        <v>582</v>
      </c>
      <c r="B491" s="17" t="s">
        <v>1277</v>
      </c>
      <c r="C491" s="16" t="s">
        <v>46</v>
      </c>
      <c r="D491" s="16" t="s">
        <v>80</v>
      </c>
      <c r="E491" s="16" t="s">
        <v>81</v>
      </c>
      <c r="F491" s="16" t="s">
        <v>1474</v>
      </c>
      <c r="G491" s="16" t="s">
        <v>48</v>
      </c>
      <c r="H491" s="16" t="s">
        <v>1312</v>
      </c>
      <c r="I491" s="18" t="s">
        <v>47</v>
      </c>
      <c r="J491" s="18" t="s">
        <v>47</v>
      </c>
      <c r="K491" s="18" t="s">
        <v>47</v>
      </c>
      <c r="L491" s="18" t="s">
        <v>47</v>
      </c>
      <c r="M491" s="18">
        <v>0</v>
      </c>
      <c r="N491" s="16" t="s">
        <v>47</v>
      </c>
      <c r="O491" s="16" t="s">
        <v>252</v>
      </c>
      <c r="P491" s="16" t="s">
        <v>253</v>
      </c>
      <c r="Q491" s="18">
        <f t="shared" si="7"/>
        <v>488400</v>
      </c>
      <c r="R491" s="18">
        <v>0</v>
      </c>
      <c r="S491" s="18">
        <v>488400</v>
      </c>
      <c r="T491" s="18">
        <v>0</v>
      </c>
      <c r="U491" s="16" t="s">
        <v>49</v>
      </c>
      <c r="V491" s="18">
        <v>0</v>
      </c>
      <c r="W491" s="18">
        <v>0</v>
      </c>
      <c r="X491" s="16" t="s">
        <v>49</v>
      </c>
      <c r="Y491" s="18">
        <v>0</v>
      </c>
      <c r="Z491" s="18">
        <v>0</v>
      </c>
      <c r="AA491" s="16" t="s">
        <v>49</v>
      </c>
      <c r="AB491" s="18">
        <v>0</v>
      </c>
      <c r="AC491" s="18">
        <v>0</v>
      </c>
      <c r="AD491" s="16" t="s">
        <v>49</v>
      </c>
      <c r="AE491" s="18">
        <v>0</v>
      </c>
      <c r="AF491" s="16">
        <v>0</v>
      </c>
      <c r="AG491" s="16" t="s">
        <v>49</v>
      </c>
      <c r="AH491" s="18">
        <v>0</v>
      </c>
      <c r="AI491" s="18">
        <v>0</v>
      </c>
      <c r="AJ491" s="16" t="s">
        <v>49</v>
      </c>
      <c r="AK491" s="18">
        <v>0</v>
      </c>
      <c r="AL491" s="18">
        <v>0</v>
      </c>
      <c r="AM491" s="17" t="s">
        <v>47</v>
      </c>
      <c r="AN491" s="16" t="s">
        <v>47</v>
      </c>
      <c r="AO491" s="17" t="s">
        <v>47</v>
      </c>
      <c r="AP491" s="16" t="s">
        <v>47</v>
      </c>
    </row>
    <row r="492" spans="1:42" s="19" customFormat="1" x14ac:dyDescent="0.25">
      <c r="A492" s="16" t="s">
        <v>583</v>
      </c>
      <c r="B492" s="17" t="s">
        <v>1277</v>
      </c>
      <c r="C492" s="16" t="s">
        <v>46</v>
      </c>
      <c r="D492" s="16" t="s">
        <v>80</v>
      </c>
      <c r="E492" s="16" t="s">
        <v>81</v>
      </c>
      <c r="F492" s="16" t="s">
        <v>1474</v>
      </c>
      <c r="G492" s="16" t="s">
        <v>48</v>
      </c>
      <c r="H492" s="16" t="s">
        <v>1313</v>
      </c>
      <c r="I492" s="18" t="s">
        <v>47</v>
      </c>
      <c r="J492" s="18" t="s">
        <v>47</v>
      </c>
      <c r="K492" s="18" t="s">
        <v>47</v>
      </c>
      <c r="L492" s="18" t="s">
        <v>47</v>
      </c>
      <c r="M492" s="18">
        <v>0</v>
      </c>
      <c r="N492" s="16" t="s">
        <v>47</v>
      </c>
      <c r="O492" s="16" t="s">
        <v>53</v>
      </c>
      <c r="P492" s="16" t="s">
        <v>47</v>
      </c>
      <c r="Q492" s="18">
        <f t="shared" si="7"/>
        <v>379248649.88159996</v>
      </c>
      <c r="R492" s="18">
        <v>0</v>
      </c>
      <c r="S492" s="18">
        <v>282050741</v>
      </c>
      <c r="T492" s="18">
        <v>0</v>
      </c>
      <c r="U492" s="16" t="s">
        <v>49</v>
      </c>
      <c r="V492" s="18">
        <v>0</v>
      </c>
      <c r="W492" s="18">
        <v>83791300.75999999</v>
      </c>
      <c r="X492" s="16" t="s">
        <v>49</v>
      </c>
      <c r="Y492" s="18">
        <v>13406608.1216</v>
      </c>
      <c r="Z492" s="18">
        <v>0</v>
      </c>
      <c r="AA492" s="16" t="s">
        <v>49</v>
      </c>
      <c r="AB492" s="18">
        <v>0</v>
      </c>
      <c r="AC492" s="18">
        <v>0</v>
      </c>
      <c r="AD492" s="16" t="s">
        <v>49</v>
      </c>
      <c r="AE492" s="18">
        <v>0</v>
      </c>
      <c r="AF492" s="16">
        <v>0</v>
      </c>
      <c r="AG492" s="16" t="s">
        <v>49</v>
      </c>
      <c r="AH492" s="18">
        <v>0</v>
      </c>
      <c r="AI492" s="18">
        <v>0</v>
      </c>
      <c r="AJ492" s="16" t="s">
        <v>49</v>
      </c>
      <c r="AK492" s="18">
        <v>0</v>
      </c>
      <c r="AL492" s="18">
        <v>0</v>
      </c>
      <c r="AM492" s="17" t="s">
        <v>47</v>
      </c>
      <c r="AN492" s="16" t="s">
        <v>47</v>
      </c>
      <c r="AO492" s="17" t="s">
        <v>47</v>
      </c>
      <c r="AP492" s="16" t="s">
        <v>47</v>
      </c>
    </row>
    <row r="493" spans="1:42" s="19" customFormat="1" x14ac:dyDescent="0.25">
      <c r="A493" s="16" t="s">
        <v>584</v>
      </c>
      <c r="B493" s="17" t="s">
        <v>1277</v>
      </c>
      <c r="C493" s="16" t="s">
        <v>46</v>
      </c>
      <c r="D493" s="16" t="s">
        <v>80</v>
      </c>
      <c r="E493" s="16" t="s">
        <v>81</v>
      </c>
      <c r="F493" s="16" t="s">
        <v>1474</v>
      </c>
      <c r="G493" s="16" t="s">
        <v>71</v>
      </c>
      <c r="H493" s="16" t="s">
        <v>47</v>
      </c>
      <c r="I493" s="18" t="s">
        <v>1314</v>
      </c>
      <c r="J493" s="18" t="s">
        <v>47</v>
      </c>
      <c r="K493" s="18" t="s">
        <v>1315</v>
      </c>
      <c r="L493" s="18" t="s">
        <v>1277</v>
      </c>
      <c r="M493" s="18">
        <v>8059155</v>
      </c>
      <c r="N493" s="16" t="s">
        <v>73</v>
      </c>
      <c r="O493" s="16" t="s">
        <v>1316</v>
      </c>
      <c r="P493" s="16" t="s">
        <v>1317</v>
      </c>
      <c r="Q493" s="18">
        <f t="shared" si="7"/>
        <v>-3434525</v>
      </c>
      <c r="R493" s="18">
        <v>0</v>
      </c>
      <c r="S493" s="18">
        <v>-3434525</v>
      </c>
      <c r="T493" s="18">
        <v>0</v>
      </c>
      <c r="U493" s="16" t="s">
        <v>49</v>
      </c>
      <c r="V493" s="18">
        <v>0</v>
      </c>
      <c r="W493" s="18">
        <v>0</v>
      </c>
      <c r="X493" s="16" t="s">
        <v>49</v>
      </c>
      <c r="Y493" s="18">
        <v>0</v>
      </c>
      <c r="Z493" s="18">
        <v>0</v>
      </c>
      <c r="AA493" s="16" t="s">
        <v>49</v>
      </c>
      <c r="AB493" s="18">
        <v>0</v>
      </c>
      <c r="AC493" s="18">
        <v>0</v>
      </c>
      <c r="AD493" s="16" t="s">
        <v>49</v>
      </c>
      <c r="AE493" s="18">
        <v>0</v>
      </c>
      <c r="AF493" s="16">
        <v>0</v>
      </c>
      <c r="AG493" s="16" t="s">
        <v>49</v>
      </c>
      <c r="AH493" s="18">
        <v>0</v>
      </c>
      <c r="AI493" s="18">
        <v>0</v>
      </c>
      <c r="AJ493" s="16" t="s">
        <v>49</v>
      </c>
      <c r="AK493" s="18">
        <v>0</v>
      </c>
      <c r="AL493" s="18">
        <v>0</v>
      </c>
      <c r="AM493" s="17" t="s">
        <v>47</v>
      </c>
      <c r="AN493" s="16" t="s">
        <v>47</v>
      </c>
      <c r="AO493" s="17" t="s">
        <v>47</v>
      </c>
      <c r="AP493" s="16" t="s">
        <v>47</v>
      </c>
    </row>
    <row r="494" spans="1:42" s="19" customFormat="1" x14ac:dyDescent="0.25">
      <c r="A494" s="16" t="s">
        <v>585</v>
      </c>
      <c r="B494" s="17" t="s">
        <v>1277</v>
      </c>
      <c r="C494" s="16" t="s">
        <v>46</v>
      </c>
      <c r="D494" s="16" t="s">
        <v>82</v>
      </c>
      <c r="E494" s="16" t="s">
        <v>1476</v>
      </c>
      <c r="F494" s="16" t="s">
        <v>1511</v>
      </c>
      <c r="G494" s="16" t="s">
        <v>48</v>
      </c>
      <c r="H494" s="16" t="s">
        <v>1318</v>
      </c>
      <c r="I494" s="18" t="s">
        <v>47</v>
      </c>
      <c r="J494" s="18" t="s">
        <v>47</v>
      </c>
      <c r="K494" s="18" t="s">
        <v>47</v>
      </c>
      <c r="L494" s="18" t="s">
        <v>47</v>
      </c>
      <c r="M494" s="18">
        <v>0</v>
      </c>
      <c r="N494" s="16" t="s">
        <v>47</v>
      </c>
      <c r="O494" s="16" t="s">
        <v>197</v>
      </c>
      <c r="P494" s="16" t="s">
        <v>198</v>
      </c>
      <c r="Q494" s="18">
        <f t="shared" si="7"/>
        <v>5708360</v>
      </c>
      <c r="R494" s="18">
        <v>0</v>
      </c>
      <c r="S494" s="18">
        <v>0</v>
      </c>
      <c r="T494" s="18">
        <v>0</v>
      </c>
      <c r="U494" s="16" t="s">
        <v>49</v>
      </c>
      <c r="V494" s="18">
        <v>0</v>
      </c>
      <c r="W494" s="18">
        <v>4921000</v>
      </c>
      <c r="X494" s="16" t="s">
        <v>54</v>
      </c>
      <c r="Y494" s="18">
        <v>787360</v>
      </c>
      <c r="Z494" s="18">
        <v>0</v>
      </c>
      <c r="AA494" s="16" t="s">
        <v>49</v>
      </c>
      <c r="AB494" s="18">
        <v>0</v>
      </c>
      <c r="AC494" s="18">
        <v>0</v>
      </c>
      <c r="AD494" s="16" t="s">
        <v>49</v>
      </c>
      <c r="AE494" s="18">
        <v>0</v>
      </c>
      <c r="AF494" s="16">
        <v>0</v>
      </c>
      <c r="AG494" s="16" t="s">
        <v>49</v>
      </c>
      <c r="AH494" s="18">
        <v>0</v>
      </c>
      <c r="AI494" s="18">
        <v>0</v>
      </c>
      <c r="AJ494" s="16" t="s">
        <v>49</v>
      </c>
      <c r="AK494" s="18">
        <v>0</v>
      </c>
      <c r="AL494" s="18">
        <v>0</v>
      </c>
      <c r="AM494" s="17" t="s">
        <v>47</v>
      </c>
      <c r="AN494" s="16" t="s">
        <v>47</v>
      </c>
      <c r="AO494" s="17" t="s">
        <v>47</v>
      </c>
      <c r="AP494" s="16" t="s">
        <v>47</v>
      </c>
    </row>
    <row r="495" spans="1:42" s="19" customFormat="1" x14ac:dyDescent="0.25">
      <c r="A495" s="16" t="s">
        <v>586</v>
      </c>
      <c r="B495" s="17" t="s">
        <v>1277</v>
      </c>
      <c r="C495" s="16" t="s">
        <v>46</v>
      </c>
      <c r="D495" s="16" t="s">
        <v>82</v>
      </c>
      <c r="E495" s="16" t="s">
        <v>1476</v>
      </c>
      <c r="F495" s="16" t="s">
        <v>1511</v>
      </c>
      <c r="G495" s="16" t="s">
        <v>48</v>
      </c>
      <c r="H495" s="16" t="s">
        <v>1319</v>
      </c>
      <c r="I495" s="18" t="s">
        <v>47</v>
      </c>
      <c r="J495" s="18" t="s">
        <v>47</v>
      </c>
      <c r="K495" s="18" t="s">
        <v>47</v>
      </c>
      <c r="L495" s="18" t="s">
        <v>47</v>
      </c>
      <c r="M495" s="18">
        <v>0</v>
      </c>
      <c r="N495" s="16" t="s">
        <v>47</v>
      </c>
      <c r="O495" s="16" t="s">
        <v>53</v>
      </c>
      <c r="P495" s="16" t="s">
        <v>47</v>
      </c>
      <c r="Q495" s="18">
        <f t="shared" si="7"/>
        <v>58283380.5</v>
      </c>
      <c r="R495" s="18">
        <v>0</v>
      </c>
      <c r="S495" s="18">
        <v>35733212.5</v>
      </c>
      <c r="T495" s="18">
        <v>0</v>
      </c>
      <c r="U495" s="16" t="s">
        <v>49</v>
      </c>
      <c r="V495" s="18">
        <v>0</v>
      </c>
      <c r="W495" s="18">
        <v>19439800</v>
      </c>
      <c r="X495" s="16" t="s">
        <v>54</v>
      </c>
      <c r="Y495" s="18">
        <v>3110368</v>
      </c>
      <c r="Z495" s="18">
        <v>0</v>
      </c>
      <c r="AA495" s="16" t="s">
        <v>49</v>
      </c>
      <c r="AB495" s="18">
        <v>0</v>
      </c>
      <c r="AC495" s="18">
        <v>0</v>
      </c>
      <c r="AD495" s="16" t="s">
        <v>49</v>
      </c>
      <c r="AE495" s="18">
        <v>0</v>
      </c>
      <c r="AF495" s="16">
        <v>0</v>
      </c>
      <c r="AG495" s="16" t="s">
        <v>49</v>
      </c>
      <c r="AH495" s="18">
        <v>0</v>
      </c>
      <c r="AI495" s="18">
        <v>0</v>
      </c>
      <c r="AJ495" s="16" t="s">
        <v>49</v>
      </c>
      <c r="AK495" s="18">
        <v>0</v>
      </c>
      <c r="AL495" s="18">
        <v>0</v>
      </c>
      <c r="AM495" s="17" t="s">
        <v>47</v>
      </c>
      <c r="AN495" s="16" t="s">
        <v>47</v>
      </c>
      <c r="AO495" s="17" t="s">
        <v>47</v>
      </c>
      <c r="AP495" s="16" t="s">
        <v>47</v>
      </c>
    </row>
    <row r="496" spans="1:42" s="19" customFormat="1" x14ac:dyDescent="0.25">
      <c r="A496" s="16" t="s">
        <v>587</v>
      </c>
      <c r="B496" s="17" t="s">
        <v>1277</v>
      </c>
      <c r="C496" s="16" t="s">
        <v>46</v>
      </c>
      <c r="D496" s="16" t="s">
        <v>82</v>
      </c>
      <c r="E496" s="16" t="s">
        <v>1476</v>
      </c>
      <c r="F496" s="16" t="s">
        <v>1511</v>
      </c>
      <c r="G496" s="16" t="s">
        <v>48</v>
      </c>
      <c r="H496" s="16" t="s">
        <v>1320</v>
      </c>
      <c r="I496" s="18" t="s">
        <v>47</v>
      </c>
      <c r="J496" s="18" t="s">
        <v>47</v>
      </c>
      <c r="K496" s="18" t="s">
        <v>47</v>
      </c>
      <c r="L496" s="18" t="s">
        <v>47</v>
      </c>
      <c r="M496" s="18">
        <v>0</v>
      </c>
      <c r="N496" s="16" t="s">
        <v>47</v>
      </c>
      <c r="O496" s="16" t="s">
        <v>53</v>
      </c>
      <c r="P496" s="16" t="s">
        <v>47</v>
      </c>
      <c r="Q496" s="18">
        <f t="shared" si="7"/>
        <v>19040959.991599999</v>
      </c>
      <c r="R496" s="18">
        <v>0</v>
      </c>
      <c r="S496" s="18">
        <v>4236499.9999999981</v>
      </c>
      <c r="T496" s="18">
        <v>0</v>
      </c>
      <c r="U496" s="16" t="s">
        <v>49</v>
      </c>
      <c r="V496" s="18">
        <v>0</v>
      </c>
      <c r="W496" s="18">
        <v>12762465.51</v>
      </c>
      <c r="X496" s="16" t="s">
        <v>54</v>
      </c>
      <c r="Y496" s="18">
        <v>2041994.4816000001</v>
      </c>
      <c r="Z496" s="18">
        <v>0</v>
      </c>
      <c r="AA496" s="16" t="s">
        <v>49</v>
      </c>
      <c r="AB496" s="18">
        <v>0</v>
      </c>
      <c r="AC496" s="18">
        <v>0</v>
      </c>
      <c r="AD496" s="16" t="s">
        <v>49</v>
      </c>
      <c r="AE496" s="18">
        <v>0</v>
      </c>
      <c r="AF496" s="16">
        <v>0</v>
      </c>
      <c r="AG496" s="16" t="s">
        <v>49</v>
      </c>
      <c r="AH496" s="18">
        <v>0</v>
      </c>
      <c r="AI496" s="18">
        <v>0</v>
      </c>
      <c r="AJ496" s="16" t="s">
        <v>49</v>
      </c>
      <c r="AK496" s="18">
        <v>0</v>
      </c>
      <c r="AL496" s="18">
        <v>0</v>
      </c>
      <c r="AM496" s="17" t="s">
        <v>47</v>
      </c>
      <c r="AN496" s="16" t="s">
        <v>47</v>
      </c>
      <c r="AO496" s="17" t="s">
        <v>47</v>
      </c>
      <c r="AP496" s="16" t="s">
        <v>47</v>
      </c>
    </row>
    <row r="497" spans="1:42" s="19" customFormat="1" x14ac:dyDescent="0.25">
      <c r="A497" s="16" t="s">
        <v>588</v>
      </c>
      <c r="B497" s="17" t="s">
        <v>1277</v>
      </c>
      <c r="C497" s="16" t="s">
        <v>46</v>
      </c>
      <c r="D497" s="16" t="s">
        <v>82</v>
      </c>
      <c r="E497" s="16" t="s">
        <v>1476</v>
      </c>
      <c r="F497" s="16" t="s">
        <v>1511</v>
      </c>
      <c r="G497" s="16" t="s">
        <v>48</v>
      </c>
      <c r="H497" s="16" t="s">
        <v>1321</v>
      </c>
      <c r="I497" s="18" t="s">
        <v>47</v>
      </c>
      <c r="J497" s="18" t="s">
        <v>47</v>
      </c>
      <c r="K497" s="18" t="s">
        <v>47</v>
      </c>
      <c r="L497" s="18" t="s">
        <v>47</v>
      </c>
      <c r="M497" s="18">
        <v>0</v>
      </c>
      <c r="N497" s="16" t="s">
        <v>47</v>
      </c>
      <c r="O497" s="16" t="s">
        <v>53</v>
      </c>
      <c r="P497" s="16" t="s">
        <v>47</v>
      </c>
      <c r="Q497" s="18">
        <f t="shared" si="7"/>
        <v>81771112.983199999</v>
      </c>
      <c r="R497" s="18">
        <v>0</v>
      </c>
      <c r="S497" s="18">
        <v>53486275</v>
      </c>
      <c r="T497" s="18">
        <v>0</v>
      </c>
      <c r="U497" s="16" t="s">
        <v>49</v>
      </c>
      <c r="V497" s="18">
        <v>0</v>
      </c>
      <c r="W497" s="18">
        <v>24383481.02</v>
      </c>
      <c r="X497" s="16" t="s">
        <v>54</v>
      </c>
      <c r="Y497" s="18">
        <v>3901356.9632000001</v>
      </c>
      <c r="Z497" s="18">
        <v>0</v>
      </c>
      <c r="AA497" s="16" t="s">
        <v>49</v>
      </c>
      <c r="AB497" s="18">
        <v>0</v>
      </c>
      <c r="AC497" s="18">
        <v>0</v>
      </c>
      <c r="AD497" s="16" t="s">
        <v>49</v>
      </c>
      <c r="AE497" s="18">
        <v>0</v>
      </c>
      <c r="AF497" s="16">
        <v>0</v>
      </c>
      <c r="AG497" s="16" t="s">
        <v>49</v>
      </c>
      <c r="AH497" s="18">
        <v>0</v>
      </c>
      <c r="AI497" s="18">
        <v>0</v>
      </c>
      <c r="AJ497" s="16" t="s">
        <v>49</v>
      </c>
      <c r="AK497" s="18">
        <v>0</v>
      </c>
      <c r="AL497" s="18">
        <v>0</v>
      </c>
      <c r="AM497" s="17" t="s">
        <v>47</v>
      </c>
      <c r="AN497" s="16" t="s">
        <v>47</v>
      </c>
      <c r="AO497" s="17" t="s">
        <v>47</v>
      </c>
      <c r="AP497" s="16" t="s">
        <v>47</v>
      </c>
    </row>
    <row r="498" spans="1:42" s="19" customFormat="1" x14ac:dyDescent="0.25">
      <c r="A498" s="16" t="s">
        <v>589</v>
      </c>
      <c r="B498" s="17" t="s">
        <v>1277</v>
      </c>
      <c r="C498" s="16" t="s">
        <v>46</v>
      </c>
      <c r="D498" s="16" t="s">
        <v>82</v>
      </c>
      <c r="E498" s="16" t="s">
        <v>1476</v>
      </c>
      <c r="F498" s="16" t="s">
        <v>1511</v>
      </c>
      <c r="G498" s="16" t="s">
        <v>48</v>
      </c>
      <c r="H498" s="16" t="s">
        <v>1322</v>
      </c>
      <c r="I498" s="18" t="s">
        <v>47</v>
      </c>
      <c r="J498" s="18" t="s">
        <v>47</v>
      </c>
      <c r="K498" s="18" t="s">
        <v>47</v>
      </c>
      <c r="L498" s="18" t="s">
        <v>47</v>
      </c>
      <c r="M498" s="18">
        <v>0</v>
      </c>
      <c r="N498" s="16" t="s">
        <v>47</v>
      </c>
      <c r="O498" s="16" t="s">
        <v>564</v>
      </c>
      <c r="P498" s="16" t="s">
        <v>565</v>
      </c>
      <c r="Q498" s="18">
        <f t="shared" si="7"/>
        <v>85100000</v>
      </c>
      <c r="R498" s="18">
        <v>0</v>
      </c>
      <c r="S498" s="18">
        <v>85100000</v>
      </c>
      <c r="T498" s="18">
        <v>0</v>
      </c>
      <c r="U498" s="16" t="s">
        <v>49</v>
      </c>
      <c r="V498" s="18">
        <v>0</v>
      </c>
      <c r="W498" s="18">
        <v>0</v>
      </c>
      <c r="X498" s="16" t="s">
        <v>49</v>
      </c>
      <c r="Y498" s="18">
        <v>0</v>
      </c>
      <c r="Z498" s="18">
        <v>0</v>
      </c>
      <c r="AA498" s="16" t="s">
        <v>49</v>
      </c>
      <c r="AB498" s="18">
        <v>0</v>
      </c>
      <c r="AC498" s="18">
        <v>0</v>
      </c>
      <c r="AD498" s="16" t="s">
        <v>49</v>
      </c>
      <c r="AE498" s="18">
        <v>0</v>
      </c>
      <c r="AF498" s="16">
        <v>0</v>
      </c>
      <c r="AG498" s="16" t="s">
        <v>49</v>
      </c>
      <c r="AH498" s="18">
        <v>0</v>
      </c>
      <c r="AI498" s="18">
        <v>0</v>
      </c>
      <c r="AJ498" s="16" t="s">
        <v>49</v>
      </c>
      <c r="AK498" s="18">
        <v>0</v>
      </c>
      <c r="AL498" s="18">
        <v>0</v>
      </c>
      <c r="AM498" s="17" t="s">
        <v>47</v>
      </c>
      <c r="AN498" s="16" t="s">
        <v>47</v>
      </c>
      <c r="AO498" s="17" t="s">
        <v>47</v>
      </c>
      <c r="AP498" s="16" t="s">
        <v>47</v>
      </c>
    </row>
    <row r="499" spans="1:42" s="19" customFormat="1" x14ac:dyDescent="0.25">
      <c r="A499" s="16" t="s">
        <v>590</v>
      </c>
      <c r="B499" s="17" t="s">
        <v>1277</v>
      </c>
      <c r="C499" s="16" t="s">
        <v>46</v>
      </c>
      <c r="D499" s="16" t="s">
        <v>82</v>
      </c>
      <c r="E499" s="16" t="s">
        <v>1476</v>
      </c>
      <c r="F499" s="16" t="s">
        <v>1511</v>
      </c>
      <c r="G499" s="16" t="s">
        <v>48</v>
      </c>
      <c r="H499" s="16" t="s">
        <v>1323</v>
      </c>
      <c r="I499" s="18" t="s">
        <v>47</v>
      </c>
      <c r="J499" s="18" t="s">
        <v>47</v>
      </c>
      <c r="K499" s="18" t="s">
        <v>47</v>
      </c>
      <c r="L499" s="18" t="s">
        <v>47</v>
      </c>
      <c r="M499" s="18">
        <v>0</v>
      </c>
      <c r="N499" s="16" t="s">
        <v>47</v>
      </c>
      <c r="O499" s="16" t="s">
        <v>53</v>
      </c>
      <c r="P499" s="16" t="s">
        <v>47</v>
      </c>
      <c r="Q499" s="18">
        <f t="shared" si="7"/>
        <v>53299370.991599999</v>
      </c>
      <c r="R499" s="18">
        <v>0</v>
      </c>
      <c r="S499" s="18">
        <v>31378775</v>
      </c>
      <c r="T499" s="18">
        <v>0</v>
      </c>
      <c r="U499" s="16" t="s">
        <v>49</v>
      </c>
      <c r="V499" s="18">
        <v>0</v>
      </c>
      <c r="W499" s="18">
        <v>18897065.509999998</v>
      </c>
      <c r="X499" s="16" t="s">
        <v>54</v>
      </c>
      <c r="Y499" s="18">
        <v>3023530.4816000001</v>
      </c>
      <c r="Z499" s="18">
        <v>0</v>
      </c>
      <c r="AA499" s="16" t="s">
        <v>49</v>
      </c>
      <c r="AB499" s="18">
        <v>0</v>
      </c>
      <c r="AC499" s="18">
        <v>0</v>
      </c>
      <c r="AD499" s="16" t="s">
        <v>49</v>
      </c>
      <c r="AE499" s="18">
        <v>0</v>
      </c>
      <c r="AF499" s="16">
        <v>0</v>
      </c>
      <c r="AG499" s="16" t="s">
        <v>49</v>
      </c>
      <c r="AH499" s="18">
        <v>0</v>
      </c>
      <c r="AI499" s="18">
        <v>0</v>
      </c>
      <c r="AJ499" s="16" t="s">
        <v>49</v>
      </c>
      <c r="AK499" s="18">
        <v>0</v>
      </c>
      <c r="AL499" s="18">
        <v>0</v>
      </c>
      <c r="AM499" s="17" t="s">
        <v>47</v>
      </c>
      <c r="AN499" s="16" t="s">
        <v>47</v>
      </c>
      <c r="AO499" s="17" t="s">
        <v>47</v>
      </c>
      <c r="AP499" s="16" t="s">
        <v>47</v>
      </c>
    </row>
    <row r="500" spans="1:42" s="19" customFormat="1" x14ac:dyDescent="0.25">
      <c r="A500" s="16" t="s">
        <v>591</v>
      </c>
      <c r="B500" s="17" t="s">
        <v>1277</v>
      </c>
      <c r="C500" s="16" t="s">
        <v>46</v>
      </c>
      <c r="D500" s="16" t="s">
        <v>82</v>
      </c>
      <c r="E500" s="16" t="s">
        <v>1476</v>
      </c>
      <c r="F500" s="16" t="s">
        <v>1511</v>
      </c>
      <c r="G500" s="16" t="s">
        <v>48</v>
      </c>
      <c r="H500" s="16" t="s">
        <v>1324</v>
      </c>
      <c r="I500" s="18" t="s">
        <v>47</v>
      </c>
      <c r="J500" s="18" t="s">
        <v>47</v>
      </c>
      <c r="K500" s="18" t="s">
        <v>47</v>
      </c>
      <c r="L500" s="18" t="s">
        <v>47</v>
      </c>
      <c r="M500" s="18">
        <v>0</v>
      </c>
      <c r="N500" s="16" t="s">
        <v>47</v>
      </c>
      <c r="O500" s="16" t="s">
        <v>53</v>
      </c>
      <c r="P500" s="16" t="s">
        <v>47</v>
      </c>
      <c r="Q500" s="18">
        <f t="shared" si="7"/>
        <v>43758031.5</v>
      </c>
      <c r="R500" s="18">
        <v>0</v>
      </c>
      <c r="S500" s="18">
        <v>41953245.5</v>
      </c>
      <c r="T500" s="18">
        <v>0</v>
      </c>
      <c r="U500" s="16" t="s">
        <v>49</v>
      </c>
      <c r="V500" s="18">
        <v>0</v>
      </c>
      <c r="W500" s="18">
        <v>1555850</v>
      </c>
      <c r="X500" s="16" t="s">
        <v>54</v>
      </c>
      <c r="Y500" s="18">
        <v>248936</v>
      </c>
      <c r="Z500" s="18">
        <v>0</v>
      </c>
      <c r="AA500" s="16" t="s">
        <v>49</v>
      </c>
      <c r="AB500" s="18">
        <v>0</v>
      </c>
      <c r="AC500" s="18">
        <v>0</v>
      </c>
      <c r="AD500" s="16" t="s">
        <v>49</v>
      </c>
      <c r="AE500" s="18">
        <v>0</v>
      </c>
      <c r="AF500" s="16">
        <v>0</v>
      </c>
      <c r="AG500" s="16" t="s">
        <v>49</v>
      </c>
      <c r="AH500" s="18">
        <v>0</v>
      </c>
      <c r="AI500" s="18">
        <v>0</v>
      </c>
      <c r="AJ500" s="16" t="s">
        <v>49</v>
      </c>
      <c r="AK500" s="18">
        <v>0</v>
      </c>
      <c r="AL500" s="18">
        <v>0</v>
      </c>
      <c r="AM500" s="17" t="s">
        <v>47</v>
      </c>
      <c r="AN500" s="16" t="s">
        <v>47</v>
      </c>
      <c r="AO500" s="17" t="s">
        <v>47</v>
      </c>
      <c r="AP500" s="16" t="s">
        <v>47</v>
      </c>
    </row>
    <row r="501" spans="1:42" s="19" customFormat="1" x14ac:dyDescent="0.25">
      <c r="A501" s="16" t="s">
        <v>592</v>
      </c>
      <c r="B501" s="17" t="s">
        <v>1277</v>
      </c>
      <c r="C501" s="16" t="s">
        <v>46</v>
      </c>
      <c r="D501" s="16" t="s">
        <v>82</v>
      </c>
      <c r="E501" s="16" t="s">
        <v>1476</v>
      </c>
      <c r="F501" s="16" t="s">
        <v>1511</v>
      </c>
      <c r="G501" s="16" t="s">
        <v>48</v>
      </c>
      <c r="H501" s="16" t="s">
        <v>1325</v>
      </c>
      <c r="I501" s="18" t="s">
        <v>47</v>
      </c>
      <c r="J501" s="18" t="s">
        <v>47</v>
      </c>
      <c r="K501" s="18" t="s">
        <v>47</v>
      </c>
      <c r="L501" s="18" t="s">
        <v>47</v>
      </c>
      <c r="M501" s="18">
        <v>0</v>
      </c>
      <c r="N501" s="16" t="s">
        <v>47</v>
      </c>
      <c r="O501" s="16" t="s">
        <v>53</v>
      </c>
      <c r="P501" s="16" t="s">
        <v>47</v>
      </c>
      <c r="Q501" s="18">
        <f t="shared" si="7"/>
        <v>10081001.5</v>
      </c>
      <c r="R501" s="18">
        <v>0</v>
      </c>
      <c r="S501" s="18">
        <v>5123741.5</v>
      </c>
      <c r="T501" s="18">
        <v>0</v>
      </c>
      <c r="U501" s="16" t="s">
        <v>49</v>
      </c>
      <c r="V501" s="18">
        <v>0</v>
      </c>
      <c r="W501" s="18">
        <v>4273500</v>
      </c>
      <c r="X501" s="16" t="s">
        <v>54</v>
      </c>
      <c r="Y501" s="18">
        <v>683760</v>
      </c>
      <c r="Z501" s="18">
        <v>0</v>
      </c>
      <c r="AA501" s="16" t="s">
        <v>49</v>
      </c>
      <c r="AB501" s="18">
        <v>0</v>
      </c>
      <c r="AC501" s="18">
        <v>0</v>
      </c>
      <c r="AD501" s="16" t="s">
        <v>49</v>
      </c>
      <c r="AE501" s="18">
        <v>0</v>
      </c>
      <c r="AF501" s="16">
        <v>0</v>
      </c>
      <c r="AG501" s="16" t="s">
        <v>49</v>
      </c>
      <c r="AH501" s="18">
        <v>0</v>
      </c>
      <c r="AI501" s="18">
        <v>0</v>
      </c>
      <c r="AJ501" s="16" t="s">
        <v>49</v>
      </c>
      <c r="AK501" s="18">
        <v>0</v>
      </c>
      <c r="AL501" s="18">
        <v>0</v>
      </c>
      <c r="AM501" s="17" t="s">
        <v>47</v>
      </c>
      <c r="AN501" s="16" t="s">
        <v>47</v>
      </c>
      <c r="AO501" s="17" t="s">
        <v>47</v>
      </c>
      <c r="AP501" s="16" t="s">
        <v>47</v>
      </c>
    </row>
    <row r="502" spans="1:42" s="19" customFormat="1" x14ac:dyDescent="0.25">
      <c r="A502" s="16" t="s">
        <v>593</v>
      </c>
      <c r="B502" s="17" t="s">
        <v>1277</v>
      </c>
      <c r="C502" s="16" t="s">
        <v>46</v>
      </c>
      <c r="D502" s="16" t="s">
        <v>82</v>
      </c>
      <c r="E502" s="16" t="s">
        <v>1476</v>
      </c>
      <c r="F502" s="16" t="s">
        <v>1511</v>
      </c>
      <c r="G502" s="16" t="s">
        <v>48</v>
      </c>
      <c r="H502" s="16" t="s">
        <v>1326</v>
      </c>
      <c r="I502" s="18" t="s">
        <v>47</v>
      </c>
      <c r="J502" s="18" t="s">
        <v>47</v>
      </c>
      <c r="K502" s="18" t="s">
        <v>47</v>
      </c>
      <c r="L502" s="18" t="s">
        <v>47</v>
      </c>
      <c r="M502" s="18">
        <v>0</v>
      </c>
      <c r="N502" s="16" t="s">
        <v>47</v>
      </c>
      <c r="O502" s="16" t="s">
        <v>53</v>
      </c>
      <c r="P502" s="16" t="s">
        <v>47</v>
      </c>
      <c r="Q502" s="18">
        <f t="shared" si="7"/>
        <v>18518500</v>
      </c>
      <c r="R502" s="18">
        <v>0</v>
      </c>
      <c r="S502" s="18">
        <v>18518500</v>
      </c>
      <c r="T502" s="18">
        <v>0</v>
      </c>
      <c r="U502" s="16" t="s">
        <v>49</v>
      </c>
      <c r="V502" s="18">
        <v>0</v>
      </c>
      <c r="W502" s="18">
        <v>0</v>
      </c>
      <c r="X502" s="16" t="s">
        <v>49</v>
      </c>
      <c r="Y502" s="18">
        <v>0</v>
      </c>
      <c r="Z502" s="18">
        <v>0</v>
      </c>
      <c r="AA502" s="16" t="s">
        <v>49</v>
      </c>
      <c r="AB502" s="18">
        <v>0</v>
      </c>
      <c r="AC502" s="18">
        <v>0</v>
      </c>
      <c r="AD502" s="16" t="s">
        <v>49</v>
      </c>
      <c r="AE502" s="18">
        <v>0</v>
      </c>
      <c r="AF502" s="16">
        <v>0</v>
      </c>
      <c r="AG502" s="16" t="s">
        <v>49</v>
      </c>
      <c r="AH502" s="18">
        <v>0</v>
      </c>
      <c r="AI502" s="18">
        <v>0</v>
      </c>
      <c r="AJ502" s="16" t="s">
        <v>49</v>
      </c>
      <c r="AK502" s="18">
        <v>0</v>
      </c>
      <c r="AL502" s="18">
        <v>0</v>
      </c>
      <c r="AM502" s="17" t="s">
        <v>47</v>
      </c>
      <c r="AN502" s="16" t="s">
        <v>47</v>
      </c>
      <c r="AO502" s="17" t="s">
        <v>47</v>
      </c>
      <c r="AP502" s="16" t="s">
        <v>47</v>
      </c>
    </row>
    <row r="503" spans="1:42" x14ac:dyDescent="0.25">
      <c r="A503" s="16" t="s">
        <v>594</v>
      </c>
      <c r="B503" s="17" t="s">
        <v>1277</v>
      </c>
      <c r="C503" s="16" t="s">
        <v>46</v>
      </c>
      <c r="D503" s="16" t="s">
        <v>82</v>
      </c>
      <c r="E503" s="16" t="s">
        <v>1476</v>
      </c>
      <c r="F503" s="16" t="s">
        <v>1511</v>
      </c>
      <c r="G503" s="16" t="s">
        <v>48</v>
      </c>
      <c r="H503" s="16" t="s">
        <v>1327</v>
      </c>
      <c r="I503" s="18" t="s">
        <v>47</v>
      </c>
      <c r="J503" s="18" t="s">
        <v>47</v>
      </c>
      <c r="K503" s="18" t="s">
        <v>47</v>
      </c>
      <c r="L503" s="18" t="s">
        <v>47</v>
      </c>
      <c r="M503" s="18">
        <v>0</v>
      </c>
      <c r="N503" s="16" t="s">
        <v>47</v>
      </c>
      <c r="O503" s="16" t="s">
        <v>53</v>
      </c>
      <c r="P503" s="16" t="s">
        <v>47</v>
      </c>
      <c r="Q503" s="18">
        <f t="shared" si="7"/>
        <v>7873822</v>
      </c>
      <c r="R503" s="18">
        <v>0</v>
      </c>
      <c r="S503" s="18">
        <v>1850000</v>
      </c>
      <c r="T503" s="18">
        <v>0</v>
      </c>
      <c r="U503" s="16" t="s">
        <v>49</v>
      </c>
      <c r="V503" s="18">
        <v>0</v>
      </c>
      <c r="W503" s="18">
        <v>5192950</v>
      </c>
      <c r="X503" s="16" t="s">
        <v>54</v>
      </c>
      <c r="Y503" s="18">
        <v>830872</v>
      </c>
      <c r="Z503" s="18">
        <v>0</v>
      </c>
      <c r="AA503" s="16" t="s">
        <v>49</v>
      </c>
      <c r="AB503" s="18">
        <v>0</v>
      </c>
      <c r="AC503" s="18">
        <v>0</v>
      </c>
      <c r="AD503" s="16" t="s">
        <v>49</v>
      </c>
      <c r="AE503" s="18">
        <v>0</v>
      </c>
      <c r="AF503" s="16">
        <v>0</v>
      </c>
      <c r="AG503" s="16" t="s">
        <v>49</v>
      </c>
      <c r="AH503" s="18">
        <v>0</v>
      </c>
      <c r="AI503" s="18">
        <v>0</v>
      </c>
      <c r="AJ503" s="16" t="s">
        <v>49</v>
      </c>
      <c r="AK503" s="18">
        <v>0</v>
      </c>
      <c r="AL503" s="18">
        <v>0</v>
      </c>
      <c r="AM503" s="17" t="s">
        <v>47</v>
      </c>
      <c r="AN503" s="16" t="s">
        <v>47</v>
      </c>
      <c r="AO503" s="17" t="s">
        <v>47</v>
      </c>
      <c r="AP503" s="16" t="s">
        <v>47</v>
      </c>
    </row>
    <row r="504" spans="1:42" s="19" customFormat="1" x14ac:dyDescent="0.25">
      <c r="A504" s="16" t="s">
        <v>595</v>
      </c>
      <c r="B504" s="17" t="s">
        <v>1277</v>
      </c>
      <c r="C504" s="16" t="s">
        <v>46</v>
      </c>
      <c r="D504" s="16" t="s">
        <v>82</v>
      </c>
      <c r="E504" s="16" t="s">
        <v>1476</v>
      </c>
      <c r="F504" s="16" t="s">
        <v>1511</v>
      </c>
      <c r="G504" s="16" t="s">
        <v>48</v>
      </c>
      <c r="H504" s="16" t="s">
        <v>1328</v>
      </c>
      <c r="I504" s="18" t="s">
        <v>47</v>
      </c>
      <c r="J504" s="18" t="s">
        <v>47</v>
      </c>
      <c r="K504" s="18" t="s">
        <v>47</v>
      </c>
      <c r="L504" s="18" t="s">
        <v>47</v>
      </c>
      <c r="M504" s="18">
        <v>0</v>
      </c>
      <c r="N504" s="16" t="s">
        <v>47</v>
      </c>
      <c r="O504" s="16" t="s">
        <v>1329</v>
      </c>
      <c r="P504" s="16" t="s">
        <v>1330</v>
      </c>
      <c r="Q504" s="18">
        <f t="shared" si="7"/>
        <v>28296860</v>
      </c>
      <c r="R504" s="18">
        <v>0</v>
      </c>
      <c r="S504" s="18">
        <v>23125000</v>
      </c>
      <c r="T504" s="18">
        <v>0</v>
      </c>
      <c r="U504" s="16" t="s">
        <v>49</v>
      </c>
      <c r="V504" s="18">
        <v>0</v>
      </c>
      <c r="W504" s="18">
        <v>4458500</v>
      </c>
      <c r="X504" s="16" t="s">
        <v>54</v>
      </c>
      <c r="Y504" s="18">
        <v>713360</v>
      </c>
      <c r="Z504" s="18">
        <v>0</v>
      </c>
      <c r="AA504" s="16" t="s">
        <v>49</v>
      </c>
      <c r="AB504" s="18">
        <v>0</v>
      </c>
      <c r="AC504" s="18">
        <v>0</v>
      </c>
      <c r="AD504" s="16" t="s">
        <v>49</v>
      </c>
      <c r="AE504" s="18">
        <v>0</v>
      </c>
      <c r="AF504" s="16">
        <v>0</v>
      </c>
      <c r="AG504" s="16" t="s">
        <v>49</v>
      </c>
      <c r="AH504" s="18">
        <v>0</v>
      </c>
      <c r="AI504" s="18">
        <v>0</v>
      </c>
      <c r="AJ504" s="16" t="s">
        <v>49</v>
      </c>
      <c r="AK504" s="18">
        <v>0</v>
      </c>
      <c r="AL504" s="18">
        <v>0</v>
      </c>
      <c r="AM504" s="17" t="s">
        <v>47</v>
      </c>
      <c r="AN504" s="16" t="s">
        <v>47</v>
      </c>
      <c r="AO504" s="17" t="s">
        <v>47</v>
      </c>
      <c r="AP504" s="16" t="s">
        <v>47</v>
      </c>
    </row>
    <row r="505" spans="1:42" s="19" customFormat="1" x14ac:dyDescent="0.25">
      <c r="A505" s="16" t="s">
        <v>596</v>
      </c>
      <c r="B505" s="17" t="s">
        <v>1277</v>
      </c>
      <c r="C505" s="16" t="s">
        <v>46</v>
      </c>
      <c r="D505" s="16" t="s">
        <v>82</v>
      </c>
      <c r="E505" s="16" t="s">
        <v>1476</v>
      </c>
      <c r="F505" s="16" t="s">
        <v>1511</v>
      </c>
      <c r="G505" s="16" t="s">
        <v>48</v>
      </c>
      <c r="H505" s="16" t="s">
        <v>1331</v>
      </c>
      <c r="I505" s="18" t="s">
        <v>47</v>
      </c>
      <c r="J505" s="18" t="s">
        <v>47</v>
      </c>
      <c r="K505" s="18" t="s">
        <v>47</v>
      </c>
      <c r="L505" s="18" t="s">
        <v>47</v>
      </c>
      <c r="M505" s="18">
        <v>0</v>
      </c>
      <c r="N505" s="16" t="s">
        <v>47</v>
      </c>
      <c r="O505" s="16" t="s">
        <v>53</v>
      </c>
      <c r="P505" s="16" t="s">
        <v>47</v>
      </c>
      <c r="Q505" s="18">
        <f t="shared" si="7"/>
        <v>45282561</v>
      </c>
      <c r="R505" s="18">
        <v>0</v>
      </c>
      <c r="S505" s="18">
        <v>40473375</v>
      </c>
      <c r="T505" s="18">
        <v>0</v>
      </c>
      <c r="U505" s="16" t="s">
        <v>49</v>
      </c>
      <c r="V505" s="18">
        <v>0</v>
      </c>
      <c r="W505" s="18">
        <v>4145850</v>
      </c>
      <c r="X505" s="16" t="s">
        <v>49</v>
      </c>
      <c r="Y505" s="18">
        <v>663336</v>
      </c>
      <c r="Z505" s="18">
        <v>0</v>
      </c>
      <c r="AA505" s="16" t="s">
        <v>49</v>
      </c>
      <c r="AB505" s="18">
        <v>0</v>
      </c>
      <c r="AC505" s="18">
        <v>0</v>
      </c>
      <c r="AD505" s="16" t="s">
        <v>49</v>
      </c>
      <c r="AE505" s="18">
        <v>0</v>
      </c>
      <c r="AF505" s="16">
        <v>0</v>
      </c>
      <c r="AG505" s="16" t="s">
        <v>49</v>
      </c>
      <c r="AH505" s="18">
        <v>0</v>
      </c>
      <c r="AI505" s="18">
        <v>0</v>
      </c>
      <c r="AJ505" s="16" t="s">
        <v>49</v>
      </c>
      <c r="AK505" s="18">
        <v>0</v>
      </c>
      <c r="AL505" s="18">
        <v>0</v>
      </c>
      <c r="AM505" s="17" t="s">
        <v>47</v>
      </c>
      <c r="AN505" s="16" t="s">
        <v>47</v>
      </c>
      <c r="AO505" s="17" t="s">
        <v>47</v>
      </c>
      <c r="AP505" s="16" t="s">
        <v>47</v>
      </c>
    </row>
    <row r="506" spans="1:42" s="19" customFormat="1" x14ac:dyDescent="0.25">
      <c r="A506" s="16" t="s">
        <v>597</v>
      </c>
      <c r="B506" s="17" t="s">
        <v>1277</v>
      </c>
      <c r="C506" s="16" t="s">
        <v>46</v>
      </c>
      <c r="D506" s="16" t="s">
        <v>82</v>
      </c>
      <c r="E506" s="16" t="s">
        <v>1476</v>
      </c>
      <c r="F506" s="16" t="s">
        <v>1511</v>
      </c>
      <c r="G506" s="16" t="s">
        <v>48</v>
      </c>
      <c r="H506" s="16" t="s">
        <v>1332</v>
      </c>
      <c r="I506" s="18" t="s">
        <v>47</v>
      </c>
      <c r="J506" s="18" t="s">
        <v>47</v>
      </c>
      <c r="K506" s="18" t="s">
        <v>47</v>
      </c>
      <c r="L506" s="18" t="s">
        <v>47</v>
      </c>
      <c r="M506" s="18">
        <v>0</v>
      </c>
      <c r="N506" s="16" t="s">
        <v>47</v>
      </c>
      <c r="O506" s="16" t="s">
        <v>252</v>
      </c>
      <c r="P506" s="16" t="s">
        <v>253</v>
      </c>
      <c r="Q506" s="18">
        <f t="shared" si="7"/>
        <v>439375</v>
      </c>
      <c r="R506" s="18">
        <v>0</v>
      </c>
      <c r="S506" s="18">
        <v>439375</v>
      </c>
      <c r="T506" s="18">
        <v>0</v>
      </c>
      <c r="U506" s="16" t="s">
        <v>49</v>
      </c>
      <c r="V506" s="18">
        <v>0</v>
      </c>
      <c r="W506" s="18">
        <v>0</v>
      </c>
      <c r="X506" s="16" t="s">
        <v>49</v>
      </c>
      <c r="Y506" s="18">
        <v>0</v>
      </c>
      <c r="Z506" s="18">
        <v>0</v>
      </c>
      <c r="AA506" s="16" t="s">
        <v>49</v>
      </c>
      <c r="AB506" s="18">
        <v>0</v>
      </c>
      <c r="AC506" s="18">
        <v>0</v>
      </c>
      <c r="AD506" s="16" t="s">
        <v>49</v>
      </c>
      <c r="AE506" s="18">
        <v>0</v>
      </c>
      <c r="AF506" s="16">
        <v>0</v>
      </c>
      <c r="AG506" s="16" t="s">
        <v>49</v>
      </c>
      <c r="AH506" s="18">
        <v>0</v>
      </c>
      <c r="AI506" s="18">
        <v>0</v>
      </c>
      <c r="AJ506" s="16" t="s">
        <v>49</v>
      </c>
      <c r="AK506" s="18">
        <v>0</v>
      </c>
      <c r="AL506" s="18">
        <v>0</v>
      </c>
      <c r="AM506" s="17" t="s">
        <v>47</v>
      </c>
      <c r="AN506" s="16" t="s">
        <v>47</v>
      </c>
      <c r="AO506" s="17" t="s">
        <v>47</v>
      </c>
      <c r="AP506" s="16" t="s">
        <v>47</v>
      </c>
    </row>
    <row r="507" spans="1:42" s="19" customFormat="1" x14ac:dyDescent="0.25">
      <c r="A507" s="16" t="s">
        <v>598</v>
      </c>
      <c r="B507" s="17" t="s">
        <v>1277</v>
      </c>
      <c r="C507" s="16" t="s">
        <v>46</v>
      </c>
      <c r="D507" s="16" t="s">
        <v>82</v>
      </c>
      <c r="E507" s="16" t="s">
        <v>1476</v>
      </c>
      <c r="F507" s="16" t="s">
        <v>1511</v>
      </c>
      <c r="G507" s="16" t="s">
        <v>48</v>
      </c>
      <c r="H507" s="16" t="s">
        <v>1333</v>
      </c>
      <c r="I507" s="18" t="s">
        <v>47</v>
      </c>
      <c r="J507" s="18" t="s">
        <v>47</v>
      </c>
      <c r="K507" s="18" t="s">
        <v>47</v>
      </c>
      <c r="L507" s="18" t="s">
        <v>47</v>
      </c>
      <c r="M507" s="18">
        <v>0</v>
      </c>
      <c r="N507" s="16" t="s">
        <v>47</v>
      </c>
      <c r="O507" s="16" t="s">
        <v>53</v>
      </c>
      <c r="P507" s="16" t="s">
        <v>47</v>
      </c>
      <c r="Q507" s="18">
        <f t="shared" si="7"/>
        <v>51992590.549999997</v>
      </c>
      <c r="R507" s="18">
        <v>0</v>
      </c>
      <c r="S507" s="18">
        <v>21089278.5</v>
      </c>
      <c r="T507" s="18">
        <v>0</v>
      </c>
      <c r="U507" s="16" t="s">
        <v>49</v>
      </c>
      <c r="V507" s="18">
        <v>0</v>
      </c>
      <c r="W507" s="18">
        <v>26640786.25</v>
      </c>
      <c r="X507" s="16" t="s">
        <v>49</v>
      </c>
      <c r="Y507" s="18">
        <v>4262525.8</v>
      </c>
      <c r="Z507" s="18">
        <v>0</v>
      </c>
      <c r="AA507" s="16" t="s">
        <v>49</v>
      </c>
      <c r="AB507" s="18">
        <v>0</v>
      </c>
      <c r="AC507" s="18">
        <v>0</v>
      </c>
      <c r="AD507" s="16" t="s">
        <v>49</v>
      </c>
      <c r="AE507" s="18">
        <v>0</v>
      </c>
      <c r="AF507" s="16">
        <v>0</v>
      </c>
      <c r="AG507" s="16" t="s">
        <v>49</v>
      </c>
      <c r="AH507" s="18">
        <v>0</v>
      </c>
      <c r="AI507" s="18">
        <v>0</v>
      </c>
      <c r="AJ507" s="16" t="s">
        <v>49</v>
      </c>
      <c r="AK507" s="18">
        <v>0</v>
      </c>
      <c r="AL507" s="18">
        <v>0</v>
      </c>
      <c r="AM507" s="17" t="s">
        <v>47</v>
      </c>
      <c r="AN507" s="16" t="s">
        <v>47</v>
      </c>
      <c r="AO507" s="17" t="s">
        <v>47</v>
      </c>
      <c r="AP507" s="16" t="s">
        <v>47</v>
      </c>
    </row>
    <row r="508" spans="1:42" s="19" customFormat="1" x14ac:dyDescent="0.25">
      <c r="A508" s="16" t="s">
        <v>599</v>
      </c>
      <c r="B508" s="17" t="s">
        <v>1277</v>
      </c>
      <c r="C508" s="16" t="s">
        <v>46</v>
      </c>
      <c r="D508" s="16" t="s">
        <v>82</v>
      </c>
      <c r="E508" s="16" t="s">
        <v>1476</v>
      </c>
      <c r="F508" s="16" t="s">
        <v>1511</v>
      </c>
      <c r="G508" s="16" t="s">
        <v>48</v>
      </c>
      <c r="H508" s="16" t="s">
        <v>1334</v>
      </c>
      <c r="I508" s="18" t="s">
        <v>47</v>
      </c>
      <c r="J508" s="18" t="s">
        <v>47</v>
      </c>
      <c r="K508" s="18" t="s">
        <v>47</v>
      </c>
      <c r="L508" s="18" t="s">
        <v>47</v>
      </c>
      <c r="M508" s="18">
        <v>0</v>
      </c>
      <c r="N508" s="16" t="s">
        <v>47</v>
      </c>
      <c r="O508" s="16" t="s">
        <v>53</v>
      </c>
      <c r="P508" s="16" t="s">
        <v>47</v>
      </c>
      <c r="Q508" s="18">
        <f t="shared" si="7"/>
        <v>104581500.49159999</v>
      </c>
      <c r="R508" s="18">
        <v>0</v>
      </c>
      <c r="S508" s="18">
        <v>75426738.5</v>
      </c>
      <c r="T508" s="18">
        <v>0</v>
      </c>
      <c r="U508" s="16" t="s">
        <v>49</v>
      </c>
      <c r="V508" s="18">
        <v>0</v>
      </c>
      <c r="W508" s="18">
        <v>25133415.509999998</v>
      </c>
      <c r="X508" s="16" t="s">
        <v>49</v>
      </c>
      <c r="Y508" s="18">
        <v>4021346.4816000001</v>
      </c>
      <c r="Z508" s="18">
        <v>0</v>
      </c>
      <c r="AA508" s="16" t="s">
        <v>49</v>
      </c>
      <c r="AB508" s="18">
        <v>0</v>
      </c>
      <c r="AC508" s="18">
        <v>0</v>
      </c>
      <c r="AD508" s="16" t="s">
        <v>49</v>
      </c>
      <c r="AE508" s="18">
        <v>0</v>
      </c>
      <c r="AF508" s="16">
        <v>0</v>
      </c>
      <c r="AG508" s="16" t="s">
        <v>49</v>
      </c>
      <c r="AH508" s="18">
        <v>0</v>
      </c>
      <c r="AI508" s="18">
        <v>0</v>
      </c>
      <c r="AJ508" s="16" t="s">
        <v>49</v>
      </c>
      <c r="AK508" s="18">
        <v>0</v>
      </c>
      <c r="AL508" s="18">
        <v>0</v>
      </c>
      <c r="AM508" s="17" t="s">
        <v>47</v>
      </c>
      <c r="AN508" s="16" t="s">
        <v>47</v>
      </c>
      <c r="AO508" s="17" t="s">
        <v>47</v>
      </c>
      <c r="AP508" s="16" t="s">
        <v>47</v>
      </c>
    </row>
    <row r="509" spans="1:42" s="19" customFormat="1" x14ac:dyDescent="0.25">
      <c r="A509" s="16" t="s">
        <v>600</v>
      </c>
      <c r="B509" s="17" t="s">
        <v>1277</v>
      </c>
      <c r="C509" s="16" t="s">
        <v>46</v>
      </c>
      <c r="D509" s="16" t="s">
        <v>82</v>
      </c>
      <c r="E509" s="16" t="s">
        <v>1476</v>
      </c>
      <c r="F509" s="16" t="s">
        <v>1511</v>
      </c>
      <c r="G509" s="16" t="s">
        <v>48</v>
      </c>
      <c r="H509" s="16" t="s">
        <v>1335</v>
      </c>
      <c r="I509" s="18" t="s">
        <v>47</v>
      </c>
      <c r="J509" s="18" t="s">
        <v>47</v>
      </c>
      <c r="K509" s="18" t="s">
        <v>47</v>
      </c>
      <c r="L509" s="18" t="s">
        <v>47</v>
      </c>
      <c r="M509" s="18">
        <v>0</v>
      </c>
      <c r="N509" s="16" t="s">
        <v>47</v>
      </c>
      <c r="O509" s="16" t="s">
        <v>53</v>
      </c>
      <c r="P509" s="16" t="s">
        <v>47</v>
      </c>
      <c r="Q509" s="18">
        <f t="shared" si="7"/>
        <v>102015588.9832</v>
      </c>
      <c r="R509" s="18">
        <v>0</v>
      </c>
      <c r="S509" s="18">
        <v>70131909</v>
      </c>
      <c r="T509" s="18">
        <v>0</v>
      </c>
      <c r="U509" s="16" t="s">
        <v>49</v>
      </c>
      <c r="V509" s="18">
        <v>0</v>
      </c>
      <c r="W509" s="18">
        <v>27485931.02</v>
      </c>
      <c r="X509" s="16" t="s">
        <v>54</v>
      </c>
      <c r="Y509" s="18">
        <v>4397748.9632000001</v>
      </c>
      <c r="Z509" s="18">
        <v>0</v>
      </c>
      <c r="AA509" s="16" t="s">
        <v>49</v>
      </c>
      <c r="AB509" s="18">
        <v>0</v>
      </c>
      <c r="AC509" s="18">
        <v>0</v>
      </c>
      <c r="AD509" s="16" t="s">
        <v>49</v>
      </c>
      <c r="AE509" s="18">
        <v>0</v>
      </c>
      <c r="AF509" s="16">
        <v>0</v>
      </c>
      <c r="AG509" s="16" t="s">
        <v>49</v>
      </c>
      <c r="AH509" s="18">
        <v>0</v>
      </c>
      <c r="AI509" s="18">
        <v>0</v>
      </c>
      <c r="AJ509" s="16" t="s">
        <v>49</v>
      </c>
      <c r="AK509" s="18">
        <v>0</v>
      </c>
      <c r="AL509" s="18">
        <v>0</v>
      </c>
      <c r="AM509" s="17" t="s">
        <v>47</v>
      </c>
      <c r="AN509" s="16" t="s">
        <v>47</v>
      </c>
      <c r="AO509" s="17" t="s">
        <v>47</v>
      </c>
      <c r="AP509" s="16" t="s">
        <v>47</v>
      </c>
    </row>
    <row r="510" spans="1:42" s="19" customFormat="1" x14ac:dyDescent="0.25">
      <c r="A510" s="16" t="s">
        <v>601</v>
      </c>
      <c r="B510" s="17" t="s">
        <v>1277</v>
      </c>
      <c r="C510" s="16" t="s">
        <v>46</v>
      </c>
      <c r="D510" s="16" t="s">
        <v>82</v>
      </c>
      <c r="E510" s="16" t="s">
        <v>1476</v>
      </c>
      <c r="F510" s="16" t="s">
        <v>1511</v>
      </c>
      <c r="G510" s="16" t="s">
        <v>48</v>
      </c>
      <c r="H510" s="16" t="s">
        <v>1336</v>
      </c>
      <c r="I510" s="18" t="s">
        <v>47</v>
      </c>
      <c r="J510" s="18" t="s">
        <v>47</v>
      </c>
      <c r="K510" s="18" t="s">
        <v>47</v>
      </c>
      <c r="L510" s="18" t="s">
        <v>47</v>
      </c>
      <c r="M510" s="18">
        <v>0</v>
      </c>
      <c r="N510" s="16" t="s">
        <v>47</v>
      </c>
      <c r="O510" s="16" t="s">
        <v>53</v>
      </c>
      <c r="P510" s="16" t="s">
        <v>47</v>
      </c>
      <c r="Q510" s="18">
        <f t="shared" si="7"/>
        <v>26184549.991599999</v>
      </c>
      <c r="R510" s="18">
        <v>0</v>
      </c>
      <c r="S510" s="18">
        <v>17785900</v>
      </c>
      <c r="T510" s="18">
        <v>0</v>
      </c>
      <c r="U510" s="16" t="s">
        <v>49</v>
      </c>
      <c r="V510" s="18">
        <v>0</v>
      </c>
      <c r="W510" s="18">
        <v>7240215.5099999998</v>
      </c>
      <c r="X510" s="16" t="s">
        <v>54</v>
      </c>
      <c r="Y510" s="18">
        <v>1158434.4816000001</v>
      </c>
      <c r="Z510" s="18">
        <v>0</v>
      </c>
      <c r="AA510" s="16" t="s">
        <v>49</v>
      </c>
      <c r="AB510" s="18">
        <v>0</v>
      </c>
      <c r="AC510" s="18">
        <v>0</v>
      </c>
      <c r="AD510" s="16" t="s">
        <v>49</v>
      </c>
      <c r="AE510" s="18">
        <v>0</v>
      </c>
      <c r="AF510" s="16">
        <v>0</v>
      </c>
      <c r="AG510" s="16" t="s">
        <v>49</v>
      </c>
      <c r="AH510" s="18">
        <v>0</v>
      </c>
      <c r="AI510" s="18">
        <v>0</v>
      </c>
      <c r="AJ510" s="16" t="s">
        <v>49</v>
      </c>
      <c r="AK510" s="18">
        <v>0</v>
      </c>
      <c r="AL510" s="18">
        <v>0</v>
      </c>
      <c r="AM510" s="17" t="s">
        <v>47</v>
      </c>
      <c r="AN510" s="16" t="s">
        <v>47</v>
      </c>
      <c r="AO510" s="17" t="s">
        <v>47</v>
      </c>
      <c r="AP510" s="16" t="s">
        <v>47</v>
      </c>
    </row>
    <row r="511" spans="1:42" s="19" customFormat="1" x14ac:dyDescent="0.25">
      <c r="A511" s="16" t="s">
        <v>602</v>
      </c>
      <c r="B511" s="17" t="s">
        <v>1277</v>
      </c>
      <c r="C511" s="16" t="s">
        <v>46</v>
      </c>
      <c r="D511" s="16" t="s">
        <v>82</v>
      </c>
      <c r="E511" s="16" t="s">
        <v>1476</v>
      </c>
      <c r="F511" s="16" t="s">
        <v>1511</v>
      </c>
      <c r="G511" s="16" t="s">
        <v>48</v>
      </c>
      <c r="H511" s="16" t="s">
        <v>1337</v>
      </c>
      <c r="I511" s="18" t="s">
        <v>47</v>
      </c>
      <c r="J511" s="18" t="s">
        <v>47</v>
      </c>
      <c r="K511" s="18" t="s">
        <v>47</v>
      </c>
      <c r="L511" s="18" t="s">
        <v>47</v>
      </c>
      <c r="M511" s="18">
        <v>0</v>
      </c>
      <c r="N511" s="16" t="s">
        <v>47</v>
      </c>
      <c r="O511" s="16" t="s">
        <v>53</v>
      </c>
      <c r="P511" s="16" t="s">
        <v>47</v>
      </c>
      <c r="Q511" s="18">
        <f t="shared" si="7"/>
        <v>143985002.39640003</v>
      </c>
      <c r="R511" s="18">
        <v>0</v>
      </c>
      <c r="S511" s="18">
        <v>68262373.00000003</v>
      </c>
      <c r="T511" s="18">
        <v>0</v>
      </c>
      <c r="U511" s="16" t="s">
        <v>49</v>
      </c>
      <c r="V511" s="18">
        <v>0</v>
      </c>
      <c r="W511" s="18">
        <v>65278128.789999999</v>
      </c>
      <c r="X511" s="16" t="s">
        <v>54</v>
      </c>
      <c r="Y511" s="18">
        <v>10444500.6064</v>
      </c>
      <c r="Z511" s="18">
        <v>0</v>
      </c>
      <c r="AA511" s="16" t="s">
        <v>49</v>
      </c>
      <c r="AB511" s="18">
        <v>0</v>
      </c>
      <c r="AC511" s="18">
        <v>0</v>
      </c>
      <c r="AD511" s="16" t="s">
        <v>49</v>
      </c>
      <c r="AE511" s="18">
        <v>0</v>
      </c>
      <c r="AF511" s="16">
        <v>0</v>
      </c>
      <c r="AG511" s="16" t="s">
        <v>49</v>
      </c>
      <c r="AH511" s="18">
        <v>0</v>
      </c>
      <c r="AI511" s="18">
        <v>0</v>
      </c>
      <c r="AJ511" s="16" t="s">
        <v>49</v>
      </c>
      <c r="AK511" s="18">
        <v>0</v>
      </c>
      <c r="AL511" s="18">
        <v>0</v>
      </c>
      <c r="AM511" s="17" t="s">
        <v>47</v>
      </c>
      <c r="AN511" s="16" t="s">
        <v>47</v>
      </c>
      <c r="AO511" s="17" t="s">
        <v>47</v>
      </c>
      <c r="AP511" s="16" t="s">
        <v>47</v>
      </c>
    </row>
    <row r="512" spans="1:42" s="19" customFormat="1" x14ac:dyDescent="0.25">
      <c r="A512" s="16" t="s">
        <v>603</v>
      </c>
      <c r="B512" s="17" t="s">
        <v>1277</v>
      </c>
      <c r="C512" s="16" t="s">
        <v>46</v>
      </c>
      <c r="D512" s="16" t="s">
        <v>82</v>
      </c>
      <c r="E512" s="16" t="s">
        <v>1476</v>
      </c>
      <c r="F512" s="16" t="s">
        <v>1511</v>
      </c>
      <c r="G512" s="16" t="s">
        <v>48</v>
      </c>
      <c r="H512" s="16" t="s">
        <v>1338</v>
      </c>
      <c r="I512" s="18" t="s">
        <v>47</v>
      </c>
      <c r="J512" s="18" t="s">
        <v>47</v>
      </c>
      <c r="K512" s="18" t="s">
        <v>47</v>
      </c>
      <c r="L512" s="18" t="s">
        <v>47</v>
      </c>
      <c r="M512" s="18">
        <v>0</v>
      </c>
      <c r="N512" s="16" t="s">
        <v>47</v>
      </c>
      <c r="O512" s="16" t="s">
        <v>53</v>
      </c>
      <c r="P512" s="16" t="s">
        <v>47</v>
      </c>
      <c r="Q512" s="18">
        <f t="shared" si="7"/>
        <v>19424630</v>
      </c>
      <c r="R512" s="18">
        <v>0</v>
      </c>
      <c r="S512" s="18">
        <v>14800000</v>
      </c>
      <c r="T512" s="18">
        <v>0</v>
      </c>
      <c r="U512" s="16" t="s">
        <v>49</v>
      </c>
      <c r="V512" s="18">
        <v>0</v>
      </c>
      <c r="W512" s="18">
        <v>3986750</v>
      </c>
      <c r="X512" s="16" t="s">
        <v>54</v>
      </c>
      <c r="Y512" s="18">
        <v>637880</v>
      </c>
      <c r="Z512" s="18">
        <v>0</v>
      </c>
      <c r="AA512" s="16" t="s">
        <v>49</v>
      </c>
      <c r="AB512" s="18">
        <v>0</v>
      </c>
      <c r="AC512" s="18">
        <v>0</v>
      </c>
      <c r="AD512" s="16" t="s">
        <v>49</v>
      </c>
      <c r="AE512" s="18">
        <v>0</v>
      </c>
      <c r="AF512" s="16">
        <v>0</v>
      </c>
      <c r="AG512" s="16" t="s">
        <v>49</v>
      </c>
      <c r="AH512" s="18">
        <v>0</v>
      </c>
      <c r="AI512" s="18">
        <v>0</v>
      </c>
      <c r="AJ512" s="16" t="s">
        <v>49</v>
      </c>
      <c r="AK512" s="18">
        <v>0</v>
      </c>
      <c r="AL512" s="18">
        <v>0</v>
      </c>
      <c r="AM512" s="17" t="s">
        <v>47</v>
      </c>
      <c r="AN512" s="16" t="s">
        <v>47</v>
      </c>
      <c r="AO512" s="17" t="s">
        <v>47</v>
      </c>
      <c r="AP512" s="16" t="s">
        <v>47</v>
      </c>
    </row>
    <row r="513" spans="1:42" x14ac:dyDescent="0.25">
      <c r="A513" s="16" t="s">
        <v>604</v>
      </c>
      <c r="B513" s="17" t="s">
        <v>1277</v>
      </c>
      <c r="C513" s="16" t="s">
        <v>46</v>
      </c>
      <c r="D513" s="16" t="s">
        <v>82</v>
      </c>
      <c r="E513" s="16" t="s">
        <v>1476</v>
      </c>
      <c r="F513" s="16" t="s">
        <v>1511</v>
      </c>
      <c r="G513" s="16" t="s">
        <v>48</v>
      </c>
      <c r="H513" s="16" t="s">
        <v>1339</v>
      </c>
      <c r="I513" s="18" t="s">
        <v>47</v>
      </c>
      <c r="J513" s="18" t="s">
        <v>47</v>
      </c>
      <c r="K513" s="18" t="s">
        <v>47</v>
      </c>
      <c r="L513" s="18" t="s">
        <v>47</v>
      </c>
      <c r="M513" s="18">
        <v>0</v>
      </c>
      <c r="N513" s="16" t="s">
        <v>47</v>
      </c>
      <c r="O513" s="16" t="s">
        <v>53</v>
      </c>
      <c r="P513" s="16" t="s">
        <v>47</v>
      </c>
      <c r="Q513" s="18">
        <f t="shared" si="7"/>
        <v>19027472</v>
      </c>
      <c r="R513" s="18">
        <v>0</v>
      </c>
      <c r="S513" s="18">
        <v>15364250</v>
      </c>
      <c r="T513" s="18">
        <v>0</v>
      </c>
      <c r="U513" s="16" t="s">
        <v>49</v>
      </c>
      <c r="V513" s="18">
        <v>0</v>
      </c>
      <c r="W513" s="18">
        <v>3157950</v>
      </c>
      <c r="X513" s="16" t="s">
        <v>49</v>
      </c>
      <c r="Y513" s="18">
        <v>505272</v>
      </c>
      <c r="Z513" s="18">
        <v>0</v>
      </c>
      <c r="AA513" s="16" t="s">
        <v>49</v>
      </c>
      <c r="AB513" s="18">
        <v>0</v>
      </c>
      <c r="AC513" s="18">
        <v>0</v>
      </c>
      <c r="AD513" s="16" t="s">
        <v>49</v>
      </c>
      <c r="AE513" s="18">
        <v>0</v>
      </c>
      <c r="AF513" s="16">
        <v>0</v>
      </c>
      <c r="AG513" s="16" t="s">
        <v>49</v>
      </c>
      <c r="AH513" s="18">
        <v>0</v>
      </c>
      <c r="AI513" s="18">
        <v>0</v>
      </c>
      <c r="AJ513" s="16" t="s">
        <v>49</v>
      </c>
      <c r="AK513" s="18">
        <v>0</v>
      </c>
      <c r="AL513" s="18">
        <v>0</v>
      </c>
      <c r="AM513" s="17" t="s">
        <v>47</v>
      </c>
      <c r="AN513" s="16" t="s">
        <v>47</v>
      </c>
      <c r="AO513" s="17" t="s">
        <v>47</v>
      </c>
      <c r="AP513" s="16" t="s">
        <v>47</v>
      </c>
    </row>
    <row r="514" spans="1:42" x14ac:dyDescent="0.25">
      <c r="A514" s="16" t="s">
        <v>605</v>
      </c>
      <c r="B514" s="17" t="s">
        <v>1277</v>
      </c>
      <c r="C514" s="16" t="s">
        <v>46</v>
      </c>
      <c r="D514" s="16" t="s">
        <v>82</v>
      </c>
      <c r="E514" s="16" t="s">
        <v>1476</v>
      </c>
      <c r="F514" s="16" t="s">
        <v>1511</v>
      </c>
      <c r="G514" s="16" t="s">
        <v>48</v>
      </c>
      <c r="H514" s="16" t="s">
        <v>1340</v>
      </c>
      <c r="I514" s="18" t="s">
        <v>47</v>
      </c>
      <c r="J514" s="18" t="s">
        <v>47</v>
      </c>
      <c r="K514" s="18" t="s">
        <v>47</v>
      </c>
      <c r="L514" s="18" t="s">
        <v>47</v>
      </c>
      <c r="M514" s="18">
        <v>0</v>
      </c>
      <c r="N514" s="16" t="s">
        <v>47</v>
      </c>
      <c r="O514" s="16" t="s">
        <v>53</v>
      </c>
      <c r="P514" s="16" t="s">
        <v>47</v>
      </c>
      <c r="Q514" s="18">
        <f t="shared" si="7"/>
        <v>23306708.491599999</v>
      </c>
      <c r="R514" s="18">
        <v>0</v>
      </c>
      <c r="S514" s="18">
        <v>10826366.499999998</v>
      </c>
      <c r="T514" s="18">
        <v>0</v>
      </c>
      <c r="U514" s="16" t="s">
        <v>49</v>
      </c>
      <c r="V514" s="18">
        <v>0</v>
      </c>
      <c r="W514" s="18">
        <v>10758915.51</v>
      </c>
      <c r="X514" s="16" t="s">
        <v>49</v>
      </c>
      <c r="Y514" s="18">
        <v>1721426.4816000001</v>
      </c>
      <c r="Z514" s="18">
        <v>0</v>
      </c>
      <c r="AA514" s="16" t="s">
        <v>49</v>
      </c>
      <c r="AB514" s="18">
        <v>0</v>
      </c>
      <c r="AC514" s="18">
        <v>0</v>
      </c>
      <c r="AD514" s="16" t="s">
        <v>49</v>
      </c>
      <c r="AE514" s="18">
        <v>0</v>
      </c>
      <c r="AF514" s="16">
        <v>0</v>
      </c>
      <c r="AG514" s="16" t="s">
        <v>49</v>
      </c>
      <c r="AH514" s="18">
        <v>0</v>
      </c>
      <c r="AI514" s="18">
        <v>0</v>
      </c>
      <c r="AJ514" s="16" t="s">
        <v>49</v>
      </c>
      <c r="AK514" s="18">
        <v>0</v>
      </c>
      <c r="AL514" s="18">
        <v>0</v>
      </c>
      <c r="AM514" s="17" t="s">
        <v>47</v>
      </c>
      <c r="AN514" s="16" t="s">
        <v>47</v>
      </c>
      <c r="AO514" s="17" t="s">
        <v>47</v>
      </c>
      <c r="AP514" s="16" t="s">
        <v>47</v>
      </c>
    </row>
    <row r="515" spans="1:42" x14ac:dyDescent="0.25">
      <c r="A515" s="16" t="s">
        <v>606</v>
      </c>
      <c r="B515" s="17" t="s">
        <v>1277</v>
      </c>
      <c r="C515" s="16" t="s">
        <v>46</v>
      </c>
      <c r="D515" s="16" t="s">
        <v>82</v>
      </c>
      <c r="E515" s="16" t="s">
        <v>1476</v>
      </c>
      <c r="F515" s="16" t="s">
        <v>1511</v>
      </c>
      <c r="G515" s="16" t="s">
        <v>71</v>
      </c>
      <c r="H515" s="16" t="s">
        <v>47</v>
      </c>
      <c r="I515" s="18" t="s">
        <v>190</v>
      </c>
      <c r="J515" s="18" t="s">
        <v>47</v>
      </c>
      <c r="K515" s="18" t="s">
        <v>1341</v>
      </c>
      <c r="L515" s="18" t="s">
        <v>1277</v>
      </c>
      <c r="M515" s="18">
        <v>7030296</v>
      </c>
      <c r="N515" s="16" t="s">
        <v>73</v>
      </c>
      <c r="O515" s="16" t="s">
        <v>1342</v>
      </c>
      <c r="P515" s="16" t="s">
        <v>1343</v>
      </c>
      <c r="Q515" s="18">
        <f t="shared" si="7"/>
        <v>-2405666</v>
      </c>
      <c r="R515" s="18">
        <v>0</v>
      </c>
      <c r="S515" s="18">
        <v>0</v>
      </c>
      <c r="T515" s="18">
        <v>0</v>
      </c>
      <c r="U515" s="16" t="s">
        <v>49</v>
      </c>
      <c r="V515" s="18">
        <v>0</v>
      </c>
      <c r="W515" s="18">
        <v>-2073850</v>
      </c>
      <c r="X515" s="16" t="s">
        <v>54</v>
      </c>
      <c r="Y515" s="18">
        <v>-331816</v>
      </c>
      <c r="Z515" s="18">
        <v>0</v>
      </c>
      <c r="AA515" s="16" t="s">
        <v>49</v>
      </c>
      <c r="AB515" s="18">
        <v>0</v>
      </c>
      <c r="AC515" s="18">
        <v>0</v>
      </c>
      <c r="AD515" s="16" t="s">
        <v>49</v>
      </c>
      <c r="AE515" s="18">
        <v>0</v>
      </c>
      <c r="AF515" s="16">
        <v>0</v>
      </c>
      <c r="AG515" s="16" t="s">
        <v>49</v>
      </c>
      <c r="AH515" s="18">
        <v>0</v>
      </c>
      <c r="AI515" s="18">
        <v>0</v>
      </c>
      <c r="AJ515" s="16" t="s">
        <v>49</v>
      </c>
      <c r="AK515" s="18">
        <v>0</v>
      </c>
      <c r="AL515" s="18">
        <v>0</v>
      </c>
      <c r="AM515" s="17" t="s">
        <v>47</v>
      </c>
      <c r="AN515" s="16" t="s">
        <v>47</v>
      </c>
      <c r="AO515" s="17" t="s">
        <v>47</v>
      </c>
      <c r="AP515" s="16" t="s">
        <v>47</v>
      </c>
    </row>
    <row r="516" spans="1:42" x14ac:dyDescent="0.25">
      <c r="A516" s="16" t="s">
        <v>607</v>
      </c>
      <c r="B516" s="17" t="s">
        <v>1344</v>
      </c>
      <c r="C516" s="16" t="s">
        <v>46</v>
      </c>
      <c r="D516" s="16" t="s">
        <v>51</v>
      </c>
      <c r="E516" s="16" t="s">
        <v>52</v>
      </c>
      <c r="F516" s="16" t="s">
        <v>1494</v>
      </c>
      <c r="G516" s="16" t="s">
        <v>48</v>
      </c>
      <c r="H516" s="16" t="s">
        <v>1345</v>
      </c>
      <c r="I516" s="18" t="s">
        <v>47</v>
      </c>
      <c r="J516" s="18" t="s">
        <v>47</v>
      </c>
      <c r="K516" s="18" t="s">
        <v>47</v>
      </c>
      <c r="L516" s="18" t="s">
        <v>47</v>
      </c>
      <c r="M516" s="18">
        <v>0</v>
      </c>
      <c r="N516" s="16" t="s">
        <v>47</v>
      </c>
      <c r="O516" s="16" t="s">
        <v>53</v>
      </c>
      <c r="P516" s="16" t="s">
        <v>47</v>
      </c>
      <c r="Q516" s="18">
        <f t="shared" si="7"/>
        <v>1439447264.1511998</v>
      </c>
      <c r="R516" s="18">
        <v>0</v>
      </c>
      <c r="S516" s="18">
        <v>1007554474</v>
      </c>
      <c r="T516" s="18">
        <v>0</v>
      </c>
      <c r="U516" s="16" t="s">
        <v>49</v>
      </c>
      <c r="V516" s="18">
        <v>0</v>
      </c>
      <c r="W516" s="18">
        <v>372321370.81999999</v>
      </c>
      <c r="X516" s="16" t="s">
        <v>54</v>
      </c>
      <c r="Y516" s="18">
        <v>59571419.331200004</v>
      </c>
      <c r="Z516" s="18">
        <v>0</v>
      </c>
      <c r="AA516" s="16" t="s">
        <v>49</v>
      </c>
      <c r="AB516" s="18">
        <v>0</v>
      </c>
      <c r="AC516" s="18">
        <v>0</v>
      </c>
      <c r="AD516" s="16" t="s">
        <v>49</v>
      </c>
      <c r="AE516" s="18">
        <v>0</v>
      </c>
      <c r="AF516" s="16">
        <v>0</v>
      </c>
      <c r="AG516" s="16" t="s">
        <v>49</v>
      </c>
      <c r="AH516" s="18">
        <v>0</v>
      </c>
      <c r="AI516" s="18">
        <v>0</v>
      </c>
      <c r="AJ516" s="16" t="s">
        <v>49</v>
      </c>
      <c r="AK516" s="18">
        <v>0</v>
      </c>
      <c r="AL516" s="18">
        <v>0</v>
      </c>
      <c r="AM516" s="17" t="s">
        <v>47</v>
      </c>
      <c r="AN516" s="16" t="s">
        <v>47</v>
      </c>
      <c r="AO516" s="17" t="s">
        <v>47</v>
      </c>
      <c r="AP516" s="16" t="s">
        <v>47</v>
      </c>
    </row>
    <row r="517" spans="1:42" x14ac:dyDescent="0.25">
      <c r="A517" s="16" t="s">
        <v>608</v>
      </c>
      <c r="B517" s="17" t="s">
        <v>1344</v>
      </c>
      <c r="C517" s="16" t="s">
        <v>46</v>
      </c>
      <c r="D517" s="16" t="s">
        <v>51</v>
      </c>
      <c r="E517" s="16" t="s">
        <v>52</v>
      </c>
      <c r="F517" s="16" t="s">
        <v>1494</v>
      </c>
      <c r="G517" s="16" t="s">
        <v>71</v>
      </c>
      <c r="H517" s="16" t="s">
        <v>47</v>
      </c>
      <c r="I517" s="18" t="s">
        <v>1346</v>
      </c>
      <c r="J517" s="18" t="s">
        <v>47</v>
      </c>
      <c r="K517" s="18" t="s">
        <v>1347</v>
      </c>
      <c r="L517" s="18" t="s">
        <v>1344</v>
      </c>
      <c r="M517" s="18">
        <v>17202077</v>
      </c>
      <c r="N517" s="16" t="s">
        <v>73</v>
      </c>
      <c r="O517" s="16" t="s">
        <v>1348</v>
      </c>
      <c r="P517" s="16" t="s">
        <v>1349</v>
      </c>
      <c r="Q517" s="18">
        <f t="shared" si="7"/>
        <v>-1803750</v>
      </c>
      <c r="R517" s="18">
        <v>0</v>
      </c>
      <c r="S517" s="18">
        <v>-1803750</v>
      </c>
      <c r="T517" s="18">
        <v>0</v>
      </c>
      <c r="U517" s="16" t="s">
        <v>49</v>
      </c>
      <c r="V517" s="18">
        <v>0</v>
      </c>
      <c r="W517" s="18">
        <v>0</v>
      </c>
      <c r="X517" s="16" t="s">
        <v>49</v>
      </c>
      <c r="Y517" s="18">
        <v>0</v>
      </c>
      <c r="Z517" s="18">
        <v>0</v>
      </c>
      <c r="AA517" s="16" t="s">
        <v>49</v>
      </c>
      <c r="AB517" s="18">
        <v>0</v>
      </c>
      <c r="AC517" s="18">
        <v>0</v>
      </c>
      <c r="AD517" s="16" t="s">
        <v>49</v>
      </c>
      <c r="AE517" s="18">
        <v>0</v>
      </c>
      <c r="AF517" s="16">
        <v>0</v>
      </c>
      <c r="AG517" s="16" t="s">
        <v>49</v>
      </c>
      <c r="AH517" s="18">
        <v>0</v>
      </c>
      <c r="AI517" s="18">
        <v>0</v>
      </c>
      <c r="AJ517" s="16" t="s">
        <v>49</v>
      </c>
      <c r="AK517" s="18">
        <v>0</v>
      </c>
      <c r="AL517" s="18">
        <v>0</v>
      </c>
      <c r="AM517" s="17" t="s">
        <v>47</v>
      </c>
      <c r="AN517" s="16" t="s">
        <v>47</v>
      </c>
      <c r="AO517" s="17" t="s">
        <v>47</v>
      </c>
      <c r="AP517" s="16" t="s">
        <v>47</v>
      </c>
    </row>
    <row r="518" spans="1:42" x14ac:dyDescent="0.25">
      <c r="A518" s="16" t="s">
        <v>609</v>
      </c>
      <c r="B518" s="14" t="s">
        <v>1344</v>
      </c>
      <c r="C518" s="13" t="s">
        <v>46</v>
      </c>
      <c r="D518" s="13" t="s">
        <v>56</v>
      </c>
      <c r="E518" s="13" t="s">
        <v>57</v>
      </c>
      <c r="F518" s="13" t="s">
        <v>1498</v>
      </c>
      <c r="G518" s="13" t="s">
        <v>48</v>
      </c>
      <c r="H518" s="13" t="s">
        <v>1350</v>
      </c>
      <c r="I518" s="15" t="s">
        <v>47</v>
      </c>
      <c r="J518" s="15" t="s">
        <v>47</v>
      </c>
      <c r="K518" s="15" t="s">
        <v>47</v>
      </c>
      <c r="L518" s="15" t="s">
        <v>47</v>
      </c>
      <c r="M518" s="15">
        <v>0</v>
      </c>
      <c r="N518" s="13" t="s">
        <v>47</v>
      </c>
      <c r="O518" s="13" t="s">
        <v>53</v>
      </c>
      <c r="P518" s="13" t="s">
        <v>47</v>
      </c>
      <c r="Q518" s="15">
        <f t="shared" si="7"/>
        <v>1480668667.9043999</v>
      </c>
      <c r="R518" s="15">
        <v>0</v>
      </c>
      <c r="S518" s="15">
        <v>1030182212.5</v>
      </c>
      <c r="T518" s="15">
        <v>0</v>
      </c>
      <c r="U518" s="13" t="s">
        <v>49</v>
      </c>
      <c r="V518" s="15">
        <v>0</v>
      </c>
      <c r="W518" s="15">
        <v>388350392.58999997</v>
      </c>
      <c r="X518" s="13" t="s">
        <v>54</v>
      </c>
      <c r="Y518" s="15">
        <v>62136062.814400002</v>
      </c>
      <c r="Z518" s="18">
        <v>0</v>
      </c>
      <c r="AA518" s="16" t="s">
        <v>49</v>
      </c>
      <c r="AB518" s="18">
        <v>0</v>
      </c>
      <c r="AC518" s="18">
        <v>0</v>
      </c>
      <c r="AD518" s="16" t="s">
        <v>49</v>
      </c>
      <c r="AE518" s="18">
        <v>0</v>
      </c>
      <c r="AF518" s="16">
        <v>0</v>
      </c>
      <c r="AG518" s="16" t="s">
        <v>49</v>
      </c>
      <c r="AH518" s="18">
        <v>0</v>
      </c>
      <c r="AI518" s="18">
        <v>0</v>
      </c>
      <c r="AJ518" s="16" t="s">
        <v>49</v>
      </c>
      <c r="AK518" s="18">
        <v>0</v>
      </c>
      <c r="AL518" s="18">
        <v>0</v>
      </c>
      <c r="AM518" s="17" t="s">
        <v>47</v>
      </c>
      <c r="AN518" s="16" t="s">
        <v>47</v>
      </c>
      <c r="AO518" s="17" t="s">
        <v>47</v>
      </c>
      <c r="AP518" s="16" t="s">
        <v>47</v>
      </c>
    </row>
    <row r="519" spans="1:42" x14ac:dyDescent="0.25">
      <c r="A519" s="16" t="s">
        <v>610</v>
      </c>
      <c r="B519" s="17" t="s">
        <v>1344</v>
      </c>
      <c r="C519" s="16" t="s">
        <v>46</v>
      </c>
      <c r="D519" s="16" t="s">
        <v>61</v>
      </c>
      <c r="E519" s="16" t="s">
        <v>62</v>
      </c>
      <c r="F519" s="16" t="s">
        <v>1502</v>
      </c>
      <c r="G519" s="16" t="s">
        <v>48</v>
      </c>
      <c r="H519" s="16" t="s">
        <v>1351</v>
      </c>
      <c r="I519" s="18" t="s">
        <v>47</v>
      </c>
      <c r="J519" s="18" t="s">
        <v>47</v>
      </c>
      <c r="K519" s="18" t="s">
        <v>47</v>
      </c>
      <c r="L519" s="18" t="s">
        <v>47</v>
      </c>
      <c r="M519" s="18">
        <v>0</v>
      </c>
      <c r="N519" s="16" t="s">
        <v>47</v>
      </c>
      <c r="O519" s="16" t="s">
        <v>53</v>
      </c>
      <c r="P519" s="16" t="s">
        <v>47</v>
      </c>
      <c r="Q519" s="18">
        <f t="shared" si="7"/>
        <v>1154467792.5644</v>
      </c>
      <c r="R519" s="18">
        <v>0</v>
      </c>
      <c r="S519" s="18">
        <v>749745670.5</v>
      </c>
      <c r="T519" s="18">
        <v>0</v>
      </c>
      <c r="U519" s="16" t="s">
        <v>49</v>
      </c>
      <c r="V519" s="18">
        <v>0</v>
      </c>
      <c r="W519" s="18">
        <v>348898381.08999997</v>
      </c>
      <c r="X519" s="16" t="s">
        <v>54</v>
      </c>
      <c r="Y519" s="18">
        <v>55823740.974400006</v>
      </c>
      <c r="Z519" s="18">
        <v>0</v>
      </c>
      <c r="AA519" s="16" t="s">
        <v>49</v>
      </c>
      <c r="AB519" s="18">
        <v>0</v>
      </c>
      <c r="AC519" s="18">
        <v>0</v>
      </c>
      <c r="AD519" s="16" t="s">
        <v>49</v>
      </c>
      <c r="AE519" s="18">
        <v>0</v>
      </c>
      <c r="AF519" s="16">
        <v>0</v>
      </c>
      <c r="AG519" s="16" t="s">
        <v>49</v>
      </c>
      <c r="AH519" s="18">
        <v>0</v>
      </c>
      <c r="AI519" s="18">
        <v>0</v>
      </c>
      <c r="AJ519" s="16" t="s">
        <v>49</v>
      </c>
      <c r="AK519" s="18">
        <v>0</v>
      </c>
      <c r="AL519" s="18">
        <v>0</v>
      </c>
      <c r="AM519" s="17" t="s">
        <v>47</v>
      </c>
      <c r="AN519" s="16" t="s">
        <v>47</v>
      </c>
      <c r="AO519" s="17" t="s">
        <v>47</v>
      </c>
      <c r="AP519" s="16" t="s">
        <v>47</v>
      </c>
    </row>
    <row r="520" spans="1:42" x14ac:dyDescent="0.25">
      <c r="A520" s="16" t="s">
        <v>611</v>
      </c>
      <c r="B520" s="17" t="s">
        <v>1344</v>
      </c>
      <c r="C520" s="16" t="s">
        <v>46</v>
      </c>
      <c r="D520" s="16" t="s">
        <v>61</v>
      </c>
      <c r="E520" s="16" t="s">
        <v>62</v>
      </c>
      <c r="F520" s="16" t="s">
        <v>1502</v>
      </c>
      <c r="G520" s="16" t="s">
        <v>48</v>
      </c>
      <c r="H520" s="16" t="s">
        <v>1352</v>
      </c>
      <c r="I520" s="18" t="s">
        <v>47</v>
      </c>
      <c r="J520" s="18" t="s">
        <v>47</v>
      </c>
      <c r="K520" s="18" t="s">
        <v>47</v>
      </c>
      <c r="L520" s="18" t="s">
        <v>47</v>
      </c>
      <c r="M520" s="18">
        <v>0</v>
      </c>
      <c r="N520" s="16" t="s">
        <v>47</v>
      </c>
      <c r="O520" s="16" t="s">
        <v>765</v>
      </c>
      <c r="P520" s="16" t="s">
        <v>766</v>
      </c>
      <c r="Q520" s="18">
        <f t="shared" ref="Q520:Q537" si="8">SUM(S520:AP520)</f>
        <v>16137457.5</v>
      </c>
      <c r="R520" s="18">
        <v>0</v>
      </c>
      <c r="S520" s="18">
        <v>4978257.5</v>
      </c>
      <c r="T520" s="18">
        <v>9620000</v>
      </c>
      <c r="U520" s="16" t="s">
        <v>54</v>
      </c>
      <c r="V520" s="18">
        <v>1539200</v>
      </c>
      <c r="W520" s="18">
        <v>0</v>
      </c>
      <c r="X520" s="16" t="s">
        <v>49</v>
      </c>
      <c r="Y520" s="18">
        <v>0</v>
      </c>
      <c r="Z520" s="18">
        <v>0</v>
      </c>
      <c r="AA520" s="16" t="s">
        <v>49</v>
      </c>
      <c r="AB520" s="18">
        <v>0</v>
      </c>
      <c r="AC520" s="18">
        <v>0</v>
      </c>
      <c r="AD520" s="16" t="s">
        <v>49</v>
      </c>
      <c r="AE520" s="18">
        <v>0</v>
      </c>
      <c r="AF520" s="16">
        <v>0</v>
      </c>
      <c r="AG520" s="16" t="s">
        <v>49</v>
      </c>
      <c r="AH520" s="18">
        <v>0</v>
      </c>
      <c r="AI520" s="18">
        <v>0</v>
      </c>
      <c r="AJ520" s="16" t="s">
        <v>49</v>
      </c>
      <c r="AK520" s="18">
        <v>0</v>
      </c>
      <c r="AL520" s="18">
        <v>0</v>
      </c>
      <c r="AM520" s="17" t="s">
        <v>47</v>
      </c>
      <c r="AN520" s="16" t="s">
        <v>47</v>
      </c>
      <c r="AO520" s="17" t="s">
        <v>47</v>
      </c>
      <c r="AP520" s="16" t="s">
        <v>47</v>
      </c>
    </row>
    <row r="521" spans="1:42" x14ac:dyDescent="0.25">
      <c r="A521" s="16" t="s">
        <v>612</v>
      </c>
      <c r="B521" s="17" t="s">
        <v>1344</v>
      </c>
      <c r="C521" s="16" t="s">
        <v>46</v>
      </c>
      <c r="D521" s="16" t="s">
        <v>61</v>
      </c>
      <c r="E521" s="16" t="s">
        <v>62</v>
      </c>
      <c r="F521" s="16" t="s">
        <v>1502</v>
      </c>
      <c r="G521" s="16" t="s">
        <v>48</v>
      </c>
      <c r="H521" s="16" t="s">
        <v>1353</v>
      </c>
      <c r="I521" s="18" t="s">
        <v>47</v>
      </c>
      <c r="J521" s="18" t="s">
        <v>47</v>
      </c>
      <c r="K521" s="18" t="s">
        <v>47</v>
      </c>
      <c r="L521" s="18" t="s">
        <v>47</v>
      </c>
      <c r="M521" s="18">
        <v>0</v>
      </c>
      <c r="N521" s="16" t="s">
        <v>47</v>
      </c>
      <c r="O521" s="16" t="s">
        <v>53</v>
      </c>
      <c r="P521" s="16" t="s">
        <v>47</v>
      </c>
      <c r="Q521" s="18">
        <f t="shared" si="8"/>
        <v>128471567.99159999</v>
      </c>
      <c r="R521" s="18">
        <v>0</v>
      </c>
      <c r="S521" s="18">
        <v>103123810</v>
      </c>
      <c r="T521" s="18">
        <v>0</v>
      </c>
      <c r="U521" s="16" t="s">
        <v>49</v>
      </c>
      <c r="V521" s="18">
        <v>0</v>
      </c>
      <c r="W521" s="18">
        <v>21851515.509999998</v>
      </c>
      <c r="X521" s="16" t="s">
        <v>49</v>
      </c>
      <c r="Y521" s="18">
        <v>3496242.4816000001</v>
      </c>
      <c r="Z521" s="18">
        <v>0</v>
      </c>
      <c r="AA521" s="16" t="s">
        <v>49</v>
      </c>
      <c r="AB521" s="18">
        <v>0</v>
      </c>
      <c r="AC521" s="18">
        <v>0</v>
      </c>
      <c r="AD521" s="16" t="s">
        <v>49</v>
      </c>
      <c r="AE521" s="18">
        <v>0</v>
      </c>
      <c r="AF521" s="16">
        <v>0</v>
      </c>
      <c r="AG521" s="16" t="s">
        <v>49</v>
      </c>
      <c r="AH521" s="18">
        <v>0</v>
      </c>
      <c r="AI521" s="18">
        <v>0</v>
      </c>
      <c r="AJ521" s="16" t="s">
        <v>49</v>
      </c>
      <c r="AK521" s="18">
        <v>0</v>
      </c>
      <c r="AL521" s="18">
        <v>0</v>
      </c>
      <c r="AM521" s="17" t="s">
        <v>47</v>
      </c>
      <c r="AN521" s="16" t="s">
        <v>47</v>
      </c>
      <c r="AO521" s="17" t="s">
        <v>47</v>
      </c>
      <c r="AP521" s="16" t="s">
        <v>47</v>
      </c>
    </row>
    <row r="522" spans="1:42" x14ac:dyDescent="0.25">
      <c r="A522" s="16" t="s">
        <v>613</v>
      </c>
      <c r="B522" s="17" t="s">
        <v>1344</v>
      </c>
      <c r="C522" s="16" t="s">
        <v>46</v>
      </c>
      <c r="D522" s="16" t="s">
        <v>61</v>
      </c>
      <c r="E522" s="16" t="s">
        <v>62</v>
      </c>
      <c r="F522" s="16" t="s">
        <v>1502</v>
      </c>
      <c r="G522" s="16" t="s">
        <v>71</v>
      </c>
      <c r="H522" s="16" t="s">
        <v>47</v>
      </c>
      <c r="I522" s="18" t="s">
        <v>1354</v>
      </c>
      <c r="J522" s="18" t="s">
        <v>47</v>
      </c>
      <c r="K522" s="18" t="s">
        <v>1355</v>
      </c>
      <c r="L522" s="18" t="s">
        <v>709</v>
      </c>
      <c r="M522" s="18">
        <v>8583918.8000000007</v>
      </c>
      <c r="N522" s="16" t="s">
        <v>73</v>
      </c>
      <c r="O522" s="16" t="s">
        <v>1356</v>
      </c>
      <c r="P522" s="16" t="s">
        <v>1357</v>
      </c>
      <c r="Q522" s="18">
        <f t="shared" si="8"/>
        <v>-1442518</v>
      </c>
      <c r="R522" s="18">
        <v>0</v>
      </c>
      <c r="S522" s="18">
        <v>0</v>
      </c>
      <c r="T522" s="18">
        <v>0</v>
      </c>
      <c r="U522" s="16" t="s">
        <v>49</v>
      </c>
      <c r="V522" s="18">
        <v>0</v>
      </c>
      <c r="W522" s="18">
        <v>-1243550</v>
      </c>
      <c r="X522" s="16" t="s">
        <v>54</v>
      </c>
      <c r="Y522" s="18">
        <v>-198968</v>
      </c>
      <c r="Z522" s="18">
        <v>0</v>
      </c>
      <c r="AA522" s="16" t="s">
        <v>49</v>
      </c>
      <c r="AB522" s="18">
        <v>0</v>
      </c>
      <c r="AC522" s="18">
        <v>0</v>
      </c>
      <c r="AD522" s="16" t="s">
        <v>49</v>
      </c>
      <c r="AE522" s="18">
        <v>0</v>
      </c>
      <c r="AF522" s="16">
        <v>0</v>
      </c>
      <c r="AG522" s="16" t="s">
        <v>49</v>
      </c>
      <c r="AH522" s="18">
        <v>0</v>
      </c>
      <c r="AI522" s="18">
        <v>0</v>
      </c>
      <c r="AJ522" s="16" t="s">
        <v>49</v>
      </c>
      <c r="AK522" s="18">
        <v>0</v>
      </c>
      <c r="AL522" s="18">
        <v>0</v>
      </c>
      <c r="AM522" s="17" t="s">
        <v>47</v>
      </c>
      <c r="AN522" s="16" t="s">
        <v>47</v>
      </c>
      <c r="AO522" s="17" t="s">
        <v>47</v>
      </c>
      <c r="AP522" s="16" t="s">
        <v>47</v>
      </c>
    </row>
    <row r="523" spans="1:42" x14ac:dyDescent="0.25">
      <c r="A523" s="16" t="s">
        <v>614</v>
      </c>
      <c r="B523" s="17" t="s">
        <v>1344</v>
      </c>
      <c r="C523" s="16" t="s">
        <v>46</v>
      </c>
      <c r="D523" s="16" t="s">
        <v>61</v>
      </c>
      <c r="E523" s="16" t="s">
        <v>62</v>
      </c>
      <c r="F523" s="16" t="s">
        <v>1502</v>
      </c>
      <c r="G523" s="16" t="s">
        <v>71</v>
      </c>
      <c r="H523" s="16" t="s">
        <v>47</v>
      </c>
      <c r="I523" s="18" t="s">
        <v>1358</v>
      </c>
      <c r="J523" s="18" t="s">
        <v>47</v>
      </c>
      <c r="K523" s="18" t="s">
        <v>1359</v>
      </c>
      <c r="L523" s="18" t="s">
        <v>1344</v>
      </c>
      <c r="M523" s="18">
        <v>9200624.9900000002</v>
      </c>
      <c r="N523" s="16" t="s">
        <v>73</v>
      </c>
      <c r="O523" s="16" t="s">
        <v>1360</v>
      </c>
      <c r="P523" s="16" t="s">
        <v>1361</v>
      </c>
      <c r="Q523" s="18">
        <f t="shared" si="8"/>
        <v>-425500</v>
      </c>
      <c r="R523" s="18">
        <v>0</v>
      </c>
      <c r="S523" s="18">
        <v>-425500</v>
      </c>
      <c r="T523" s="18">
        <v>0</v>
      </c>
      <c r="U523" s="16" t="s">
        <v>49</v>
      </c>
      <c r="V523" s="18">
        <v>0</v>
      </c>
      <c r="W523" s="18">
        <v>0</v>
      </c>
      <c r="X523" s="16" t="s">
        <v>49</v>
      </c>
      <c r="Y523" s="18">
        <v>0</v>
      </c>
      <c r="Z523" s="18">
        <v>0</v>
      </c>
      <c r="AA523" s="16" t="s">
        <v>49</v>
      </c>
      <c r="AB523" s="18">
        <v>0</v>
      </c>
      <c r="AC523" s="18">
        <v>0</v>
      </c>
      <c r="AD523" s="16" t="s">
        <v>49</v>
      </c>
      <c r="AE523" s="18">
        <v>0</v>
      </c>
      <c r="AF523" s="16">
        <v>0</v>
      </c>
      <c r="AG523" s="16" t="s">
        <v>49</v>
      </c>
      <c r="AH523" s="18">
        <v>0</v>
      </c>
      <c r="AI523" s="18">
        <v>0</v>
      </c>
      <c r="AJ523" s="16" t="s">
        <v>49</v>
      </c>
      <c r="AK523" s="18">
        <v>0</v>
      </c>
      <c r="AL523" s="18">
        <v>0</v>
      </c>
      <c r="AM523" s="17" t="s">
        <v>47</v>
      </c>
      <c r="AN523" s="16" t="s">
        <v>47</v>
      </c>
      <c r="AO523" s="17" t="s">
        <v>47</v>
      </c>
      <c r="AP523" s="16" t="s">
        <v>47</v>
      </c>
    </row>
    <row r="524" spans="1:42" x14ac:dyDescent="0.25">
      <c r="A524" s="16" t="s">
        <v>615</v>
      </c>
      <c r="B524" s="17" t="s">
        <v>1344</v>
      </c>
      <c r="C524" s="16" t="s">
        <v>46</v>
      </c>
      <c r="D524" s="16" t="s">
        <v>66</v>
      </c>
      <c r="E524" s="16" t="s">
        <v>67</v>
      </c>
      <c r="F524" s="16" t="s">
        <v>1496</v>
      </c>
      <c r="G524" s="16" t="s">
        <v>48</v>
      </c>
      <c r="H524" s="16" t="s">
        <v>1362</v>
      </c>
      <c r="I524" s="18" t="s">
        <v>47</v>
      </c>
      <c r="J524" s="18" t="s">
        <v>47</v>
      </c>
      <c r="K524" s="18" t="s">
        <v>47</v>
      </c>
      <c r="L524" s="18" t="s">
        <v>47</v>
      </c>
      <c r="M524" s="18">
        <v>0</v>
      </c>
      <c r="N524" s="16" t="s">
        <v>47</v>
      </c>
      <c r="O524" s="16" t="s">
        <v>53</v>
      </c>
      <c r="P524" s="16" t="s">
        <v>47</v>
      </c>
      <c r="Q524" s="18">
        <f t="shared" si="8"/>
        <v>240662747.48319998</v>
      </c>
      <c r="R524" s="18">
        <v>0</v>
      </c>
      <c r="S524" s="18">
        <v>184288915.5</v>
      </c>
      <c r="T524" s="18">
        <v>0</v>
      </c>
      <c r="U524" s="16" t="s">
        <v>49</v>
      </c>
      <c r="V524" s="18">
        <v>0</v>
      </c>
      <c r="W524" s="18">
        <v>48598131.019999996</v>
      </c>
      <c r="X524" s="16" t="s">
        <v>49</v>
      </c>
      <c r="Y524" s="18">
        <v>7775700.9631999992</v>
      </c>
      <c r="Z524" s="18">
        <v>0</v>
      </c>
      <c r="AA524" s="16" t="s">
        <v>49</v>
      </c>
      <c r="AB524" s="18">
        <v>0</v>
      </c>
      <c r="AC524" s="18">
        <v>0</v>
      </c>
      <c r="AD524" s="16" t="s">
        <v>49</v>
      </c>
      <c r="AE524" s="18">
        <v>0</v>
      </c>
      <c r="AF524" s="16">
        <v>0</v>
      </c>
      <c r="AG524" s="16" t="s">
        <v>49</v>
      </c>
      <c r="AH524" s="18">
        <v>0</v>
      </c>
      <c r="AI524" s="18">
        <v>0</v>
      </c>
      <c r="AJ524" s="16" t="s">
        <v>49</v>
      </c>
      <c r="AK524" s="18">
        <v>0</v>
      </c>
      <c r="AL524" s="18">
        <v>0</v>
      </c>
      <c r="AM524" s="17" t="s">
        <v>47</v>
      </c>
      <c r="AN524" s="16" t="s">
        <v>47</v>
      </c>
      <c r="AO524" s="17" t="s">
        <v>47</v>
      </c>
      <c r="AP524" s="16" t="s">
        <v>47</v>
      </c>
    </row>
    <row r="525" spans="1:42" x14ac:dyDescent="0.25">
      <c r="A525" s="16" t="s">
        <v>616</v>
      </c>
      <c r="B525" s="17" t="s">
        <v>1344</v>
      </c>
      <c r="C525" s="16" t="s">
        <v>46</v>
      </c>
      <c r="D525" s="16" t="s">
        <v>66</v>
      </c>
      <c r="E525" s="16" t="s">
        <v>67</v>
      </c>
      <c r="F525" s="16" t="s">
        <v>1496</v>
      </c>
      <c r="G525" s="16" t="s">
        <v>48</v>
      </c>
      <c r="H525" s="16" t="s">
        <v>1363</v>
      </c>
      <c r="I525" s="18" t="s">
        <v>47</v>
      </c>
      <c r="J525" s="18" t="s">
        <v>47</v>
      </c>
      <c r="K525" s="18" t="s">
        <v>47</v>
      </c>
      <c r="L525" s="18" t="s">
        <v>47</v>
      </c>
      <c r="M525" s="18">
        <v>0</v>
      </c>
      <c r="N525" s="16" t="s">
        <v>47</v>
      </c>
      <c r="O525" s="16" t="s">
        <v>144</v>
      </c>
      <c r="P525" s="16" t="s">
        <v>145</v>
      </c>
      <c r="Q525" s="18">
        <f t="shared" si="8"/>
        <v>6232816.5</v>
      </c>
      <c r="R525" s="18">
        <v>0</v>
      </c>
      <c r="S525" s="18">
        <v>6232816.5</v>
      </c>
      <c r="T525" s="18">
        <v>0</v>
      </c>
      <c r="U525" s="16" t="s">
        <v>49</v>
      </c>
      <c r="V525" s="18">
        <v>0</v>
      </c>
      <c r="W525" s="18">
        <v>0</v>
      </c>
      <c r="X525" s="16" t="s">
        <v>49</v>
      </c>
      <c r="Y525" s="18">
        <v>0</v>
      </c>
      <c r="Z525" s="18">
        <v>0</v>
      </c>
      <c r="AA525" s="16" t="s">
        <v>49</v>
      </c>
      <c r="AB525" s="18">
        <v>0</v>
      </c>
      <c r="AC525" s="18">
        <v>0</v>
      </c>
      <c r="AD525" s="16" t="s">
        <v>49</v>
      </c>
      <c r="AE525" s="18">
        <v>0</v>
      </c>
      <c r="AF525" s="16">
        <v>0</v>
      </c>
      <c r="AG525" s="16" t="s">
        <v>49</v>
      </c>
      <c r="AH525" s="18">
        <v>0</v>
      </c>
      <c r="AI525" s="18">
        <v>0</v>
      </c>
      <c r="AJ525" s="16" t="s">
        <v>49</v>
      </c>
      <c r="AK525" s="18">
        <v>0</v>
      </c>
      <c r="AL525" s="18">
        <v>0</v>
      </c>
      <c r="AM525" s="17" t="s">
        <v>47</v>
      </c>
      <c r="AN525" s="16" t="s">
        <v>47</v>
      </c>
      <c r="AO525" s="17" t="s">
        <v>47</v>
      </c>
      <c r="AP525" s="16" t="s">
        <v>47</v>
      </c>
    </row>
    <row r="526" spans="1:42" x14ac:dyDescent="0.25">
      <c r="A526" s="16" t="s">
        <v>617</v>
      </c>
      <c r="B526" s="17" t="s">
        <v>1344</v>
      </c>
      <c r="C526" s="16" t="s">
        <v>46</v>
      </c>
      <c r="D526" s="16" t="s">
        <v>66</v>
      </c>
      <c r="E526" s="16" t="s">
        <v>67</v>
      </c>
      <c r="F526" s="16" t="s">
        <v>1496</v>
      </c>
      <c r="G526" s="16" t="s">
        <v>48</v>
      </c>
      <c r="H526" s="16" t="s">
        <v>1364</v>
      </c>
      <c r="I526" s="18" t="s">
        <v>47</v>
      </c>
      <c r="J526" s="18" t="s">
        <v>47</v>
      </c>
      <c r="K526" s="18" t="s">
        <v>47</v>
      </c>
      <c r="L526" s="18" t="s">
        <v>47</v>
      </c>
      <c r="M526" s="18">
        <v>0</v>
      </c>
      <c r="N526" s="16" t="s">
        <v>47</v>
      </c>
      <c r="O526" s="16" t="s">
        <v>53</v>
      </c>
      <c r="P526" s="16" t="s">
        <v>47</v>
      </c>
      <c r="Q526" s="18">
        <f t="shared" si="8"/>
        <v>665667320.67759991</v>
      </c>
      <c r="R526" s="18">
        <v>0</v>
      </c>
      <c r="S526" s="18">
        <v>376595046.49999988</v>
      </c>
      <c r="T526" s="18">
        <v>0</v>
      </c>
      <c r="U526" s="16" t="s">
        <v>49</v>
      </c>
      <c r="V526" s="18">
        <v>0</v>
      </c>
      <c r="W526" s="18">
        <v>249200236.36000001</v>
      </c>
      <c r="X526" s="16" t="s">
        <v>54</v>
      </c>
      <c r="Y526" s="18">
        <v>39872037.817600004</v>
      </c>
      <c r="Z526" s="18">
        <v>0</v>
      </c>
      <c r="AA526" s="16" t="s">
        <v>49</v>
      </c>
      <c r="AB526" s="18">
        <v>0</v>
      </c>
      <c r="AC526" s="18">
        <v>0</v>
      </c>
      <c r="AD526" s="16" t="s">
        <v>49</v>
      </c>
      <c r="AE526" s="18">
        <v>0</v>
      </c>
      <c r="AF526" s="16">
        <v>0</v>
      </c>
      <c r="AG526" s="16" t="s">
        <v>49</v>
      </c>
      <c r="AH526" s="18">
        <v>0</v>
      </c>
      <c r="AI526" s="18">
        <v>0</v>
      </c>
      <c r="AJ526" s="16" t="s">
        <v>49</v>
      </c>
      <c r="AK526" s="18">
        <v>0</v>
      </c>
      <c r="AL526" s="18">
        <v>0</v>
      </c>
      <c r="AM526" s="17" t="s">
        <v>47</v>
      </c>
      <c r="AN526" s="16" t="s">
        <v>47</v>
      </c>
      <c r="AO526" s="17" t="s">
        <v>47</v>
      </c>
      <c r="AP526" s="16" t="s">
        <v>47</v>
      </c>
    </row>
    <row r="527" spans="1:42" x14ac:dyDescent="0.25">
      <c r="A527" s="16" t="s">
        <v>618</v>
      </c>
      <c r="B527" s="17" t="s">
        <v>1344</v>
      </c>
      <c r="C527" s="16" t="s">
        <v>46</v>
      </c>
      <c r="D527" s="16" t="s">
        <v>77</v>
      </c>
      <c r="E527" s="16" t="s">
        <v>78</v>
      </c>
      <c r="F527" s="16" t="s">
        <v>1505</v>
      </c>
      <c r="G527" s="16" t="s">
        <v>48</v>
      </c>
      <c r="H527" s="16" t="s">
        <v>1365</v>
      </c>
      <c r="I527" s="18" t="s">
        <v>47</v>
      </c>
      <c r="J527" s="18" t="s">
        <v>47</v>
      </c>
      <c r="K527" s="18" t="s">
        <v>47</v>
      </c>
      <c r="L527" s="18" t="s">
        <v>47</v>
      </c>
      <c r="M527" s="18">
        <v>0</v>
      </c>
      <c r="N527" s="16" t="s">
        <v>47</v>
      </c>
      <c r="O527" s="16" t="s">
        <v>53</v>
      </c>
      <c r="P527" s="16" t="s">
        <v>47</v>
      </c>
      <c r="Q527" s="18">
        <f t="shared" si="8"/>
        <v>982322114.68439996</v>
      </c>
      <c r="R527" s="18">
        <v>0</v>
      </c>
      <c r="S527" s="18">
        <v>668189872.74999988</v>
      </c>
      <c r="T527" s="18">
        <v>0</v>
      </c>
      <c r="U527" s="16" t="s">
        <v>49</v>
      </c>
      <c r="V527" s="18">
        <v>0</v>
      </c>
      <c r="W527" s="18">
        <v>270803656.84000003</v>
      </c>
      <c r="X527" s="16" t="s">
        <v>49</v>
      </c>
      <c r="Y527" s="18">
        <v>43328585.094400004</v>
      </c>
      <c r="Z527" s="18">
        <v>0</v>
      </c>
      <c r="AA527" s="16" t="s">
        <v>49</v>
      </c>
      <c r="AB527" s="18">
        <v>0</v>
      </c>
      <c r="AC527" s="18">
        <v>0</v>
      </c>
      <c r="AD527" s="16" t="s">
        <v>49</v>
      </c>
      <c r="AE527" s="18">
        <v>0</v>
      </c>
      <c r="AF527" s="16">
        <v>0</v>
      </c>
      <c r="AG527" s="16" t="s">
        <v>49</v>
      </c>
      <c r="AH527" s="18">
        <v>0</v>
      </c>
      <c r="AI527" s="18">
        <v>0</v>
      </c>
      <c r="AJ527" s="16" t="s">
        <v>49</v>
      </c>
      <c r="AK527" s="18">
        <v>0</v>
      </c>
      <c r="AL527" s="18">
        <v>0</v>
      </c>
      <c r="AM527" s="17" t="s">
        <v>47</v>
      </c>
      <c r="AN527" s="16" t="s">
        <v>47</v>
      </c>
      <c r="AO527" s="17" t="s">
        <v>47</v>
      </c>
      <c r="AP527" s="16" t="s">
        <v>47</v>
      </c>
    </row>
    <row r="528" spans="1:42" x14ac:dyDescent="0.25">
      <c r="A528" s="16" t="s">
        <v>619</v>
      </c>
      <c r="B528" s="14" t="s">
        <v>1344</v>
      </c>
      <c r="C528" s="13" t="s">
        <v>46</v>
      </c>
      <c r="D528" s="13" t="s">
        <v>1366</v>
      </c>
      <c r="E528" s="13" t="s">
        <v>1447</v>
      </c>
      <c r="F528" s="13" t="s">
        <v>1249</v>
      </c>
      <c r="G528" s="13" t="s">
        <v>48</v>
      </c>
      <c r="H528" s="13" t="s">
        <v>1509</v>
      </c>
      <c r="I528" s="15" t="s">
        <v>47</v>
      </c>
      <c r="J528" s="15" t="s">
        <v>47</v>
      </c>
      <c r="K528" s="15" t="s">
        <v>47</v>
      </c>
      <c r="L528" s="15" t="s">
        <v>47</v>
      </c>
      <c r="M528" s="15">
        <v>0</v>
      </c>
      <c r="N528" s="13" t="s">
        <v>47</v>
      </c>
      <c r="O528" s="13" t="s">
        <v>1367</v>
      </c>
      <c r="P528" s="13" t="s">
        <v>1368</v>
      </c>
      <c r="Q528" s="15">
        <f t="shared" si="8"/>
        <v>397131749.68000001</v>
      </c>
      <c r="R528" s="15">
        <v>0</v>
      </c>
      <c r="S528" s="15">
        <v>321425719.63999999</v>
      </c>
      <c r="T528" s="15">
        <v>0</v>
      </c>
      <c r="U528" s="13" t="s">
        <v>49</v>
      </c>
      <c r="V528" s="15">
        <v>0</v>
      </c>
      <c r="W528" s="15">
        <v>65263819</v>
      </c>
      <c r="X528" s="13" t="s">
        <v>54</v>
      </c>
      <c r="Y528" s="15">
        <v>10442211.039999999</v>
      </c>
      <c r="Z528" s="18">
        <v>0</v>
      </c>
      <c r="AA528" s="16" t="s">
        <v>49</v>
      </c>
      <c r="AB528" s="18">
        <v>0</v>
      </c>
      <c r="AC528" s="18">
        <v>0</v>
      </c>
      <c r="AD528" s="16" t="s">
        <v>49</v>
      </c>
      <c r="AE528" s="18">
        <v>0</v>
      </c>
      <c r="AF528" s="16">
        <v>0</v>
      </c>
      <c r="AG528" s="16" t="s">
        <v>49</v>
      </c>
      <c r="AH528" s="18">
        <v>0</v>
      </c>
      <c r="AI528" s="18">
        <v>0</v>
      </c>
      <c r="AJ528" s="16" t="s">
        <v>49</v>
      </c>
      <c r="AK528" s="18">
        <v>0</v>
      </c>
      <c r="AL528" s="18">
        <v>0</v>
      </c>
      <c r="AM528" s="17" t="s">
        <v>47</v>
      </c>
      <c r="AN528" s="16" t="s">
        <v>47</v>
      </c>
      <c r="AO528" s="17" t="s">
        <v>47</v>
      </c>
      <c r="AP528" s="16" t="s">
        <v>47</v>
      </c>
    </row>
    <row r="529" spans="1:42" s="19" customFormat="1" x14ac:dyDescent="0.25">
      <c r="A529" s="16" t="s">
        <v>620</v>
      </c>
      <c r="B529" s="17" t="s">
        <v>1344</v>
      </c>
      <c r="C529" s="16" t="s">
        <v>46</v>
      </c>
      <c r="D529" s="16" t="s">
        <v>80</v>
      </c>
      <c r="E529" s="16" t="s">
        <v>81</v>
      </c>
      <c r="F529" s="16" t="s">
        <v>1510</v>
      </c>
      <c r="G529" s="16" t="s">
        <v>48</v>
      </c>
      <c r="H529" s="16" t="s">
        <v>1369</v>
      </c>
      <c r="I529" s="18" t="s">
        <v>47</v>
      </c>
      <c r="J529" s="18" t="s">
        <v>47</v>
      </c>
      <c r="K529" s="18" t="s">
        <v>47</v>
      </c>
      <c r="L529" s="18" t="s">
        <v>47</v>
      </c>
      <c r="M529" s="18">
        <v>0</v>
      </c>
      <c r="N529" s="16" t="s">
        <v>47</v>
      </c>
      <c r="O529" s="16" t="s">
        <v>53</v>
      </c>
      <c r="P529" s="16" t="s">
        <v>47</v>
      </c>
      <c r="Q529" s="18">
        <f t="shared" si="8"/>
        <v>936239714.34759986</v>
      </c>
      <c r="R529" s="18">
        <v>0</v>
      </c>
      <c r="S529" s="18">
        <v>548771216.5</v>
      </c>
      <c r="T529" s="18">
        <v>0</v>
      </c>
      <c r="U529" s="16" t="s">
        <v>49</v>
      </c>
      <c r="V529" s="18">
        <v>0</v>
      </c>
      <c r="W529" s="18">
        <v>334024567.1099999</v>
      </c>
      <c r="X529" s="16" t="s">
        <v>54</v>
      </c>
      <c r="Y529" s="18">
        <v>53443930.737600014</v>
      </c>
      <c r="Z529" s="18">
        <v>0</v>
      </c>
      <c r="AA529" s="16" t="s">
        <v>49</v>
      </c>
      <c r="AB529" s="18">
        <v>0</v>
      </c>
      <c r="AC529" s="18">
        <v>0</v>
      </c>
      <c r="AD529" s="16" t="s">
        <v>49</v>
      </c>
      <c r="AE529" s="18">
        <v>0</v>
      </c>
      <c r="AF529" s="16">
        <v>0</v>
      </c>
      <c r="AG529" s="16" t="s">
        <v>49</v>
      </c>
      <c r="AH529" s="18">
        <v>0</v>
      </c>
      <c r="AI529" s="18">
        <v>0</v>
      </c>
      <c r="AJ529" s="16" t="s">
        <v>49</v>
      </c>
      <c r="AK529" s="18">
        <v>0</v>
      </c>
      <c r="AL529" s="18">
        <v>0</v>
      </c>
      <c r="AM529" s="17" t="s">
        <v>47</v>
      </c>
      <c r="AN529" s="16" t="s">
        <v>47</v>
      </c>
      <c r="AO529" s="17" t="s">
        <v>47</v>
      </c>
      <c r="AP529" s="16" t="s">
        <v>47</v>
      </c>
    </row>
    <row r="530" spans="1:42" s="19" customFormat="1" x14ac:dyDescent="0.25">
      <c r="A530" s="16" t="s">
        <v>621</v>
      </c>
      <c r="B530" s="17" t="s">
        <v>1344</v>
      </c>
      <c r="C530" s="16" t="s">
        <v>46</v>
      </c>
      <c r="D530" s="16" t="s">
        <v>82</v>
      </c>
      <c r="E530" s="16" t="s">
        <v>1476</v>
      </c>
      <c r="F530" s="16" t="s">
        <v>1489</v>
      </c>
      <c r="G530" s="16" t="s">
        <v>48</v>
      </c>
      <c r="H530" s="16" t="s">
        <v>1370</v>
      </c>
      <c r="I530" s="18" t="s">
        <v>47</v>
      </c>
      <c r="J530" s="18" t="s">
        <v>47</v>
      </c>
      <c r="K530" s="18" t="s">
        <v>47</v>
      </c>
      <c r="L530" s="18" t="s">
        <v>47</v>
      </c>
      <c r="M530" s="18">
        <v>0</v>
      </c>
      <c r="N530" s="16" t="s">
        <v>47</v>
      </c>
      <c r="O530" s="16" t="s">
        <v>53</v>
      </c>
      <c r="P530" s="16" t="s">
        <v>47</v>
      </c>
      <c r="Q530" s="18">
        <f t="shared" si="8"/>
        <v>86883891.741600007</v>
      </c>
      <c r="R530" s="18">
        <v>0</v>
      </c>
      <c r="S530" s="18">
        <v>20337225.750000007</v>
      </c>
      <c r="T530" s="18">
        <v>0</v>
      </c>
      <c r="U530" s="16" t="s">
        <v>49</v>
      </c>
      <c r="V530" s="18">
        <v>0</v>
      </c>
      <c r="W530" s="18">
        <v>57367815.509999998</v>
      </c>
      <c r="X530" s="16" t="s">
        <v>54</v>
      </c>
      <c r="Y530" s="18">
        <v>9178850.4815999996</v>
      </c>
      <c r="Z530" s="18">
        <v>0</v>
      </c>
      <c r="AA530" s="16" t="s">
        <v>49</v>
      </c>
      <c r="AB530" s="18">
        <v>0</v>
      </c>
      <c r="AC530" s="18">
        <v>0</v>
      </c>
      <c r="AD530" s="16" t="s">
        <v>49</v>
      </c>
      <c r="AE530" s="18">
        <v>0</v>
      </c>
      <c r="AF530" s="16">
        <v>0</v>
      </c>
      <c r="AG530" s="16" t="s">
        <v>49</v>
      </c>
      <c r="AH530" s="18">
        <v>0</v>
      </c>
      <c r="AI530" s="18">
        <v>0</v>
      </c>
      <c r="AJ530" s="16" t="s">
        <v>49</v>
      </c>
      <c r="AK530" s="18">
        <v>0</v>
      </c>
      <c r="AL530" s="18">
        <v>0</v>
      </c>
      <c r="AM530" s="17" t="s">
        <v>47</v>
      </c>
      <c r="AN530" s="16" t="s">
        <v>47</v>
      </c>
      <c r="AO530" s="17" t="s">
        <v>47</v>
      </c>
      <c r="AP530" s="16" t="s">
        <v>47</v>
      </c>
    </row>
    <row r="531" spans="1:42" s="19" customFormat="1" x14ac:dyDescent="0.25">
      <c r="A531" s="16" t="s">
        <v>622</v>
      </c>
      <c r="B531" s="17" t="s">
        <v>1344</v>
      </c>
      <c r="C531" s="16" t="s">
        <v>46</v>
      </c>
      <c r="D531" s="16" t="s">
        <v>82</v>
      </c>
      <c r="E531" s="16" t="s">
        <v>1476</v>
      </c>
      <c r="F531" s="16" t="s">
        <v>1489</v>
      </c>
      <c r="G531" s="16" t="s">
        <v>48</v>
      </c>
      <c r="H531" s="16" t="s">
        <v>1371</v>
      </c>
      <c r="I531" s="18" t="s">
        <v>47</v>
      </c>
      <c r="J531" s="18" t="s">
        <v>47</v>
      </c>
      <c r="K531" s="18" t="s">
        <v>47</v>
      </c>
      <c r="L531" s="18" t="s">
        <v>47</v>
      </c>
      <c r="M531" s="18">
        <v>0</v>
      </c>
      <c r="N531" s="16" t="s">
        <v>47</v>
      </c>
      <c r="O531" s="16" t="s">
        <v>53</v>
      </c>
      <c r="P531" s="16" t="s">
        <v>47</v>
      </c>
      <c r="Q531" s="18">
        <f t="shared" si="8"/>
        <v>101298174.5</v>
      </c>
      <c r="R531" s="18">
        <v>0</v>
      </c>
      <c r="S531" s="18">
        <v>77492060</v>
      </c>
      <c r="T531" s="18">
        <v>0</v>
      </c>
      <c r="U531" s="16" t="s">
        <v>49</v>
      </c>
      <c r="V531" s="18">
        <v>0</v>
      </c>
      <c r="W531" s="18">
        <v>20522512.5</v>
      </c>
      <c r="X531" s="16" t="s">
        <v>54</v>
      </c>
      <c r="Y531" s="18">
        <v>3283602</v>
      </c>
      <c r="Z531" s="18">
        <v>0</v>
      </c>
      <c r="AA531" s="16" t="s">
        <v>49</v>
      </c>
      <c r="AB531" s="18">
        <v>0</v>
      </c>
      <c r="AC531" s="18">
        <v>0</v>
      </c>
      <c r="AD531" s="16" t="s">
        <v>49</v>
      </c>
      <c r="AE531" s="18">
        <v>0</v>
      </c>
      <c r="AF531" s="16">
        <v>0</v>
      </c>
      <c r="AG531" s="16" t="s">
        <v>49</v>
      </c>
      <c r="AH531" s="18">
        <v>0</v>
      </c>
      <c r="AI531" s="18">
        <v>0</v>
      </c>
      <c r="AJ531" s="16" t="s">
        <v>49</v>
      </c>
      <c r="AK531" s="18">
        <v>0</v>
      </c>
      <c r="AL531" s="18">
        <v>0</v>
      </c>
      <c r="AM531" s="17" t="s">
        <v>47</v>
      </c>
      <c r="AN531" s="16" t="s">
        <v>47</v>
      </c>
      <c r="AO531" s="17" t="s">
        <v>47</v>
      </c>
      <c r="AP531" s="16" t="s">
        <v>47</v>
      </c>
    </row>
    <row r="532" spans="1:42" s="19" customFormat="1" x14ac:dyDescent="0.25">
      <c r="A532" s="16" t="s">
        <v>623</v>
      </c>
      <c r="B532" s="17" t="s">
        <v>1344</v>
      </c>
      <c r="C532" s="16" t="s">
        <v>46</v>
      </c>
      <c r="D532" s="16" t="s">
        <v>82</v>
      </c>
      <c r="E532" s="16" t="s">
        <v>1476</v>
      </c>
      <c r="F532" s="16" t="s">
        <v>1489</v>
      </c>
      <c r="G532" s="16" t="s">
        <v>48</v>
      </c>
      <c r="H532" s="16" t="s">
        <v>1372</v>
      </c>
      <c r="I532" s="18" t="s">
        <v>47</v>
      </c>
      <c r="J532" s="18" t="s">
        <v>47</v>
      </c>
      <c r="K532" s="18" t="s">
        <v>47</v>
      </c>
      <c r="L532" s="18" t="s">
        <v>47</v>
      </c>
      <c r="M532" s="18">
        <v>0</v>
      </c>
      <c r="N532" s="16" t="s">
        <v>47</v>
      </c>
      <c r="O532" s="16" t="s">
        <v>53</v>
      </c>
      <c r="P532" s="16" t="s">
        <v>47</v>
      </c>
      <c r="Q532" s="18">
        <f t="shared" si="8"/>
        <v>21912602.5</v>
      </c>
      <c r="R532" s="18">
        <v>0</v>
      </c>
      <c r="S532" s="18">
        <v>18929662.5</v>
      </c>
      <c r="T532" s="18">
        <v>0</v>
      </c>
      <c r="U532" s="16" t="s">
        <v>49</v>
      </c>
      <c r="V532" s="18">
        <v>0</v>
      </c>
      <c r="W532" s="18">
        <v>2571500</v>
      </c>
      <c r="X532" s="16" t="s">
        <v>54</v>
      </c>
      <c r="Y532" s="18">
        <v>411440</v>
      </c>
      <c r="Z532" s="18">
        <v>0</v>
      </c>
      <c r="AA532" s="16" t="s">
        <v>49</v>
      </c>
      <c r="AB532" s="18">
        <v>0</v>
      </c>
      <c r="AC532" s="18">
        <v>0</v>
      </c>
      <c r="AD532" s="16" t="s">
        <v>49</v>
      </c>
      <c r="AE532" s="18">
        <v>0</v>
      </c>
      <c r="AF532" s="16">
        <v>0</v>
      </c>
      <c r="AG532" s="16" t="s">
        <v>49</v>
      </c>
      <c r="AH532" s="18">
        <v>0</v>
      </c>
      <c r="AI532" s="18">
        <v>0</v>
      </c>
      <c r="AJ532" s="16" t="s">
        <v>49</v>
      </c>
      <c r="AK532" s="18">
        <v>0</v>
      </c>
      <c r="AL532" s="18">
        <v>0</v>
      </c>
      <c r="AM532" s="17" t="s">
        <v>47</v>
      </c>
      <c r="AN532" s="16" t="s">
        <v>47</v>
      </c>
      <c r="AO532" s="17" t="s">
        <v>47</v>
      </c>
      <c r="AP532" s="16" t="s">
        <v>47</v>
      </c>
    </row>
    <row r="533" spans="1:42" s="19" customFormat="1" x14ac:dyDescent="0.25">
      <c r="A533" s="16" t="s">
        <v>624</v>
      </c>
      <c r="B533" s="17" t="s">
        <v>1344</v>
      </c>
      <c r="C533" s="16" t="s">
        <v>46</v>
      </c>
      <c r="D533" s="16" t="s">
        <v>82</v>
      </c>
      <c r="E533" s="16" t="s">
        <v>1476</v>
      </c>
      <c r="F533" s="16" t="s">
        <v>1489</v>
      </c>
      <c r="G533" s="16" t="s">
        <v>48</v>
      </c>
      <c r="H533" s="16" t="s">
        <v>1373</v>
      </c>
      <c r="I533" s="18" t="s">
        <v>47</v>
      </c>
      <c r="J533" s="18" t="s">
        <v>47</v>
      </c>
      <c r="K533" s="18" t="s">
        <v>47</v>
      </c>
      <c r="L533" s="18" t="s">
        <v>47</v>
      </c>
      <c r="M533" s="18">
        <v>0</v>
      </c>
      <c r="N533" s="16" t="s">
        <v>47</v>
      </c>
      <c r="O533" s="16" t="s">
        <v>53</v>
      </c>
      <c r="P533" s="16" t="s">
        <v>47</v>
      </c>
      <c r="Q533" s="18">
        <f t="shared" si="8"/>
        <v>129205316.48320001</v>
      </c>
      <c r="R533" s="18">
        <v>0</v>
      </c>
      <c r="S533" s="18">
        <v>72333612.5</v>
      </c>
      <c r="T533" s="18">
        <v>0</v>
      </c>
      <c r="U533" s="16" t="s">
        <v>49</v>
      </c>
      <c r="V533" s="18">
        <v>0</v>
      </c>
      <c r="W533" s="18">
        <v>49027331.020000003</v>
      </c>
      <c r="X533" s="16" t="s">
        <v>54</v>
      </c>
      <c r="Y533" s="18">
        <v>7844372.9632000001</v>
      </c>
      <c r="Z533" s="18">
        <v>0</v>
      </c>
      <c r="AA533" s="16" t="s">
        <v>49</v>
      </c>
      <c r="AB533" s="18">
        <v>0</v>
      </c>
      <c r="AC533" s="18">
        <v>0</v>
      </c>
      <c r="AD533" s="16" t="s">
        <v>49</v>
      </c>
      <c r="AE533" s="18">
        <v>0</v>
      </c>
      <c r="AF533" s="16">
        <v>0</v>
      </c>
      <c r="AG533" s="16" t="s">
        <v>49</v>
      </c>
      <c r="AH533" s="18">
        <v>0</v>
      </c>
      <c r="AI533" s="18">
        <v>0</v>
      </c>
      <c r="AJ533" s="16" t="s">
        <v>49</v>
      </c>
      <c r="AK533" s="18">
        <v>0</v>
      </c>
      <c r="AL533" s="18">
        <v>0</v>
      </c>
      <c r="AM533" s="17" t="s">
        <v>47</v>
      </c>
      <c r="AN533" s="16" t="s">
        <v>47</v>
      </c>
      <c r="AO533" s="17" t="s">
        <v>47</v>
      </c>
      <c r="AP533" s="16" t="s">
        <v>47</v>
      </c>
    </row>
    <row r="534" spans="1:42" s="19" customFormat="1" x14ac:dyDescent="0.25">
      <c r="A534" s="16" t="s">
        <v>625</v>
      </c>
      <c r="B534" s="17" t="s">
        <v>1344</v>
      </c>
      <c r="C534" s="16" t="s">
        <v>46</v>
      </c>
      <c r="D534" s="16" t="s">
        <v>82</v>
      </c>
      <c r="E534" s="16" t="s">
        <v>1476</v>
      </c>
      <c r="F534" s="16" t="s">
        <v>1489</v>
      </c>
      <c r="G534" s="16" t="s">
        <v>48</v>
      </c>
      <c r="H534" s="16" t="s">
        <v>1374</v>
      </c>
      <c r="I534" s="18" t="s">
        <v>47</v>
      </c>
      <c r="J534" s="18" t="s">
        <v>47</v>
      </c>
      <c r="K534" s="18" t="s">
        <v>47</v>
      </c>
      <c r="L534" s="18" t="s">
        <v>47</v>
      </c>
      <c r="M534" s="18">
        <v>0</v>
      </c>
      <c r="N534" s="16" t="s">
        <v>47</v>
      </c>
      <c r="O534" s="16" t="s">
        <v>1375</v>
      </c>
      <c r="P534" s="16" t="s">
        <v>1376</v>
      </c>
      <c r="Q534" s="18">
        <f t="shared" si="8"/>
        <v>2253300</v>
      </c>
      <c r="R534" s="18">
        <v>0</v>
      </c>
      <c r="S534" s="18">
        <v>0</v>
      </c>
      <c r="T534" s="18">
        <v>0</v>
      </c>
      <c r="U534" s="16" t="s">
        <v>49</v>
      </c>
      <c r="V534" s="18">
        <v>0</v>
      </c>
      <c r="W534" s="18">
        <v>1942500</v>
      </c>
      <c r="X534" s="16" t="s">
        <v>54</v>
      </c>
      <c r="Y534" s="18">
        <v>310800</v>
      </c>
      <c r="Z534" s="18">
        <v>0</v>
      </c>
      <c r="AA534" s="16" t="s">
        <v>49</v>
      </c>
      <c r="AB534" s="18">
        <v>0</v>
      </c>
      <c r="AC534" s="18">
        <v>0</v>
      </c>
      <c r="AD534" s="16" t="s">
        <v>49</v>
      </c>
      <c r="AE534" s="18">
        <v>0</v>
      </c>
      <c r="AF534" s="16">
        <v>0</v>
      </c>
      <c r="AG534" s="16" t="s">
        <v>49</v>
      </c>
      <c r="AH534" s="18">
        <v>0</v>
      </c>
      <c r="AI534" s="18">
        <v>0</v>
      </c>
      <c r="AJ534" s="16" t="s">
        <v>49</v>
      </c>
      <c r="AK534" s="18">
        <v>0</v>
      </c>
      <c r="AL534" s="18">
        <v>0</v>
      </c>
      <c r="AM534" s="17" t="s">
        <v>47</v>
      </c>
      <c r="AN534" s="16" t="s">
        <v>47</v>
      </c>
      <c r="AO534" s="17" t="s">
        <v>47</v>
      </c>
      <c r="AP534" s="16" t="s">
        <v>47</v>
      </c>
    </row>
    <row r="535" spans="1:42" s="19" customFormat="1" x14ac:dyDescent="0.25">
      <c r="A535" s="16" t="s">
        <v>626</v>
      </c>
      <c r="B535" s="17" t="s">
        <v>1344</v>
      </c>
      <c r="C535" s="16" t="s">
        <v>46</v>
      </c>
      <c r="D535" s="16" t="s">
        <v>82</v>
      </c>
      <c r="E535" s="16" t="s">
        <v>1476</v>
      </c>
      <c r="F535" s="16" t="s">
        <v>1489</v>
      </c>
      <c r="G535" s="16" t="s">
        <v>48</v>
      </c>
      <c r="H535" s="16" t="s">
        <v>1377</v>
      </c>
      <c r="I535" s="18" t="s">
        <v>47</v>
      </c>
      <c r="J535" s="18" t="s">
        <v>47</v>
      </c>
      <c r="K535" s="18" t="s">
        <v>47</v>
      </c>
      <c r="L535" s="18" t="s">
        <v>47</v>
      </c>
      <c r="M535" s="18">
        <v>0</v>
      </c>
      <c r="N535" s="16" t="s">
        <v>47</v>
      </c>
      <c r="O535" s="16" t="s">
        <v>636</v>
      </c>
      <c r="P535" s="16" t="s">
        <v>637</v>
      </c>
      <c r="Q535" s="18">
        <f t="shared" si="8"/>
        <v>4388200</v>
      </c>
      <c r="R535" s="18">
        <v>0</v>
      </c>
      <c r="S535" s="18">
        <v>4388200</v>
      </c>
      <c r="T535" s="18">
        <v>0</v>
      </c>
      <c r="U535" s="16" t="s">
        <v>49</v>
      </c>
      <c r="V535" s="18">
        <v>0</v>
      </c>
      <c r="W535" s="18">
        <v>0</v>
      </c>
      <c r="X535" s="16" t="s">
        <v>49</v>
      </c>
      <c r="Y535" s="18">
        <v>0</v>
      </c>
      <c r="Z535" s="18">
        <v>0</v>
      </c>
      <c r="AA535" s="16" t="s">
        <v>49</v>
      </c>
      <c r="AB535" s="18">
        <v>0</v>
      </c>
      <c r="AC535" s="18">
        <v>0</v>
      </c>
      <c r="AD535" s="16" t="s">
        <v>49</v>
      </c>
      <c r="AE535" s="18">
        <v>0</v>
      </c>
      <c r="AF535" s="16">
        <v>0</v>
      </c>
      <c r="AG535" s="16" t="s">
        <v>49</v>
      </c>
      <c r="AH535" s="18">
        <v>0</v>
      </c>
      <c r="AI535" s="18">
        <v>0</v>
      </c>
      <c r="AJ535" s="16" t="s">
        <v>49</v>
      </c>
      <c r="AK535" s="18">
        <v>0</v>
      </c>
      <c r="AL535" s="18">
        <v>0</v>
      </c>
      <c r="AM535" s="17" t="s">
        <v>47</v>
      </c>
      <c r="AN535" s="16" t="s">
        <v>47</v>
      </c>
      <c r="AO535" s="17" t="s">
        <v>47</v>
      </c>
      <c r="AP535" s="16" t="s">
        <v>47</v>
      </c>
    </row>
    <row r="536" spans="1:42" s="19" customFormat="1" x14ac:dyDescent="0.25">
      <c r="A536" s="16" t="s">
        <v>627</v>
      </c>
      <c r="B536" s="17" t="s">
        <v>1344</v>
      </c>
      <c r="C536" s="16" t="s">
        <v>46</v>
      </c>
      <c r="D536" s="16" t="s">
        <v>82</v>
      </c>
      <c r="E536" s="16" t="s">
        <v>1476</v>
      </c>
      <c r="F536" s="16" t="s">
        <v>1489</v>
      </c>
      <c r="G536" s="16" t="s">
        <v>48</v>
      </c>
      <c r="H536" s="16" t="s">
        <v>1378</v>
      </c>
      <c r="I536" s="18" t="s">
        <v>47</v>
      </c>
      <c r="J536" s="18" t="s">
        <v>47</v>
      </c>
      <c r="K536" s="18" t="s">
        <v>47</v>
      </c>
      <c r="L536" s="18" t="s">
        <v>47</v>
      </c>
      <c r="M536" s="18">
        <v>0</v>
      </c>
      <c r="N536" s="16" t="s">
        <v>47</v>
      </c>
      <c r="O536" s="16" t="s">
        <v>86</v>
      </c>
      <c r="P536" s="16" t="s">
        <v>201</v>
      </c>
      <c r="Q536" s="18">
        <f t="shared" si="8"/>
        <v>32847416</v>
      </c>
      <c r="R536" s="18">
        <v>0</v>
      </c>
      <c r="S536" s="18">
        <v>13252290</v>
      </c>
      <c r="T536" s="18">
        <v>16892350</v>
      </c>
      <c r="U536" s="16" t="s">
        <v>54</v>
      </c>
      <c r="V536" s="18">
        <v>2702776</v>
      </c>
      <c r="W536" s="18">
        <v>0</v>
      </c>
      <c r="X536" s="16" t="s">
        <v>49</v>
      </c>
      <c r="Y536" s="18">
        <v>0</v>
      </c>
      <c r="Z536" s="18">
        <v>0</v>
      </c>
      <c r="AA536" s="16" t="s">
        <v>49</v>
      </c>
      <c r="AB536" s="18">
        <v>0</v>
      </c>
      <c r="AC536" s="18">
        <v>0</v>
      </c>
      <c r="AD536" s="16" t="s">
        <v>49</v>
      </c>
      <c r="AE536" s="18">
        <v>0</v>
      </c>
      <c r="AF536" s="16">
        <v>0</v>
      </c>
      <c r="AG536" s="16" t="s">
        <v>49</v>
      </c>
      <c r="AH536" s="18">
        <v>0</v>
      </c>
      <c r="AI536" s="18">
        <v>0</v>
      </c>
      <c r="AJ536" s="16" t="s">
        <v>49</v>
      </c>
      <c r="AK536" s="18">
        <v>0</v>
      </c>
      <c r="AL536" s="18">
        <v>0</v>
      </c>
      <c r="AM536" s="17" t="s">
        <v>47</v>
      </c>
      <c r="AN536" s="16" t="s">
        <v>47</v>
      </c>
      <c r="AO536" s="17" t="s">
        <v>47</v>
      </c>
      <c r="AP536" s="16" t="s">
        <v>47</v>
      </c>
    </row>
    <row r="537" spans="1:42" x14ac:dyDescent="0.25">
      <c r="A537" s="16" t="s">
        <v>628</v>
      </c>
      <c r="B537" s="14" t="s">
        <v>1344</v>
      </c>
      <c r="C537" s="13" t="s">
        <v>46</v>
      </c>
      <c r="D537" s="13" t="s">
        <v>82</v>
      </c>
      <c r="E537" s="13" t="s">
        <v>1476</v>
      </c>
      <c r="F537" s="13" t="s">
        <v>1489</v>
      </c>
      <c r="G537" s="13" t="s">
        <v>48</v>
      </c>
      <c r="H537" s="13" t="s">
        <v>1379</v>
      </c>
      <c r="I537" s="15" t="s">
        <v>47</v>
      </c>
      <c r="J537" s="15" t="s">
        <v>47</v>
      </c>
      <c r="K537" s="15" t="s">
        <v>47</v>
      </c>
      <c r="L537" s="15" t="s">
        <v>47</v>
      </c>
      <c r="M537" s="15">
        <v>0</v>
      </c>
      <c r="N537" s="13" t="s">
        <v>47</v>
      </c>
      <c r="O537" s="13" t="s">
        <v>53</v>
      </c>
      <c r="P537" s="13" t="s">
        <v>47</v>
      </c>
      <c r="Q537" s="15">
        <f t="shared" si="8"/>
        <v>27265356.991600003</v>
      </c>
      <c r="R537" s="15">
        <v>0</v>
      </c>
      <c r="S537" s="15">
        <v>14430925.000000002</v>
      </c>
      <c r="T537" s="15">
        <v>0</v>
      </c>
      <c r="U537" s="13" t="s">
        <v>49</v>
      </c>
      <c r="V537" s="15">
        <v>0</v>
      </c>
      <c r="W537" s="15">
        <v>11064165.51</v>
      </c>
      <c r="X537" s="13" t="s">
        <v>54</v>
      </c>
      <c r="Y537" s="15">
        <v>1770266.4816000001</v>
      </c>
      <c r="Z537" s="18">
        <v>0</v>
      </c>
      <c r="AA537" s="16" t="s">
        <v>49</v>
      </c>
      <c r="AB537" s="18">
        <v>0</v>
      </c>
      <c r="AC537" s="18">
        <v>0</v>
      </c>
      <c r="AD537" s="16" t="s">
        <v>49</v>
      </c>
      <c r="AE537" s="18">
        <v>0</v>
      </c>
      <c r="AF537" s="16">
        <v>0</v>
      </c>
      <c r="AG537" s="16" t="s">
        <v>49</v>
      </c>
      <c r="AH537" s="18">
        <v>0</v>
      </c>
      <c r="AI537" s="18">
        <v>0</v>
      </c>
      <c r="AJ537" s="16" t="s">
        <v>49</v>
      </c>
      <c r="AK537" s="18">
        <v>0</v>
      </c>
      <c r="AL537" s="18">
        <v>0</v>
      </c>
      <c r="AM537" s="17" t="s">
        <v>47</v>
      </c>
      <c r="AN537" s="16" t="s">
        <v>47</v>
      </c>
      <c r="AO537" s="17" t="s">
        <v>47</v>
      </c>
      <c r="AP537" s="16" t="s">
        <v>47</v>
      </c>
    </row>
    <row r="539" spans="1:42" x14ac:dyDescent="0.25">
      <c r="Q539" s="9">
        <f>SUM(Q2:Q537)</f>
        <v>96430086576.592316</v>
      </c>
      <c r="R539" s="9">
        <f>SUM(R2:R537)</f>
        <v>0</v>
      </c>
      <c r="S539" s="9">
        <f>SUM(S2:S537)</f>
        <v>67031099761.023392</v>
      </c>
      <c r="T539" s="9">
        <f>SUM(T2:T537)</f>
        <v>347407752.81</v>
      </c>
      <c r="V539" s="9">
        <f>SUM(V2:V537)</f>
        <v>55585240.449600004</v>
      </c>
      <c r="W539" s="9">
        <f>SUM(W2:W537)</f>
        <v>24996760925.904995</v>
      </c>
      <c r="Y539" s="9">
        <f>SUM(Y2:Y537)</f>
        <v>3999232896.4043989</v>
      </c>
      <c r="Z539" s="9">
        <v>0</v>
      </c>
      <c r="AB539" s="9">
        <f>SUM(AB2:AB537)</f>
        <v>0</v>
      </c>
      <c r="AC539" s="9">
        <f>SUM(AC2:AC537)</f>
        <v>0</v>
      </c>
      <c r="AE539" s="9">
        <v>0</v>
      </c>
      <c r="AI539" s="9">
        <f>SUM(AI2:AI537)</f>
        <v>0</v>
      </c>
      <c r="AK539" s="9">
        <f>SUM(AK2:AK537)</f>
        <v>0</v>
      </c>
      <c r="AL539" s="9">
        <f>SUM(AL2:AL537)</f>
        <v>0</v>
      </c>
    </row>
    <row r="541" spans="1:42" x14ac:dyDescent="0.25">
      <c r="J541" s="8" t="s">
        <v>1380</v>
      </c>
    </row>
    <row r="543" spans="1:42" x14ac:dyDescent="0.25">
      <c r="J543" s="8" t="s">
        <v>1381</v>
      </c>
      <c r="K543" s="8" t="s">
        <v>1382</v>
      </c>
      <c r="L543" s="8" t="s">
        <v>1383</v>
      </c>
    </row>
    <row r="545" spans="9:13" x14ac:dyDescent="0.25">
      <c r="I545" s="8" t="s">
        <v>1384</v>
      </c>
      <c r="J545" s="8">
        <f>S539</f>
        <v>67031099761.023392</v>
      </c>
      <c r="K545" s="8">
        <f>S539</f>
        <v>67031099761.023392</v>
      </c>
    </row>
    <row r="547" spans="9:13" x14ac:dyDescent="0.25">
      <c r="I547" s="8" t="s">
        <v>1385</v>
      </c>
      <c r="J547" s="8">
        <f>T539+W539</f>
        <v>25344168678.714996</v>
      </c>
      <c r="K547" s="8">
        <f>T539+W539</f>
        <v>25344168678.714996</v>
      </c>
      <c r="L547" s="8">
        <f>V539+Y539</f>
        <v>4054818136.8539991</v>
      </c>
    </row>
    <row r="549" spans="9:13" x14ac:dyDescent="0.25">
      <c r="I549" s="8" t="s">
        <v>1386</v>
      </c>
      <c r="J549" s="8">
        <v>0</v>
      </c>
      <c r="K549" s="8">
        <v>0</v>
      </c>
      <c r="L549" s="8">
        <v>0</v>
      </c>
    </row>
    <row r="551" spans="9:13" x14ac:dyDescent="0.25">
      <c r="I551" s="8" t="s">
        <v>1387</v>
      </c>
      <c r="J551" s="8">
        <v>0</v>
      </c>
      <c r="K551" s="8">
        <v>0</v>
      </c>
    </row>
    <row r="553" spans="9:13" x14ac:dyDescent="0.25">
      <c r="I553" s="8" t="s">
        <v>1388</v>
      </c>
      <c r="J553" s="8">
        <v>147979581493.36224</v>
      </c>
      <c r="K553" s="8">
        <f>SUM(K545:K552)</f>
        <v>92375268439.738388</v>
      </c>
      <c r="L553" s="8">
        <f>SUM(L545:L552)</f>
        <v>4054818136.8539991</v>
      </c>
      <c r="M553" s="8">
        <f>K553+L553</f>
        <v>96430086576.592392</v>
      </c>
    </row>
  </sheetData>
  <sortState ref="A8:AP537">
    <sortCondition ref="B8:B537"/>
    <sortCondition ref="D8:D53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2021-02-01T12:46:33Z</dcterms:created>
  <dcterms:modified xsi:type="dcterms:W3CDTF">2021-02-02T14:19:12Z</dcterms:modified>
</cp:coreProperties>
</file>