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INV ICE SURPRISE\"/>
    </mc:Choice>
  </mc:AlternateContent>
  <bookViews>
    <workbookView xWindow="0" yWindow="0" windowWidth="20490" windowHeight="7665"/>
  </bookViews>
  <sheets>
    <sheet name="PRORRATEO 01-06 AL 15-06" sheetId="6" r:id="rId1"/>
    <sheet name="PRORRATEO 16-05 AL 31-05-22" sheetId="5" r:id="rId2"/>
    <sheet name="PRORRATEO 01-05 AL 15-05-22 " sheetId="4" r:id="rId3"/>
    <sheet name="PRORRATEO 01-02 AL 15-02-22" sheetId="3" r:id="rId4"/>
  </sheets>
  <calcPr calcId="162913"/>
</workbook>
</file>

<file path=xl/calcChain.xml><?xml version="1.0" encoding="utf-8"?>
<calcChain xmlns="http://schemas.openxmlformats.org/spreadsheetml/2006/main">
  <c r="G35" i="6" l="1"/>
  <c r="C23" i="6"/>
  <c r="C28" i="6" s="1"/>
  <c r="F27" i="6" s="1"/>
  <c r="F22" i="6" l="1"/>
  <c r="G37" i="6" s="1"/>
  <c r="G38" i="6" s="1"/>
  <c r="F29" i="6"/>
  <c r="G35" i="5"/>
  <c r="C23" i="5"/>
  <c r="C28" i="5" s="1"/>
  <c r="F27" i="5" s="1"/>
  <c r="F29" i="5" l="1"/>
  <c r="F22" i="5"/>
  <c r="G37" i="5" s="1"/>
  <c r="G38" i="5" s="1"/>
  <c r="G35" i="4"/>
  <c r="C23" i="4"/>
  <c r="C28" i="4" s="1"/>
  <c r="F27" i="4" s="1"/>
  <c r="F22" i="4"/>
  <c r="G37" i="4" s="1"/>
  <c r="G38" i="4" s="1"/>
  <c r="F29" i="4" l="1"/>
  <c r="G35" i="3"/>
  <c r="C23" i="3"/>
  <c r="F22" i="3" s="1"/>
  <c r="G37" i="3" l="1"/>
  <c r="G38" i="3" s="1"/>
  <c r="C28" i="3"/>
  <c r="F27" i="3" s="1"/>
  <c r="F29" i="3" s="1"/>
</calcChain>
</file>

<file path=xl/comments1.xml><?xml version="1.0" encoding="utf-8"?>
<comments xmlns="http://schemas.openxmlformats.org/spreadsheetml/2006/main">
  <authors>
    <author>Contaduria</author>
  </authors>
  <commentList>
    <comment ref="G33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CREDITO FISCAL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SOLO COMPRAS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SOLO GASTOS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GASTOS POR FACTOR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LO QUE PUEDO DEDUCIR</t>
        </r>
      </text>
    </comment>
  </commentList>
</comments>
</file>

<file path=xl/comments2.xml><?xml version="1.0" encoding="utf-8"?>
<comments xmlns="http://schemas.openxmlformats.org/spreadsheetml/2006/main">
  <authors>
    <author>Contaduria</author>
  </authors>
  <commentList>
    <comment ref="G33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CREDITO FISCAL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SOLO COMPRAS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SOLO GASTOS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GASTOS POR FACTOR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LO QUE PUEDO DEDUCIR</t>
        </r>
      </text>
    </comment>
  </commentList>
</comments>
</file>

<file path=xl/comments3.xml><?xml version="1.0" encoding="utf-8"?>
<comments xmlns="http://schemas.openxmlformats.org/spreadsheetml/2006/main">
  <authors>
    <author>Contaduria</author>
  </authors>
  <commentList>
    <comment ref="G33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CREDITO FISCAL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SOLO COMPRAS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SOLO GASTOS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GASTOS POR FACTOR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LO QUE PUEDO DEDUCIR</t>
        </r>
      </text>
    </comment>
  </commentList>
</comments>
</file>

<file path=xl/comments4.xml><?xml version="1.0" encoding="utf-8"?>
<comments xmlns="http://schemas.openxmlformats.org/spreadsheetml/2006/main">
  <authors>
    <author>Contaduria</author>
  </authors>
  <commentList>
    <comment ref="G33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CREDITO FISCAL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SOLO COMPRAS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SOLO GASTOS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GASTOS POR FACTOR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LO QUE PUEDO DEDUCIR</t>
        </r>
      </text>
    </comment>
  </commentList>
</comments>
</file>

<file path=xl/sharedStrings.xml><?xml version="1.0" encoding="utf-8"?>
<sst xmlns="http://schemas.openxmlformats.org/spreadsheetml/2006/main" count="136" uniqueCount="33">
  <si>
    <t>INFORME DE PRORRATEO</t>
  </si>
  <si>
    <t>Contribuyente:</t>
  </si>
  <si>
    <t>Nº R.I.F..</t>
  </si>
  <si>
    <t>Mes Aplicación:</t>
  </si>
  <si>
    <t>Año Aplicación:</t>
  </si>
  <si>
    <t>CALCULO DE LA PROPORCION DEDUCIBLE:</t>
  </si>
  <si>
    <t>Ventas Gravadas:</t>
  </si>
  <si>
    <t>------------------------------</t>
  </si>
  <si>
    <t xml:space="preserve"> x  100</t>
  </si>
  <si>
    <t>=</t>
  </si>
  <si>
    <t>Ventas Totales:</t>
  </si>
  <si>
    <t>Ventas no Gravadas:</t>
  </si>
  <si>
    <t>APLICACIÓN DEL PRORRATEO:</t>
  </si>
  <si>
    <t>1.- Créditos Totalmente Deducibles Compras mas Gastos………………………………………</t>
  </si>
  <si>
    <t>2.- Créditos totales compras 100% ………………………………………………</t>
  </si>
  <si>
    <t>CASILLA 70</t>
  </si>
  <si>
    <t>Creditos a Prorratear (Gastos Comunes)</t>
  </si>
  <si>
    <t>…………………………………………………………….</t>
  </si>
  <si>
    <t>CASILLA 37</t>
  </si>
  <si>
    <t>OBSERVACIONES:</t>
  </si>
  <si>
    <t>*  Para realizar el cálculo de la proporción Deducible, se incluyen como ventas gravadas los montos de las ventas de</t>
  </si>
  <si>
    <t>Exportación, de acuerdo con el artículo 55 del reglamento (2do. Pérrafo).</t>
  </si>
  <si>
    <t xml:space="preserve">*  Artículo  34  Parágrafo  Unico:  El prorrateo  al que se  contrae este artículo deberá efectuarse en cada período de </t>
  </si>
  <si>
    <t>imposición considerando únicamente las operaciones del mes en que se realiza.</t>
  </si>
  <si>
    <t>J-50070501-8</t>
  </si>
  <si>
    <t>RIF. Nº J-50010750-1</t>
  </si>
  <si>
    <t>AV VICTOR BAPTISTA CC MODELO NIVEL 1 LOCAL 3 SECTOR PUNTA BRAVA LOS TEQUES</t>
  </si>
  <si>
    <t>INVERSIONES ICE SURPRISE S&amp;Y, C.A.</t>
  </si>
  <si>
    <t>"INVERSIONES ICE SURPRISE S&amp;Y,  C.A."</t>
  </si>
  <si>
    <t>DEL 01-04 AL 30-04</t>
  </si>
  <si>
    <t>DEL 01-05 AL 15-05</t>
  </si>
  <si>
    <t>DEL 16-05 AL 31-05</t>
  </si>
  <si>
    <t>DEL 01-06 AL 15-06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</si>
</sst>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P_t_s_-;\-* #,##0.00\ _P_t_s_-;_-* &quot;-&quot;??\ _P_t_s_-;_-@_-"/>
    <numFmt numFmtId="165" formatCode="_-* #,##0.000000\ _P_t_s_-;\-* #,##0.000000\ _P_t_s_-;_-* &quot;-&quot;??\ _P_t_s_-;_-@_-"/>
    <numFmt numFmtId="166" formatCode="0.000000%"/>
    <numFmt numFmtId="167" formatCode="0.00000%"/>
  </numFmts>
  <fonts count="12" x14ac:knownFonts="1">
    <font>
      <sz val="10"/>
      <name val="Arial"/>
    </font>
    <font>
      <sz val="10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6"/>
      <name val="Times New Roman"/>
      <family val="1"/>
    </font>
    <font>
      <b/>
      <u/>
      <sz val="15"/>
      <name val="Times New Roman"/>
      <family val="1"/>
    </font>
    <font>
      <u/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horizontal="left"/>
    </xf>
    <xf numFmtId="164" fontId="3" fillId="0" borderId="0" xfId="1" applyFont="1"/>
    <xf numFmtId="0" fontId="8" fillId="0" borderId="0" xfId="0" applyFont="1"/>
    <xf numFmtId="165" fontId="3" fillId="0" borderId="0" xfId="1" applyNumberFormat="1" applyFont="1"/>
    <xf numFmtId="0" fontId="3" fillId="0" borderId="0" xfId="0" quotePrefix="1" applyFont="1"/>
    <xf numFmtId="166" fontId="3" fillId="0" borderId="0" xfId="0" applyNumberFormat="1" applyFont="1"/>
    <xf numFmtId="164" fontId="8" fillId="0" borderId="0" xfId="1" applyFont="1"/>
    <xf numFmtId="167" fontId="3" fillId="0" borderId="0" xfId="0" applyNumberFormat="1" applyFont="1"/>
    <xf numFmtId="10" fontId="3" fillId="0" borderId="0" xfId="0" applyNumberFormat="1" applyFont="1"/>
    <xf numFmtId="4" fontId="3" fillId="0" borderId="0" xfId="1" applyNumberFormat="1" applyFont="1" applyFill="1" applyAlignment="1">
      <alignment horizontal="right"/>
    </xf>
    <xf numFmtId="0" fontId="3" fillId="0" borderId="0" xfId="0" applyFont="1" applyFill="1"/>
    <xf numFmtId="164" fontId="3" fillId="0" borderId="0" xfId="1" applyFont="1" applyFill="1"/>
    <xf numFmtId="0" fontId="3" fillId="0" borderId="0" xfId="0" applyFont="1" applyFill="1" applyAlignment="1">
      <alignment horizontal="right"/>
    </xf>
    <xf numFmtId="4" fontId="3" fillId="0" borderId="1" xfId="1" applyNumberFormat="1" applyFont="1" applyFill="1" applyBorder="1" applyAlignment="1">
      <alignment horizontal="right"/>
    </xf>
    <xf numFmtId="0" fontId="9" fillId="0" borderId="0" xfId="0" applyFont="1" applyFill="1"/>
    <xf numFmtId="4" fontId="3" fillId="0" borderId="2" xfId="1" applyNumberFormat="1" applyFont="1" applyFill="1" applyBorder="1" applyAlignment="1">
      <alignment horizontal="right"/>
    </xf>
    <xf numFmtId="4" fontId="3" fillId="0" borderId="0" xfId="0" applyNumberFormat="1" applyFont="1"/>
    <xf numFmtId="0" fontId="6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H52" sqref="A1:H52"/>
    </sheetView>
  </sheetViews>
  <sheetFormatPr baseColWidth="10" defaultRowHeight="12.75" x14ac:dyDescent="0.2"/>
  <cols>
    <col min="1" max="1" width="13.28515625" style="1" customWidth="1"/>
    <col min="2" max="2" width="17.42578125" style="1" customWidth="1"/>
    <col min="3" max="3" width="20" style="1" customWidth="1"/>
    <col min="4" max="4" width="8.7109375" style="1" customWidth="1"/>
    <col min="5" max="5" width="1.85546875" style="1" customWidth="1"/>
    <col min="6" max="6" width="12.5703125" style="1" customWidth="1"/>
    <col min="7" max="7" width="18.140625" style="1" customWidth="1"/>
    <col min="8" max="8" width="3.5703125" style="1" customWidth="1"/>
    <col min="9" max="9" width="33.28515625" style="6" customWidth="1"/>
    <col min="10" max="16384" width="11.42578125" style="1"/>
  </cols>
  <sheetData>
    <row r="1" spans="1:7" ht="20.25" x14ac:dyDescent="0.2">
      <c r="A1" s="24" t="s">
        <v>28</v>
      </c>
      <c r="B1" s="24"/>
      <c r="C1" s="24"/>
      <c r="D1" s="24"/>
      <c r="E1" s="24"/>
      <c r="F1" s="24"/>
      <c r="G1" s="24"/>
    </row>
    <row r="2" spans="1:7" ht="15.75" x14ac:dyDescent="0.25">
      <c r="A2" s="25" t="s">
        <v>25</v>
      </c>
      <c r="B2" s="25"/>
      <c r="C2" s="25"/>
      <c r="D2" s="25"/>
      <c r="E2" s="25"/>
      <c r="F2" s="25"/>
      <c r="G2" s="25"/>
    </row>
    <row r="3" spans="1:7" x14ac:dyDescent="0.2">
      <c r="A3" s="26" t="s">
        <v>26</v>
      </c>
      <c r="B3" s="26"/>
      <c r="C3" s="26"/>
      <c r="D3" s="26"/>
      <c r="E3" s="26"/>
      <c r="F3" s="26"/>
      <c r="G3" s="26"/>
    </row>
    <row r="4" spans="1:7" x14ac:dyDescent="0.2">
      <c r="A4" s="2"/>
      <c r="B4" s="2"/>
    </row>
    <row r="5" spans="1:7" x14ac:dyDescent="0.2">
      <c r="A5" s="2"/>
      <c r="B5" s="2"/>
    </row>
    <row r="6" spans="1:7" x14ac:dyDescent="0.2">
      <c r="A6" s="2"/>
      <c r="B6" s="2"/>
    </row>
    <row r="7" spans="1:7" ht="19.5" x14ac:dyDescent="0.3">
      <c r="A7" s="27" t="s">
        <v>0</v>
      </c>
      <c r="B7" s="27"/>
      <c r="C7" s="27"/>
      <c r="D7" s="27"/>
      <c r="E7" s="27"/>
      <c r="F7" s="27"/>
      <c r="G7" s="27"/>
    </row>
    <row r="8" spans="1:7" x14ac:dyDescent="0.2">
      <c r="A8" s="3"/>
      <c r="B8" s="3"/>
      <c r="C8" s="4"/>
      <c r="D8" s="4"/>
      <c r="E8" s="4"/>
      <c r="F8" s="28"/>
      <c r="G8" s="28"/>
    </row>
    <row r="10" spans="1:7" x14ac:dyDescent="0.2">
      <c r="A10" s="1" t="s">
        <v>1</v>
      </c>
      <c r="B10" s="1" t="s">
        <v>27</v>
      </c>
    </row>
    <row r="11" spans="1:7" x14ac:dyDescent="0.2">
      <c r="A11" s="1" t="s">
        <v>2</v>
      </c>
      <c r="B11" s="1" t="s">
        <v>24</v>
      </c>
    </row>
    <row r="12" spans="1:7" x14ac:dyDescent="0.2">
      <c r="A12" s="1" t="s">
        <v>3</v>
      </c>
      <c r="B12" s="5" t="s">
        <v>32</v>
      </c>
    </row>
    <row r="13" spans="1:7" x14ac:dyDescent="0.2">
      <c r="A13" s="1" t="s">
        <v>4</v>
      </c>
      <c r="B13" s="5">
        <v>2022</v>
      </c>
    </row>
    <row r="14" spans="1:7" x14ac:dyDescent="0.2">
      <c r="B14" s="5"/>
    </row>
    <row r="15" spans="1:7" x14ac:dyDescent="0.2">
      <c r="B15" s="5"/>
    </row>
    <row r="18" spans="1:9" ht="19.5" x14ac:dyDescent="0.3">
      <c r="A18" s="22" t="s">
        <v>5</v>
      </c>
      <c r="B18" s="22"/>
      <c r="C18" s="22"/>
      <c r="D18" s="22"/>
      <c r="E18" s="22"/>
      <c r="F18" s="22"/>
      <c r="G18" s="22"/>
    </row>
    <row r="20" spans="1:9" ht="15" x14ac:dyDescent="0.25">
      <c r="A20" s="7"/>
      <c r="B20" s="7"/>
      <c r="C20" s="6"/>
      <c r="D20" s="7"/>
      <c r="E20" s="7"/>
      <c r="F20" s="7"/>
      <c r="G20" s="7"/>
    </row>
    <row r="21" spans="1:9" ht="15" x14ac:dyDescent="0.25">
      <c r="A21" s="7"/>
      <c r="B21" s="7" t="s">
        <v>6</v>
      </c>
      <c r="C21" s="6">
        <v>8646.81</v>
      </c>
      <c r="G21" s="7"/>
      <c r="I21" s="8"/>
    </row>
    <row r="22" spans="1:9" ht="15" x14ac:dyDescent="0.25">
      <c r="A22" s="7"/>
      <c r="B22" s="7"/>
      <c r="C22" s="9" t="s">
        <v>7</v>
      </c>
      <c r="D22" s="1" t="s">
        <v>8</v>
      </c>
      <c r="E22" s="1" t="s">
        <v>9</v>
      </c>
      <c r="F22" s="10">
        <f>C21/C23*100%</f>
        <v>0.71436974713547707</v>
      </c>
      <c r="G22" s="7"/>
      <c r="I22" s="8"/>
    </row>
    <row r="23" spans="1:9" ht="15" x14ac:dyDescent="0.25">
      <c r="A23" s="7"/>
      <c r="B23" s="7" t="s">
        <v>10</v>
      </c>
      <c r="C23" s="6">
        <f>C26+C21</f>
        <v>12104.11</v>
      </c>
      <c r="G23" s="7"/>
    </row>
    <row r="24" spans="1:9" ht="15" x14ac:dyDescent="0.25">
      <c r="A24" s="7"/>
      <c r="B24" s="7"/>
      <c r="C24" s="11"/>
      <c r="D24" s="7"/>
      <c r="E24" s="7"/>
      <c r="F24" s="7"/>
      <c r="G24" s="7"/>
    </row>
    <row r="25" spans="1:9" ht="15" x14ac:dyDescent="0.25">
      <c r="A25" s="7"/>
      <c r="B25" s="7"/>
      <c r="C25" s="11"/>
      <c r="D25" s="7"/>
      <c r="E25" s="7"/>
      <c r="F25" s="7"/>
      <c r="G25" s="7"/>
    </row>
    <row r="26" spans="1:9" ht="15" x14ac:dyDescent="0.25">
      <c r="A26" s="7"/>
      <c r="B26" s="7" t="s">
        <v>11</v>
      </c>
      <c r="C26" s="6">
        <v>3457.3</v>
      </c>
      <c r="G26" s="7"/>
    </row>
    <row r="27" spans="1:9" ht="15" x14ac:dyDescent="0.25">
      <c r="A27" s="7"/>
      <c r="B27" s="7"/>
      <c r="C27" s="6" t="s">
        <v>7</v>
      </c>
      <c r="D27" s="1" t="s">
        <v>8</v>
      </c>
      <c r="E27" s="1" t="s">
        <v>9</v>
      </c>
      <c r="F27" s="12">
        <f>C26/C28*100%</f>
        <v>0.28563025286452287</v>
      </c>
      <c r="G27" s="7"/>
    </row>
    <row r="28" spans="1:9" ht="15" x14ac:dyDescent="0.25">
      <c r="A28" s="7"/>
      <c r="B28" s="7" t="s">
        <v>10</v>
      </c>
      <c r="C28" s="6">
        <f>C23</f>
        <v>12104.11</v>
      </c>
      <c r="G28" s="7"/>
    </row>
    <row r="29" spans="1:9" ht="15" x14ac:dyDescent="0.25">
      <c r="A29" s="7"/>
      <c r="B29" s="7"/>
      <c r="F29" s="13">
        <f>F22+F27</f>
        <v>1</v>
      </c>
      <c r="G29" s="7"/>
    </row>
    <row r="31" spans="1:9" ht="19.5" x14ac:dyDescent="0.3">
      <c r="A31" s="22" t="s">
        <v>12</v>
      </c>
      <c r="B31" s="22"/>
      <c r="C31" s="22"/>
      <c r="D31" s="22"/>
      <c r="E31" s="22"/>
      <c r="F31" s="22"/>
      <c r="G31" s="22"/>
    </row>
    <row r="33" spans="1:9" s="15" customFormat="1" x14ac:dyDescent="0.2">
      <c r="A33" s="23" t="s">
        <v>13</v>
      </c>
      <c r="B33" s="23"/>
      <c r="C33" s="23"/>
      <c r="D33" s="23"/>
      <c r="E33" s="23"/>
      <c r="F33" s="23"/>
      <c r="G33" s="14">
        <v>254.64</v>
      </c>
      <c r="I33" s="16"/>
    </row>
    <row r="34" spans="1:9" s="15" customFormat="1" x14ac:dyDescent="0.2">
      <c r="A34" s="15" t="s">
        <v>14</v>
      </c>
      <c r="E34" s="17"/>
      <c r="F34" s="16" t="s">
        <v>15</v>
      </c>
      <c r="G34" s="18">
        <v>155.66</v>
      </c>
      <c r="I34" s="16"/>
    </row>
    <row r="35" spans="1:9" s="15" customFormat="1" ht="13.5" thickBot="1" x14ac:dyDescent="0.25">
      <c r="A35" s="19" t="s">
        <v>16</v>
      </c>
      <c r="C35" s="15" t="s">
        <v>17</v>
      </c>
      <c r="G35" s="20">
        <f>G33-G34</f>
        <v>98.97999999999999</v>
      </c>
      <c r="I35" s="16"/>
    </row>
    <row r="36" spans="1:9" s="15" customFormat="1" ht="13.5" thickTop="1" x14ac:dyDescent="0.2">
      <c r="I36" s="16"/>
    </row>
    <row r="37" spans="1:9" x14ac:dyDescent="0.2">
      <c r="F37" s="6" t="s">
        <v>18</v>
      </c>
      <c r="G37" s="21">
        <f>G35*F22</f>
        <v>70.708317571469507</v>
      </c>
    </row>
    <row r="38" spans="1:9" x14ac:dyDescent="0.2">
      <c r="F38" s="2"/>
      <c r="G38" s="21">
        <f>G34+G37</f>
        <v>226.3683175714695</v>
      </c>
    </row>
    <row r="43" spans="1:9" x14ac:dyDescent="0.2">
      <c r="I43" s="8"/>
    </row>
    <row r="46" spans="1:9" x14ac:dyDescent="0.2">
      <c r="A46" s="1" t="s">
        <v>19</v>
      </c>
    </row>
    <row r="48" spans="1:9" x14ac:dyDescent="0.2">
      <c r="A48" s="1" t="s">
        <v>20</v>
      </c>
    </row>
    <row r="49" spans="1:1" x14ac:dyDescent="0.2">
      <c r="A49" s="1" t="s">
        <v>21</v>
      </c>
    </row>
    <row r="51" spans="1:1" x14ac:dyDescent="0.2">
      <c r="A51" s="1" t="s">
        <v>22</v>
      </c>
    </row>
    <row r="52" spans="1:1" x14ac:dyDescent="0.2">
      <c r="A52" s="1" t="s">
        <v>23</v>
      </c>
    </row>
  </sheetData>
  <mergeCells count="8">
    <mergeCell ref="A31:G31"/>
    <mergeCell ref="A33:F33"/>
    <mergeCell ref="A1:G1"/>
    <mergeCell ref="A2:G2"/>
    <mergeCell ref="A3:G3"/>
    <mergeCell ref="A7:G7"/>
    <mergeCell ref="F8:G8"/>
    <mergeCell ref="A18:G18"/>
  </mergeCells>
  <pageMargins left="0.74803149606299213" right="0.74803149606299213" top="0.98425196850393704" bottom="0.98425196850393704" header="0" footer="0"/>
  <pageSetup scale="93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workbookViewId="0">
      <selection activeCell="I6" sqref="I6"/>
    </sheetView>
  </sheetViews>
  <sheetFormatPr baseColWidth="10" defaultRowHeight="12.75" x14ac:dyDescent="0.2"/>
  <cols>
    <col min="1" max="1" width="13.28515625" style="1" customWidth="1"/>
    <col min="2" max="2" width="17.42578125" style="1" customWidth="1"/>
    <col min="3" max="3" width="20" style="1" customWidth="1"/>
    <col min="4" max="4" width="8.7109375" style="1" customWidth="1"/>
    <col min="5" max="5" width="1.85546875" style="1" customWidth="1"/>
    <col min="6" max="6" width="12.5703125" style="1" customWidth="1"/>
    <col min="7" max="7" width="18.140625" style="1" customWidth="1"/>
    <col min="8" max="8" width="3.5703125" style="1" customWidth="1"/>
    <col min="9" max="9" width="33.28515625" style="6" customWidth="1"/>
    <col min="10" max="16384" width="11.42578125" style="1"/>
  </cols>
  <sheetData>
    <row r="1" spans="1:7" ht="20.25" x14ac:dyDescent="0.2">
      <c r="A1" s="24" t="s">
        <v>28</v>
      </c>
      <c r="B1" s="24"/>
      <c r="C1" s="24"/>
      <c r="D1" s="24"/>
      <c r="E1" s="24"/>
      <c r="F1" s="24"/>
      <c r="G1" s="24"/>
    </row>
    <row r="2" spans="1:7" ht="15.75" x14ac:dyDescent="0.25">
      <c r="A2" s="25" t="s">
        <v>25</v>
      </c>
      <c r="B2" s="25"/>
      <c r="C2" s="25"/>
      <c r="D2" s="25"/>
      <c r="E2" s="25"/>
      <c r="F2" s="25"/>
      <c r="G2" s="25"/>
    </row>
    <row r="3" spans="1:7" x14ac:dyDescent="0.2">
      <c r="A3" s="26" t="s">
        <v>26</v>
      </c>
      <c r="B3" s="26"/>
      <c r="C3" s="26"/>
      <c r="D3" s="26"/>
      <c r="E3" s="26"/>
      <c r="F3" s="26"/>
      <c r="G3" s="26"/>
    </row>
    <row r="4" spans="1:7" x14ac:dyDescent="0.2">
      <c r="A4" s="2"/>
      <c r="B4" s="2"/>
    </row>
    <row r="5" spans="1:7" x14ac:dyDescent="0.2">
      <c r="A5" s="2"/>
      <c r="B5" s="2"/>
    </row>
    <row r="6" spans="1:7" x14ac:dyDescent="0.2">
      <c r="A6" s="2"/>
      <c r="B6" s="2"/>
    </row>
    <row r="7" spans="1:7" ht="19.5" x14ac:dyDescent="0.3">
      <c r="A7" s="27" t="s">
        <v>0</v>
      </c>
      <c r="B7" s="27"/>
      <c r="C7" s="27"/>
      <c r="D7" s="27"/>
      <c r="E7" s="27"/>
      <c r="F7" s="27"/>
      <c r="G7" s="27"/>
    </row>
    <row r="8" spans="1:7" x14ac:dyDescent="0.2">
      <c r="A8" s="3"/>
      <c r="B8" s="3"/>
      <c r="C8" s="4"/>
      <c r="D8" s="4"/>
      <c r="E8" s="4"/>
      <c r="F8" s="28"/>
      <c r="G8" s="28"/>
    </row>
    <row r="10" spans="1:7" x14ac:dyDescent="0.2">
      <c r="A10" s="1" t="s">
        <v>1</v>
      </c>
      <c r="B10" s="1" t="s">
        <v>27</v>
      </c>
    </row>
    <row r="11" spans="1:7" x14ac:dyDescent="0.2">
      <c r="A11" s="1" t="s">
        <v>2</v>
      </c>
      <c r="B11" s="1" t="s">
        <v>24</v>
      </c>
    </row>
    <row r="12" spans="1:7" x14ac:dyDescent="0.2">
      <c r="A12" s="1" t="s">
        <v>3</v>
      </c>
      <c r="B12" s="5" t="s">
        <v>31</v>
      </c>
    </row>
    <row r="13" spans="1:7" x14ac:dyDescent="0.2">
      <c r="A13" s="1" t="s">
        <v>4</v>
      </c>
      <c r="B13" s="5">
        <v>2022</v>
      </c>
    </row>
    <row r="14" spans="1:7" x14ac:dyDescent="0.2">
      <c r="B14" s="5"/>
    </row>
    <row r="15" spans="1:7" x14ac:dyDescent="0.2">
      <c r="B15" s="5"/>
    </row>
    <row r="18" spans="1:9" ht="19.5" x14ac:dyDescent="0.3">
      <c r="A18" s="22" t="s">
        <v>5</v>
      </c>
      <c r="B18" s="22"/>
      <c r="C18" s="22"/>
      <c r="D18" s="22"/>
      <c r="E18" s="22"/>
      <c r="F18" s="22"/>
      <c r="G18" s="22"/>
    </row>
    <row r="20" spans="1:9" ht="15" x14ac:dyDescent="0.25">
      <c r="A20" s="7"/>
      <c r="B20" s="7"/>
      <c r="C20" s="6"/>
      <c r="D20" s="7"/>
      <c r="E20" s="7"/>
      <c r="F20" s="7"/>
      <c r="G20" s="7"/>
    </row>
    <row r="21" spans="1:9" ht="15" x14ac:dyDescent="0.25">
      <c r="A21" s="7"/>
      <c r="B21" s="7" t="s">
        <v>6</v>
      </c>
      <c r="C21" s="6">
        <v>9049.08</v>
      </c>
      <c r="G21" s="7"/>
      <c r="I21" s="8"/>
    </row>
    <row r="22" spans="1:9" ht="15" x14ac:dyDescent="0.25">
      <c r="A22" s="7"/>
      <c r="B22" s="7"/>
      <c r="C22" s="9" t="s">
        <v>7</v>
      </c>
      <c r="D22" s="1" t="s">
        <v>8</v>
      </c>
      <c r="E22" s="1" t="s">
        <v>9</v>
      </c>
      <c r="F22" s="10">
        <f>C21/C23*100%</f>
        <v>0.73932506239966012</v>
      </c>
      <c r="G22" s="7"/>
      <c r="I22" s="8"/>
    </row>
    <row r="23" spans="1:9" ht="15" x14ac:dyDescent="0.25">
      <c r="A23" s="7"/>
      <c r="B23" s="7" t="s">
        <v>10</v>
      </c>
      <c r="C23" s="6">
        <f>C26+C21</f>
        <v>12239.65</v>
      </c>
      <c r="G23" s="7"/>
    </row>
    <row r="24" spans="1:9" ht="15" x14ac:dyDescent="0.25">
      <c r="A24" s="7"/>
      <c r="B24" s="7"/>
      <c r="C24" s="11"/>
      <c r="D24" s="7"/>
      <c r="E24" s="7"/>
      <c r="F24" s="7"/>
      <c r="G24" s="7"/>
    </row>
    <row r="25" spans="1:9" ht="15" x14ac:dyDescent="0.25">
      <c r="A25" s="7"/>
      <c r="B25" s="7"/>
      <c r="C25" s="11"/>
      <c r="D25" s="7"/>
      <c r="E25" s="7"/>
      <c r="F25" s="7"/>
      <c r="G25" s="7"/>
    </row>
    <row r="26" spans="1:9" ht="15" x14ac:dyDescent="0.25">
      <c r="A26" s="7"/>
      <c r="B26" s="7" t="s">
        <v>11</v>
      </c>
      <c r="C26" s="6">
        <v>3190.57</v>
      </c>
      <c r="G26" s="7"/>
    </row>
    <row r="27" spans="1:9" ht="15" x14ac:dyDescent="0.25">
      <c r="A27" s="7"/>
      <c r="B27" s="7"/>
      <c r="C27" s="6" t="s">
        <v>7</v>
      </c>
      <c r="D27" s="1" t="s">
        <v>8</v>
      </c>
      <c r="E27" s="1" t="s">
        <v>9</v>
      </c>
      <c r="F27" s="12">
        <f>C26/C28*100%</f>
        <v>0.26067493760033988</v>
      </c>
      <c r="G27" s="7"/>
    </row>
    <row r="28" spans="1:9" ht="15" x14ac:dyDescent="0.25">
      <c r="A28" s="7"/>
      <c r="B28" s="7" t="s">
        <v>10</v>
      </c>
      <c r="C28" s="6">
        <f>C23</f>
        <v>12239.65</v>
      </c>
      <c r="G28" s="7"/>
    </row>
    <row r="29" spans="1:9" ht="15" x14ac:dyDescent="0.25">
      <c r="A29" s="7"/>
      <c r="B29" s="7"/>
      <c r="F29" s="13">
        <f>F22+F27</f>
        <v>1</v>
      </c>
      <c r="G29" s="7"/>
    </row>
    <row r="31" spans="1:9" ht="19.5" x14ac:dyDescent="0.3">
      <c r="A31" s="22" t="s">
        <v>12</v>
      </c>
      <c r="B31" s="22"/>
      <c r="C31" s="22"/>
      <c r="D31" s="22"/>
      <c r="E31" s="22"/>
      <c r="F31" s="22"/>
      <c r="G31" s="22"/>
    </row>
    <row r="33" spans="1:9" s="15" customFormat="1" x14ac:dyDescent="0.2">
      <c r="A33" s="23" t="s">
        <v>13</v>
      </c>
      <c r="B33" s="23"/>
      <c r="C33" s="23"/>
      <c r="D33" s="23"/>
      <c r="E33" s="23"/>
      <c r="F33" s="23"/>
      <c r="G33" s="14">
        <v>281.75</v>
      </c>
      <c r="I33" s="16"/>
    </row>
    <row r="34" spans="1:9" s="15" customFormat="1" x14ac:dyDescent="0.2">
      <c r="A34" s="15" t="s">
        <v>14</v>
      </c>
      <c r="E34" s="17"/>
      <c r="F34" s="16" t="s">
        <v>15</v>
      </c>
      <c r="G34" s="18">
        <v>227.2</v>
      </c>
      <c r="I34" s="16"/>
    </row>
    <row r="35" spans="1:9" s="15" customFormat="1" ht="13.5" thickBot="1" x14ac:dyDescent="0.25">
      <c r="A35" s="19" t="s">
        <v>16</v>
      </c>
      <c r="C35" s="15" t="s">
        <v>17</v>
      </c>
      <c r="G35" s="20">
        <f>G33-G34</f>
        <v>54.550000000000011</v>
      </c>
      <c r="I35" s="16"/>
    </row>
    <row r="36" spans="1:9" s="15" customFormat="1" ht="13.5" thickTop="1" x14ac:dyDescent="0.2">
      <c r="I36" s="16"/>
    </row>
    <row r="37" spans="1:9" x14ac:dyDescent="0.2">
      <c r="F37" s="6" t="s">
        <v>18</v>
      </c>
      <c r="G37" s="21">
        <f>G35*F22</f>
        <v>40.330182153901468</v>
      </c>
    </row>
    <row r="38" spans="1:9" x14ac:dyDescent="0.2">
      <c r="F38" s="2"/>
      <c r="G38" s="21">
        <f>G34+G37</f>
        <v>267.53018215390148</v>
      </c>
    </row>
    <row r="43" spans="1:9" x14ac:dyDescent="0.2">
      <c r="I43" s="8"/>
    </row>
    <row r="46" spans="1:9" x14ac:dyDescent="0.2">
      <c r="A46" s="1" t="s">
        <v>19</v>
      </c>
    </row>
    <row r="48" spans="1:9" x14ac:dyDescent="0.2">
      <c r="A48" s="1" t="s">
        <v>20</v>
      </c>
    </row>
    <row r="49" spans="1:1" x14ac:dyDescent="0.2">
      <c r="A49" s="1" t="s">
        <v>21</v>
      </c>
    </row>
    <row r="51" spans="1:1" x14ac:dyDescent="0.2">
      <c r="A51" s="1" t="s">
        <v>22</v>
      </c>
    </row>
    <row r="52" spans="1:1" x14ac:dyDescent="0.2">
      <c r="A52" s="1" t="s">
        <v>23</v>
      </c>
    </row>
  </sheetData>
  <mergeCells count="8">
    <mergeCell ref="A31:G31"/>
    <mergeCell ref="A33:F33"/>
    <mergeCell ref="A1:G1"/>
    <mergeCell ref="A2:G2"/>
    <mergeCell ref="A3:G3"/>
    <mergeCell ref="A7:G7"/>
    <mergeCell ref="F8:G8"/>
    <mergeCell ref="A18:G18"/>
  </mergeCells>
  <pageMargins left="0.74803149606299213" right="0.74803149606299213" top="0.98425196850393704" bottom="0.98425196850393704" header="0" footer="0"/>
  <pageSetup scale="93"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workbookViewId="0">
      <selection activeCell="H52" sqref="H52"/>
    </sheetView>
  </sheetViews>
  <sheetFormatPr baseColWidth="10" defaultRowHeight="12.75" x14ac:dyDescent="0.2"/>
  <cols>
    <col min="1" max="1" width="13.28515625" style="1" customWidth="1"/>
    <col min="2" max="2" width="17.42578125" style="1" customWidth="1"/>
    <col min="3" max="3" width="20" style="1" customWidth="1"/>
    <col min="4" max="4" width="8.7109375" style="1" customWidth="1"/>
    <col min="5" max="5" width="1.85546875" style="1" customWidth="1"/>
    <col min="6" max="6" width="12.5703125" style="1" customWidth="1"/>
    <col min="7" max="7" width="18.140625" style="1" customWidth="1"/>
    <col min="8" max="8" width="3.5703125" style="1" customWidth="1"/>
    <col min="9" max="9" width="33.28515625" style="6" customWidth="1"/>
    <col min="10" max="16384" width="11.42578125" style="1"/>
  </cols>
  <sheetData>
    <row r="1" spans="1:7" ht="20.25" x14ac:dyDescent="0.2">
      <c r="A1" s="24" t="s">
        <v>28</v>
      </c>
      <c r="B1" s="24"/>
      <c r="C1" s="24"/>
      <c r="D1" s="24"/>
      <c r="E1" s="24"/>
      <c r="F1" s="24"/>
      <c r="G1" s="24"/>
    </row>
    <row r="2" spans="1:7" ht="15.75" x14ac:dyDescent="0.25">
      <c r="A2" s="25" t="s">
        <v>25</v>
      </c>
      <c r="B2" s="25"/>
      <c r="C2" s="25"/>
      <c r="D2" s="25"/>
      <c r="E2" s="25"/>
      <c r="F2" s="25"/>
      <c r="G2" s="25"/>
    </row>
    <row r="3" spans="1:7" x14ac:dyDescent="0.2">
      <c r="A3" s="26" t="s">
        <v>26</v>
      </c>
      <c r="B3" s="26"/>
      <c r="C3" s="26"/>
      <c r="D3" s="26"/>
      <c r="E3" s="26"/>
      <c r="F3" s="26"/>
      <c r="G3" s="26"/>
    </row>
    <row r="4" spans="1:7" x14ac:dyDescent="0.2">
      <c r="A4" s="2"/>
      <c r="B4" s="2"/>
    </row>
    <row r="5" spans="1:7" x14ac:dyDescent="0.2">
      <c r="A5" s="2"/>
      <c r="B5" s="2"/>
    </row>
    <row r="6" spans="1:7" x14ac:dyDescent="0.2">
      <c r="A6" s="2"/>
      <c r="B6" s="2"/>
    </row>
    <row r="7" spans="1:7" ht="19.5" x14ac:dyDescent="0.3">
      <c r="A7" s="27" t="s">
        <v>0</v>
      </c>
      <c r="B7" s="27"/>
      <c r="C7" s="27"/>
      <c r="D7" s="27"/>
      <c r="E7" s="27"/>
      <c r="F7" s="27"/>
      <c r="G7" s="27"/>
    </row>
    <row r="8" spans="1:7" x14ac:dyDescent="0.2">
      <c r="A8" s="3"/>
      <c r="B8" s="3"/>
      <c r="C8" s="4"/>
      <c r="D8" s="4"/>
      <c r="E8" s="4"/>
      <c r="F8" s="28"/>
      <c r="G8" s="28"/>
    </row>
    <row r="10" spans="1:7" x14ac:dyDescent="0.2">
      <c r="A10" s="1" t="s">
        <v>1</v>
      </c>
      <c r="B10" s="1" t="s">
        <v>27</v>
      </c>
    </row>
    <row r="11" spans="1:7" x14ac:dyDescent="0.2">
      <c r="A11" s="1" t="s">
        <v>2</v>
      </c>
      <c r="B11" s="1" t="s">
        <v>24</v>
      </c>
    </row>
    <row r="12" spans="1:7" x14ac:dyDescent="0.2">
      <c r="A12" s="1" t="s">
        <v>3</v>
      </c>
      <c r="B12" s="5" t="s">
        <v>30</v>
      </c>
    </row>
    <row r="13" spans="1:7" x14ac:dyDescent="0.2">
      <c r="A13" s="1" t="s">
        <v>4</v>
      </c>
      <c r="B13" s="5">
        <v>2022</v>
      </c>
    </row>
    <row r="14" spans="1:7" x14ac:dyDescent="0.2">
      <c r="B14" s="5"/>
    </row>
    <row r="15" spans="1:7" x14ac:dyDescent="0.2">
      <c r="B15" s="5"/>
    </row>
    <row r="18" spans="1:9" ht="19.5" x14ac:dyDescent="0.3">
      <c r="A18" s="22" t="s">
        <v>5</v>
      </c>
      <c r="B18" s="22"/>
      <c r="C18" s="22"/>
      <c r="D18" s="22"/>
      <c r="E18" s="22"/>
      <c r="F18" s="22"/>
      <c r="G18" s="22"/>
    </row>
    <row r="20" spans="1:9" ht="15" x14ac:dyDescent="0.25">
      <c r="A20" s="7"/>
      <c r="B20" s="7"/>
      <c r="C20" s="6"/>
      <c r="D20" s="7"/>
      <c r="E20" s="7"/>
      <c r="F20" s="7"/>
      <c r="G20" s="7"/>
    </row>
    <row r="21" spans="1:9" ht="15" x14ac:dyDescent="0.25">
      <c r="A21" s="7"/>
      <c r="B21" s="7" t="s">
        <v>6</v>
      </c>
      <c r="C21" s="6">
        <v>11903.57</v>
      </c>
      <c r="G21" s="7"/>
      <c r="I21" s="8"/>
    </row>
    <row r="22" spans="1:9" ht="15" x14ac:dyDescent="0.25">
      <c r="A22" s="7"/>
      <c r="B22" s="7"/>
      <c r="C22" s="9" t="s">
        <v>7</v>
      </c>
      <c r="D22" s="1" t="s">
        <v>8</v>
      </c>
      <c r="E22" s="1" t="s">
        <v>9</v>
      </c>
      <c r="F22" s="10">
        <f>C21/C23*100%</f>
        <v>0.9160771028630752</v>
      </c>
      <c r="G22" s="7"/>
      <c r="I22" s="8"/>
    </row>
    <row r="23" spans="1:9" ht="15" x14ac:dyDescent="0.25">
      <c r="A23" s="7"/>
      <c r="B23" s="7" t="s">
        <v>10</v>
      </c>
      <c r="C23" s="6">
        <f>C26+C21</f>
        <v>12994.07</v>
      </c>
      <c r="G23" s="7"/>
    </row>
    <row r="24" spans="1:9" ht="15" x14ac:dyDescent="0.25">
      <c r="A24" s="7"/>
      <c r="B24" s="7"/>
      <c r="C24" s="11"/>
      <c r="D24" s="7"/>
      <c r="E24" s="7"/>
      <c r="F24" s="7"/>
      <c r="G24" s="7"/>
    </row>
    <row r="25" spans="1:9" ht="15" x14ac:dyDescent="0.25">
      <c r="A25" s="7"/>
      <c r="B25" s="7"/>
      <c r="C25" s="11"/>
      <c r="D25" s="7"/>
      <c r="E25" s="7"/>
      <c r="F25" s="7"/>
      <c r="G25" s="7"/>
    </row>
    <row r="26" spans="1:9" ht="15" x14ac:dyDescent="0.25">
      <c r="A26" s="7"/>
      <c r="B26" s="7" t="s">
        <v>11</v>
      </c>
      <c r="C26" s="6">
        <v>1090.5</v>
      </c>
      <c r="G26" s="7"/>
    </row>
    <row r="27" spans="1:9" ht="15" x14ac:dyDescent="0.25">
      <c r="A27" s="7"/>
      <c r="B27" s="7"/>
      <c r="C27" s="6" t="s">
        <v>7</v>
      </c>
      <c r="D27" s="1" t="s">
        <v>8</v>
      </c>
      <c r="E27" s="1" t="s">
        <v>9</v>
      </c>
      <c r="F27" s="12">
        <f>C26/C28*100%</f>
        <v>8.3922897136924773E-2</v>
      </c>
      <c r="G27" s="7"/>
    </row>
    <row r="28" spans="1:9" ht="15" x14ac:dyDescent="0.25">
      <c r="A28" s="7"/>
      <c r="B28" s="7" t="s">
        <v>10</v>
      </c>
      <c r="C28" s="6">
        <f>C23</f>
        <v>12994.07</v>
      </c>
      <c r="G28" s="7"/>
    </row>
    <row r="29" spans="1:9" ht="15" x14ac:dyDescent="0.25">
      <c r="A29" s="7"/>
      <c r="B29" s="7"/>
      <c r="F29" s="13">
        <f>F22+F27</f>
        <v>1</v>
      </c>
      <c r="G29" s="7"/>
    </row>
    <row r="31" spans="1:9" ht="19.5" x14ac:dyDescent="0.3">
      <c r="A31" s="22" t="s">
        <v>12</v>
      </c>
      <c r="B31" s="22"/>
      <c r="C31" s="22"/>
      <c r="D31" s="22"/>
      <c r="E31" s="22"/>
      <c r="F31" s="22"/>
      <c r="G31" s="22"/>
    </row>
    <row r="33" spans="1:9" s="15" customFormat="1" x14ac:dyDescent="0.2">
      <c r="A33" s="23" t="s">
        <v>13</v>
      </c>
      <c r="B33" s="23"/>
      <c r="C33" s="23"/>
      <c r="D33" s="23"/>
      <c r="E33" s="23"/>
      <c r="F33" s="23"/>
      <c r="G33" s="14">
        <v>229.02</v>
      </c>
      <c r="I33" s="16"/>
    </row>
    <row r="34" spans="1:9" s="15" customFormat="1" x14ac:dyDescent="0.2">
      <c r="A34" s="15" t="s">
        <v>14</v>
      </c>
      <c r="E34" s="17"/>
      <c r="F34" s="16" t="s">
        <v>15</v>
      </c>
      <c r="G34" s="18">
        <v>212.4</v>
      </c>
      <c r="I34" s="16"/>
    </row>
    <row r="35" spans="1:9" s="15" customFormat="1" ht="13.5" thickBot="1" x14ac:dyDescent="0.25">
      <c r="A35" s="19" t="s">
        <v>16</v>
      </c>
      <c r="C35" s="15" t="s">
        <v>17</v>
      </c>
      <c r="G35" s="20">
        <f>G33-G34</f>
        <v>16.620000000000005</v>
      </c>
      <c r="I35" s="16"/>
    </row>
    <row r="36" spans="1:9" s="15" customFormat="1" ht="13.5" thickTop="1" x14ac:dyDescent="0.2">
      <c r="I36" s="16"/>
    </row>
    <row r="37" spans="1:9" x14ac:dyDescent="0.2">
      <c r="F37" s="6" t="s">
        <v>18</v>
      </c>
      <c r="G37" s="21">
        <f>G35*F22</f>
        <v>15.225201449584313</v>
      </c>
    </row>
    <row r="38" spans="1:9" x14ac:dyDescent="0.2">
      <c r="F38" s="2"/>
      <c r="G38" s="21">
        <f>G34+G37</f>
        <v>227.62520144958432</v>
      </c>
    </row>
    <row r="43" spans="1:9" x14ac:dyDescent="0.2">
      <c r="I43" s="8"/>
    </row>
    <row r="46" spans="1:9" x14ac:dyDescent="0.2">
      <c r="A46" s="1" t="s">
        <v>19</v>
      </c>
    </row>
    <row r="48" spans="1:9" x14ac:dyDescent="0.2">
      <c r="A48" s="1" t="s">
        <v>20</v>
      </c>
    </row>
    <row r="49" spans="1:1" x14ac:dyDescent="0.2">
      <c r="A49" s="1" t="s">
        <v>21</v>
      </c>
    </row>
    <row r="51" spans="1:1" x14ac:dyDescent="0.2">
      <c r="A51" s="1" t="s">
        <v>22</v>
      </c>
    </row>
    <row r="52" spans="1:1" x14ac:dyDescent="0.2">
      <c r="A52" s="1" t="s">
        <v>23</v>
      </c>
    </row>
  </sheetData>
  <mergeCells count="8">
    <mergeCell ref="A31:G31"/>
    <mergeCell ref="A33:F33"/>
    <mergeCell ref="A1:G1"/>
    <mergeCell ref="A2:G2"/>
    <mergeCell ref="A3:G3"/>
    <mergeCell ref="A7:G7"/>
    <mergeCell ref="F8:G8"/>
    <mergeCell ref="A18:G18"/>
  </mergeCells>
  <pageMargins left="0.74803149606299213" right="0.74803149606299213" top="0.98425196850393704" bottom="0.98425196850393704" header="0" footer="0"/>
  <pageSetup scale="93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workbookViewId="0">
      <selection activeCell="H53" sqref="H53"/>
    </sheetView>
  </sheetViews>
  <sheetFormatPr baseColWidth="10" defaultRowHeight="12.75" x14ac:dyDescent="0.2"/>
  <cols>
    <col min="1" max="1" width="13.28515625" style="1" customWidth="1"/>
    <col min="2" max="2" width="17.42578125" style="1" customWidth="1"/>
    <col min="3" max="3" width="20" style="1" customWidth="1"/>
    <col min="4" max="4" width="8.7109375" style="1" customWidth="1"/>
    <col min="5" max="5" width="1.85546875" style="1" customWidth="1"/>
    <col min="6" max="6" width="12.5703125" style="1" customWidth="1"/>
    <col min="7" max="7" width="18.140625" style="1" customWidth="1"/>
    <col min="8" max="8" width="3.5703125" style="1" customWidth="1"/>
    <col min="9" max="9" width="33.28515625" style="6" customWidth="1"/>
    <col min="10" max="16384" width="11.42578125" style="1"/>
  </cols>
  <sheetData>
    <row r="1" spans="1:7" ht="20.25" x14ac:dyDescent="0.2">
      <c r="A1" s="24" t="s">
        <v>28</v>
      </c>
      <c r="B1" s="24"/>
      <c r="C1" s="24"/>
      <c r="D1" s="24"/>
      <c r="E1" s="24"/>
      <c r="F1" s="24"/>
      <c r="G1" s="24"/>
    </row>
    <row r="2" spans="1:7" ht="15.75" x14ac:dyDescent="0.25">
      <c r="A2" s="25" t="s">
        <v>25</v>
      </c>
      <c r="B2" s="25"/>
      <c r="C2" s="25"/>
      <c r="D2" s="25"/>
      <c r="E2" s="25"/>
      <c r="F2" s="25"/>
      <c r="G2" s="25"/>
    </row>
    <row r="3" spans="1:7" x14ac:dyDescent="0.2">
      <c r="A3" s="26" t="s">
        <v>26</v>
      </c>
      <c r="B3" s="26"/>
      <c r="C3" s="26"/>
      <c r="D3" s="26"/>
      <c r="E3" s="26"/>
      <c r="F3" s="26"/>
      <c r="G3" s="26"/>
    </row>
    <row r="4" spans="1:7" x14ac:dyDescent="0.2">
      <c r="A4" s="2"/>
      <c r="B4" s="2"/>
    </row>
    <row r="5" spans="1:7" x14ac:dyDescent="0.2">
      <c r="A5" s="2"/>
      <c r="B5" s="2"/>
    </row>
    <row r="6" spans="1:7" x14ac:dyDescent="0.2">
      <c r="A6" s="2"/>
      <c r="B6" s="2"/>
    </row>
    <row r="7" spans="1:7" ht="19.5" x14ac:dyDescent="0.3">
      <c r="A7" s="27" t="s">
        <v>0</v>
      </c>
      <c r="B7" s="27"/>
      <c r="C7" s="27"/>
      <c r="D7" s="27"/>
      <c r="E7" s="27"/>
      <c r="F7" s="27"/>
      <c r="G7" s="27"/>
    </row>
    <row r="8" spans="1:7" x14ac:dyDescent="0.2">
      <c r="A8" s="3"/>
      <c r="B8" s="3"/>
      <c r="C8" s="4"/>
      <c r="D8" s="4"/>
      <c r="E8" s="4"/>
      <c r="F8" s="28"/>
      <c r="G8" s="28"/>
    </row>
    <row r="10" spans="1:7" x14ac:dyDescent="0.2">
      <c r="A10" s="1" t="s">
        <v>1</v>
      </c>
      <c r="B10" s="1" t="s">
        <v>27</v>
      </c>
    </row>
    <row r="11" spans="1:7" x14ac:dyDescent="0.2">
      <c r="A11" s="1" t="s">
        <v>2</v>
      </c>
      <c r="B11" s="1" t="s">
        <v>24</v>
      </c>
    </row>
    <row r="12" spans="1:7" x14ac:dyDescent="0.2">
      <c r="A12" s="1" t="s">
        <v>3</v>
      </c>
      <c r="B12" s="5" t="s">
        <v>29</v>
      </c>
    </row>
    <row r="13" spans="1:7" x14ac:dyDescent="0.2">
      <c r="A13" s="1" t="s">
        <v>4</v>
      </c>
      <c r="B13" s="5">
        <v>2022</v>
      </c>
    </row>
    <row r="14" spans="1:7" x14ac:dyDescent="0.2">
      <c r="B14" s="5"/>
    </row>
    <row r="15" spans="1:7" x14ac:dyDescent="0.2">
      <c r="B15" s="5"/>
    </row>
    <row r="18" spans="1:9" ht="19.5" x14ac:dyDescent="0.3">
      <c r="A18" s="22" t="s">
        <v>5</v>
      </c>
      <c r="B18" s="22"/>
      <c r="C18" s="22"/>
      <c r="D18" s="22"/>
      <c r="E18" s="22"/>
      <c r="F18" s="22"/>
      <c r="G18" s="22"/>
    </row>
    <row r="20" spans="1:9" ht="15" x14ac:dyDescent="0.25">
      <c r="A20" s="7"/>
      <c r="B20" s="7"/>
      <c r="C20" s="6"/>
      <c r="D20" s="7"/>
      <c r="E20" s="7"/>
      <c r="F20" s="7"/>
      <c r="G20" s="7"/>
    </row>
    <row r="21" spans="1:9" ht="15" x14ac:dyDescent="0.25">
      <c r="A21" s="7"/>
      <c r="B21" s="7" t="s">
        <v>6</v>
      </c>
      <c r="C21" s="6">
        <v>7931.2</v>
      </c>
      <c r="G21" s="7"/>
      <c r="I21" s="8"/>
    </row>
    <row r="22" spans="1:9" ht="15" x14ac:dyDescent="0.25">
      <c r="A22" s="7"/>
      <c r="B22" s="7"/>
      <c r="C22" s="9" t="s">
        <v>7</v>
      </c>
      <c r="D22" s="1" t="s">
        <v>8</v>
      </c>
      <c r="E22" s="1" t="s">
        <v>9</v>
      </c>
      <c r="F22" s="10">
        <f>C21/C23*100%</f>
        <v>0.9740030873559633</v>
      </c>
      <c r="G22" s="7"/>
      <c r="I22" s="8"/>
    </row>
    <row r="23" spans="1:9" ht="15" x14ac:dyDescent="0.25">
      <c r="A23" s="7"/>
      <c r="B23" s="7" t="s">
        <v>10</v>
      </c>
      <c r="C23" s="6">
        <f>C26+C21</f>
        <v>8142.8899999999994</v>
      </c>
      <c r="G23" s="7"/>
    </row>
    <row r="24" spans="1:9" ht="15" x14ac:dyDescent="0.25">
      <c r="A24" s="7"/>
      <c r="B24" s="7"/>
      <c r="C24" s="11"/>
      <c r="D24" s="7"/>
      <c r="E24" s="7"/>
      <c r="F24" s="7"/>
      <c r="G24" s="7"/>
    </row>
    <row r="25" spans="1:9" ht="15" x14ac:dyDescent="0.25">
      <c r="A25" s="7"/>
      <c r="B25" s="7"/>
      <c r="C25" s="11"/>
      <c r="D25" s="7"/>
      <c r="E25" s="7"/>
      <c r="F25" s="7"/>
      <c r="G25" s="7"/>
    </row>
    <row r="26" spans="1:9" ht="15" x14ac:dyDescent="0.25">
      <c r="A26" s="7"/>
      <c r="B26" s="7" t="s">
        <v>11</v>
      </c>
      <c r="C26" s="6">
        <v>211.69</v>
      </c>
      <c r="G26" s="7"/>
    </row>
    <row r="27" spans="1:9" ht="15" x14ac:dyDescent="0.25">
      <c r="A27" s="7"/>
      <c r="B27" s="7"/>
      <c r="C27" s="6" t="s">
        <v>7</v>
      </c>
      <c r="D27" s="1" t="s">
        <v>8</v>
      </c>
      <c r="E27" s="1" t="s">
        <v>9</v>
      </c>
      <c r="F27" s="12">
        <f>C26/C28*100%</f>
        <v>2.5996912644036699E-2</v>
      </c>
      <c r="G27" s="7"/>
    </row>
    <row r="28" spans="1:9" ht="15" x14ac:dyDescent="0.25">
      <c r="A28" s="7"/>
      <c r="B28" s="7" t="s">
        <v>10</v>
      </c>
      <c r="C28" s="6">
        <f>C23</f>
        <v>8142.8899999999994</v>
      </c>
      <c r="G28" s="7"/>
    </row>
    <row r="29" spans="1:9" ht="15" x14ac:dyDescent="0.25">
      <c r="A29" s="7"/>
      <c r="B29" s="7"/>
      <c r="F29" s="13">
        <f>F22+F27</f>
        <v>1</v>
      </c>
      <c r="G29" s="7"/>
    </row>
    <row r="31" spans="1:9" ht="19.5" x14ac:dyDescent="0.3">
      <c r="A31" s="22" t="s">
        <v>12</v>
      </c>
      <c r="B31" s="22"/>
      <c r="C31" s="22"/>
      <c r="D31" s="22"/>
      <c r="E31" s="22"/>
      <c r="F31" s="22"/>
      <c r="G31" s="22"/>
    </row>
    <row r="33" spans="1:9" s="15" customFormat="1" x14ac:dyDescent="0.2">
      <c r="A33" s="23" t="s">
        <v>13</v>
      </c>
      <c r="B33" s="23"/>
      <c r="C33" s="23"/>
      <c r="D33" s="23"/>
      <c r="E33" s="23"/>
      <c r="F33" s="23"/>
      <c r="G33" s="14">
        <v>20812.27</v>
      </c>
      <c r="I33" s="16"/>
    </row>
    <row r="34" spans="1:9" s="15" customFormat="1" x14ac:dyDescent="0.2">
      <c r="A34" s="15" t="s">
        <v>14</v>
      </c>
      <c r="E34" s="17"/>
      <c r="F34" s="16" t="s">
        <v>15</v>
      </c>
      <c r="G34" s="18">
        <v>295.48</v>
      </c>
      <c r="I34" s="16"/>
    </row>
    <row r="35" spans="1:9" s="15" customFormat="1" ht="13.5" thickBot="1" x14ac:dyDescent="0.25">
      <c r="A35" s="19" t="s">
        <v>16</v>
      </c>
      <c r="C35" s="15" t="s">
        <v>17</v>
      </c>
      <c r="G35" s="20">
        <f>G33-G34</f>
        <v>20516.79</v>
      </c>
      <c r="I35" s="16"/>
    </row>
    <row r="36" spans="1:9" s="15" customFormat="1" ht="13.5" thickTop="1" x14ac:dyDescent="0.2">
      <c r="I36" s="16"/>
    </row>
    <row r="37" spans="1:9" x14ac:dyDescent="0.2">
      <c r="F37" s="6" t="s">
        <v>18</v>
      </c>
      <c r="G37" s="21">
        <f>G35*F22</f>
        <v>19983.416802633954</v>
      </c>
    </row>
    <row r="38" spans="1:9" x14ac:dyDescent="0.2">
      <c r="F38" s="2"/>
      <c r="G38" s="21">
        <f>G34+G37</f>
        <v>20278.896802633953</v>
      </c>
    </row>
    <row r="43" spans="1:9" x14ac:dyDescent="0.2">
      <c r="I43" s="8"/>
    </row>
    <row r="46" spans="1:9" x14ac:dyDescent="0.2">
      <c r="A46" s="1" t="s">
        <v>19</v>
      </c>
    </row>
    <row r="48" spans="1:9" x14ac:dyDescent="0.2">
      <c r="A48" s="1" t="s">
        <v>20</v>
      </c>
    </row>
    <row r="49" spans="1:1" x14ac:dyDescent="0.2">
      <c r="A49" s="1" t="s">
        <v>21</v>
      </c>
    </row>
    <row r="51" spans="1:1" x14ac:dyDescent="0.2">
      <c r="A51" s="1" t="s">
        <v>22</v>
      </c>
    </row>
    <row r="52" spans="1:1" x14ac:dyDescent="0.2">
      <c r="A52" s="1" t="s">
        <v>23</v>
      </c>
    </row>
  </sheetData>
  <mergeCells count="8">
    <mergeCell ref="A31:G31"/>
    <mergeCell ref="A33:F33"/>
    <mergeCell ref="A1:G1"/>
    <mergeCell ref="A2:G2"/>
    <mergeCell ref="A3:G3"/>
    <mergeCell ref="A7:G7"/>
    <mergeCell ref="F8:G8"/>
    <mergeCell ref="A18:G18"/>
  </mergeCells>
  <pageMargins left="0.74803149606299213" right="0.74803149606299213" top="0.98425196850393704" bottom="0.98425196850393704" header="0" footer="0"/>
  <pageSetup scale="93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PRORRATEO 01-06 AL 15-06</vt:lpstr>
      <vt:lpstr>PRORRATEO 16-05 AL 31-05-22</vt:lpstr>
      <vt:lpstr>PRORRATEO 01-05 AL 15-05-22 </vt:lpstr>
      <vt:lpstr>PRORRATEO 01-02 AL 15-02-22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CONTABILIDAD-01</cp:lastModifiedBy>
  <cp:lastPrinted>2022-06-16T20:04:19Z</cp:lastPrinted>
  <dcterms:created xsi:type="dcterms:W3CDTF">2021-08-13T15:43:41Z</dcterms:created>
  <dcterms:modified xsi:type="dcterms:W3CDTF">2022-06-16T20:04:49Z</dcterms:modified>
</cp:coreProperties>
</file>