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10" i="1" l="1"/>
  <c r="Q390" i="1"/>
  <c r="Y356" i="1"/>
  <c r="W356" i="1"/>
  <c r="S356" i="1"/>
  <c r="S307" i="1" l="1"/>
  <c r="Q307" i="1" s="1"/>
  <c r="S122" i="1"/>
  <c r="Q122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23" i="1"/>
  <c r="Q124" i="1"/>
  <c r="Q125" i="1"/>
  <c r="Q126" i="1"/>
  <c r="Q127" i="1"/>
  <c r="Q128" i="1"/>
  <c r="Q129" i="1"/>
  <c r="Q130" i="1"/>
  <c r="Q13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4" i="1"/>
  <c r="Q391" i="1"/>
  <c r="Q392" i="1"/>
  <c r="Q393" i="1"/>
  <c r="Q8" i="1"/>
  <c r="AF396" i="1" l="1"/>
  <c r="AE396" i="1"/>
  <c r="AC396" i="1"/>
  <c r="AB396" i="1"/>
  <c r="Z396" i="1"/>
  <c r="Y396" i="1"/>
  <c r="W396" i="1"/>
  <c r="V396" i="1"/>
  <c r="K404" i="1" s="1"/>
  <c r="K410" i="1" s="1"/>
  <c r="T396" i="1"/>
  <c r="J404" i="1" s="1"/>
  <c r="S396" i="1"/>
  <c r="J402" i="1" s="1"/>
  <c r="J410" i="1" s="1"/>
  <c r="M410" i="1" s="1"/>
  <c r="R396" i="1"/>
  <c r="Q396" i="1"/>
</calcChain>
</file>

<file path=xl/sharedStrings.xml><?xml version="1.0" encoding="utf-8"?>
<sst xmlns="http://schemas.openxmlformats.org/spreadsheetml/2006/main" count="7775" uniqueCount="1027">
  <si>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</si>
  <si>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</si>
  <si>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</si>
  <si>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</si>
  <si>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</si>
  <si>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</si>
  <si>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</si>
  <si>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</si>
  <si>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</si>
  <si>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</si>
  <si>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</si>
  <si>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</si>
  <si>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</si>
  <si>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</si>
  <si>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</si>
  <si>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</si>
  <si>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</si>
  <si>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</si>
  <si>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</si>
  <si>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</si>
  <si>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</si>
  <si>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</si>
  <si>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</si>
  <si>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</si>
  <si>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</si>
  <si>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</si>
  <si>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</si>
  <si>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</si>
  <si>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</si>
  <si>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</si>
  <si>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</si>
  <si>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</si>
  <si>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</si>
  <si>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</si>
  <si>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</si>
  <si>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</si>
  <si>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</si>
  <si>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02-01-2021</t>
  </si>
  <si>
    <t>0203</t>
  </si>
  <si>
    <t>001</t>
  </si>
  <si>
    <t>FC</t>
  </si>
  <si>
    <t>00099204-00099225</t>
  </si>
  <si>
    <t/>
  </si>
  <si>
    <t>VENTAS NO CONTRIBUYENTES</t>
  </si>
  <si>
    <t>-</t>
  </si>
  <si>
    <t>2</t>
  </si>
  <si>
    <t>00099226-00099230</t>
  </si>
  <si>
    <t>16</t>
  </si>
  <si>
    <t>3</t>
  </si>
  <si>
    <t>0001</t>
  </si>
  <si>
    <t>00099231</t>
  </si>
  <si>
    <t>ROSALIA MILLAN</t>
  </si>
  <si>
    <t xml:space="preserve">V16146833 </t>
  </si>
  <si>
    <t>4</t>
  </si>
  <si>
    <t>00099232-00099294</t>
  </si>
  <si>
    <t>5</t>
  </si>
  <si>
    <t>00099295-00099321</t>
  </si>
  <si>
    <t>6</t>
  </si>
  <si>
    <t>00099322</t>
  </si>
  <si>
    <t>DAVID JIMENEZ</t>
  </si>
  <si>
    <t xml:space="preserve">V11817536 </t>
  </si>
  <si>
    <t>7</t>
  </si>
  <si>
    <t>00099323-00099349</t>
  </si>
  <si>
    <t>8</t>
  </si>
  <si>
    <t>00099350-00099383</t>
  </si>
  <si>
    <t>9</t>
  </si>
  <si>
    <t>00099384-00099392</t>
  </si>
  <si>
    <t>10</t>
  </si>
  <si>
    <t>00099393-00099394</t>
  </si>
  <si>
    <t>11</t>
  </si>
  <si>
    <t>00099395-00099399</t>
  </si>
  <si>
    <t>12</t>
  </si>
  <si>
    <t>00099400-00099411</t>
  </si>
  <si>
    <t>13</t>
  </si>
  <si>
    <t>00099412</t>
  </si>
  <si>
    <t>OSWALDO BARBOZA</t>
  </si>
  <si>
    <t xml:space="preserve">V24286152 </t>
  </si>
  <si>
    <t>14</t>
  </si>
  <si>
    <t>00099413-00099414</t>
  </si>
  <si>
    <t>15</t>
  </si>
  <si>
    <t>00099415-00099422</t>
  </si>
  <si>
    <t>00099423-00099441</t>
  </si>
  <si>
    <t>17</t>
  </si>
  <si>
    <t>002</t>
  </si>
  <si>
    <t>Z1F0008966</t>
  </si>
  <si>
    <t>00103096-00103284</t>
  </si>
  <si>
    <t>18</t>
  </si>
  <si>
    <t>003</t>
  </si>
  <si>
    <t>00060424-00060490</t>
  </si>
  <si>
    <t>19</t>
  </si>
  <si>
    <t>00060491</t>
  </si>
  <si>
    <t>YUNITZA BICUÑA</t>
  </si>
  <si>
    <t>V11407207</t>
  </si>
  <si>
    <t>20</t>
  </si>
  <si>
    <t>00060492-00060530</t>
  </si>
  <si>
    <t>21</t>
  </si>
  <si>
    <t>00060531-00060545</t>
  </si>
  <si>
    <t>22</t>
  </si>
  <si>
    <t>00060546-00060558</t>
  </si>
  <si>
    <t>23</t>
  </si>
  <si>
    <t>00060559-00060568</t>
  </si>
  <si>
    <t>24</t>
  </si>
  <si>
    <t>00060569-00060575</t>
  </si>
  <si>
    <t>25</t>
  </si>
  <si>
    <t>00060576</t>
  </si>
  <si>
    <t>INVERSIONES LANDWIRT</t>
  </si>
  <si>
    <t xml:space="preserve">V410346434 </t>
  </si>
  <si>
    <t>26</t>
  </si>
  <si>
    <t>00060577-00060578</t>
  </si>
  <si>
    <t>27</t>
  </si>
  <si>
    <t>005</t>
  </si>
  <si>
    <t>00040048-00040071</t>
  </si>
  <si>
    <t>28</t>
  </si>
  <si>
    <t>00040072-00040082</t>
  </si>
  <si>
    <t>29</t>
  </si>
  <si>
    <t>00040083-00040098</t>
  </si>
  <si>
    <t>30</t>
  </si>
  <si>
    <t>00040099-00040112</t>
  </si>
  <si>
    <t>31</t>
  </si>
  <si>
    <t>00040113-00040154</t>
  </si>
  <si>
    <t>32</t>
  </si>
  <si>
    <t>00040155-00040167</t>
  </si>
  <si>
    <t>33</t>
  </si>
  <si>
    <t>00040168-00040185</t>
  </si>
  <si>
    <t>34</t>
  </si>
  <si>
    <t>00040186-00040187</t>
  </si>
  <si>
    <t>35</t>
  </si>
  <si>
    <t>00040188-00040207</t>
  </si>
  <si>
    <t>36</t>
  </si>
  <si>
    <t>00040208</t>
  </si>
  <si>
    <t>VAN SPORT</t>
  </si>
  <si>
    <t xml:space="preserve">J-308515094 </t>
  </si>
  <si>
    <t>37</t>
  </si>
  <si>
    <t>00040209-00040219</t>
  </si>
  <si>
    <t>38</t>
  </si>
  <si>
    <t>00040220-00040225</t>
  </si>
  <si>
    <t>39</t>
  </si>
  <si>
    <t>00040226</t>
  </si>
  <si>
    <t>NILKO CODALLO</t>
  </si>
  <si>
    <t xml:space="preserve">V11819788 </t>
  </si>
  <si>
    <t>40</t>
  </si>
  <si>
    <t>00040227-00040228</t>
  </si>
  <si>
    <t>41</t>
  </si>
  <si>
    <t>03-01-2021</t>
  </si>
  <si>
    <t>00099442-00099513</t>
  </si>
  <si>
    <t>42</t>
  </si>
  <si>
    <t>00099514-00099541</t>
  </si>
  <si>
    <t>43</t>
  </si>
  <si>
    <t>00099542-00099552</t>
  </si>
  <si>
    <t>44</t>
  </si>
  <si>
    <t>00099553-00099602</t>
  </si>
  <si>
    <t>45</t>
  </si>
  <si>
    <t>00099603-00099610</t>
  </si>
  <si>
    <t>46</t>
  </si>
  <si>
    <t>00099611-00099638</t>
  </si>
  <si>
    <t>47</t>
  </si>
  <si>
    <t>00099639-00099643</t>
  </si>
  <si>
    <t>48</t>
  </si>
  <si>
    <t>00099644-00099664</t>
  </si>
  <si>
    <t>49</t>
  </si>
  <si>
    <t>00099665-00099671</t>
  </si>
  <si>
    <t>50</t>
  </si>
  <si>
    <t>NC</t>
  </si>
  <si>
    <t>00000000</t>
  </si>
  <si>
    <t>00099539</t>
  </si>
  <si>
    <t>VEN</t>
  </si>
  <si>
    <t>IRENE VERA</t>
  </si>
  <si>
    <t xml:space="preserve">V11035073 </t>
  </si>
  <si>
    <t>51</t>
  </si>
  <si>
    <t>00103285-00103429</t>
  </si>
  <si>
    <t>52</t>
  </si>
  <si>
    <t>0542</t>
  </si>
  <si>
    <t>00103430</t>
  </si>
  <si>
    <t>REPRESENTACIONES BERMIGUE</t>
  </si>
  <si>
    <t xml:space="preserve">J-296414661 </t>
  </si>
  <si>
    <t>53</t>
  </si>
  <si>
    <t>00103431-00103440</t>
  </si>
  <si>
    <t>54</t>
  </si>
  <si>
    <t>00103441</t>
  </si>
  <si>
    <t>LA RINCONADA PORT BOOK, C.A</t>
  </si>
  <si>
    <t xml:space="preserve">J-411162019 </t>
  </si>
  <si>
    <t>55</t>
  </si>
  <si>
    <t>00103442-00103477</t>
  </si>
  <si>
    <t>56</t>
  </si>
  <si>
    <t>00060579-00060602</t>
  </si>
  <si>
    <t>57</t>
  </si>
  <si>
    <t>00060603-00060625</t>
  </si>
  <si>
    <t>58</t>
  </si>
  <si>
    <t>00060626-00060636</t>
  </si>
  <si>
    <t>59</t>
  </si>
  <si>
    <t>00060637</t>
  </si>
  <si>
    <t>SANOFRE BAR, C.A.</t>
  </si>
  <si>
    <t xml:space="preserve">J001194479 </t>
  </si>
  <si>
    <t>60</t>
  </si>
  <si>
    <t>00060638-00060663</t>
  </si>
  <si>
    <t>61</t>
  </si>
  <si>
    <t>00060664</t>
  </si>
  <si>
    <t>ARA ARISMENDI</t>
  </si>
  <si>
    <t xml:space="preserve">V4433372 </t>
  </si>
  <si>
    <t>62</t>
  </si>
  <si>
    <t>00060665-00060671</t>
  </si>
  <si>
    <t>63</t>
  </si>
  <si>
    <t>00060672-00060682</t>
  </si>
  <si>
    <t>64</t>
  </si>
  <si>
    <t>00060683-00060699</t>
  </si>
  <si>
    <t>65</t>
  </si>
  <si>
    <t>00060700-00060701</t>
  </si>
  <si>
    <t>66</t>
  </si>
  <si>
    <t>00040229</t>
  </si>
  <si>
    <t>MARILIN GONZALEZ</t>
  </si>
  <si>
    <t xml:space="preserve">V13477138 </t>
  </si>
  <si>
    <t>67</t>
  </si>
  <si>
    <t>00040230-00040298</t>
  </si>
  <si>
    <t>68</t>
  </si>
  <si>
    <t>00040299-00040315</t>
  </si>
  <si>
    <t>69</t>
  </si>
  <si>
    <t>00040316-00040323</t>
  </si>
  <si>
    <t>70</t>
  </si>
  <si>
    <t>00040324-00040329</t>
  </si>
  <si>
    <t>71</t>
  </si>
  <si>
    <t>00040330</t>
  </si>
  <si>
    <t>ZARA PARAGO</t>
  </si>
  <si>
    <t xml:space="preserve">V16542519 </t>
  </si>
  <si>
    <t>72</t>
  </si>
  <si>
    <t>00040331-00040339</t>
  </si>
  <si>
    <t>73</t>
  </si>
  <si>
    <t>00040340-00040345</t>
  </si>
  <si>
    <t>74</t>
  </si>
  <si>
    <t>00040346-00040373</t>
  </si>
  <si>
    <t>75</t>
  </si>
  <si>
    <t>00040374-00040377</t>
  </si>
  <si>
    <t>76</t>
  </si>
  <si>
    <t>00040378-00040385</t>
  </si>
  <si>
    <t>77</t>
  </si>
  <si>
    <t>00040386-00040397</t>
  </si>
  <si>
    <t>78</t>
  </si>
  <si>
    <t>00040398</t>
  </si>
  <si>
    <t>JOSE PEREZ</t>
  </si>
  <si>
    <t xml:space="preserve">V20116385 </t>
  </si>
  <si>
    <t>79</t>
  </si>
  <si>
    <t>00040399-00040402</t>
  </si>
  <si>
    <t>80</t>
  </si>
  <si>
    <t>04-01-2021</t>
  </si>
  <si>
    <t>00099672-00099699</t>
  </si>
  <si>
    <t>81</t>
  </si>
  <si>
    <t>00099700</t>
  </si>
  <si>
    <t>LABORATORIO LEOPOLAP C.A</t>
  </si>
  <si>
    <t xml:space="preserve">J-29829374-8 </t>
  </si>
  <si>
    <t>82</t>
  </si>
  <si>
    <t>00099701-00099771</t>
  </si>
  <si>
    <t>83</t>
  </si>
  <si>
    <t>00103478-00103585</t>
  </si>
  <si>
    <t>84</t>
  </si>
  <si>
    <t>00060702-00060737</t>
  </si>
  <si>
    <t>85</t>
  </si>
  <si>
    <t>00060738-00060760</t>
  </si>
  <si>
    <t>86</t>
  </si>
  <si>
    <t>00060761-00060820</t>
  </si>
  <si>
    <t>87</t>
  </si>
  <si>
    <t>00060689</t>
  </si>
  <si>
    <t>MAYERLIN TERAN</t>
  </si>
  <si>
    <t xml:space="preserve">V12159195 </t>
  </si>
  <si>
    <t>88</t>
  </si>
  <si>
    <t>00040403-00040440</t>
  </si>
  <si>
    <t>89</t>
  </si>
  <si>
    <t>00040441-00040463</t>
  </si>
  <si>
    <t>90</t>
  </si>
  <si>
    <t>00040464-00040493</t>
  </si>
  <si>
    <t>91</t>
  </si>
  <si>
    <t>00040494-00040538</t>
  </si>
  <si>
    <t>92</t>
  </si>
  <si>
    <t>00040539</t>
  </si>
  <si>
    <t>ARMANDO DACORTE</t>
  </si>
  <si>
    <t xml:space="preserve">V412182293 </t>
  </si>
  <si>
    <t>93</t>
  </si>
  <si>
    <t>00040540-00040543</t>
  </si>
  <si>
    <t>94</t>
  </si>
  <si>
    <t>00040544</t>
  </si>
  <si>
    <t>JOSE DA SILVA</t>
  </si>
  <si>
    <t xml:space="preserve">J405908653 </t>
  </si>
  <si>
    <t>95</t>
  </si>
  <si>
    <t>00040545-00040550</t>
  </si>
  <si>
    <t>96</t>
  </si>
  <si>
    <t>00040551-00040581</t>
  </si>
  <si>
    <t>97</t>
  </si>
  <si>
    <t>00040582-00040618</t>
  </si>
  <si>
    <t>98</t>
  </si>
  <si>
    <t>00040619-00040642</t>
  </si>
  <si>
    <t>99</t>
  </si>
  <si>
    <t>00040643-00040654</t>
  </si>
  <si>
    <t>100</t>
  </si>
  <si>
    <t>00040655-00040672</t>
  </si>
  <si>
    <t>101</t>
  </si>
  <si>
    <t>00040673</t>
  </si>
  <si>
    <t>JOFER VALERA</t>
  </si>
  <si>
    <t xml:space="preserve">V17743219 </t>
  </si>
  <si>
    <t>102</t>
  </si>
  <si>
    <t>00040674-00040697</t>
  </si>
  <si>
    <t>103</t>
  </si>
  <si>
    <t>00040698-00040705</t>
  </si>
  <si>
    <t>104</t>
  </si>
  <si>
    <t>00040706</t>
  </si>
  <si>
    <t>MAIRIN ROMERO</t>
  </si>
  <si>
    <t xml:space="preserve">V17979600 </t>
  </si>
  <si>
    <t>105</t>
  </si>
  <si>
    <t>00040707-00040709</t>
  </si>
  <si>
    <t>106</t>
  </si>
  <si>
    <t>05-01-2021</t>
  </si>
  <si>
    <t>00099772-00099776</t>
  </si>
  <si>
    <t>107</t>
  </si>
  <si>
    <t>00099777-00099825</t>
  </si>
  <si>
    <t>108</t>
  </si>
  <si>
    <t>00099826-00099863</t>
  </si>
  <si>
    <t>109</t>
  </si>
  <si>
    <t>00099864-00099868</t>
  </si>
  <si>
    <t>110</t>
  </si>
  <si>
    <t>00099869</t>
  </si>
  <si>
    <t>CARLOS SANCHEZ</t>
  </si>
  <si>
    <t xml:space="preserve">J-407524534 </t>
  </si>
  <si>
    <t>111</t>
  </si>
  <si>
    <t>00099870-00099889</t>
  </si>
  <si>
    <t>112</t>
  </si>
  <si>
    <t>00099890</t>
  </si>
  <si>
    <t>YOSMAIRA HERNANDES</t>
  </si>
  <si>
    <t>V17532035</t>
  </si>
  <si>
    <t>113</t>
  </si>
  <si>
    <t>00099891-00099923</t>
  </si>
  <si>
    <t>114</t>
  </si>
  <si>
    <t>00103586-00103733</t>
  </si>
  <si>
    <t>115</t>
  </si>
  <si>
    <t>00060821</t>
  </si>
  <si>
    <t>YOERLY RODRIGUEZ</t>
  </si>
  <si>
    <t xml:space="preserve">V16889408 </t>
  </si>
  <si>
    <t>116</t>
  </si>
  <si>
    <t>00060822</t>
  </si>
  <si>
    <t>117</t>
  </si>
  <si>
    <t>00060823-00060851</t>
  </si>
  <si>
    <t>118</t>
  </si>
  <si>
    <t>00060852-00060867</t>
  </si>
  <si>
    <t>119</t>
  </si>
  <si>
    <t>00060868</t>
  </si>
  <si>
    <t>INVERSIONES LUGUICARLE, C.A.</t>
  </si>
  <si>
    <t xml:space="preserve">J-413168057 </t>
  </si>
  <si>
    <t>120</t>
  </si>
  <si>
    <t>00060869-00060896</t>
  </si>
  <si>
    <t>121</t>
  </si>
  <si>
    <t>00060897-00060906</t>
  </si>
  <si>
    <t>122</t>
  </si>
  <si>
    <t>00060907-00060912</t>
  </si>
  <si>
    <t>123</t>
  </si>
  <si>
    <t>00060913</t>
  </si>
  <si>
    <t>SAN ONOFRE BAR C.A</t>
  </si>
  <si>
    <t xml:space="preserve">J-001194479 </t>
  </si>
  <si>
    <t>124</t>
  </si>
  <si>
    <t>00060914-00060919</t>
  </si>
  <si>
    <t>125</t>
  </si>
  <si>
    <t>06-01-2021</t>
  </si>
  <si>
    <t>00099924-00099999</t>
  </si>
  <si>
    <t>126</t>
  </si>
  <si>
    <t>00100000-00100030</t>
  </si>
  <si>
    <t>127</t>
  </si>
  <si>
    <t>00100031-00100037</t>
  </si>
  <si>
    <t>128</t>
  </si>
  <si>
    <t>00100038-00100044</t>
  </si>
  <si>
    <t>129</t>
  </si>
  <si>
    <t>00100045-00100056</t>
  </si>
  <si>
    <t>130</t>
  </si>
  <si>
    <t>00100057-00100061</t>
  </si>
  <si>
    <t>131</t>
  </si>
  <si>
    <t>00100062-00100068</t>
  </si>
  <si>
    <t>132</t>
  </si>
  <si>
    <t>00100069-00100074</t>
  </si>
  <si>
    <t>133</t>
  </si>
  <si>
    <t>00103734-00103869</t>
  </si>
  <si>
    <t>134</t>
  </si>
  <si>
    <t>00060920-00060995</t>
  </si>
  <si>
    <t>135</t>
  </si>
  <si>
    <t>00060996-00061016</t>
  </si>
  <si>
    <t>136</t>
  </si>
  <si>
    <t>00061017-00061041</t>
  </si>
  <si>
    <t>137</t>
  </si>
  <si>
    <t>00061042-00061076</t>
  </si>
  <si>
    <t>138</t>
  </si>
  <si>
    <t>00061077</t>
  </si>
  <si>
    <t>CREACIONES ANGEL</t>
  </si>
  <si>
    <t xml:space="preserve">J-30422450-8 </t>
  </si>
  <si>
    <t>139</t>
  </si>
  <si>
    <t>00061078</t>
  </si>
  <si>
    <t>WIS HUNS C.A</t>
  </si>
  <si>
    <t xml:space="preserve">J-30742464-8 </t>
  </si>
  <si>
    <t>140</t>
  </si>
  <si>
    <t>00061079-00061083</t>
  </si>
  <si>
    <t>141</t>
  </si>
  <si>
    <t>00061084-00061097</t>
  </si>
  <si>
    <t>142</t>
  </si>
  <si>
    <t>00040710-00040713</t>
  </si>
  <si>
    <t>143</t>
  </si>
  <si>
    <t>00040714-00040721</t>
  </si>
  <si>
    <t>144</t>
  </si>
  <si>
    <t>00040722-00040726</t>
  </si>
  <si>
    <t>145</t>
  </si>
  <si>
    <t>00040727-00040735</t>
  </si>
  <si>
    <t>146</t>
  </si>
  <si>
    <t>00040736-00040818</t>
  </si>
  <si>
    <t>147</t>
  </si>
  <si>
    <t>00040819-00040824</t>
  </si>
  <si>
    <t>148</t>
  </si>
  <si>
    <t>00040825-00040830</t>
  </si>
  <si>
    <t>149</t>
  </si>
  <si>
    <t>00040831</t>
  </si>
  <si>
    <t>ORIANA</t>
  </si>
  <si>
    <t xml:space="preserve">V21468255 </t>
  </si>
  <si>
    <t>150</t>
  </si>
  <si>
    <t>00040832</t>
  </si>
  <si>
    <t>151</t>
  </si>
  <si>
    <t>00040833</t>
  </si>
  <si>
    <t>FRANKLIM PARRA</t>
  </si>
  <si>
    <t xml:space="preserve">V410001119 </t>
  </si>
  <si>
    <t>152</t>
  </si>
  <si>
    <t>00040834</t>
  </si>
  <si>
    <t>LAURA MALAVE</t>
  </si>
  <si>
    <t xml:space="preserve">V12415834 </t>
  </si>
  <si>
    <t>153</t>
  </si>
  <si>
    <t>00040835-00040838</t>
  </si>
  <si>
    <t>154</t>
  </si>
  <si>
    <t>00040839-00040840</t>
  </si>
  <si>
    <t>155</t>
  </si>
  <si>
    <t>07-01-2021</t>
  </si>
  <si>
    <t>00100075-00100081</t>
  </si>
  <si>
    <t>156</t>
  </si>
  <si>
    <t>00100082-00100090</t>
  </si>
  <si>
    <t>157</t>
  </si>
  <si>
    <t>00100091</t>
  </si>
  <si>
    <t>NOVEDADES AZAR</t>
  </si>
  <si>
    <t xml:space="preserve">J305065306 </t>
  </si>
  <si>
    <t>158</t>
  </si>
  <si>
    <t>00100092-00100150</t>
  </si>
  <si>
    <t>159</t>
  </si>
  <si>
    <t>00100151-00100175</t>
  </si>
  <si>
    <t>160</t>
  </si>
  <si>
    <t>00100176-00100177</t>
  </si>
  <si>
    <t>161</t>
  </si>
  <si>
    <t>00100178-00100236</t>
  </si>
  <si>
    <t>162</t>
  </si>
  <si>
    <t>00100237-00100245</t>
  </si>
  <si>
    <t>163</t>
  </si>
  <si>
    <t>00100246-00100251</t>
  </si>
  <si>
    <t>164</t>
  </si>
  <si>
    <t>00100092</t>
  </si>
  <si>
    <t>GOMEZ MIGUEL</t>
  </si>
  <si>
    <t xml:space="preserve">V18235509 </t>
  </si>
  <si>
    <t>165</t>
  </si>
  <si>
    <t>00103870-00103998</t>
  </si>
  <si>
    <t>166</t>
  </si>
  <si>
    <t>0546</t>
  </si>
  <si>
    <t>00103999</t>
  </si>
  <si>
    <t>SAN ONEFRE C.A</t>
  </si>
  <si>
    <t xml:space="preserve">J-00119447-9 </t>
  </si>
  <si>
    <t>167</t>
  </si>
  <si>
    <t>00104000-00104018</t>
  </si>
  <si>
    <t>168</t>
  </si>
  <si>
    <t>00104019</t>
  </si>
  <si>
    <t>169</t>
  </si>
  <si>
    <t>00104020-00104041</t>
  </si>
  <si>
    <t>170</t>
  </si>
  <si>
    <t>00061098-00061100</t>
  </si>
  <si>
    <t>171</t>
  </si>
  <si>
    <t>00061101-00061162</t>
  </si>
  <si>
    <t>172</t>
  </si>
  <si>
    <t>00061163-00061165</t>
  </si>
  <si>
    <t>173</t>
  </si>
  <si>
    <t>00061166-00061169</t>
  </si>
  <si>
    <t>174</t>
  </si>
  <si>
    <t>00061170-00061171</t>
  </si>
  <si>
    <t>175</t>
  </si>
  <si>
    <t>00061172-00061217</t>
  </si>
  <si>
    <t>176</t>
  </si>
  <si>
    <t>00040841-00040849</t>
  </si>
  <si>
    <t>177</t>
  </si>
  <si>
    <t>00040850-00040862</t>
  </si>
  <si>
    <t>178</t>
  </si>
  <si>
    <t>00040863-00040870</t>
  </si>
  <si>
    <t>179</t>
  </si>
  <si>
    <t>00040871-00040875</t>
  </si>
  <si>
    <t>180</t>
  </si>
  <si>
    <t>00040876-00040925</t>
  </si>
  <si>
    <t>181</t>
  </si>
  <si>
    <t>00040926-00040946</t>
  </si>
  <si>
    <t>182</t>
  </si>
  <si>
    <t>00040947-00040952</t>
  </si>
  <si>
    <t>183</t>
  </si>
  <si>
    <t>00040953-00040958</t>
  </si>
  <si>
    <t>184</t>
  </si>
  <si>
    <t>00040959-00040980</t>
  </si>
  <si>
    <t>185</t>
  </si>
  <si>
    <t>00040981-00040985</t>
  </si>
  <si>
    <t>186</t>
  </si>
  <si>
    <t>00040986-00040987</t>
  </si>
  <si>
    <t>187</t>
  </si>
  <si>
    <t>00040988-00040990</t>
  </si>
  <si>
    <t>188</t>
  </si>
  <si>
    <t>08-01-2021</t>
  </si>
  <si>
    <t>00100252-00100269</t>
  </si>
  <si>
    <t>189</t>
  </si>
  <si>
    <t>00100270-00100365</t>
  </si>
  <si>
    <t>190</t>
  </si>
  <si>
    <t>00100366-00100389</t>
  </si>
  <si>
    <t>191</t>
  </si>
  <si>
    <t>00100390-00100443</t>
  </si>
  <si>
    <t>192</t>
  </si>
  <si>
    <t>00100444-00100457</t>
  </si>
  <si>
    <t>193</t>
  </si>
  <si>
    <t>00104042-00104165</t>
  </si>
  <si>
    <t>194</t>
  </si>
  <si>
    <t>0547</t>
  </si>
  <si>
    <t>00104166</t>
  </si>
  <si>
    <t>ELIZABETH MARTINEZ</t>
  </si>
  <si>
    <t xml:space="preserve"> J199314439 </t>
  </si>
  <si>
    <t>195</t>
  </si>
  <si>
    <t>00104167-00104255</t>
  </si>
  <si>
    <t>196</t>
  </si>
  <si>
    <t>00061218-00061246</t>
  </si>
  <si>
    <t>197</t>
  </si>
  <si>
    <t>00061247-00061280</t>
  </si>
  <si>
    <t>198</t>
  </si>
  <si>
    <t>00061281-00061289</t>
  </si>
  <si>
    <t>199</t>
  </si>
  <si>
    <t>00061290</t>
  </si>
  <si>
    <t>JUAN ORTEGA</t>
  </si>
  <si>
    <t xml:space="preserve">V6468232 </t>
  </si>
  <si>
    <t>200</t>
  </si>
  <si>
    <t>00061291-00061336</t>
  </si>
  <si>
    <t>201</t>
  </si>
  <si>
    <t>00061337</t>
  </si>
  <si>
    <t>DARWIN PEREZ</t>
  </si>
  <si>
    <t xml:space="preserve">V16368465 </t>
  </si>
  <si>
    <t>202</t>
  </si>
  <si>
    <t>00061338-00061346</t>
  </si>
  <si>
    <t>203</t>
  </si>
  <si>
    <t>00040991-00041026</t>
  </si>
  <si>
    <t>204</t>
  </si>
  <si>
    <t>00041027-00041052</t>
  </si>
  <si>
    <t>205</t>
  </si>
  <si>
    <t>00041053-00041065</t>
  </si>
  <si>
    <t>206</t>
  </si>
  <si>
    <t>00041066-00041078</t>
  </si>
  <si>
    <t>207</t>
  </si>
  <si>
    <t>00041079-00041111</t>
  </si>
  <si>
    <t>208</t>
  </si>
  <si>
    <t>00041112</t>
  </si>
  <si>
    <t>209</t>
  </si>
  <si>
    <t>00041113</t>
  </si>
  <si>
    <t>JORGE MONTILLA</t>
  </si>
  <si>
    <t xml:space="preserve">V4323426 </t>
  </si>
  <si>
    <t>210</t>
  </si>
  <si>
    <t>00041114-00041124</t>
  </si>
  <si>
    <t>211</t>
  </si>
  <si>
    <t>00041125</t>
  </si>
  <si>
    <t>212</t>
  </si>
  <si>
    <t>00041126-00041143</t>
  </si>
  <si>
    <t>213</t>
  </si>
  <si>
    <t>00041144-00041154</t>
  </si>
  <si>
    <t>214</t>
  </si>
  <si>
    <t>00041155-00041171</t>
  </si>
  <si>
    <t>215</t>
  </si>
  <si>
    <t>00041172-00041173</t>
  </si>
  <si>
    <t>216</t>
  </si>
  <si>
    <t>00041174-00041180</t>
  </si>
  <si>
    <t>217</t>
  </si>
  <si>
    <t>09-01-2021</t>
  </si>
  <si>
    <t>00100458-00100471</t>
  </si>
  <si>
    <t>218</t>
  </si>
  <si>
    <t>00100472-00100545</t>
  </si>
  <si>
    <t>219</t>
  </si>
  <si>
    <t>00100546-00100561</t>
  </si>
  <si>
    <t>220</t>
  </si>
  <si>
    <t>00100562-00100572</t>
  </si>
  <si>
    <t>221</t>
  </si>
  <si>
    <t>00100573</t>
  </si>
  <si>
    <t>FUNDACION CAINTE</t>
  </si>
  <si>
    <t xml:space="preserve">J316948811 </t>
  </si>
  <si>
    <t>222</t>
  </si>
  <si>
    <t>00100574-00100584</t>
  </si>
  <si>
    <t>223</t>
  </si>
  <si>
    <t>00100585-00100598</t>
  </si>
  <si>
    <t>224</t>
  </si>
  <si>
    <t>00100599-00100600</t>
  </si>
  <si>
    <t>225</t>
  </si>
  <si>
    <t>00100601-00100607</t>
  </si>
  <si>
    <t>226</t>
  </si>
  <si>
    <t>00104256-00104442</t>
  </si>
  <si>
    <t>227</t>
  </si>
  <si>
    <t>0548</t>
  </si>
  <si>
    <t>00104443</t>
  </si>
  <si>
    <t>INVERSIONES ANGEL GOURMET C.A</t>
  </si>
  <si>
    <t xml:space="preserve">J-41029504-0 </t>
  </si>
  <si>
    <t>228</t>
  </si>
  <si>
    <t>00104444-00104464</t>
  </si>
  <si>
    <t>229</t>
  </si>
  <si>
    <t>00061347-00061389</t>
  </si>
  <si>
    <t>230</t>
  </si>
  <si>
    <t>00061390</t>
  </si>
  <si>
    <t>RIT DE JESUS</t>
  </si>
  <si>
    <t xml:space="preserve">V16591774 </t>
  </si>
  <si>
    <t>231</t>
  </si>
  <si>
    <t>00061391-00061401</t>
  </si>
  <si>
    <t>232</t>
  </si>
  <si>
    <t>00061402-00061430</t>
  </si>
  <si>
    <t>233</t>
  </si>
  <si>
    <t>00061431-00061444</t>
  </si>
  <si>
    <t>234</t>
  </si>
  <si>
    <t>00061445-00061454</t>
  </si>
  <si>
    <t>235</t>
  </si>
  <si>
    <t>00061455-00061474</t>
  </si>
  <si>
    <t>236</t>
  </si>
  <si>
    <t>00061475-00061478</t>
  </si>
  <si>
    <t>237</t>
  </si>
  <si>
    <t>00061479-00061523</t>
  </si>
  <si>
    <t>238</t>
  </si>
  <si>
    <t>00061524-00061534</t>
  </si>
  <si>
    <t>239</t>
  </si>
  <si>
    <t>00061535-00061550</t>
  </si>
  <si>
    <t>240</t>
  </si>
  <si>
    <t>00061551-00061560</t>
  </si>
  <si>
    <t>241</t>
  </si>
  <si>
    <t>00041181-00041221</t>
  </si>
  <si>
    <t>242</t>
  </si>
  <si>
    <t>00041222</t>
  </si>
  <si>
    <t>FUEGOS PIROTECNICOS 2020 C.A</t>
  </si>
  <si>
    <t xml:space="preserve">J-307414090 </t>
  </si>
  <si>
    <t>243</t>
  </si>
  <si>
    <t>00041223</t>
  </si>
  <si>
    <t>CAMACHO RODOLFO</t>
  </si>
  <si>
    <t xml:space="preserve">V16870974 </t>
  </si>
  <si>
    <t>244</t>
  </si>
  <si>
    <t>00041224-00041242</t>
  </si>
  <si>
    <t>245</t>
  </si>
  <si>
    <t>00041243-00041253</t>
  </si>
  <si>
    <t>246</t>
  </si>
  <si>
    <t>00041254-00041265</t>
  </si>
  <si>
    <t>247</t>
  </si>
  <si>
    <t>00041266-00041277</t>
  </si>
  <si>
    <t>248</t>
  </si>
  <si>
    <t>00041278-00041283</t>
  </si>
  <si>
    <t>249</t>
  </si>
  <si>
    <t>00041284-00041312</t>
  </si>
  <si>
    <t>250</t>
  </si>
  <si>
    <t>00041313-00041327</t>
  </si>
  <si>
    <t>251</t>
  </si>
  <si>
    <t>00041328-00041332</t>
  </si>
  <si>
    <t>252</t>
  </si>
  <si>
    <t>10-01-2021</t>
  </si>
  <si>
    <t>00100608-00100665</t>
  </si>
  <si>
    <t>253</t>
  </si>
  <si>
    <t>00100666-00100675</t>
  </si>
  <si>
    <t>254</t>
  </si>
  <si>
    <t>00100676-00100706</t>
  </si>
  <si>
    <t>255</t>
  </si>
  <si>
    <t>00100707-00100726</t>
  </si>
  <si>
    <t>256</t>
  </si>
  <si>
    <t>00100727-00100732</t>
  </si>
  <si>
    <t>257</t>
  </si>
  <si>
    <t>00100733-00100741</t>
  </si>
  <si>
    <t>258</t>
  </si>
  <si>
    <t>00104465-00104620</t>
  </si>
  <si>
    <t>259</t>
  </si>
  <si>
    <t>00061561-00061588</t>
  </si>
  <si>
    <t>260</t>
  </si>
  <si>
    <t>00061589-00061622</t>
  </si>
  <si>
    <t>261</t>
  </si>
  <si>
    <t>00061623-00061641</t>
  </si>
  <si>
    <t>262</t>
  </si>
  <si>
    <t>00061642-00061672</t>
  </si>
  <si>
    <t>263</t>
  </si>
  <si>
    <t>00061673-00061679</t>
  </si>
  <si>
    <t>264</t>
  </si>
  <si>
    <t>00061680-00061688</t>
  </si>
  <si>
    <t>265</t>
  </si>
  <si>
    <t>00041333-00041343</t>
  </si>
  <si>
    <t>266</t>
  </si>
  <si>
    <t>00041344</t>
  </si>
  <si>
    <t>JELLISSE GUEDEZ</t>
  </si>
  <si>
    <t xml:space="preserve">V9953474 </t>
  </si>
  <si>
    <t>267</t>
  </si>
  <si>
    <t>00041345-00041351</t>
  </si>
  <si>
    <t>268</t>
  </si>
  <si>
    <t>00041352-00041369</t>
  </si>
  <si>
    <t>269</t>
  </si>
  <si>
    <t>00041370-00041381</t>
  </si>
  <si>
    <t>270</t>
  </si>
  <si>
    <t>00041382-00041387</t>
  </si>
  <si>
    <t>271</t>
  </si>
  <si>
    <t>00041388</t>
  </si>
  <si>
    <t>JULIO ACOSTA</t>
  </si>
  <si>
    <t xml:space="preserve">V6843094 </t>
  </si>
  <si>
    <t>272</t>
  </si>
  <si>
    <t>00041389-00041397</t>
  </si>
  <si>
    <t>273</t>
  </si>
  <si>
    <t>00041398-00041408</t>
  </si>
  <si>
    <t>274</t>
  </si>
  <si>
    <t>00041409-00041416</t>
  </si>
  <si>
    <t>275</t>
  </si>
  <si>
    <t>00041417</t>
  </si>
  <si>
    <t>DEIVERSON CARABALLO</t>
  </si>
  <si>
    <t xml:space="preserve">V12414037 </t>
  </si>
  <si>
    <t>276</t>
  </si>
  <si>
    <t>11-01-2021</t>
  </si>
  <si>
    <t>00100742-00100743</t>
  </si>
  <si>
    <t>277</t>
  </si>
  <si>
    <t>00100744-00100756</t>
  </si>
  <si>
    <t>278</t>
  </si>
  <si>
    <t>00100757-00100768</t>
  </si>
  <si>
    <t>279</t>
  </si>
  <si>
    <t>00100769-00100788</t>
  </si>
  <si>
    <t>280</t>
  </si>
  <si>
    <t>00100789-00100798</t>
  </si>
  <si>
    <t>281</t>
  </si>
  <si>
    <t>00100799-00100808</t>
  </si>
  <si>
    <t>282</t>
  </si>
  <si>
    <t>00100809-00100818</t>
  </si>
  <si>
    <t>283</t>
  </si>
  <si>
    <t>00100819-00100832</t>
  </si>
  <si>
    <t>284</t>
  </si>
  <si>
    <t>00100833</t>
  </si>
  <si>
    <t>TERESA</t>
  </si>
  <si>
    <t xml:space="preserve">V305065306 </t>
  </si>
  <si>
    <t>285</t>
  </si>
  <si>
    <t>00100834-00100856</t>
  </si>
  <si>
    <t>286</t>
  </si>
  <si>
    <t>00100857-00100879</t>
  </si>
  <si>
    <t>287</t>
  </si>
  <si>
    <t>00100880-00100884</t>
  </si>
  <si>
    <t>288</t>
  </si>
  <si>
    <t>00100885-00100904</t>
  </si>
  <si>
    <t>289</t>
  </si>
  <si>
    <t>00100905-00100907</t>
  </si>
  <si>
    <t>290</t>
  </si>
  <si>
    <t>00100908-00100927</t>
  </si>
  <si>
    <t>291</t>
  </si>
  <si>
    <t>00104621-00104856</t>
  </si>
  <si>
    <t>292</t>
  </si>
  <si>
    <t>00061689-00061745</t>
  </si>
  <si>
    <t>293</t>
  </si>
  <si>
    <t>00061746-00061747</t>
  </si>
  <si>
    <t>294</t>
  </si>
  <si>
    <t>00061748-00061763</t>
  </si>
  <si>
    <t>295</t>
  </si>
  <si>
    <t>00061764-00061784</t>
  </si>
  <si>
    <t>296</t>
  </si>
  <si>
    <t>00061785-00061786</t>
  </si>
  <si>
    <t>297</t>
  </si>
  <si>
    <t>00061787-00061802</t>
  </si>
  <si>
    <t>298</t>
  </si>
  <si>
    <t>00061803-00061814</t>
  </si>
  <si>
    <t>299</t>
  </si>
  <si>
    <t>00061815-00061818</t>
  </si>
  <si>
    <t>300</t>
  </si>
  <si>
    <t>00041418-00041424</t>
  </si>
  <si>
    <t>301</t>
  </si>
  <si>
    <t>00041425</t>
  </si>
  <si>
    <t>ATELIER</t>
  </si>
  <si>
    <t xml:space="preserve">V308137871 </t>
  </si>
  <si>
    <t>302</t>
  </si>
  <si>
    <t>00041426-00041460</t>
  </si>
  <si>
    <t>303</t>
  </si>
  <si>
    <t>00041461-00041467</t>
  </si>
  <si>
    <t>304</t>
  </si>
  <si>
    <t>00041468</t>
  </si>
  <si>
    <t>REFRIGERACIONES TANEGA</t>
  </si>
  <si>
    <t xml:space="preserve">J306357912 </t>
  </si>
  <si>
    <t>305</t>
  </si>
  <si>
    <t>00041469-00041479</t>
  </si>
  <si>
    <t>306</t>
  </si>
  <si>
    <t>00041480-00041518</t>
  </si>
  <si>
    <t>307</t>
  </si>
  <si>
    <t>00041519-00041537</t>
  </si>
  <si>
    <t>308</t>
  </si>
  <si>
    <t>00041538-00041549</t>
  </si>
  <si>
    <t>309</t>
  </si>
  <si>
    <t>00041550-00041558</t>
  </si>
  <si>
    <t>310</t>
  </si>
  <si>
    <t>00041559</t>
  </si>
  <si>
    <t>311</t>
  </si>
  <si>
    <t>00041560-00041562</t>
  </si>
  <si>
    <t>312</t>
  </si>
  <si>
    <t>00041563</t>
  </si>
  <si>
    <t>DISTRIBUIDORA DE ALIMENTOS INTERNACIONAL JHONZA CA</t>
  </si>
  <si>
    <t xml:space="preserve">J410143363 </t>
  </si>
  <si>
    <t>313</t>
  </si>
  <si>
    <t>12-01-2021</t>
  </si>
  <si>
    <t>00100928-00100937</t>
  </si>
  <si>
    <t>314</t>
  </si>
  <si>
    <t>00100938</t>
  </si>
  <si>
    <t>JOSE ECHEZURIA</t>
  </si>
  <si>
    <t xml:space="preserve">V16591905 </t>
  </si>
  <si>
    <t>315</t>
  </si>
  <si>
    <t>00100939-00100975</t>
  </si>
  <si>
    <t>316</t>
  </si>
  <si>
    <t>00100976-00100999</t>
  </si>
  <si>
    <t>317</t>
  </si>
  <si>
    <t>00101000-00101076</t>
  </si>
  <si>
    <t>318</t>
  </si>
  <si>
    <t>00101077-00101101</t>
  </si>
  <si>
    <t>319</t>
  </si>
  <si>
    <t>00101102-00101105</t>
  </si>
  <si>
    <t>320</t>
  </si>
  <si>
    <t>00101106</t>
  </si>
  <si>
    <t>KARINA DIAZ</t>
  </si>
  <si>
    <t xml:space="preserve">V12158477 </t>
  </si>
  <si>
    <t>321</t>
  </si>
  <si>
    <t>00101107-00101114</t>
  </si>
  <si>
    <t>322</t>
  </si>
  <si>
    <t>00101115</t>
  </si>
  <si>
    <t>EDWARD BASTIDAS</t>
  </si>
  <si>
    <t xml:space="preserve">V19930297 </t>
  </si>
  <si>
    <t>323</t>
  </si>
  <si>
    <t>00104857-00105083</t>
  </si>
  <si>
    <t>324</t>
  </si>
  <si>
    <t>00061819-00061831</t>
  </si>
  <si>
    <t>325</t>
  </si>
  <si>
    <t>00061832-00061899</t>
  </si>
  <si>
    <t>326</t>
  </si>
  <si>
    <t>00061900-00061911</t>
  </si>
  <si>
    <t>327</t>
  </si>
  <si>
    <t>00061912-00061924</t>
  </si>
  <si>
    <t>328</t>
  </si>
  <si>
    <t>00061925-00061941</t>
  </si>
  <si>
    <t>329</t>
  </si>
  <si>
    <t>00061942-00061963</t>
  </si>
  <si>
    <t>330</t>
  </si>
  <si>
    <t>00061964</t>
  </si>
  <si>
    <t>ANTOJITOS DELI EXPRESS</t>
  </si>
  <si>
    <t xml:space="preserve">J-41313745-3 </t>
  </si>
  <si>
    <t>331</t>
  </si>
  <si>
    <t>00061965-00061980</t>
  </si>
  <si>
    <t>332</t>
  </si>
  <si>
    <t>00061981-00062008</t>
  </si>
  <si>
    <t>333</t>
  </si>
  <si>
    <t>00062009</t>
  </si>
  <si>
    <t>334</t>
  </si>
  <si>
    <t>00062010-00062028</t>
  </si>
  <si>
    <t>335</t>
  </si>
  <si>
    <t>00062029-00062042</t>
  </si>
  <si>
    <t>336</t>
  </si>
  <si>
    <t>00041564-00041591</t>
  </si>
  <si>
    <t>337</t>
  </si>
  <si>
    <t>00041592-00041602</t>
  </si>
  <si>
    <t>338</t>
  </si>
  <si>
    <t>00041603</t>
  </si>
  <si>
    <t>339</t>
  </si>
  <si>
    <t>13-01-2021</t>
  </si>
  <si>
    <t>00101116-00101142</t>
  </si>
  <si>
    <t>340</t>
  </si>
  <si>
    <t>00101143-00101182</t>
  </si>
  <si>
    <t>341</t>
  </si>
  <si>
    <t>00101183</t>
  </si>
  <si>
    <t>SIMON HERRERO</t>
  </si>
  <si>
    <t xml:space="preserve">J-307928131 </t>
  </si>
  <si>
    <t>342</t>
  </si>
  <si>
    <t>00101184-00101208</t>
  </si>
  <si>
    <t>343</t>
  </si>
  <si>
    <t>00101209-00101213</t>
  </si>
  <si>
    <t>344</t>
  </si>
  <si>
    <t>00101214-00101298</t>
  </si>
  <si>
    <t>345</t>
  </si>
  <si>
    <t>00101299-00101328</t>
  </si>
  <si>
    <t>346</t>
  </si>
  <si>
    <t>00101329</t>
  </si>
  <si>
    <t>CARLOS CAÑAS</t>
  </si>
  <si>
    <t xml:space="preserve">V13620565 </t>
  </si>
  <si>
    <t>347</t>
  </si>
  <si>
    <t>00101330-00101351</t>
  </si>
  <si>
    <t>348</t>
  </si>
  <si>
    <t>00105084-00105296</t>
  </si>
  <si>
    <t>349</t>
  </si>
  <si>
    <t>00062043-00062073</t>
  </si>
  <si>
    <t>350</t>
  </si>
  <si>
    <t>00062074-00062142</t>
  </si>
  <si>
    <t>351</t>
  </si>
  <si>
    <t>00062143-00062192</t>
  </si>
  <si>
    <t>352</t>
  </si>
  <si>
    <t>00062193-00062207</t>
  </si>
  <si>
    <t>353</t>
  </si>
  <si>
    <t>00062208-00062219</t>
  </si>
  <si>
    <t>354</t>
  </si>
  <si>
    <t>00041604-00041623</t>
  </si>
  <si>
    <t>355</t>
  </si>
  <si>
    <t>00041624-00041636</t>
  </si>
  <si>
    <t>356</t>
  </si>
  <si>
    <t>00041637-00041713</t>
  </si>
  <si>
    <t>357</t>
  </si>
  <si>
    <t>00041714-00041717</t>
  </si>
  <si>
    <t>358</t>
  </si>
  <si>
    <t>00041718</t>
  </si>
  <si>
    <t>MARLENY MORENO</t>
  </si>
  <si>
    <t xml:space="preserve">V12158504 </t>
  </si>
  <si>
    <t>359</t>
  </si>
  <si>
    <t>00041719-00041727</t>
  </si>
  <si>
    <t>360</t>
  </si>
  <si>
    <t>00041675</t>
  </si>
  <si>
    <t>MANUEL HERNANDEZ</t>
  </si>
  <si>
    <t xml:space="preserve">V14058809 </t>
  </si>
  <si>
    <t>361</t>
  </si>
  <si>
    <t>14-01-2021</t>
  </si>
  <si>
    <t>00101352-00101426</t>
  </si>
  <si>
    <t>362</t>
  </si>
  <si>
    <t>00101427-00101511</t>
  </si>
  <si>
    <t>363</t>
  </si>
  <si>
    <t>00101512-00101526</t>
  </si>
  <si>
    <t>364</t>
  </si>
  <si>
    <t>00101527-00101541</t>
  </si>
  <si>
    <t>365</t>
  </si>
  <si>
    <t>00105297-00105502</t>
  </si>
  <si>
    <t>366</t>
  </si>
  <si>
    <t>00062220-00062246</t>
  </si>
  <si>
    <t>367</t>
  </si>
  <si>
    <t>00062247-00062252</t>
  </si>
  <si>
    <t>368</t>
  </si>
  <si>
    <t>00062253-00062263</t>
  </si>
  <si>
    <t>369</t>
  </si>
  <si>
    <t>00062264</t>
  </si>
  <si>
    <t>INVERSIONES BETANCOURT</t>
  </si>
  <si>
    <t xml:space="preserve">J-408491656 </t>
  </si>
  <si>
    <t>370</t>
  </si>
  <si>
    <t>00062265-00062292</t>
  </si>
  <si>
    <t>371</t>
  </si>
  <si>
    <t>00062293-00062321</t>
  </si>
  <si>
    <t>372</t>
  </si>
  <si>
    <t>00062322</t>
  </si>
  <si>
    <t xml:space="preserve">J-305065306 </t>
  </si>
  <si>
    <t>373</t>
  </si>
  <si>
    <t>00062323-00062332</t>
  </si>
  <si>
    <t>374</t>
  </si>
  <si>
    <t>00062333-00062354</t>
  </si>
  <si>
    <t>375</t>
  </si>
  <si>
    <t>376</t>
  </si>
  <si>
    <t>00041728-00041743</t>
  </si>
  <si>
    <t>377</t>
  </si>
  <si>
    <t>00041744-00041763</t>
  </si>
  <si>
    <t>378</t>
  </si>
  <si>
    <t>00041764-00041786</t>
  </si>
  <si>
    <t>379</t>
  </si>
  <si>
    <t>00041787-00041797</t>
  </si>
  <si>
    <t>380</t>
  </si>
  <si>
    <t>00041798-00041801</t>
  </si>
  <si>
    <t>381</t>
  </si>
  <si>
    <t>00041802-00041807</t>
  </si>
  <si>
    <t>382</t>
  </si>
  <si>
    <t>00041808-00041823</t>
  </si>
  <si>
    <t>383</t>
  </si>
  <si>
    <t>00041824-00041847</t>
  </si>
  <si>
    <t>384</t>
  </si>
  <si>
    <t>00041848</t>
  </si>
  <si>
    <t>INVERSIONES LIFERNASER+</t>
  </si>
  <si>
    <t xml:space="preserve">J-500081049 </t>
  </si>
  <si>
    <t>385</t>
  </si>
  <si>
    <t>15-01-2021</t>
  </si>
  <si>
    <t>386</t>
  </si>
  <si>
    <t>387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</si>
  <si>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</si>
  <si>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</si>
  <si>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</si>
  <si>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</si>
  <si>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</si>
  <si>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</si>
  <si>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</si>
  <si>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</si>
  <si>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</si>
  <si>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</si>
  <si>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0557</t>
  </si>
  <si>
    <t>0558</t>
  </si>
  <si>
    <t>0559</t>
  </si>
  <si>
    <t>0560</t>
  </si>
  <si>
    <t>0561</t>
  </si>
  <si>
    <t>0562</t>
  </si>
  <si>
    <t>0563</t>
  </si>
  <si>
    <t>0564</t>
  </si>
  <si>
    <t>0567</t>
  </si>
  <si>
    <t>0565</t>
  </si>
  <si>
    <t>0566</t>
  </si>
  <si>
    <t>0541</t>
  </si>
  <si>
    <t>0543</t>
  </si>
  <si>
    <t>0544</t>
  </si>
  <si>
    <t>0545</t>
  </si>
  <si>
    <t>0549</t>
  </si>
  <si>
    <t>0550</t>
  </si>
  <si>
    <t>0551</t>
  </si>
  <si>
    <t>Z1F0008934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</si>
  <si>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</si>
  <si>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</si>
  <si>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</si>
  <si>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</si>
  <si>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</si>
  <si>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</si>
  <si>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</si>
  <si>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</si>
  <si>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</si>
  <si>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</si>
  <si>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</si>
  <si>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Z1F0013517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</si>
  <si>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</si>
  <si>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</si>
  <si>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</si>
  <si>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</si>
  <si>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</si>
  <si>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</si>
  <si>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</si>
  <si>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</si>
  <si>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</si>
  <si>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</si>
  <si>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</si>
  <si>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0568</t>
  </si>
  <si>
    <t>0569</t>
  </si>
  <si>
    <t>0570</t>
  </si>
  <si>
    <t>00101542-00101760</t>
  </si>
  <si>
    <t>0552</t>
  </si>
  <si>
    <t>0553</t>
  </si>
  <si>
    <t>0554</t>
  </si>
  <si>
    <t>00105503-00105723</t>
  </si>
  <si>
    <t>0539</t>
  </si>
  <si>
    <t>0540</t>
  </si>
  <si>
    <t>00062365-00062572</t>
  </si>
  <si>
    <t>0328</t>
  </si>
  <si>
    <t>0329</t>
  </si>
  <si>
    <t>0330</t>
  </si>
  <si>
    <t>00041849-00041955</t>
  </si>
  <si>
    <t>LIBRO DE VENTAS DESDE 01-01-21 HASTA 15-01-21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</si>
</sst>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4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10"/>
  <sheetViews>
    <sheetView tabSelected="1" topLeftCell="AB1" workbookViewId="0">
      <selection activeCell="AI7" sqref="AI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5.140625" style="6" bestFit="1" customWidth="1"/>
    <col min="19" max="19" width="17" style="6" bestFit="1" customWidth="1"/>
    <col min="20" max="20" width="13.28515625" style="6" bestFit="1" customWidth="1"/>
    <col min="21" max="21" width="17" style="2" bestFit="1" customWidth="1"/>
    <col min="22" max="22" width="12.28515625" style="6" bestFit="1" customWidth="1"/>
    <col min="23" max="23" width="15.85546875" style="6" bestFit="1" customWidth="1"/>
    <col min="24" max="24" width="20" style="2" bestFit="1" customWidth="1"/>
    <col min="25" max="25" width="15.42578125" style="6" customWidth="1"/>
    <col min="26" max="26" width="14.7109375" style="6" customWidth="1"/>
    <col min="27" max="27" width="18.140625" style="2" bestFit="1" customWidth="1"/>
    <col min="28" max="28" width="15" style="6" customWidth="1"/>
    <col min="29" max="29" width="15.5703125" style="6" customWidth="1"/>
    <col min="30" max="30" width="21.140625" style="2" bestFit="1" customWidth="1"/>
    <col min="31" max="31" width="14.42578125" style="6" customWidth="1"/>
    <col min="32" max="32" width="10.140625" style="6" customWidth="1"/>
    <col min="33" max="33" width="17.42578125" style="2" bestFit="1" customWidth="1"/>
  </cols>
  <sheetData>
    <row r="2" spans="1:33" s="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1" t="s">
        <v>1026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5" customFormat="1" ht="98.2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2" t="s">
        <v>16</v>
      </c>
      <c r="O7" s="22" t="s">
        <v>17</v>
      </c>
      <c r="P7" s="22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2" t="s">
        <v>23</v>
      </c>
      <c r="V7" s="24" t="s">
        <v>24</v>
      </c>
      <c r="W7" s="24" t="s">
        <v>25</v>
      </c>
      <c r="X7" s="22" t="s">
        <v>26</v>
      </c>
      <c r="Y7" s="24" t="s">
        <v>27</v>
      </c>
      <c r="Z7" s="24" t="s">
        <v>28</v>
      </c>
      <c r="AA7" s="22" t="s">
        <v>29</v>
      </c>
      <c r="AB7" s="24" t="s">
        <v>30</v>
      </c>
      <c r="AC7" s="24" t="s">
        <v>31</v>
      </c>
      <c r="AD7" s="22" t="s">
        <v>32</v>
      </c>
      <c r="AE7" s="24" t="s">
        <v>33</v>
      </c>
      <c r="AF7" s="24" t="s">
        <v>34</v>
      </c>
      <c r="AG7" s="22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968</v>
      </c>
      <c r="F8" s="11" t="s">
        <v>969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48032643.396399997</v>
      </c>
      <c r="R8" s="13">
        <v>0</v>
      </c>
      <c r="S8" s="13">
        <v>38005968.75</v>
      </c>
      <c r="T8" s="13">
        <v>0</v>
      </c>
      <c r="U8" s="11" t="s">
        <v>44</v>
      </c>
      <c r="V8" s="13">
        <v>0</v>
      </c>
      <c r="W8" s="13">
        <v>8643685.0399999991</v>
      </c>
      <c r="X8" s="11" t="s">
        <v>44</v>
      </c>
      <c r="Y8" s="13">
        <v>1382989.6063999999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968</v>
      </c>
      <c r="F9" s="11" t="s">
        <v>969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22089127.5</v>
      </c>
      <c r="R9" s="13">
        <v>0</v>
      </c>
      <c r="S9" s="13">
        <v>17606887.5</v>
      </c>
      <c r="T9" s="13">
        <v>0</v>
      </c>
      <c r="U9" s="11" t="s">
        <v>44</v>
      </c>
      <c r="V9" s="13">
        <v>0</v>
      </c>
      <c r="W9" s="13">
        <v>3864000</v>
      </c>
      <c r="X9" s="11" t="s">
        <v>47</v>
      </c>
      <c r="Y9" s="13">
        <v>618240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968</v>
      </c>
      <c r="F10" s="11" t="s">
        <v>969</v>
      </c>
      <c r="G10" s="11" t="s">
        <v>40</v>
      </c>
      <c r="H10" s="11" t="s">
        <v>50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51</v>
      </c>
      <c r="P10" s="11" t="s">
        <v>52</v>
      </c>
      <c r="Q10" s="13">
        <f>SUM(S10:AG10)</f>
        <v>40020</v>
      </c>
      <c r="R10" s="13">
        <v>0</v>
      </c>
      <c r="S10" s="13">
        <v>0</v>
      </c>
      <c r="T10" s="13">
        <v>0</v>
      </c>
      <c r="U10" s="11" t="s">
        <v>44</v>
      </c>
      <c r="V10" s="13">
        <v>0</v>
      </c>
      <c r="W10" s="13">
        <v>34500</v>
      </c>
      <c r="X10" s="11" t="s">
        <v>47</v>
      </c>
      <c r="Y10" s="13">
        <v>5520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53</v>
      </c>
      <c r="B11" s="12" t="s">
        <v>37</v>
      </c>
      <c r="C11" s="11" t="s">
        <v>38</v>
      </c>
      <c r="D11" s="11" t="s">
        <v>39</v>
      </c>
      <c r="E11" s="11" t="s">
        <v>968</v>
      </c>
      <c r="F11" s="11" t="s">
        <v>969</v>
      </c>
      <c r="G11" s="11" t="s">
        <v>40</v>
      </c>
      <c r="H11" s="11" t="s">
        <v>54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128207334.70840001</v>
      </c>
      <c r="R11" s="13">
        <v>0</v>
      </c>
      <c r="S11" s="13">
        <v>105376448.75</v>
      </c>
      <c r="T11" s="13">
        <v>0</v>
      </c>
      <c r="U11" s="11" t="s">
        <v>44</v>
      </c>
      <c r="V11" s="13">
        <v>0</v>
      </c>
      <c r="W11" s="13">
        <v>19681798.240000002</v>
      </c>
      <c r="X11" s="11" t="s">
        <v>47</v>
      </c>
      <c r="Y11" s="13">
        <v>3149087.7184000006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55</v>
      </c>
      <c r="B12" s="12" t="s">
        <v>37</v>
      </c>
      <c r="C12" s="11" t="s">
        <v>38</v>
      </c>
      <c r="D12" s="11" t="s">
        <v>39</v>
      </c>
      <c r="E12" s="11" t="s">
        <v>968</v>
      </c>
      <c r="F12" s="11" t="s">
        <v>969</v>
      </c>
      <c r="G12" s="11" t="s">
        <v>40</v>
      </c>
      <c r="H12" s="11" t="s">
        <v>56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44222955.019199997</v>
      </c>
      <c r="R12" s="13">
        <v>0</v>
      </c>
      <c r="S12" s="13">
        <v>35321355</v>
      </c>
      <c r="T12" s="13">
        <v>0</v>
      </c>
      <c r="U12" s="11" t="s">
        <v>44</v>
      </c>
      <c r="V12" s="13">
        <v>0</v>
      </c>
      <c r="W12" s="13">
        <v>7673793.1200000001</v>
      </c>
      <c r="X12" s="11" t="s">
        <v>44</v>
      </c>
      <c r="Y12" s="13">
        <v>1227806.8992000001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57</v>
      </c>
      <c r="B13" s="12" t="s">
        <v>37</v>
      </c>
      <c r="C13" s="11" t="s">
        <v>38</v>
      </c>
      <c r="D13" s="11" t="s">
        <v>39</v>
      </c>
      <c r="E13" s="11" t="s">
        <v>968</v>
      </c>
      <c r="F13" s="11" t="s">
        <v>969</v>
      </c>
      <c r="G13" s="11" t="s">
        <v>40</v>
      </c>
      <c r="H13" s="11" t="s">
        <v>58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59</v>
      </c>
      <c r="P13" s="11" t="s">
        <v>60</v>
      </c>
      <c r="Q13" s="13">
        <f>SUM(S13:AG13)</f>
        <v>1378620</v>
      </c>
      <c r="R13" s="13">
        <v>0</v>
      </c>
      <c r="S13" s="13">
        <v>805000</v>
      </c>
      <c r="T13" s="13">
        <v>0</v>
      </c>
      <c r="U13" s="11" t="s">
        <v>44</v>
      </c>
      <c r="V13" s="13">
        <v>0</v>
      </c>
      <c r="W13" s="13">
        <v>494500</v>
      </c>
      <c r="X13" s="11" t="s">
        <v>47</v>
      </c>
      <c r="Y13" s="13">
        <v>79120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61</v>
      </c>
      <c r="B14" s="12" t="s">
        <v>37</v>
      </c>
      <c r="C14" s="11" t="s">
        <v>38</v>
      </c>
      <c r="D14" s="11" t="s">
        <v>39</v>
      </c>
      <c r="E14" s="11" t="s">
        <v>968</v>
      </c>
      <c r="F14" s="11" t="s">
        <v>969</v>
      </c>
      <c r="G14" s="11" t="s">
        <v>40</v>
      </c>
      <c r="H14" s="11" t="s">
        <v>62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53211467.506399997</v>
      </c>
      <c r="R14" s="13">
        <v>0</v>
      </c>
      <c r="S14" s="13">
        <v>47256107.5</v>
      </c>
      <c r="T14" s="13">
        <v>0</v>
      </c>
      <c r="U14" s="11" t="s">
        <v>44</v>
      </c>
      <c r="V14" s="13">
        <v>0</v>
      </c>
      <c r="W14" s="13">
        <v>5133931.04</v>
      </c>
      <c r="X14" s="11" t="s">
        <v>44</v>
      </c>
      <c r="Y14" s="13">
        <v>821428.96640000003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63</v>
      </c>
      <c r="B15" s="12" t="s">
        <v>37</v>
      </c>
      <c r="C15" s="11" t="s">
        <v>38</v>
      </c>
      <c r="D15" s="11" t="s">
        <v>39</v>
      </c>
      <c r="E15" s="11" t="s">
        <v>968</v>
      </c>
      <c r="F15" s="11" t="s">
        <v>969</v>
      </c>
      <c r="G15" s="11" t="s">
        <v>40</v>
      </c>
      <c r="H15" s="11" t="s">
        <v>64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98108906.53199999</v>
      </c>
      <c r="R15" s="13">
        <v>0</v>
      </c>
      <c r="S15" s="13">
        <v>56044632.499999985</v>
      </c>
      <c r="T15" s="13">
        <v>0</v>
      </c>
      <c r="U15" s="11" t="s">
        <v>44</v>
      </c>
      <c r="V15" s="13">
        <v>0</v>
      </c>
      <c r="W15" s="13">
        <v>36262305.200000003</v>
      </c>
      <c r="X15" s="11" t="s">
        <v>47</v>
      </c>
      <c r="Y15" s="13">
        <v>5801968.8320000004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65</v>
      </c>
      <c r="B16" s="12" t="s">
        <v>37</v>
      </c>
      <c r="C16" s="11" t="s">
        <v>38</v>
      </c>
      <c r="D16" s="11" t="s">
        <v>39</v>
      </c>
      <c r="E16" s="11" t="s">
        <v>968</v>
      </c>
      <c r="F16" s="11" t="s">
        <v>969</v>
      </c>
      <c r="G16" s="11" t="s">
        <v>40</v>
      </c>
      <c r="H16" s="11" t="s">
        <v>66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24558342</v>
      </c>
      <c r="R16" s="13">
        <v>0</v>
      </c>
      <c r="S16" s="13">
        <v>10192162.5</v>
      </c>
      <c r="T16" s="13">
        <v>0</v>
      </c>
      <c r="U16" s="11" t="s">
        <v>44</v>
      </c>
      <c r="V16" s="13">
        <v>0</v>
      </c>
      <c r="W16" s="13">
        <v>12384637.5</v>
      </c>
      <c r="X16" s="11" t="s">
        <v>47</v>
      </c>
      <c r="Y16" s="13">
        <v>1981542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67</v>
      </c>
      <c r="B17" s="12" t="s">
        <v>37</v>
      </c>
      <c r="C17" s="11" t="s">
        <v>38</v>
      </c>
      <c r="D17" s="11" t="s">
        <v>39</v>
      </c>
      <c r="E17" s="11" t="s">
        <v>968</v>
      </c>
      <c r="F17" s="11" t="s">
        <v>969</v>
      </c>
      <c r="G17" s="11" t="s">
        <v>40</v>
      </c>
      <c r="H17" s="11" t="s">
        <v>68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2410457.5</v>
      </c>
      <c r="R17" s="13">
        <v>0</v>
      </c>
      <c r="S17" s="13">
        <v>2370437.5</v>
      </c>
      <c r="T17" s="13">
        <v>0</v>
      </c>
      <c r="U17" s="11" t="s">
        <v>44</v>
      </c>
      <c r="V17" s="13">
        <v>0</v>
      </c>
      <c r="W17" s="13">
        <v>34500</v>
      </c>
      <c r="X17" s="11" t="s">
        <v>44</v>
      </c>
      <c r="Y17" s="13">
        <v>5520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69</v>
      </c>
      <c r="B18" s="12" t="s">
        <v>37</v>
      </c>
      <c r="C18" s="11" t="s">
        <v>38</v>
      </c>
      <c r="D18" s="11" t="s">
        <v>39</v>
      </c>
      <c r="E18" s="11" t="s">
        <v>968</v>
      </c>
      <c r="F18" s="11" t="s">
        <v>969</v>
      </c>
      <c r="G18" s="11" t="s">
        <v>40</v>
      </c>
      <c r="H18" s="11" t="s">
        <v>70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8683755</v>
      </c>
      <c r="R18" s="13">
        <v>0</v>
      </c>
      <c r="S18" s="13">
        <v>8683755</v>
      </c>
      <c r="T18" s="13">
        <v>0</v>
      </c>
      <c r="U18" s="11" t="s">
        <v>44</v>
      </c>
      <c r="V18" s="13">
        <v>0</v>
      </c>
      <c r="W18" s="13">
        <v>0</v>
      </c>
      <c r="X18" s="11" t="s">
        <v>44</v>
      </c>
      <c r="Y18" s="13">
        <v>0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71</v>
      </c>
      <c r="B19" s="12" t="s">
        <v>37</v>
      </c>
      <c r="C19" s="11" t="s">
        <v>38</v>
      </c>
      <c r="D19" s="11" t="s">
        <v>39</v>
      </c>
      <c r="E19" s="11" t="s">
        <v>968</v>
      </c>
      <c r="F19" s="11" t="s">
        <v>969</v>
      </c>
      <c r="G19" s="11" t="s">
        <v>40</v>
      </c>
      <c r="H19" s="11" t="s">
        <v>72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28984407.492799997</v>
      </c>
      <c r="R19" s="13">
        <v>0</v>
      </c>
      <c r="S19" s="13">
        <v>18202625</v>
      </c>
      <c r="T19" s="13">
        <v>0</v>
      </c>
      <c r="U19" s="11" t="s">
        <v>44</v>
      </c>
      <c r="V19" s="13">
        <v>0</v>
      </c>
      <c r="W19" s="13">
        <v>9294640.0800000001</v>
      </c>
      <c r="X19" s="11" t="s">
        <v>47</v>
      </c>
      <c r="Y19" s="13">
        <v>1487142.4128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73</v>
      </c>
      <c r="B20" s="12" t="s">
        <v>37</v>
      </c>
      <c r="C20" s="11" t="s">
        <v>38</v>
      </c>
      <c r="D20" s="11" t="s">
        <v>39</v>
      </c>
      <c r="E20" s="11" t="s">
        <v>968</v>
      </c>
      <c r="F20" s="11" t="s">
        <v>969</v>
      </c>
      <c r="G20" s="11" t="s">
        <v>40</v>
      </c>
      <c r="H20" s="11" t="s">
        <v>74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75</v>
      </c>
      <c r="P20" s="11" t="s">
        <v>76</v>
      </c>
      <c r="Q20" s="13">
        <f>SUM(S20:AG20)</f>
        <v>21253665</v>
      </c>
      <c r="R20" s="13">
        <v>0</v>
      </c>
      <c r="S20" s="13">
        <v>10835125</v>
      </c>
      <c r="T20" s="13">
        <v>0</v>
      </c>
      <c r="U20" s="11" t="s">
        <v>44</v>
      </c>
      <c r="V20" s="13">
        <v>0</v>
      </c>
      <c r="W20" s="13">
        <v>8981500</v>
      </c>
      <c r="X20" s="11" t="s">
        <v>47</v>
      </c>
      <c r="Y20" s="13">
        <v>1437040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77</v>
      </c>
      <c r="B21" s="12" t="s">
        <v>37</v>
      </c>
      <c r="C21" s="11" t="s">
        <v>38</v>
      </c>
      <c r="D21" s="11" t="s">
        <v>39</v>
      </c>
      <c r="E21" s="11" t="s">
        <v>968</v>
      </c>
      <c r="F21" s="11" t="s">
        <v>969</v>
      </c>
      <c r="G21" s="11" t="s">
        <v>40</v>
      </c>
      <c r="H21" s="11" t="s">
        <v>78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4231740</v>
      </c>
      <c r="R21" s="13">
        <v>0</v>
      </c>
      <c r="S21" s="13">
        <v>750000</v>
      </c>
      <c r="T21" s="13">
        <v>0</v>
      </c>
      <c r="U21" s="11" t="s">
        <v>44</v>
      </c>
      <c r="V21" s="13">
        <v>0</v>
      </c>
      <c r="W21" s="13">
        <v>3001500</v>
      </c>
      <c r="X21" s="11" t="s">
        <v>44</v>
      </c>
      <c r="Y21" s="13">
        <v>480240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79</v>
      </c>
      <c r="B22" s="12" t="s">
        <v>37</v>
      </c>
      <c r="C22" s="11" t="s">
        <v>38</v>
      </c>
      <c r="D22" s="11" t="s">
        <v>39</v>
      </c>
      <c r="E22" s="11" t="s">
        <v>968</v>
      </c>
      <c r="F22" s="11" t="s">
        <v>969</v>
      </c>
      <c r="G22" s="11" t="s">
        <v>40</v>
      </c>
      <c r="H22" s="11" t="s">
        <v>80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10322535</v>
      </c>
      <c r="R22" s="13">
        <v>0</v>
      </c>
      <c r="S22" s="13">
        <v>10109095</v>
      </c>
      <c r="T22" s="13">
        <v>0</v>
      </c>
      <c r="U22" s="11" t="s">
        <v>44</v>
      </c>
      <c r="V22" s="13">
        <v>0</v>
      </c>
      <c r="W22" s="13">
        <v>184000</v>
      </c>
      <c r="X22" s="11" t="s">
        <v>44</v>
      </c>
      <c r="Y22" s="13">
        <v>29440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47</v>
      </c>
      <c r="B23" s="12" t="s">
        <v>37</v>
      </c>
      <c r="C23" s="11" t="s">
        <v>38</v>
      </c>
      <c r="D23" s="11" t="s">
        <v>39</v>
      </c>
      <c r="E23" s="11" t="s">
        <v>968</v>
      </c>
      <c r="F23" s="11" t="s">
        <v>969</v>
      </c>
      <c r="G23" s="11" t="s">
        <v>40</v>
      </c>
      <c r="H23" s="11" t="s">
        <v>81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51395835.439999998</v>
      </c>
      <c r="R23" s="13">
        <v>0</v>
      </c>
      <c r="S23" s="13">
        <v>35588099</v>
      </c>
      <c r="T23" s="13">
        <v>0</v>
      </c>
      <c r="U23" s="11" t="s">
        <v>44</v>
      </c>
      <c r="V23" s="13">
        <v>0</v>
      </c>
      <c r="W23" s="13">
        <v>13627359</v>
      </c>
      <c r="X23" s="11" t="s">
        <v>47</v>
      </c>
      <c r="Y23" s="13">
        <v>2180377.44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82</v>
      </c>
      <c r="B24" s="12" t="s">
        <v>37</v>
      </c>
      <c r="C24" s="11" t="s">
        <v>38</v>
      </c>
      <c r="D24" s="11" t="s">
        <v>83</v>
      </c>
      <c r="E24" s="11" t="s">
        <v>84</v>
      </c>
      <c r="F24" s="11" t="s">
        <v>980</v>
      </c>
      <c r="G24" s="11" t="s">
        <v>40</v>
      </c>
      <c r="H24" s="11" t="s">
        <v>85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430202739.78600001</v>
      </c>
      <c r="R24" s="13">
        <v>0</v>
      </c>
      <c r="S24" s="13">
        <v>319491274.5</v>
      </c>
      <c r="T24" s="13">
        <v>0</v>
      </c>
      <c r="U24" s="11" t="s">
        <v>44</v>
      </c>
      <c r="V24" s="13">
        <v>0</v>
      </c>
      <c r="W24" s="13">
        <v>95440918.349999994</v>
      </c>
      <c r="X24" s="11" t="s">
        <v>44</v>
      </c>
      <c r="Y24" s="13">
        <v>15270546.935999999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86</v>
      </c>
      <c r="B25" s="12" t="s">
        <v>37</v>
      </c>
      <c r="C25" s="11" t="s">
        <v>38</v>
      </c>
      <c r="D25" s="11" t="s">
        <v>87</v>
      </c>
      <c r="E25" s="11" t="s">
        <v>987</v>
      </c>
      <c r="F25" s="11" t="s">
        <v>988</v>
      </c>
      <c r="G25" s="11" t="s">
        <v>40</v>
      </c>
      <c r="H25" s="11" t="s">
        <v>88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164965338.104</v>
      </c>
      <c r="R25" s="13">
        <v>0</v>
      </c>
      <c r="S25" s="13">
        <v>127345452.75</v>
      </c>
      <c r="T25" s="13">
        <v>0</v>
      </c>
      <c r="U25" s="11" t="s">
        <v>44</v>
      </c>
      <c r="V25" s="13">
        <v>0</v>
      </c>
      <c r="W25" s="13">
        <v>32430935.649999999</v>
      </c>
      <c r="X25" s="11" t="s">
        <v>47</v>
      </c>
      <c r="Y25" s="13">
        <v>5188949.703999999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89</v>
      </c>
      <c r="B26" s="12" t="s">
        <v>37</v>
      </c>
      <c r="C26" s="11" t="s">
        <v>38</v>
      </c>
      <c r="D26" s="11" t="s">
        <v>87</v>
      </c>
      <c r="E26" s="11" t="s">
        <v>987</v>
      </c>
      <c r="F26" s="11" t="s">
        <v>988</v>
      </c>
      <c r="G26" s="11" t="s">
        <v>40</v>
      </c>
      <c r="H26" s="11" t="s">
        <v>90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91</v>
      </c>
      <c r="P26" s="11" t="s">
        <v>92</v>
      </c>
      <c r="Q26" s="13">
        <f>SUM(S26:AG26)</f>
        <v>1500000</v>
      </c>
      <c r="R26" s="13">
        <v>0</v>
      </c>
      <c r="S26" s="13">
        <v>1500000</v>
      </c>
      <c r="T26" s="13">
        <v>0</v>
      </c>
      <c r="U26" s="11" t="s">
        <v>44</v>
      </c>
      <c r="V26" s="13">
        <v>0</v>
      </c>
      <c r="W26" s="13">
        <v>0</v>
      </c>
      <c r="X26" s="11" t="s">
        <v>44</v>
      </c>
      <c r="Y26" s="13">
        <v>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93</v>
      </c>
      <c r="B27" s="12" t="s">
        <v>37</v>
      </c>
      <c r="C27" s="11" t="s">
        <v>38</v>
      </c>
      <c r="D27" s="11" t="s">
        <v>87</v>
      </c>
      <c r="E27" s="11" t="s">
        <v>987</v>
      </c>
      <c r="F27" s="11" t="s">
        <v>988</v>
      </c>
      <c r="G27" s="11" t="s">
        <v>40</v>
      </c>
      <c r="H27" s="11" t="s">
        <v>94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61169476.142799996</v>
      </c>
      <c r="R27" s="13">
        <v>0</v>
      </c>
      <c r="S27" s="13">
        <v>47204636.25</v>
      </c>
      <c r="T27" s="13">
        <v>0</v>
      </c>
      <c r="U27" s="11" t="s">
        <v>44</v>
      </c>
      <c r="V27" s="13">
        <v>0</v>
      </c>
      <c r="W27" s="13">
        <v>12038655.079999998</v>
      </c>
      <c r="X27" s="11" t="s">
        <v>44</v>
      </c>
      <c r="Y27" s="13">
        <v>1926184.8128000002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95</v>
      </c>
      <c r="B28" s="12" t="s">
        <v>37</v>
      </c>
      <c r="C28" s="11" t="s">
        <v>38</v>
      </c>
      <c r="D28" s="11" t="s">
        <v>87</v>
      </c>
      <c r="E28" s="11" t="s">
        <v>987</v>
      </c>
      <c r="F28" s="11" t="s">
        <v>988</v>
      </c>
      <c r="G28" s="11" t="s">
        <v>40</v>
      </c>
      <c r="H28" s="11" t="s">
        <v>96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53905828.012800001</v>
      </c>
      <c r="R28" s="13">
        <v>0</v>
      </c>
      <c r="S28" s="13">
        <v>36680452</v>
      </c>
      <c r="T28" s="13">
        <v>0</v>
      </c>
      <c r="U28" s="11" t="s">
        <v>44</v>
      </c>
      <c r="V28" s="13">
        <v>0</v>
      </c>
      <c r="W28" s="13">
        <v>14849462.079999998</v>
      </c>
      <c r="X28" s="11" t="s">
        <v>44</v>
      </c>
      <c r="Y28" s="13">
        <v>2375913.9328000001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97</v>
      </c>
      <c r="B29" s="12" t="s">
        <v>37</v>
      </c>
      <c r="C29" s="11" t="s">
        <v>38</v>
      </c>
      <c r="D29" s="11" t="s">
        <v>87</v>
      </c>
      <c r="E29" s="11" t="s">
        <v>987</v>
      </c>
      <c r="F29" s="11" t="s">
        <v>988</v>
      </c>
      <c r="G29" s="11" t="s">
        <v>40</v>
      </c>
      <c r="H29" s="11" t="s">
        <v>98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26498507</v>
      </c>
      <c r="R29" s="13">
        <v>0</v>
      </c>
      <c r="S29" s="13">
        <v>22712615</v>
      </c>
      <c r="T29" s="13">
        <v>0</v>
      </c>
      <c r="U29" s="11" t="s">
        <v>44</v>
      </c>
      <c r="V29" s="13">
        <v>0</v>
      </c>
      <c r="W29" s="13">
        <v>3263700</v>
      </c>
      <c r="X29" s="11" t="s">
        <v>47</v>
      </c>
      <c r="Y29" s="13">
        <v>522192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99</v>
      </c>
      <c r="B30" s="12" t="s">
        <v>37</v>
      </c>
      <c r="C30" s="11" t="s">
        <v>38</v>
      </c>
      <c r="D30" s="11" t="s">
        <v>87</v>
      </c>
      <c r="E30" s="11" t="s">
        <v>987</v>
      </c>
      <c r="F30" s="11" t="s">
        <v>988</v>
      </c>
      <c r="G30" s="11" t="s">
        <v>40</v>
      </c>
      <c r="H30" s="11" t="s">
        <v>100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25927387.0064</v>
      </c>
      <c r="R30" s="13">
        <v>0</v>
      </c>
      <c r="S30" s="13">
        <v>23000207</v>
      </c>
      <c r="T30" s="13">
        <v>0</v>
      </c>
      <c r="U30" s="11" t="s">
        <v>44</v>
      </c>
      <c r="V30" s="13">
        <v>0</v>
      </c>
      <c r="W30" s="13">
        <v>2523431.04</v>
      </c>
      <c r="X30" s="11" t="s">
        <v>44</v>
      </c>
      <c r="Y30" s="13">
        <v>403748.96640000003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101</v>
      </c>
      <c r="B31" s="12" t="s">
        <v>37</v>
      </c>
      <c r="C31" s="11" t="s">
        <v>38</v>
      </c>
      <c r="D31" s="11" t="s">
        <v>87</v>
      </c>
      <c r="E31" s="11" t="s">
        <v>987</v>
      </c>
      <c r="F31" s="11" t="s">
        <v>988</v>
      </c>
      <c r="G31" s="11" t="s">
        <v>40</v>
      </c>
      <c r="H31" s="11" t="s">
        <v>102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12813165</v>
      </c>
      <c r="R31" s="13">
        <v>0</v>
      </c>
      <c r="S31" s="13">
        <v>11199025</v>
      </c>
      <c r="T31" s="13">
        <v>0</v>
      </c>
      <c r="U31" s="11" t="s">
        <v>44</v>
      </c>
      <c r="V31" s="13">
        <v>0</v>
      </c>
      <c r="W31" s="13">
        <v>1391500</v>
      </c>
      <c r="X31" s="11" t="s">
        <v>44</v>
      </c>
      <c r="Y31" s="13">
        <v>222640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103</v>
      </c>
      <c r="B32" s="12" t="s">
        <v>37</v>
      </c>
      <c r="C32" s="11" t="s">
        <v>38</v>
      </c>
      <c r="D32" s="11" t="s">
        <v>87</v>
      </c>
      <c r="E32" s="11" t="s">
        <v>987</v>
      </c>
      <c r="F32" s="11" t="s">
        <v>988</v>
      </c>
      <c r="G32" s="11" t="s">
        <v>40</v>
      </c>
      <c r="H32" s="11" t="s">
        <v>104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105</v>
      </c>
      <c r="P32" s="11" t="s">
        <v>106</v>
      </c>
      <c r="Q32" s="13">
        <f>SUM(S32:AG32)</f>
        <v>4312500</v>
      </c>
      <c r="R32" s="13">
        <v>0</v>
      </c>
      <c r="S32" s="13">
        <v>1644500</v>
      </c>
      <c r="T32" s="13">
        <v>2300000</v>
      </c>
      <c r="U32" s="11" t="s">
        <v>47</v>
      </c>
      <c r="V32" s="13">
        <v>368000</v>
      </c>
      <c r="W32" s="13">
        <v>0</v>
      </c>
      <c r="X32" s="11" t="s">
        <v>44</v>
      </c>
      <c r="Y32" s="13">
        <v>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107</v>
      </c>
      <c r="B33" s="12" t="s">
        <v>37</v>
      </c>
      <c r="C33" s="11" t="s">
        <v>38</v>
      </c>
      <c r="D33" s="11" t="s">
        <v>87</v>
      </c>
      <c r="E33" s="11" t="s">
        <v>987</v>
      </c>
      <c r="F33" s="11" t="s">
        <v>988</v>
      </c>
      <c r="G33" s="11" t="s">
        <v>40</v>
      </c>
      <c r="H33" s="11" t="s">
        <v>108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13516065</v>
      </c>
      <c r="R33" s="13">
        <v>0</v>
      </c>
      <c r="S33" s="13">
        <v>13436025</v>
      </c>
      <c r="T33" s="13">
        <v>0</v>
      </c>
      <c r="U33" s="11" t="s">
        <v>44</v>
      </c>
      <c r="V33" s="13">
        <v>0</v>
      </c>
      <c r="W33" s="13">
        <v>69000</v>
      </c>
      <c r="X33" s="11" t="s">
        <v>47</v>
      </c>
      <c r="Y33" s="13">
        <v>11040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109</v>
      </c>
      <c r="B34" s="12" t="s">
        <v>37</v>
      </c>
      <c r="C34" s="11" t="s">
        <v>38</v>
      </c>
      <c r="D34" s="11" t="s">
        <v>110</v>
      </c>
      <c r="E34" s="11" t="s">
        <v>999</v>
      </c>
      <c r="F34" s="11" t="s">
        <v>1000</v>
      </c>
      <c r="G34" s="11" t="s">
        <v>40</v>
      </c>
      <c r="H34" s="11" t="s">
        <v>111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43402340</v>
      </c>
      <c r="R34" s="13">
        <v>0</v>
      </c>
      <c r="S34" s="13">
        <v>41721500</v>
      </c>
      <c r="T34" s="13">
        <v>0</v>
      </c>
      <c r="U34" s="11" t="s">
        <v>44</v>
      </c>
      <c r="V34" s="13">
        <v>0</v>
      </c>
      <c r="W34" s="13">
        <v>1449000</v>
      </c>
      <c r="X34" s="11" t="s">
        <v>44</v>
      </c>
      <c r="Y34" s="13">
        <v>231840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112</v>
      </c>
      <c r="B35" s="12" t="s">
        <v>37</v>
      </c>
      <c r="C35" s="11" t="s">
        <v>38</v>
      </c>
      <c r="D35" s="11" t="s">
        <v>110</v>
      </c>
      <c r="E35" s="11" t="s">
        <v>999</v>
      </c>
      <c r="F35" s="11" t="s">
        <v>1000</v>
      </c>
      <c r="G35" s="11" t="s">
        <v>40</v>
      </c>
      <c r="H35" s="11" t="s">
        <v>113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19212100</v>
      </c>
      <c r="R35" s="13">
        <v>0</v>
      </c>
      <c r="S35" s="13">
        <v>19012000</v>
      </c>
      <c r="T35" s="13">
        <v>0</v>
      </c>
      <c r="U35" s="11" t="s">
        <v>44</v>
      </c>
      <c r="V35" s="13">
        <v>0</v>
      </c>
      <c r="W35" s="13">
        <v>172500</v>
      </c>
      <c r="X35" s="11" t="s">
        <v>44</v>
      </c>
      <c r="Y35" s="13">
        <v>27600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114</v>
      </c>
      <c r="B36" s="12" t="s">
        <v>37</v>
      </c>
      <c r="C36" s="11" t="s">
        <v>38</v>
      </c>
      <c r="D36" s="11" t="s">
        <v>110</v>
      </c>
      <c r="E36" s="11" t="s">
        <v>999</v>
      </c>
      <c r="F36" s="11" t="s">
        <v>1000</v>
      </c>
      <c r="G36" s="11" t="s">
        <v>40</v>
      </c>
      <c r="H36" s="11" t="s">
        <v>115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32069500.0064</v>
      </c>
      <c r="R36" s="13">
        <v>0</v>
      </c>
      <c r="S36" s="13">
        <v>30169500</v>
      </c>
      <c r="T36" s="13">
        <v>0</v>
      </c>
      <c r="U36" s="11" t="s">
        <v>44</v>
      </c>
      <c r="V36" s="13">
        <v>0</v>
      </c>
      <c r="W36" s="13">
        <v>1637931.04</v>
      </c>
      <c r="X36" s="11" t="s">
        <v>44</v>
      </c>
      <c r="Y36" s="13">
        <v>262068.9664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116</v>
      </c>
      <c r="B37" s="12" t="s">
        <v>37</v>
      </c>
      <c r="C37" s="11" t="s">
        <v>38</v>
      </c>
      <c r="D37" s="11" t="s">
        <v>110</v>
      </c>
      <c r="E37" s="11" t="s">
        <v>999</v>
      </c>
      <c r="F37" s="11" t="s">
        <v>1000</v>
      </c>
      <c r="G37" s="11" t="s">
        <v>40</v>
      </c>
      <c r="H37" s="11" t="s">
        <v>117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28370000</v>
      </c>
      <c r="R37" s="13">
        <v>0</v>
      </c>
      <c r="S37" s="13">
        <v>28370000</v>
      </c>
      <c r="T37" s="13">
        <v>0</v>
      </c>
      <c r="U37" s="11" t="s">
        <v>44</v>
      </c>
      <c r="V37" s="13">
        <v>0</v>
      </c>
      <c r="W37" s="13">
        <v>0</v>
      </c>
      <c r="X37" s="11" t="s">
        <v>44</v>
      </c>
      <c r="Y37" s="13">
        <v>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118</v>
      </c>
      <c r="B38" s="12" t="s">
        <v>37</v>
      </c>
      <c r="C38" s="11" t="s">
        <v>38</v>
      </c>
      <c r="D38" s="11" t="s">
        <v>110</v>
      </c>
      <c r="E38" s="11" t="s">
        <v>999</v>
      </c>
      <c r="F38" s="11" t="s">
        <v>1000</v>
      </c>
      <c r="G38" s="11" t="s">
        <v>40</v>
      </c>
      <c r="H38" s="11" t="s">
        <v>119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74100000</v>
      </c>
      <c r="R38" s="13">
        <v>0</v>
      </c>
      <c r="S38" s="13">
        <v>73899900</v>
      </c>
      <c r="T38" s="13">
        <v>0</v>
      </c>
      <c r="U38" s="11" t="s">
        <v>44</v>
      </c>
      <c r="V38" s="13">
        <v>0</v>
      </c>
      <c r="W38" s="13">
        <v>172500</v>
      </c>
      <c r="X38" s="11" t="s">
        <v>44</v>
      </c>
      <c r="Y38" s="13">
        <v>27600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120</v>
      </c>
      <c r="B39" s="12" t="s">
        <v>37</v>
      </c>
      <c r="C39" s="11" t="s">
        <v>38</v>
      </c>
      <c r="D39" s="11" t="s">
        <v>110</v>
      </c>
      <c r="E39" s="11" t="s">
        <v>999</v>
      </c>
      <c r="F39" s="11" t="s">
        <v>1000</v>
      </c>
      <c r="G39" s="11" t="s">
        <v>40</v>
      </c>
      <c r="H39" s="11" t="s">
        <v>121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24525800</v>
      </c>
      <c r="R39" s="13">
        <v>0</v>
      </c>
      <c r="S39" s="13">
        <v>23925500</v>
      </c>
      <c r="T39" s="13">
        <v>0</v>
      </c>
      <c r="U39" s="11" t="s">
        <v>44</v>
      </c>
      <c r="V39" s="13">
        <v>0</v>
      </c>
      <c r="W39" s="13">
        <v>517500</v>
      </c>
      <c r="X39" s="11" t="s">
        <v>47</v>
      </c>
      <c r="Y39" s="13">
        <v>82800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122</v>
      </c>
      <c r="B40" s="12" t="s">
        <v>37</v>
      </c>
      <c r="C40" s="11" t="s">
        <v>38</v>
      </c>
      <c r="D40" s="11" t="s">
        <v>110</v>
      </c>
      <c r="E40" s="11" t="s">
        <v>999</v>
      </c>
      <c r="F40" s="11" t="s">
        <v>1000</v>
      </c>
      <c r="G40" s="11" t="s">
        <v>40</v>
      </c>
      <c r="H40" s="11" t="s">
        <v>123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32633300</v>
      </c>
      <c r="R40" s="13">
        <v>0</v>
      </c>
      <c r="S40" s="13">
        <v>31366000</v>
      </c>
      <c r="T40" s="13">
        <v>0</v>
      </c>
      <c r="U40" s="11" t="s">
        <v>44</v>
      </c>
      <c r="V40" s="13">
        <v>0</v>
      </c>
      <c r="W40" s="13">
        <v>1092500</v>
      </c>
      <c r="X40" s="11" t="s">
        <v>44</v>
      </c>
      <c r="Y40" s="13">
        <v>174800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124</v>
      </c>
      <c r="B41" s="12" t="s">
        <v>37</v>
      </c>
      <c r="C41" s="11" t="s">
        <v>38</v>
      </c>
      <c r="D41" s="11" t="s">
        <v>110</v>
      </c>
      <c r="E41" s="11" t="s">
        <v>999</v>
      </c>
      <c r="F41" s="11" t="s">
        <v>1000</v>
      </c>
      <c r="G41" s="11" t="s">
        <v>40</v>
      </c>
      <c r="H41" s="11" t="s">
        <v>125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24817000</v>
      </c>
      <c r="R41" s="13">
        <v>0</v>
      </c>
      <c r="S41" s="13">
        <v>24817000</v>
      </c>
      <c r="T41" s="13">
        <v>0</v>
      </c>
      <c r="U41" s="11" t="s">
        <v>44</v>
      </c>
      <c r="V41" s="13">
        <v>0</v>
      </c>
      <c r="W41" s="13">
        <v>0</v>
      </c>
      <c r="X41" s="11" t="s">
        <v>44</v>
      </c>
      <c r="Y41" s="13">
        <v>0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126</v>
      </c>
      <c r="B42" s="12" t="s">
        <v>37</v>
      </c>
      <c r="C42" s="11" t="s">
        <v>38</v>
      </c>
      <c r="D42" s="11" t="s">
        <v>110</v>
      </c>
      <c r="E42" s="11" t="s">
        <v>999</v>
      </c>
      <c r="F42" s="11" t="s">
        <v>1000</v>
      </c>
      <c r="G42" s="11" t="s">
        <v>40</v>
      </c>
      <c r="H42" s="11" t="s">
        <v>127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43300722.012800001</v>
      </c>
      <c r="R42" s="13">
        <v>0</v>
      </c>
      <c r="S42" s="13">
        <v>38389500</v>
      </c>
      <c r="T42" s="13">
        <v>0</v>
      </c>
      <c r="U42" s="11" t="s">
        <v>44</v>
      </c>
      <c r="V42" s="13">
        <v>0</v>
      </c>
      <c r="W42" s="13">
        <v>4233812.08</v>
      </c>
      <c r="X42" s="11" t="s">
        <v>44</v>
      </c>
      <c r="Y42" s="13">
        <v>677409.93279999995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128</v>
      </c>
      <c r="B43" s="12" t="s">
        <v>37</v>
      </c>
      <c r="C43" s="11" t="s">
        <v>38</v>
      </c>
      <c r="D43" s="11" t="s">
        <v>110</v>
      </c>
      <c r="E43" s="11" t="s">
        <v>999</v>
      </c>
      <c r="F43" s="11" t="s">
        <v>1000</v>
      </c>
      <c r="G43" s="11" t="s">
        <v>40</v>
      </c>
      <c r="H43" s="11" t="s">
        <v>129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130</v>
      </c>
      <c r="P43" s="11" t="s">
        <v>131</v>
      </c>
      <c r="Q43" s="13">
        <f>SUM(S43:AG43)</f>
        <v>5692500</v>
      </c>
      <c r="R43" s="13">
        <v>0</v>
      </c>
      <c r="S43" s="13">
        <v>5692500</v>
      </c>
      <c r="T43" s="13">
        <v>0</v>
      </c>
      <c r="U43" s="11" t="s">
        <v>44</v>
      </c>
      <c r="V43" s="13">
        <v>0</v>
      </c>
      <c r="W43" s="13">
        <v>0</v>
      </c>
      <c r="X43" s="11" t="s">
        <v>44</v>
      </c>
      <c r="Y43" s="13">
        <v>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132</v>
      </c>
      <c r="B44" s="12" t="s">
        <v>37</v>
      </c>
      <c r="C44" s="11" t="s">
        <v>38</v>
      </c>
      <c r="D44" s="11" t="s">
        <v>110</v>
      </c>
      <c r="E44" s="11" t="s">
        <v>999</v>
      </c>
      <c r="F44" s="11" t="s">
        <v>1000</v>
      </c>
      <c r="G44" s="11" t="s">
        <v>40</v>
      </c>
      <c r="H44" s="11" t="s">
        <v>133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16477200</v>
      </c>
      <c r="R44" s="13">
        <v>0</v>
      </c>
      <c r="S44" s="13">
        <v>16343800</v>
      </c>
      <c r="T44" s="13">
        <v>0</v>
      </c>
      <c r="U44" s="11" t="s">
        <v>44</v>
      </c>
      <c r="V44" s="13">
        <v>0</v>
      </c>
      <c r="W44" s="13">
        <v>115000</v>
      </c>
      <c r="X44" s="11" t="s">
        <v>44</v>
      </c>
      <c r="Y44" s="13">
        <v>18400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134</v>
      </c>
      <c r="B45" s="12" t="s">
        <v>37</v>
      </c>
      <c r="C45" s="11" t="s">
        <v>38</v>
      </c>
      <c r="D45" s="11" t="s">
        <v>110</v>
      </c>
      <c r="E45" s="11" t="s">
        <v>999</v>
      </c>
      <c r="F45" s="11" t="s">
        <v>1000</v>
      </c>
      <c r="G45" s="11" t="s">
        <v>40</v>
      </c>
      <c r="H45" s="11" t="s">
        <v>135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6680580</v>
      </c>
      <c r="R45" s="13">
        <v>0</v>
      </c>
      <c r="S45" s="13">
        <v>4152650</v>
      </c>
      <c r="T45" s="13">
        <v>0</v>
      </c>
      <c r="U45" s="11" t="s">
        <v>44</v>
      </c>
      <c r="V45" s="13">
        <v>0</v>
      </c>
      <c r="W45" s="13">
        <v>2179250</v>
      </c>
      <c r="X45" s="11" t="s">
        <v>44</v>
      </c>
      <c r="Y45" s="13">
        <v>348680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136</v>
      </c>
      <c r="B46" s="12" t="s">
        <v>37</v>
      </c>
      <c r="C46" s="11" t="s">
        <v>38</v>
      </c>
      <c r="D46" s="11" t="s">
        <v>110</v>
      </c>
      <c r="E46" s="11" t="s">
        <v>999</v>
      </c>
      <c r="F46" s="11" t="s">
        <v>1000</v>
      </c>
      <c r="G46" s="11" t="s">
        <v>40</v>
      </c>
      <c r="H46" s="11" t="s">
        <v>137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138</v>
      </c>
      <c r="P46" s="11" t="s">
        <v>139</v>
      </c>
      <c r="Q46" s="13">
        <f>SUM(S46:AG46)</f>
        <v>1897500</v>
      </c>
      <c r="R46" s="13">
        <v>0</v>
      </c>
      <c r="S46" s="13">
        <v>1897500</v>
      </c>
      <c r="T46" s="13">
        <v>0</v>
      </c>
      <c r="U46" s="11" t="s">
        <v>44</v>
      </c>
      <c r="V46" s="13">
        <v>0</v>
      </c>
      <c r="W46" s="13">
        <v>0</v>
      </c>
      <c r="X46" s="11" t="s">
        <v>44</v>
      </c>
      <c r="Y46" s="13">
        <v>0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140</v>
      </c>
      <c r="B47" s="12" t="s">
        <v>37</v>
      </c>
      <c r="C47" s="11" t="s">
        <v>38</v>
      </c>
      <c r="D47" s="11" t="s">
        <v>110</v>
      </c>
      <c r="E47" s="11" t="s">
        <v>999</v>
      </c>
      <c r="F47" s="11" t="s">
        <v>1000</v>
      </c>
      <c r="G47" s="11" t="s">
        <v>40</v>
      </c>
      <c r="H47" s="11" t="s">
        <v>141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5962500</v>
      </c>
      <c r="R47" s="13">
        <v>0</v>
      </c>
      <c r="S47" s="13">
        <v>5962500</v>
      </c>
      <c r="T47" s="13">
        <v>0</v>
      </c>
      <c r="U47" s="11" t="s">
        <v>44</v>
      </c>
      <c r="V47" s="13">
        <v>0</v>
      </c>
      <c r="W47" s="13">
        <v>0</v>
      </c>
      <c r="X47" s="11" t="s">
        <v>44</v>
      </c>
      <c r="Y47" s="13">
        <v>0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142</v>
      </c>
      <c r="B48" s="12" t="s">
        <v>143</v>
      </c>
      <c r="C48" s="11" t="s">
        <v>38</v>
      </c>
      <c r="D48" s="11" t="s">
        <v>39</v>
      </c>
      <c r="E48" s="11" t="s">
        <v>968</v>
      </c>
      <c r="F48" s="11" t="s">
        <v>970</v>
      </c>
      <c r="G48" s="11" t="s">
        <v>40</v>
      </c>
      <c r="H48" s="11" t="s">
        <v>144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133978765.38319999</v>
      </c>
      <c r="R48" s="13">
        <v>0</v>
      </c>
      <c r="S48" s="13">
        <v>85867799</v>
      </c>
      <c r="T48" s="13">
        <v>0</v>
      </c>
      <c r="U48" s="11" t="s">
        <v>44</v>
      </c>
      <c r="V48" s="13">
        <v>0</v>
      </c>
      <c r="W48" s="13">
        <v>41474971.019999996</v>
      </c>
      <c r="X48" s="11" t="s">
        <v>47</v>
      </c>
      <c r="Y48" s="13">
        <v>6635995.3631999986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145</v>
      </c>
      <c r="B49" s="12" t="s">
        <v>143</v>
      </c>
      <c r="C49" s="11" t="s">
        <v>38</v>
      </c>
      <c r="D49" s="11" t="s">
        <v>39</v>
      </c>
      <c r="E49" s="11" t="s">
        <v>968</v>
      </c>
      <c r="F49" s="11" t="s">
        <v>970</v>
      </c>
      <c r="G49" s="11" t="s">
        <v>40</v>
      </c>
      <c r="H49" s="11" t="s">
        <v>146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51426548.439999998</v>
      </c>
      <c r="R49" s="13">
        <v>0</v>
      </c>
      <c r="S49" s="13">
        <v>36853719</v>
      </c>
      <c r="T49" s="13">
        <v>0</v>
      </c>
      <c r="U49" s="11" t="s">
        <v>44</v>
      </c>
      <c r="V49" s="13">
        <v>0</v>
      </c>
      <c r="W49" s="13">
        <v>12562784</v>
      </c>
      <c r="X49" s="11" t="s">
        <v>44</v>
      </c>
      <c r="Y49" s="13">
        <v>2010045.4399999999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147</v>
      </c>
      <c r="B50" s="12" t="s">
        <v>143</v>
      </c>
      <c r="C50" s="11" t="s">
        <v>38</v>
      </c>
      <c r="D50" s="11" t="s">
        <v>39</v>
      </c>
      <c r="E50" s="11" t="s">
        <v>968</v>
      </c>
      <c r="F50" s="11" t="s">
        <v>970</v>
      </c>
      <c r="G50" s="11" t="s">
        <v>40</v>
      </c>
      <c r="H50" s="11" t="s">
        <v>148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44689375.019200005</v>
      </c>
      <c r="R50" s="13">
        <v>0</v>
      </c>
      <c r="S50" s="13">
        <v>32012555.000000004</v>
      </c>
      <c r="T50" s="13">
        <v>0</v>
      </c>
      <c r="U50" s="11" t="s">
        <v>44</v>
      </c>
      <c r="V50" s="13">
        <v>0</v>
      </c>
      <c r="W50" s="13">
        <v>10928293.120000001</v>
      </c>
      <c r="X50" s="11" t="s">
        <v>47</v>
      </c>
      <c r="Y50" s="13">
        <v>1748526.8991999999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149</v>
      </c>
      <c r="B51" s="12" t="s">
        <v>143</v>
      </c>
      <c r="C51" s="11" t="s">
        <v>38</v>
      </c>
      <c r="D51" s="11" t="s">
        <v>39</v>
      </c>
      <c r="E51" s="11" t="s">
        <v>968</v>
      </c>
      <c r="F51" s="11" t="s">
        <v>970</v>
      </c>
      <c r="G51" s="11" t="s">
        <v>40</v>
      </c>
      <c r="H51" s="11" t="s">
        <v>150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114394814.33759999</v>
      </c>
      <c r="R51" s="13">
        <v>0</v>
      </c>
      <c r="S51" s="13">
        <v>64581906</v>
      </c>
      <c r="T51" s="13">
        <v>0</v>
      </c>
      <c r="U51" s="11" t="s">
        <v>44</v>
      </c>
      <c r="V51" s="13">
        <v>0</v>
      </c>
      <c r="W51" s="13">
        <v>42942162.359999999</v>
      </c>
      <c r="X51" s="11" t="s">
        <v>44</v>
      </c>
      <c r="Y51" s="13">
        <v>6870745.9775999999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151</v>
      </c>
      <c r="B52" s="12" t="s">
        <v>143</v>
      </c>
      <c r="C52" s="11" t="s">
        <v>38</v>
      </c>
      <c r="D52" s="11" t="s">
        <v>39</v>
      </c>
      <c r="E52" s="11" t="s">
        <v>968</v>
      </c>
      <c r="F52" s="11" t="s">
        <v>970</v>
      </c>
      <c r="G52" s="11" t="s">
        <v>40</v>
      </c>
      <c r="H52" s="11" t="s">
        <v>152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14252110</v>
      </c>
      <c r="R52" s="13">
        <v>0</v>
      </c>
      <c r="S52" s="13">
        <v>14025330</v>
      </c>
      <c r="T52" s="13">
        <v>0</v>
      </c>
      <c r="U52" s="11" t="s">
        <v>44</v>
      </c>
      <c r="V52" s="13">
        <v>0</v>
      </c>
      <c r="W52" s="13">
        <v>195500</v>
      </c>
      <c r="X52" s="11" t="s">
        <v>44</v>
      </c>
      <c r="Y52" s="13">
        <v>31280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153</v>
      </c>
      <c r="B53" s="12" t="s">
        <v>143</v>
      </c>
      <c r="C53" s="11" t="s">
        <v>38</v>
      </c>
      <c r="D53" s="11" t="s">
        <v>39</v>
      </c>
      <c r="E53" s="11" t="s">
        <v>968</v>
      </c>
      <c r="F53" s="11" t="s">
        <v>970</v>
      </c>
      <c r="G53" s="11" t="s">
        <v>40</v>
      </c>
      <c r="H53" s="11" t="s">
        <v>154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74951313.025600001</v>
      </c>
      <c r="R53" s="13">
        <v>0</v>
      </c>
      <c r="S53" s="13">
        <v>54071343</v>
      </c>
      <c r="T53" s="13">
        <v>0</v>
      </c>
      <c r="U53" s="11" t="s">
        <v>44</v>
      </c>
      <c r="V53" s="13">
        <v>0</v>
      </c>
      <c r="W53" s="13">
        <v>17999974.159999996</v>
      </c>
      <c r="X53" s="11" t="s">
        <v>47</v>
      </c>
      <c r="Y53" s="13">
        <v>2879995.8655999997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155</v>
      </c>
      <c r="B54" s="12" t="s">
        <v>143</v>
      </c>
      <c r="C54" s="11" t="s">
        <v>38</v>
      </c>
      <c r="D54" s="11" t="s">
        <v>39</v>
      </c>
      <c r="E54" s="11" t="s">
        <v>968</v>
      </c>
      <c r="F54" s="11" t="s">
        <v>970</v>
      </c>
      <c r="G54" s="11" t="s">
        <v>40</v>
      </c>
      <c r="H54" s="11" t="s">
        <v>156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4718945.0064000003</v>
      </c>
      <c r="R54" s="13">
        <v>0</v>
      </c>
      <c r="S54" s="13">
        <v>2178625</v>
      </c>
      <c r="T54" s="13">
        <v>0</v>
      </c>
      <c r="U54" s="11" t="s">
        <v>44</v>
      </c>
      <c r="V54" s="13">
        <v>0</v>
      </c>
      <c r="W54" s="13">
        <v>2189931.04</v>
      </c>
      <c r="X54" s="11" t="s">
        <v>47</v>
      </c>
      <c r="Y54" s="13">
        <v>350388.96640000003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157</v>
      </c>
      <c r="B55" s="12" t="s">
        <v>143</v>
      </c>
      <c r="C55" s="11" t="s">
        <v>38</v>
      </c>
      <c r="D55" s="11" t="s">
        <v>39</v>
      </c>
      <c r="E55" s="11" t="s">
        <v>968</v>
      </c>
      <c r="F55" s="11" t="s">
        <v>970</v>
      </c>
      <c r="G55" s="11" t="s">
        <v>40</v>
      </c>
      <c r="H55" s="11" t="s">
        <v>158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53641735.019200005</v>
      </c>
      <c r="R55" s="13">
        <v>0</v>
      </c>
      <c r="S55" s="13">
        <v>41004935</v>
      </c>
      <c r="T55" s="13">
        <v>0</v>
      </c>
      <c r="U55" s="11" t="s">
        <v>44</v>
      </c>
      <c r="V55" s="13">
        <v>0</v>
      </c>
      <c r="W55" s="13">
        <v>10893793.120000001</v>
      </c>
      <c r="X55" s="11" t="s">
        <v>47</v>
      </c>
      <c r="Y55" s="13">
        <v>1743006.8992000001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159</v>
      </c>
      <c r="B56" s="12" t="s">
        <v>143</v>
      </c>
      <c r="C56" s="11" t="s">
        <v>38</v>
      </c>
      <c r="D56" s="11" t="s">
        <v>39</v>
      </c>
      <c r="E56" s="11" t="s">
        <v>968</v>
      </c>
      <c r="F56" s="11" t="s">
        <v>970</v>
      </c>
      <c r="G56" s="11" t="s">
        <v>40</v>
      </c>
      <c r="H56" s="11" t="s">
        <v>160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15139250.25</v>
      </c>
      <c r="R56" s="13">
        <v>0</v>
      </c>
      <c r="S56" s="13">
        <v>13471750.25</v>
      </c>
      <c r="T56" s="13">
        <v>0</v>
      </c>
      <c r="U56" s="11" t="s">
        <v>44</v>
      </c>
      <c r="V56" s="13">
        <v>0</v>
      </c>
      <c r="W56" s="13">
        <v>1437500</v>
      </c>
      <c r="X56" s="11" t="s">
        <v>44</v>
      </c>
      <c r="Y56" s="13">
        <v>230000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161</v>
      </c>
      <c r="B57" s="12" t="s">
        <v>143</v>
      </c>
      <c r="C57" s="11" t="s">
        <v>38</v>
      </c>
      <c r="D57" s="11" t="s">
        <v>39</v>
      </c>
      <c r="E57" s="11" t="s">
        <v>968</v>
      </c>
      <c r="F57" s="11" t="s">
        <v>970</v>
      </c>
      <c r="G57" s="11" t="s">
        <v>162</v>
      </c>
      <c r="H57" s="11" t="s">
        <v>42</v>
      </c>
      <c r="I57" s="13" t="s">
        <v>163</v>
      </c>
      <c r="J57" s="13" t="s">
        <v>42</v>
      </c>
      <c r="K57" s="13" t="s">
        <v>164</v>
      </c>
      <c r="L57" s="13" t="s">
        <v>143</v>
      </c>
      <c r="M57" s="13">
        <v>2632500</v>
      </c>
      <c r="N57" s="11" t="s">
        <v>165</v>
      </c>
      <c r="O57" s="11" t="s">
        <v>166</v>
      </c>
      <c r="P57" s="11" t="s">
        <v>167</v>
      </c>
      <c r="Q57" s="13">
        <f>SUM(S57:AG57)</f>
        <v>-1080000</v>
      </c>
      <c r="R57" s="13">
        <v>0</v>
      </c>
      <c r="S57" s="13">
        <v>-1080000</v>
      </c>
      <c r="T57" s="13">
        <v>0</v>
      </c>
      <c r="U57" s="11" t="s">
        <v>44</v>
      </c>
      <c r="V57" s="13">
        <v>0</v>
      </c>
      <c r="W57" s="13">
        <v>0</v>
      </c>
      <c r="X57" s="11" t="s">
        <v>44</v>
      </c>
      <c r="Y57" s="13">
        <v>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168</v>
      </c>
      <c r="B58" s="12" t="s">
        <v>143</v>
      </c>
      <c r="C58" s="11" t="s">
        <v>38</v>
      </c>
      <c r="D58" s="11" t="s">
        <v>83</v>
      </c>
      <c r="E58" s="11" t="s">
        <v>84</v>
      </c>
      <c r="F58" s="11" t="s">
        <v>171</v>
      </c>
      <c r="G58" s="11" t="s">
        <v>40</v>
      </c>
      <c r="H58" s="11" t="s">
        <v>169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301267707.99119997</v>
      </c>
      <c r="R58" s="13">
        <v>0</v>
      </c>
      <c r="S58" s="13">
        <v>233389502</v>
      </c>
      <c r="T58" s="13">
        <v>0</v>
      </c>
      <c r="U58" s="11" t="s">
        <v>44</v>
      </c>
      <c r="V58" s="13">
        <v>0</v>
      </c>
      <c r="W58" s="13">
        <v>58515694.819999993</v>
      </c>
      <c r="X58" s="11" t="s">
        <v>44</v>
      </c>
      <c r="Y58" s="13">
        <v>9362511.1711999997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170</v>
      </c>
      <c r="B59" s="12" t="s">
        <v>143</v>
      </c>
      <c r="C59" s="11" t="s">
        <v>38</v>
      </c>
      <c r="D59" s="11" t="s">
        <v>83</v>
      </c>
      <c r="E59" s="11" t="s">
        <v>84</v>
      </c>
      <c r="F59" s="11" t="s">
        <v>171</v>
      </c>
      <c r="G59" s="11" t="s">
        <v>40</v>
      </c>
      <c r="H59" s="11" t="s">
        <v>172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173</v>
      </c>
      <c r="P59" s="11" t="s">
        <v>174</v>
      </c>
      <c r="Q59" s="13">
        <f>SUM(S59:AG59)</f>
        <v>2058500</v>
      </c>
      <c r="R59" s="13">
        <v>0</v>
      </c>
      <c r="S59" s="13">
        <v>2058500</v>
      </c>
      <c r="T59" s="13">
        <v>0</v>
      </c>
      <c r="U59" s="11" t="s">
        <v>44</v>
      </c>
      <c r="V59" s="13">
        <v>0</v>
      </c>
      <c r="W59" s="13">
        <v>0</v>
      </c>
      <c r="X59" s="11" t="s">
        <v>44</v>
      </c>
      <c r="Y59" s="13">
        <v>0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175</v>
      </c>
      <c r="B60" s="12" t="s">
        <v>143</v>
      </c>
      <c r="C60" s="11" t="s">
        <v>38</v>
      </c>
      <c r="D60" s="11" t="s">
        <v>83</v>
      </c>
      <c r="E60" s="11" t="s">
        <v>84</v>
      </c>
      <c r="F60" s="11" t="s">
        <v>171</v>
      </c>
      <c r="G60" s="11" t="s">
        <v>40</v>
      </c>
      <c r="H60" s="11" t="s">
        <v>176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>SUM(S60:AG60)</f>
        <v>24831100.0064</v>
      </c>
      <c r="R60" s="13">
        <v>0</v>
      </c>
      <c r="S60" s="13">
        <v>21397000</v>
      </c>
      <c r="T60" s="13">
        <v>0</v>
      </c>
      <c r="U60" s="11" t="s">
        <v>44</v>
      </c>
      <c r="V60" s="13">
        <v>0</v>
      </c>
      <c r="W60" s="13">
        <v>2960431.04</v>
      </c>
      <c r="X60" s="11" t="s">
        <v>44</v>
      </c>
      <c r="Y60" s="13">
        <v>473668.96639999998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177</v>
      </c>
      <c r="B61" s="12" t="s">
        <v>143</v>
      </c>
      <c r="C61" s="11" t="s">
        <v>38</v>
      </c>
      <c r="D61" s="11" t="s">
        <v>83</v>
      </c>
      <c r="E61" s="11" t="s">
        <v>84</v>
      </c>
      <c r="F61" s="11" t="s">
        <v>171</v>
      </c>
      <c r="G61" s="11" t="s">
        <v>40</v>
      </c>
      <c r="H61" s="11" t="s">
        <v>178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179</v>
      </c>
      <c r="P61" s="11" t="s">
        <v>180</v>
      </c>
      <c r="Q61" s="13">
        <f>SUM(S61:AG61)</f>
        <v>3300500</v>
      </c>
      <c r="R61" s="13">
        <v>0</v>
      </c>
      <c r="S61" s="13">
        <v>3300500</v>
      </c>
      <c r="T61" s="13">
        <v>0</v>
      </c>
      <c r="U61" s="11" t="s">
        <v>44</v>
      </c>
      <c r="V61" s="13">
        <v>0</v>
      </c>
      <c r="W61" s="13">
        <v>0</v>
      </c>
      <c r="X61" s="11" t="s">
        <v>44</v>
      </c>
      <c r="Y61" s="13">
        <v>0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181</v>
      </c>
      <c r="B62" s="12" t="s">
        <v>143</v>
      </c>
      <c r="C62" s="11" t="s">
        <v>38</v>
      </c>
      <c r="D62" s="11" t="s">
        <v>83</v>
      </c>
      <c r="E62" s="11" t="s">
        <v>84</v>
      </c>
      <c r="F62" s="11" t="s">
        <v>171</v>
      </c>
      <c r="G62" s="11" t="s">
        <v>40</v>
      </c>
      <c r="H62" s="11" t="s">
        <v>182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70911405.25</v>
      </c>
      <c r="R62" s="13">
        <v>0</v>
      </c>
      <c r="S62" s="13">
        <v>56152029.25</v>
      </c>
      <c r="T62" s="13">
        <v>0</v>
      </c>
      <c r="U62" s="11" t="s">
        <v>44</v>
      </c>
      <c r="V62" s="13">
        <v>0</v>
      </c>
      <c r="W62" s="13">
        <v>12723600</v>
      </c>
      <c r="X62" s="11" t="s">
        <v>44</v>
      </c>
      <c r="Y62" s="13">
        <v>2035776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183</v>
      </c>
      <c r="B63" s="12" t="s">
        <v>143</v>
      </c>
      <c r="C63" s="11" t="s">
        <v>38</v>
      </c>
      <c r="D63" s="11" t="s">
        <v>87</v>
      </c>
      <c r="E63" s="11" t="s">
        <v>987</v>
      </c>
      <c r="F63" s="11" t="s">
        <v>989</v>
      </c>
      <c r="G63" s="11" t="s">
        <v>40</v>
      </c>
      <c r="H63" s="11" t="s">
        <v>184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40450414.512800001</v>
      </c>
      <c r="R63" s="13">
        <v>0</v>
      </c>
      <c r="S63" s="13">
        <v>20541697.5</v>
      </c>
      <c r="T63" s="13">
        <v>0</v>
      </c>
      <c r="U63" s="11" t="s">
        <v>44</v>
      </c>
      <c r="V63" s="13">
        <v>0</v>
      </c>
      <c r="W63" s="13">
        <v>17162687.079999998</v>
      </c>
      <c r="X63" s="11" t="s">
        <v>47</v>
      </c>
      <c r="Y63" s="13">
        <v>2746029.9328000001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185</v>
      </c>
      <c r="B64" s="12" t="s">
        <v>143</v>
      </c>
      <c r="C64" s="11" t="s">
        <v>38</v>
      </c>
      <c r="D64" s="11" t="s">
        <v>87</v>
      </c>
      <c r="E64" s="11" t="s">
        <v>987</v>
      </c>
      <c r="F64" s="11" t="s">
        <v>989</v>
      </c>
      <c r="G64" s="11" t="s">
        <v>40</v>
      </c>
      <c r="H64" s="11" t="s">
        <v>186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59184142.226400003</v>
      </c>
      <c r="R64" s="13">
        <v>0</v>
      </c>
      <c r="S64" s="13">
        <v>40199497.5</v>
      </c>
      <c r="T64" s="13">
        <v>0</v>
      </c>
      <c r="U64" s="11" t="s">
        <v>44</v>
      </c>
      <c r="V64" s="13">
        <v>0</v>
      </c>
      <c r="W64" s="13">
        <v>16366073.039999999</v>
      </c>
      <c r="X64" s="11" t="s">
        <v>47</v>
      </c>
      <c r="Y64" s="13">
        <v>2618571.6864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187</v>
      </c>
      <c r="B65" s="12" t="s">
        <v>143</v>
      </c>
      <c r="C65" s="11" t="s">
        <v>38</v>
      </c>
      <c r="D65" s="11" t="s">
        <v>87</v>
      </c>
      <c r="E65" s="11" t="s">
        <v>987</v>
      </c>
      <c r="F65" s="11" t="s">
        <v>989</v>
      </c>
      <c r="G65" s="11" t="s">
        <v>40</v>
      </c>
      <c r="H65" s="11" t="s">
        <v>188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34123225</v>
      </c>
      <c r="R65" s="13">
        <v>0</v>
      </c>
      <c r="S65" s="13">
        <v>34123225</v>
      </c>
      <c r="T65" s="13">
        <v>0</v>
      </c>
      <c r="U65" s="11" t="s">
        <v>44</v>
      </c>
      <c r="V65" s="13">
        <v>0</v>
      </c>
      <c r="W65" s="13">
        <v>0</v>
      </c>
      <c r="X65" s="11" t="s">
        <v>44</v>
      </c>
      <c r="Y65" s="13">
        <v>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189</v>
      </c>
      <c r="B66" s="12" t="s">
        <v>143</v>
      </c>
      <c r="C66" s="11" t="s">
        <v>38</v>
      </c>
      <c r="D66" s="11" t="s">
        <v>87</v>
      </c>
      <c r="E66" s="11" t="s">
        <v>987</v>
      </c>
      <c r="F66" s="11" t="s">
        <v>989</v>
      </c>
      <c r="G66" s="11" t="s">
        <v>40</v>
      </c>
      <c r="H66" s="11" t="s">
        <v>190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191</v>
      </c>
      <c r="P66" s="11" t="s">
        <v>192</v>
      </c>
      <c r="Q66" s="13">
        <f>SUM(S66:AG66)</f>
        <v>3000000</v>
      </c>
      <c r="R66" s="13">
        <v>0</v>
      </c>
      <c r="S66" s="13">
        <v>3000000</v>
      </c>
      <c r="T66" s="13">
        <v>0</v>
      </c>
      <c r="U66" s="11" t="s">
        <v>44</v>
      </c>
      <c r="V66" s="13">
        <v>0</v>
      </c>
      <c r="W66" s="13">
        <v>0</v>
      </c>
      <c r="X66" s="11" t="s">
        <v>44</v>
      </c>
      <c r="Y66" s="13">
        <v>0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193</v>
      </c>
      <c r="B67" s="12" t="s">
        <v>143</v>
      </c>
      <c r="C67" s="11" t="s">
        <v>38</v>
      </c>
      <c r="D67" s="11" t="s">
        <v>87</v>
      </c>
      <c r="E67" s="11" t="s">
        <v>987</v>
      </c>
      <c r="F67" s="11" t="s">
        <v>989</v>
      </c>
      <c r="G67" s="11" t="s">
        <v>40</v>
      </c>
      <c r="H67" s="11" t="s">
        <v>194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70147304.182799995</v>
      </c>
      <c r="R67" s="13">
        <v>0</v>
      </c>
      <c r="S67" s="13">
        <v>44238248.5</v>
      </c>
      <c r="T67" s="13">
        <v>0</v>
      </c>
      <c r="U67" s="11" t="s">
        <v>44</v>
      </c>
      <c r="V67" s="13">
        <v>0</v>
      </c>
      <c r="W67" s="13">
        <v>22335392.829999998</v>
      </c>
      <c r="X67" s="11" t="s">
        <v>47</v>
      </c>
      <c r="Y67" s="13">
        <v>3573662.8528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195</v>
      </c>
      <c r="B68" s="12" t="s">
        <v>143</v>
      </c>
      <c r="C68" s="11" t="s">
        <v>38</v>
      </c>
      <c r="D68" s="11" t="s">
        <v>87</v>
      </c>
      <c r="E68" s="11" t="s">
        <v>987</v>
      </c>
      <c r="F68" s="11" t="s">
        <v>989</v>
      </c>
      <c r="G68" s="11" t="s">
        <v>40</v>
      </c>
      <c r="H68" s="11" t="s">
        <v>196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197</v>
      </c>
      <c r="P68" s="11" t="s">
        <v>198</v>
      </c>
      <c r="Q68" s="13">
        <f>SUM(S68:AG68)</f>
        <v>480000</v>
      </c>
      <c r="R68" s="13">
        <v>0</v>
      </c>
      <c r="S68" s="13">
        <v>480000</v>
      </c>
      <c r="T68" s="13">
        <v>0</v>
      </c>
      <c r="U68" s="11" t="s">
        <v>44</v>
      </c>
      <c r="V68" s="13">
        <v>0</v>
      </c>
      <c r="W68" s="13">
        <v>0</v>
      </c>
      <c r="X68" s="11" t="s">
        <v>44</v>
      </c>
      <c r="Y68" s="13">
        <v>0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199</v>
      </c>
      <c r="B69" s="12" t="s">
        <v>143</v>
      </c>
      <c r="C69" s="11" t="s">
        <v>38</v>
      </c>
      <c r="D69" s="11" t="s">
        <v>87</v>
      </c>
      <c r="E69" s="11" t="s">
        <v>987</v>
      </c>
      <c r="F69" s="11" t="s">
        <v>989</v>
      </c>
      <c r="G69" s="11" t="s">
        <v>40</v>
      </c>
      <c r="H69" s="11" t="s">
        <v>200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10196927.5</v>
      </c>
      <c r="R69" s="13">
        <v>0</v>
      </c>
      <c r="S69" s="13">
        <v>7557275</v>
      </c>
      <c r="T69" s="13">
        <v>0</v>
      </c>
      <c r="U69" s="11" t="s">
        <v>44</v>
      </c>
      <c r="V69" s="13">
        <v>0</v>
      </c>
      <c r="W69" s="13">
        <v>2275562.5</v>
      </c>
      <c r="X69" s="11" t="s">
        <v>44</v>
      </c>
      <c r="Y69" s="13">
        <v>364090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201</v>
      </c>
      <c r="B70" s="12" t="s">
        <v>143</v>
      </c>
      <c r="C70" s="11" t="s">
        <v>38</v>
      </c>
      <c r="D70" s="11" t="s">
        <v>87</v>
      </c>
      <c r="E70" s="11" t="s">
        <v>987</v>
      </c>
      <c r="F70" s="11" t="s">
        <v>989</v>
      </c>
      <c r="G70" s="11" t="s">
        <v>40</v>
      </c>
      <c r="H70" s="11" t="s">
        <v>202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15971636</v>
      </c>
      <c r="R70" s="13">
        <v>0</v>
      </c>
      <c r="S70" s="13">
        <v>7862250</v>
      </c>
      <c r="T70" s="13">
        <v>0</v>
      </c>
      <c r="U70" s="11" t="s">
        <v>44</v>
      </c>
      <c r="V70" s="13">
        <v>0</v>
      </c>
      <c r="W70" s="13">
        <v>6990850</v>
      </c>
      <c r="X70" s="11" t="s">
        <v>47</v>
      </c>
      <c r="Y70" s="13">
        <v>1118536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203</v>
      </c>
      <c r="B71" s="12" t="s">
        <v>143</v>
      </c>
      <c r="C71" s="11" t="s">
        <v>38</v>
      </c>
      <c r="D71" s="11" t="s">
        <v>87</v>
      </c>
      <c r="E71" s="11" t="s">
        <v>987</v>
      </c>
      <c r="F71" s="11" t="s">
        <v>989</v>
      </c>
      <c r="G71" s="11" t="s">
        <v>40</v>
      </c>
      <c r="H71" s="11" t="s">
        <v>204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40975112.762800001</v>
      </c>
      <c r="R71" s="13">
        <v>0</v>
      </c>
      <c r="S71" s="13">
        <v>21199128.75</v>
      </c>
      <c r="T71" s="13">
        <v>0</v>
      </c>
      <c r="U71" s="11" t="s">
        <v>44</v>
      </c>
      <c r="V71" s="13">
        <v>0</v>
      </c>
      <c r="W71" s="13">
        <v>17048262.079999998</v>
      </c>
      <c r="X71" s="11" t="s">
        <v>44</v>
      </c>
      <c r="Y71" s="13">
        <v>2727721.9328000001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205</v>
      </c>
      <c r="B72" s="12" t="s">
        <v>143</v>
      </c>
      <c r="C72" s="11" t="s">
        <v>38</v>
      </c>
      <c r="D72" s="11" t="s">
        <v>87</v>
      </c>
      <c r="E72" s="11" t="s">
        <v>987</v>
      </c>
      <c r="F72" s="11" t="s">
        <v>989</v>
      </c>
      <c r="G72" s="11" t="s">
        <v>40</v>
      </c>
      <c r="H72" s="11" t="s">
        <v>206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43</v>
      </c>
      <c r="P72" s="11" t="s">
        <v>42</v>
      </c>
      <c r="Q72" s="13">
        <f>SUM(S72:AG72)</f>
        <v>4297500</v>
      </c>
      <c r="R72" s="13">
        <v>0</v>
      </c>
      <c r="S72" s="13">
        <v>4297500</v>
      </c>
      <c r="T72" s="13">
        <v>0</v>
      </c>
      <c r="U72" s="11" t="s">
        <v>44</v>
      </c>
      <c r="V72" s="13">
        <v>0</v>
      </c>
      <c r="W72" s="13">
        <v>0</v>
      </c>
      <c r="X72" s="11" t="s">
        <v>44</v>
      </c>
      <c r="Y72" s="13">
        <v>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207</v>
      </c>
      <c r="B73" s="12" t="s">
        <v>143</v>
      </c>
      <c r="C73" s="11" t="s">
        <v>38</v>
      </c>
      <c r="D73" s="11" t="s">
        <v>110</v>
      </c>
      <c r="E73" s="11" t="s">
        <v>999</v>
      </c>
      <c r="F73" s="11" t="s">
        <v>1001</v>
      </c>
      <c r="G73" s="11" t="s">
        <v>40</v>
      </c>
      <c r="H73" s="11" t="s">
        <v>208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209</v>
      </c>
      <c r="P73" s="11" t="s">
        <v>210</v>
      </c>
      <c r="Q73" s="13">
        <f>SUM(S73:AG73)</f>
        <v>1127000</v>
      </c>
      <c r="R73" s="13">
        <v>0</v>
      </c>
      <c r="S73" s="13">
        <v>1127000</v>
      </c>
      <c r="T73" s="13">
        <v>0</v>
      </c>
      <c r="U73" s="11" t="s">
        <v>44</v>
      </c>
      <c r="V73" s="13">
        <v>0</v>
      </c>
      <c r="W73" s="13">
        <v>0</v>
      </c>
      <c r="X73" s="11" t="s">
        <v>44</v>
      </c>
      <c r="Y73" s="13">
        <v>0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211</v>
      </c>
      <c r="B74" s="12" t="s">
        <v>143</v>
      </c>
      <c r="C74" s="11" t="s">
        <v>38</v>
      </c>
      <c r="D74" s="11" t="s">
        <v>110</v>
      </c>
      <c r="E74" s="11" t="s">
        <v>999</v>
      </c>
      <c r="F74" s="11" t="s">
        <v>1001</v>
      </c>
      <c r="G74" s="11" t="s">
        <v>40</v>
      </c>
      <c r="H74" s="11" t="s">
        <v>212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138866233.99000001</v>
      </c>
      <c r="R74" s="13">
        <v>0</v>
      </c>
      <c r="S74" s="13">
        <v>130118549</v>
      </c>
      <c r="T74" s="13">
        <v>0</v>
      </c>
      <c r="U74" s="11" t="s">
        <v>44</v>
      </c>
      <c r="V74" s="13">
        <v>0</v>
      </c>
      <c r="W74" s="13">
        <v>7541107.75</v>
      </c>
      <c r="X74" s="11" t="s">
        <v>44</v>
      </c>
      <c r="Y74" s="13">
        <v>1206577.24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213</v>
      </c>
      <c r="B75" s="12" t="s">
        <v>143</v>
      </c>
      <c r="C75" s="11" t="s">
        <v>38</v>
      </c>
      <c r="D75" s="11" t="s">
        <v>110</v>
      </c>
      <c r="E75" s="11" t="s">
        <v>999</v>
      </c>
      <c r="F75" s="11" t="s">
        <v>1001</v>
      </c>
      <c r="G75" s="11" t="s">
        <v>40</v>
      </c>
      <c r="H75" s="11" t="s">
        <v>214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44486810</v>
      </c>
      <c r="R75" s="13">
        <v>0</v>
      </c>
      <c r="S75" s="13">
        <v>40364750</v>
      </c>
      <c r="T75" s="13">
        <v>0</v>
      </c>
      <c r="U75" s="11" t="s">
        <v>44</v>
      </c>
      <c r="V75" s="13">
        <v>0</v>
      </c>
      <c r="W75" s="13">
        <v>3553500</v>
      </c>
      <c r="X75" s="11" t="s">
        <v>44</v>
      </c>
      <c r="Y75" s="13">
        <v>568560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215</v>
      </c>
      <c r="B76" s="12" t="s">
        <v>143</v>
      </c>
      <c r="C76" s="11" t="s">
        <v>38</v>
      </c>
      <c r="D76" s="11" t="s">
        <v>110</v>
      </c>
      <c r="E76" s="11" t="s">
        <v>999</v>
      </c>
      <c r="F76" s="11" t="s">
        <v>1001</v>
      </c>
      <c r="G76" s="11" t="s">
        <v>40</v>
      </c>
      <c r="H76" s="11" t="s">
        <v>216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11684000</v>
      </c>
      <c r="R76" s="13">
        <v>0</v>
      </c>
      <c r="S76" s="13">
        <v>11684000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217</v>
      </c>
      <c r="B77" s="12" t="s">
        <v>143</v>
      </c>
      <c r="C77" s="11" t="s">
        <v>38</v>
      </c>
      <c r="D77" s="11" t="s">
        <v>110</v>
      </c>
      <c r="E77" s="11" t="s">
        <v>999</v>
      </c>
      <c r="F77" s="11" t="s">
        <v>1001</v>
      </c>
      <c r="G77" s="11" t="s">
        <v>40</v>
      </c>
      <c r="H77" s="11" t="s">
        <v>218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10154500</v>
      </c>
      <c r="R77" s="13">
        <v>0</v>
      </c>
      <c r="S77" s="13">
        <v>10154500</v>
      </c>
      <c r="T77" s="13">
        <v>0</v>
      </c>
      <c r="U77" s="11" t="s">
        <v>44</v>
      </c>
      <c r="V77" s="13">
        <v>0</v>
      </c>
      <c r="W77" s="13">
        <v>0</v>
      </c>
      <c r="X77" s="11" t="s">
        <v>44</v>
      </c>
      <c r="Y77" s="13">
        <v>0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219</v>
      </c>
      <c r="B78" s="12" t="s">
        <v>143</v>
      </c>
      <c r="C78" s="11" t="s">
        <v>38</v>
      </c>
      <c r="D78" s="11" t="s">
        <v>110</v>
      </c>
      <c r="E78" s="11" t="s">
        <v>999</v>
      </c>
      <c r="F78" s="11" t="s">
        <v>1001</v>
      </c>
      <c r="G78" s="11" t="s">
        <v>40</v>
      </c>
      <c r="H78" s="11" t="s">
        <v>220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221</v>
      </c>
      <c r="P78" s="11" t="s">
        <v>222</v>
      </c>
      <c r="Q78" s="13">
        <f>SUM(S78:AG78)</f>
        <v>1897500</v>
      </c>
      <c r="R78" s="13">
        <v>0</v>
      </c>
      <c r="S78" s="13">
        <v>1897500</v>
      </c>
      <c r="T78" s="13">
        <v>0</v>
      </c>
      <c r="U78" s="11" t="s">
        <v>44</v>
      </c>
      <c r="V78" s="13">
        <v>0</v>
      </c>
      <c r="W78" s="13">
        <v>0</v>
      </c>
      <c r="X78" s="11" t="s">
        <v>44</v>
      </c>
      <c r="Y78" s="13">
        <v>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223</v>
      </c>
      <c r="B79" s="12" t="s">
        <v>143</v>
      </c>
      <c r="C79" s="11" t="s">
        <v>38</v>
      </c>
      <c r="D79" s="11" t="s">
        <v>110</v>
      </c>
      <c r="E79" s="11" t="s">
        <v>999</v>
      </c>
      <c r="F79" s="11" t="s">
        <v>1001</v>
      </c>
      <c r="G79" s="11" t="s">
        <v>40</v>
      </c>
      <c r="H79" s="11" t="s">
        <v>224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39240440</v>
      </c>
      <c r="R79" s="13">
        <v>0</v>
      </c>
      <c r="S79" s="13">
        <v>37959800</v>
      </c>
      <c r="T79" s="13">
        <v>0</v>
      </c>
      <c r="U79" s="11" t="s">
        <v>44</v>
      </c>
      <c r="V79" s="13">
        <v>0</v>
      </c>
      <c r="W79" s="13">
        <v>1104000</v>
      </c>
      <c r="X79" s="11" t="s">
        <v>44</v>
      </c>
      <c r="Y79" s="13">
        <v>176640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225</v>
      </c>
      <c r="B80" s="12" t="s">
        <v>143</v>
      </c>
      <c r="C80" s="11" t="s">
        <v>38</v>
      </c>
      <c r="D80" s="11" t="s">
        <v>110</v>
      </c>
      <c r="E80" s="11" t="s">
        <v>999</v>
      </c>
      <c r="F80" s="11" t="s">
        <v>1001</v>
      </c>
      <c r="G80" s="11" t="s">
        <v>40</v>
      </c>
      <c r="H80" s="11" t="s">
        <v>226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11011250</v>
      </c>
      <c r="R80" s="13">
        <v>0</v>
      </c>
      <c r="S80" s="13">
        <v>11011250</v>
      </c>
      <c r="T80" s="13">
        <v>0</v>
      </c>
      <c r="U80" s="11" t="s">
        <v>44</v>
      </c>
      <c r="V80" s="13">
        <v>0</v>
      </c>
      <c r="W80" s="13">
        <v>0</v>
      </c>
      <c r="X80" s="11" t="s">
        <v>44</v>
      </c>
      <c r="Y80" s="13">
        <v>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227</v>
      </c>
      <c r="B81" s="12" t="s">
        <v>143</v>
      </c>
      <c r="C81" s="11" t="s">
        <v>38</v>
      </c>
      <c r="D81" s="11" t="s">
        <v>110</v>
      </c>
      <c r="E81" s="11" t="s">
        <v>999</v>
      </c>
      <c r="F81" s="11" t="s">
        <v>1001</v>
      </c>
      <c r="G81" s="11" t="s">
        <v>40</v>
      </c>
      <c r="H81" s="11" t="s">
        <v>228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39937501.25</v>
      </c>
      <c r="R81" s="13">
        <v>0</v>
      </c>
      <c r="S81" s="13">
        <v>37296181.25</v>
      </c>
      <c r="T81" s="13">
        <v>0</v>
      </c>
      <c r="U81" s="11" t="s">
        <v>44</v>
      </c>
      <c r="V81" s="13">
        <v>0</v>
      </c>
      <c r="W81" s="13">
        <v>2277000</v>
      </c>
      <c r="X81" s="11" t="s">
        <v>44</v>
      </c>
      <c r="Y81" s="13">
        <v>364320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229</v>
      </c>
      <c r="B82" s="12" t="s">
        <v>143</v>
      </c>
      <c r="C82" s="11" t="s">
        <v>38</v>
      </c>
      <c r="D82" s="11" t="s">
        <v>110</v>
      </c>
      <c r="E82" s="11" t="s">
        <v>999</v>
      </c>
      <c r="F82" s="11" t="s">
        <v>1001</v>
      </c>
      <c r="G82" s="11" t="s">
        <v>40</v>
      </c>
      <c r="H82" s="11" t="s">
        <v>230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6699860</v>
      </c>
      <c r="R82" s="13">
        <v>0</v>
      </c>
      <c r="S82" s="13">
        <v>5979500</v>
      </c>
      <c r="T82" s="13">
        <v>0</v>
      </c>
      <c r="U82" s="11" t="s">
        <v>44</v>
      </c>
      <c r="V82" s="13">
        <v>0</v>
      </c>
      <c r="W82" s="13">
        <v>621000</v>
      </c>
      <c r="X82" s="11" t="s">
        <v>44</v>
      </c>
      <c r="Y82" s="13">
        <v>99360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231</v>
      </c>
      <c r="B83" s="12" t="s">
        <v>143</v>
      </c>
      <c r="C83" s="11" t="s">
        <v>38</v>
      </c>
      <c r="D83" s="11" t="s">
        <v>110</v>
      </c>
      <c r="E83" s="11" t="s">
        <v>999</v>
      </c>
      <c r="F83" s="11" t="s">
        <v>1001</v>
      </c>
      <c r="G83" s="11" t="s">
        <v>40</v>
      </c>
      <c r="H83" s="11" t="s">
        <v>232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19059940.0064</v>
      </c>
      <c r="R83" s="13">
        <v>0</v>
      </c>
      <c r="S83" s="13">
        <v>15892640</v>
      </c>
      <c r="T83" s="13">
        <v>0</v>
      </c>
      <c r="U83" s="11" t="s">
        <v>44</v>
      </c>
      <c r="V83" s="13">
        <v>0</v>
      </c>
      <c r="W83" s="13">
        <v>2730431.04</v>
      </c>
      <c r="X83" s="11" t="s">
        <v>44</v>
      </c>
      <c r="Y83" s="13">
        <v>436868.96639999998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233</v>
      </c>
      <c r="B84" s="12" t="s">
        <v>143</v>
      </c>
      <c r="C84" s="11" t="s">
        <v>38</v>
      </c>
      <c r="D84" s="11" t="s">
        <v>110</v>
      </c>
      <c r="E84" s="11" t="s">
        <v>999</v>
      </c>
      <c r="F84" s="11" t="s">
        <v>1001</v>
      </c>
      <c r="G84" s="11" t="s">
        <v>40</v>
      </c>
      <c r="H84" s="11" t="s">
        <v>234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32176422.512799997</v>
      </c>
      <c r="R84" s="13">
        <v>0</v>
      </c>
      <c r="S84" s="13">
        <v>14649562.499999998</v>
      </c>
      <c r="T84" s="13">
        <v>0</v>
      </c>
      <c r="U84" s="11" t="s">
        <v>44</v>
      </c>
      <c r="V84" s="13">
        <v>0</v>
      </c>
      <c r="W84" s="13">
        <v>15109362.08</v>
      </c>
      <c r="X84" s="11" t="s">
        <v>44</v>
      </c>
      <c r="Y84" s="13">
        <v>2417497.9328000001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235</v>
      </c>
      <c r="B85" s="12" t="s">
        <v>143</v>
      </c>
      <c r="C85" s="11" t="s">
        <v>38</v>
      </c>
      <c r="D85" s="11" t="s">
        <v>110</v>
      </c>
      <c r="E85" s="11" t="s">
        <v>999</v>
      </c>
      <c r="F85" s="11" t="s">
        <v>1001</v>
      </c>
      <c r="G85" s="11" t="s">
        <v>40</v>
      </c>
      <c r="H85" s="11" t="s">
        <v>236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237</v>
      </c>
      <c r="P85" s="11" t="s">
        <v>238</v>
      </c>
      <c r="Q85" s="13">
        <f>SUM(S85:AG85)</f>
        <v>2229160</v>
      </c>
      <c r="R85" s="13">
        <v>0</v>
      </c>
      <c r="S85" s="13">
        <v>1909000</v>
      </c>
      <c r="T85" s="13">
        <v>0</v>
      </c>
      <c r="U85" s="11" t="s">
        <v>44</v>
      </c>
      <c r="V85" s="13">
        <v>0</v>
      </c>
      <c r="W85" s="13">
        <v>276000</v>
      </c>
      <c r="X85" s="11" t="s">
        <v>47</v>
      </c>
      <c r="Y85" s="13">
        <v>44160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239</v>
      </c>
      <c r="B86" s="12" t="s">
        <v>143</v>
      </c>
      <c r="C86" s="11" t="s">
        <v>38</v>
      </c>
      <c r="D86" s="11" t="s">
        <v>110</v>
      </c>
      <c r="E86" s="11" t="s">
        <v>999</v>
      </c>
      <c r="F86" s="11" t="s">
        <v>1001</v>
      </c>
      <c r="G86" s="11" t="s">
        <v>40</v>
      </c>
      <c r="H86" s="11" t="s">
        <v>240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12587190</v>
      </c>
      <c r="R86" s="13">
        <v>0</v>
      </c>
      <c r="S86" s="13">
        <v>11840150</v>
      </c>
      <c r="T86" s="13">
        <v>0</v>
      </c>
      <c r="U86" s="11" t="s">
        <v>44</v>
      </c>
      <c r="V86" s="13">
        <v>0</v>
      </c>
      <c r="W86" s="13">
        <v>644000</v>
      </c>
      <c r="X86" s="11" t="s">
        <v>44</v>
      </c>
      <c r="Y86" s="13">
        <v>103040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241</v>
      </c>
      <c r="B87" s="12" t="s">
        <v>242</v>
      </c>
      <c r="C87" s="11" t="s">
        <v>38</v>
      </c>
      <c r="D87" s="11" t="s">
        <v>39</v>
      </c>
      <c r="E87" s="11" t="s">
        <v>968</v>
      </c>
      <c r="F87" s="11" t="s">
        <v>971</v>
      </c>
      <c r="G87" s="11" t="s">
        <v>40</v>
      </c>
      <c r="H87" s="11" t="s">
        <v>243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50198350</v>
      </c>
      <c r="R87" s="13">
        <v>0</v>
      </c>
      <c r="S87" s="13">
        <v>37165170</v>
      </c>
      <c r="T87" s="13">
        <v>0</v>
      </c>
      <c r="U87" s="11" t="s">
        <v>44</v>
      </c>
      <c r="V87" s="13">
        <v>0</v>
      </c>
      <c r="W87" s="13">
        <v>11235500</v>
      </c>
      <c r="X87" s="11" t="s">
        <v>44</v>
      </c>
      <c r="Y87" s="13">
        <v>1797680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244</v>
      </c>
      <c r="B88" s="12" t="s">
        <v>242</v>
      </c>
      <c r="C88" s="11" t="s">
        <v>38</v>
      </c>
      <c r="D88" s="11" t="s">
        <v>39</v>
      </c>
      <c r="E88" s="11" t="s">
        <v>968</v>
      </c>
      <c r="F88" s="11" t="s">
        <v>971</v>
      </c>
      <c r="G88" s="11" t="s">
        <v>40</v>
      </c>
      <c r="H88" s="11" t="s">
        <v>245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246</v>
      </c>
      <c r="P88" s="11" t="s">
        <v>247</v>
      </c>
      <c r="Q88" s="13">
        <f>SUM(S88:AG88)</f>
        <v>655500</v>
      </c>
      <c r="R88" s="13">
        <v>0</v>
      </c>
      <c r="S88" s="13">
        <v>655500</v>
      </c>
      <c r="T88" s="13">
        <v>0</v>
      </c>
      <c r="U88" s="11" t="s">
        <v>44</v>
      </c>
      <c r="V88" s="13">
        <v>0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248</v>
      </c>
      <c r="B89" s="12" t="s">
        <v>242</v>
      </c>
      <c r="C89" s="11" t="s">
        <v>38</v>
      </c>
      <c r="D89" s="11" t="s">
        <v>39</v>
      </c>
      <c r="E89" s="11" t="s">
        <v>968</v>
      </c>
      <c r="F89" s="11" t="s">
        <v>971</v>
      </c>
      <c r="G89" s="11" t="s">
        <v>40</v>
      </c>
      <c r="H89" s="11" t="s">
        <v>249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152196993.5192</v>
      </c>
      <c r="R89" s="13">
        <v>0</v>
      </c>
      <c r="S89" s="13">
        <v>120765467.5</v>
      </c>
      <c r="T89" s="13">
        <v>0</v>
      </c>
      <c r="U89" s="11" t="s">
        <v>44</v>
      </c>
      <c r="V89" s="13">
        <v>0</v>
      </c>
      <c r="W89" s="13">
        <v>27096143.119999997</v>
      </c>
      <c r="X89" s="11" t="s">
        <v>44</v>
      </c>
      <c r="Y89" s="13">
        <v>4335382.8991999999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250</v>
      </c>
      <c r="B90" s="12" t="s">
        <v>242</v>
      </c>
      <c r="C90" s="11" t="s">
        <v>38</v>
      </c>
      <c r="D90" s="11" t="s">
        <v>83</v>
      </c>
      <c r="E90" s="11" t="s">
        <v>84</v>
      </c>
      <c r="F90" s="11" t="s">
        <v>981</v>
      </c>
      <c r="G90" s="11" t="s">
        <v>40</v>
      </c>
      <c r="H90" s="11" t="s">
        <v>251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233433022.67199999</v>
      </c>
      <c r="R90" s="13">
        <v>0</v>
      </c>
      <c r="S90" s="13">
        <v>172558068</v>
      </c>
      <c r="T90" s="13">
        <v>0</v>
      </c>
      <c r="U90" s="11" t="s">
        <v>44</v>
      </c>
      <c r="V90" s="13">
        <v>0</v>
      </c>
      <c r="W90" s="13">
        <v>52478409.200000003</v>
      </c>
      <c r="X90" s="11" t="s">
        <v>47</v>
      </c>
      <c r="Y90" s="13">
        <v>8396545.472000001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252</v>
      </c>
      <c r="B91" s="12" t="s">
        <v>242</v>
      </c>
      <c r="C91" s="11" t="s">
        <v>38</v>
      </c>
      <c r="D91" s="11" t="s">
        <v>87</v>
      </c>
      <c r="E91" s="11" t="s">
        <v>987</v>
      </c>
      <c r="F91" s="11" t="s">
        <v>990</v>
      </c>
      <c r="G91" s="11" t="s">
        <v>40</v>
      </c>
      <c r="H91" s="11" t="s">
        <v>253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62864540.006399997</v>
      </c>
      <c r="R91" s="13">
        <v>0</v>
      </c>
      <c r="S91" s="13">
        <v>48678400</v>
      </c>
      <c r="T91" s="13">
        <v>0</v>
      </c>
      <c r="U91" s="11" t="s">
        <v>44</v>
      </c>
      <c r="V91" s="13">
        <v>0</v>
      </c>
      <c r="W91" s="13">
        <v>12229431.039999999</v>
      </c>
      <c r="X91" s="11" t="s">
        <v>44</v>
      </c>
      <c r="Y91" s="13">
        <v>1956708.9664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254</v>
      </c>
      <c r="B92" s="12" t="s">
        <v>242</v>
      </c>
      <c r="C92" s="11" t="s">
        <v>38</v>
      </c>
      <c r="D92" s="11" t="s">
        <v>87</v>
      </c>
      <c r="E92" s="11" t="s">
        <v>987</v>
      </c>
      <c r="F92" s="11" t="s">
        <v>990</v>
      </c>
      <c r="G92" s="11" t="s">
        <v>40</v>
      </c>
      <c r="H92" s="11" t="s">
        <v>255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80307427.012799993</v>
      </c>
      <c r="R92" s="13">
        <v>0</v>
      </c>
      <c r="S92" s="13">
        <v>63970495</v>
      </c>
      <c r="T92" s="13">
        <v>0</v>
      </c>
      <c r="U92" s="11" t="s">
        <v>44</v>
      </c>
      <c r="V92" s="13">
        <v>0</v>
      </c>
      <c r="W92" s="13">
        <v>14083562.079999998</v>
      </c>
      <c r="X92" s="11" t="s">
        <v>44</v>
      </c>
      <c r="Y92" s="13">
        <v>2253369.9328000001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256</v>
      </c>
      <c r="B93" s="12" t="s">
        <v>242</v>
      </c>
      <c r="C93" s="11" t="s">
        <v>38</v>
      </c>
      <c r="D93" s="11" t="s">
        <v>87</v>
      </c>
      <c r="E93" s="11" t="s">
        <v>987</v>
      </c>
      <c r="F93" s="11" t="s">
        <v>990</v>
      </c>
      <c r="G93" s="11" t="s">
        <v>40</v>
      </c>
      <c r="H93" s="11" t="s">
        <v>257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186679308.78839999</v>
      </c>
      <c r="R93" s="13">
        <v>0</v>
      </c>
      <c r="S93" s="13">
        <v>106247476.74999997</v>
      </c>
      <c r="T93" s="13">
        <v>0</v>
      </c>
      <c r="U93" s="11" t="s">
        <v>44</v>
      </c>
      <c r="V93" s="13">
        <v>0</v>
      </c>
      <c r="W93" s="13">
        <v>69337786.24000001</v>
      </c>
      <c r="X93" s="11" t="s">
        <v>47</v>
      </c>
      <c r="Y93" s="13">
        <v>11094045.7984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258</v>
      </c>
      <c r="B94" s="12" t="s">
        <v>242</v>
      </c>
      <c r="C94" s="11" t="s">
        <v>38</v>
      </c>
      <c r="D94" s="11" t="s">
        <v>87</v>
      </c>
      <c r="E94" s="11" t="s">
        <v>987</v>
      </c>
      <c r="F94" s="11" t="s">
        <v>990</v>
      </c>
      <c r="G94" s="11" t="s">
        <v>162</v>
      </c>
      <c r="H94" s="11" t="s">
        <v>42</v>
      </c>
      <c r="I94" s="13" t="s">
        <v>163</v>
      </c>
      <c r="J94" s="13" t="s">
        <v>42</v>
      </c>
      <c r="K94" s="13" t="s">
        <v>259</v>
      </c>
      <c r="L94" s="13" t="s">
        <v>143</v>
      </c>
      <c r="M94" s="13">
        <v>5749540</v>
      </c>
      <c r="N94" s="11" t="s">
        <v>165</v>
      </c>
      <c r="O94" s="11" t="s">
        <v>260</v>
      </c>
      <c r="P94" s="11" t="s">
        <v>261</v>
      </c>
      <c r="Q94" s="13">
        <f>SUM(S94:AG94)</f>
        <v>-5749540</v>
      </c>
      <c r="R94" s="13">
        <v>0</v>
      </c>
      <c r="S94" s="13">
        <v>0</v>
      </c>
      <c r="T94" s="13">
        <v>0</v>
      </c>
      <c r="U94" s="11" t="s">
        <v>44</v>
      </c>
      <c r="V94" s="13">
        <v>0</v>
      </c>
      <c r="W94" s="13">
        <v>-4956500</v>
      </c>
      <c r="X94" s="11" t="s">
        <v>47</v>
      </c>
      <c r="Y94" s="13">
        <v>-793040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262</v>
      </c>
      <c r="B95" s="12" t="s">
        <v>242</v>
      </c>
      <c r="C95" s="11" t="s">
        <v>38</v>
      </c>
      <c r="D95" s="11" t="s">
        <v>110</v>
      </c>
      <c r="E95" s="11" t="s">
        <v>999</v>
      </c>
      <c r="F95" s="11" t="s">
        <v>1002</v>
      </c>
      <c r="G95" s="11" t="s">
        <v>40</v>
      </c>
      <c r="H95" s="11" t="s">
        <v>263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90378470</v>
      </c>
      <c r="R95" s="13">
        <v>0</v>
      </c>
      <c r="S95" s="13">
        <v>89871550</v>
      </c>
      <c r="T95" s="13">
        <v>0</v>
      </c>
      <c r="U95" s="11" t="s">
        <v>44</v>
      </c>
      <c r="V95" s="13">
        <v>0</v>
      </c>
      <c r="W95" s="13">
        <v>437000</v>
      </c>
      <c r="X95" s="11" t="s">
        <v>44</v>
      </c>
      <c r="Y95" s="13">
        <v>69920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264</v>
      </c>
      <c r="B96" s="12" t="s">
        <v>242</v>
      </c>
      <c r="C96" s="11" t="s">
        <v>38</v>
      </c>
      <c r="D96" s="11" t="s">
        <v>110</v>
      </c>
      <c r="E96" s="11" t="s">
        <v>999</v>
      </c>
      <c r="F96" s="11" t="s">
        <v>1002</v>
      </c>
      <c r="G96" s="11" t="s">
        <v>40</v>
      </c>
      <c r="H96" s="11" t="s">
        <v>265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74234350</v>
      </c>
      <c r="R96" s="13">
        <v>0</v>
      </c>
      <c r="S96" s="13">
        <v>74034250</v>
      </c>
      <c r="T96" s="13">
        <v>0</v>
      </c>
      <c r="U96" s="11" t="s">
        <v>44</v>
      </c>
      <c r="V96" s="13">
        <v>0</v>
      </c>
      <c r="W96" s="13">
        <v>172500</v>
      </c>
      <c r="X96" s="11" t="s">
        <v>44</v>
      </c>
      <c r="Y96" s="13">
        <v>27600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266</v>
      </c>
      <c r="B97" s="12" t="s">
        <v>242</v>
      </c>
      <c r="C97" s="11" t="s">
        <v>38</v>
      </c>
      <c r="D97" s="11" t="s">
        <v>110</v>
      </c>
      <c r="E97" s="11" t="s">
        <v>999</v>
      </c>
      <c r="F97" s="11" t="s">
        <v>1002</v>
      </c>
      <c r="G97" s="11" t="s">
        <v>40</v>
      </c>
      <c r="H97" s="11" t="s">
        <v>267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73724660</v>
      </c>
      <c r="R97" s="13">
        <v>0</v>
      </c>
      <c r="S97" s="13">
        <v>73404500</v>
      </c>
      <c r="T97" s="13">
        <v>0</v>
      </c>
      <c r="U97" s="11" t="s">
        <v>44</v>
      </c>
      <c r="V97" s="13">
        <v>0</v>
      </c>
      <c r="W97" s="13">
        <v>276000</v>
      </c>
      <c r="X97" s="11" t="s">
        <v>44</v>
      </c>
      <c r="Y97" s="13">
        <v>44160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268</v>
      </c>
      <c r="B98" s="12" t="s">
        <v>242</v>
      </c>
      <c r="C98" s="11" t="s">
        <v>38</v>
      </c>
      <c r="D98" s="11" t="s">
        <v>110</v>
      </c>
      <c r="E98" s="11" t="s">
        <v>999</v>
      </c>
      <c r="F98" s="11" t="s">
        <v>1002</v>
      </c>
      <c r="G98" s="11" t="s">
        <v>40</v>
      </c>
      <c r="H98" s="11" t="s">
        <v>269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89176050</v>
      </c>
      <c r="R98" s="13">
        <v>0</v>
      </c>
      <c r="S98" s="13">
        <v>89176050</v>
      </c>
      <c r="T98" s="13">
        <v>0</v>
      </c>
      <c r="U98" s="11" t="s">
        <v>44</v>
      </c>
      <c r="V98" s="13">
        <v>0</v>
      </c>
      <c r="W98" s="13">
        <v>0</v>
      </c>
      <c r="X98" s="11" t="s">
        <v>44</v>
      </c>
      <c r="Y98" s="13">
        <v>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270</v>
      </c>
      <c r="B99" s="12" t="s">
        <v>242</v>
      </c>
      <c r="C99" s="11" t="s">
        <v>38</v>
      </c>
      <c r="D99" s="11" t="s">
        <v>110</v>
      </c>
      <c r="E99" s="11" t="s">
        <v>999</v>
      </c>
      <c r="F99" s="11" t="s">
        <v>1002</v>
      </c>
      <c r="G99" s="11" t="s">
        <v>40</v>
      </c>
      <c r="H99" s="11" t="s">
        <v>271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272</v>
      </c>
      <c r="P99" s="11" t="s">
        <v>273</v>
      </c>
      <c r="Q99" s="13">
        <f>SUM(S99:AG99)</f>
        <v>2150500</v>
      </c>
      <c r="R99" s="13">
        <v>0</v>
      </c>
      <c r="S99" s="13">
        <v>2150500</v>
      </c>
      <c r="T99" s="13">
        <v>0</v>
      </c>
      <c r="U99" s="11" t="s">
        <v>44</v>
      </c>
      <c r="V99" s="13">
        <v>0</v>
      </c>
      <c r="W99" s="13">
        <v>0</v>
      </c>
      <c r="X99" s="11" t="s">
        <v>44</v>
      </c>
      <c r="Y99" s="13">
        <v>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274</v>
      </c>
      <c r="B100" s="12" t="s">
        <v>242</v>
      </c>
      <c r="C100" s="11" t="s">
        <v>38</v>
      </c>
      <c r="D100" s="11" t="s">
        <v>110</v>
      </c>
      <c r="E100" s="11" t="s">
        <v>999</v>
      </c>
      <c r="F100" s="11" t="s">
        <v>1002</v>
      </c>
      <c r="G100" s="11" t="s">
        <v>40</v>
      </c>
      <c r="H100" s="11" t="s">
        <v>275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8605650</v>
      </c>
      <c r="R100" s="13">
        <v>0</v>
      </c>
      <c r="S100" s="13">
        <v>8605650</v>
      </c>
      <c r="T100" s="13">
        <v>0</v>
      </c>
      <c r="U100" s="11" t="s">
        <v>44</v>
      </c>
      <c r="V100" s="13">
        <v>0</v>
      </c>
      <c r="W100" s="13">
        <v>0</v>
      </c>
      <c r="X100" s="11" t="s">
        <v>44</v>
      </c>
      <c r="Y100" s="13">
        <v>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276</v>
      </c>
      <c r="B101" s="12" t="s">
        <v>242</v>
      </c>
      <c r="C101" s="11" t="s">
        <v>38</v>
      </c>
      <c r="D101" s="11" t="s">
        <v>110</v>
      </c>
      <c r="E101" s="11" t="s">
        <v>999</v>
      </c>
      <c r="F101" s="11" t="s">
        <v>1002</v>
      </c>
      <c r="G101" s="11" t="s">
        <v>40</v>
      </c>
      <c r="H101" s="11" t="s">
        <v>277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278</v>
      </c>
      <c r="P101" s="11" t="s">
        <v>279</v>
      </c>
      <c r="Q101" s="13">
        <f>SUM(S101:AG101)</f>
        <v>7560989</v>
      </c>
      <c r="R101" s="13">
        <v>0</v>
      </c>
      <c r="S101" s="13">
        <v>5880149</v>
      </c>
      <c r="T101" s="13">
        <v>1449000</v>
      </c>
      <c r="U101" s="11" t="s">
        <v>47</v>
      </c>
      <c r="V101" s="13">
        <v>231840</v>
      </c>
      <c r="W101" s="13">
        <v>0</v>
      </c>
      <c r="X101" s="11" t="s">
        <v>44</v>
      </c>
      <c r="Y101" s="13">
        <v>0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280</v>
      </c>
      <c r="B102" s="12" t="s">
        <v>242</v>
      </c>
      <c r="C102" s="11" t="s">
        <v>38</v>
      </c>
      <c r="D102" s="11" t="s">
        <v>110</v>
      </c>
      <c r="E102" s="11" t="s">
        <v>999</v>
      </c>
      <c r="F102" s="11" t="s">
        <v>1002</v>
      </c>
      <c r="G102" s="11" t="s">
        <v>40</v>
      </c>
      <c r="H102" s="11" t="s">
        <v>281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7869029</v>
      </c>
      <c r="R102" s="13">
        <v>0</v>
      </c>
      <c r="S102" s="13">
        <v>7442149</v>
      </c>
      <c r="T102" s="13">
        <v>0</v>
      </c>
      <c r="U102" s="11" t="s">
        <v>44</v>
      </c>
      <c r="V102" s="13">
        <v>0</v>
      </c>
      <c r="W102" s="13">
        <v>368000</v>
      </c>
      <c r="X102" s="11" t="s">
        <v>44</v>
      </c>
      <c r="Y102" s="13">
        <v>58880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282</v>
      </c>
      <c r="B103" s="12" t="s">
        <v>307</v>
      </c>
      <c r="C103" s="11" t="s">
        <v>38</v>
      </c>
      <c r="D103" s="11" t="s">
        <v>39</v>
      </c>
      <c r="E103" s="11" t="s">
        <v>968</v>
      </c>
      <c r="F103" s="11" t="s">
        <v>972</v>
      </c>
      <c r="G103" s="11" t="s">
        <v>40</v>
      </c>
      <c r="H103" s="11" t="s">
        <v>308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5563798</v>
      </c>
      <c r="R103" s="13">
        <v>0</v>
      </c>
      <c r="S103" s="13">
        <v>5563798</v>
      </c>
      <c r="T103" s="13">
        <v>0</v>
      </c>
      <c r="U103" s="11" t="s">
        <v>44</v>
      </c>
      <c r="V103" s="13">
        <v>0</v>
      </c>
      <c r="W103" s="13">
        <v>0</v>
      </c>
      <c r="X103" s="11" t="s">
        <v>44</v>
      </c>
      <c r="Y103" s="13">
        <v>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284</v>
      </c>
      <c r="B104" s="12" t="s">
        <v>307</v>
      </c>
      <c r="C104" s="11" t="s">
        <v>38</v>
      </c>
      <c r="D104" s="11" t="s">
        <v>39</v>
      </c>
      <c r="E104" s="11" t="s">
        <v>968</v>
      </c>
      <c r="F104" s="11" t="s">
        <v>972</v>
      </c>
      <c r="G104" s="11" t="s">
        <v>40</v>
      </c>
      <c r="H104" s="11" t="s">
        <v>310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101904709</v>
      </c>
      <c r="R104" s="13">
        <v>0</v>
      </c>
      <c r="S104" s="13">
        <v>78658425</v>
      </c>
      <c r="T104" s="13">
        <v>0</v>
      </c>
      <c r="U104" s="11" t="s">
        <v>44</v>
      </c>
      <c r="V104" s="13">
        <v>0</v>
      </c>
      <c r="W104" s="13">
        <v>20039900</v>
      </c>
      <c r="X104" s="11" t="s">
        <v>44</v>
      </c>
      <c r="Y104" s="13">
        <v>3206384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286</v>
      </c>
      <c r="B105" s="12" t="s">
        <v>307</v>
      </c>
      <c r="C105" s="11" t="s">
        <v>38</v>
      </c>
      <c r="D105" s="11" t="s">
        <v>39</v>
      </c>
      <c r="E105" s="11" t="s">
        <v>968</v>
      </c>
      <c r="F105" s="11" t="s">
        <v>972</v>
      </c>
      <c r="G105" s="11" t="s">
        <v>40</v>
      </c>
      <c r="H105" s="11" t="s">
        <v>312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93933658.5</v>
      </c>
      <c r="R105" s="13">
        <v>0</v>
      </c>
      <c r="S105" s="13">
        <v>79726558.5</v>
      </c>
      <c r="T105" s="13">
        <v>0</v>
      </c>
      <c r="U105" s="11" t="s">
        <v>44</v>
      </c>
      <c r="V105" s="13">
        <v>0</v>
      </c>
      <c r="W105" s="13">
        <v>12247500</v>
      </c>
      <c r="X105" s="11" t="s">
        <v>44</v>
      </c>
      <c r="Y105" s="13">
        <v>1959600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288</v>
      </c>
      <c r="B106" s="12" t="s">
        <v>307</v>
      </c>
      <c r="C106" s="11" t="s">
        <v>38</v>
      </c>
      <c r="D106" s="11" t="s">
        <v>39</v>
      </c>
      <c r="E106" s="11" t="s">
        <v>968</v>
      </c>
      <c r="F106" s="11" t="s">
        <v>972</v>
      </c>
      <c r="G106" s="11" t="s">
        <v>40</v>
      </c>
      <c r="H106" s="11" t="s">
        <v>314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9636670</v>
      </c>
      <c r="R106" s="13">
        <v>0</v>
      </c>
      <c r="S106" s="13">
        <v>9636670</v>
      </c>
      <c r="T106" s="13">
        <v>0</v>
      </c>
      <c r="U106" s="11" t="s">
        <v>44</v>
      </c>
      <c r="V106" s="13">
        <v>0</v>
      </c>
      <c r="W106" s="13">
        <v>0</v>
      </c>
      <c r="X106" s="11" t="s">
        <v>44</v>
      </c>
      <c r="Y106" s="13">
        <v>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290</v>
      </c>
      <c r="B107" s="12" t="s">
        <v>307</v>
      </c>
      <c r="C107" s="11" t="s">
        <v>38</v>
      </c>
      <c r="D107" s="11" t="s">
        <v>39</v>
      </c>
      <c r="E107" s="11" t="s">
        <v>968</v>
      </c>
      <c r="F107" s="11" t="s">
        <v>972</v>
      </c>
      <c r="G107" s="11" t="s">
        <v>40</v>
      </c>
      <c r="H107" s="11" t="s">
        <v>316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317</v>
      </c>
      <c r="P107" s="11" t="s">
        <v>318</v>
      </c>
      <c r="Q107" s="13">
        <f>SUM(S107:AG107)</f>
        <v>6900000</v>
      </c>
      <c r="R107" s="13">
        <v>0</v>
      </c>
      <c r="S107" s="13">
        <v>6900000</v>
      </c>
      <c r="T107" s="13">
        <v>0</v>
      </c>
      <c r="U107" s="11" t="s">
        <v>44</v>
      </c>
      <c r="V107" s="13">
        <v>0</v>
      </c>
      <c r="W107" s="13">
        <v>0</v>
      </c>
      <c r="X107" s="11" t="s">
        <v>44</v>
      </c>
      <c r="Y107" s="13">
        <v>0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292</v>
      </c>
      <c r="B108" s="12" t="s">
        <v>307</v>
      </c>
      <c r="C108" s="11" t="s">
        <v>38</v>
      </c>
      <c r="D108" s="11" t="s">
        <v>39</v>
      </c>
      <c r="E108" s="11" t="s">
        <v>968</v>
      </c>
      <c r="F108" s="11" t="s">
        <v>972</v>
      </c>
      <c r="G108" s="11" t="s">
        <v>40</v>
      </c>
      <c r="H108" s="11" t="s">
        <v>320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37552472.5</v>
      </c>
      <c r="R108" s="13">
        <v>0</v>
      </c>
      <c r="S108" s="13">
        <v>32990192.5</v>
      </c>
      <c r="T108" s="13">
        <v>0</v>
      </c>
      <c r="U108" s="11" t="s">
        <v>44</v>
      </c>
      <c r="V108" s="13">
        <v>0</v>
      </c>
      <c r="W108" s="13">
        <v>3933000</v>
      </c>
      <c r="X108" s="11" t="s">
        <v>44</v>
      </c>
      <c r="Y108" s="13">
        <v>629280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296</v>
      </c>
      <c r="B109" s="12" t="s">
        <v>307</v>
      </c>
      <c r="C109" s="11" t="s">
        <v>38</v>
      </c>
      <c r="D109" s="11" t="s">
        <v>39</v>
      </c>
      <c r="E109" s="11" t="s">
        <v>968</v>
      </c>
      <c r="F109" s="11" t="s">
        <v>972</v>
      </c>
      <c r="G109" s="11" t="s">
        <v>40</v>
      </c>
      <c r="H109" s="11" t="s">
        <v>322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323</v>
      </c>
      <c r="P109" s="11" t="s">
        <v>324</v>
      </c>
      <c r="Q109" s="13">
        <f>SUM(S109:AG109)</f>
        <v>750000</v>
      </c>
      <c r="R109" s="13">
        <v>0</v>
      </c>
      <c r="S109" s="13">
        <v>750000</v>
      </c>
      <c r="T109" s="13">
        <v>0</v>
      </c>
      <c r="U109" s="11" t="s">
        <v>44</v>
      </c>
      <c r="V109" s="13">
        <v>0</v>
      </c>
      <c r="W109" s="13">
        <v>0</v>
      </c>
      <c r="X109" s="11" t="s">
        <v>44</v>
      </c>
      <c r="Y109" s="13">
        <v>0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298</v>
      </c>
      <c r="B110" s="12" t="s">
        <v>307</v>
      </c>
      <c r="C110" s="11" t="s">
        <v>38</v>
      </c>
      <c r="D110" s="11" t="s">
        <v>39</v>
      </c>
      <c r="E110" s="11" t="s">
        <v>968</v>
      </c>
      <c r="F110" s="11" t="s">
        <v>972</v>
      </c>
      <c r="G110" s="11" t="s">
        <v>40</v>
      </c>
      <c r="H110" s="11" t="s">
        <v>326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66747846.359999999</v>
      </c>
      <c r="R110" s="13">
        <v>0</v>
      </c>
      <c r="S110" s="13">
        <v>55883030</v>
      </c>
      <c r="T110" s="13">
        <v>0</v>
      </c>
      <c r="U110" s="11" t="s">
        <v>44</v>
      </c>
      <c r="V110" s="13">
        <v>0</v>
      </c>
      <c r="W110" s="13">
        <v>9366221</v>
      </c>
      <c r="X110" s="11" t="s">
        <v>44</v>
      </c>
      <c r="Y110" s="13">
        <v>1498595.3599999999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300</v>
      </c>
      <c r="B111" s="12" t="s">
        <v>307</v>
      </c>
      <c r="C111" s="11" t="s">
        <v>38</v>
      </c>
      <c r="D111" s="11" t="s">
        <v>83</v>
      </c>
      <c r="E111" s="11" t="s">
        <v>84</v>
      </c>
      <c r="F111" s="11" t="s">
        <v>982</v>
      </c>
      <c r="G111" s="11" t="s">
        <v>40</v>
      </c>
      <c r="H111" s="11" t="s">
        <v>328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325112620.05800003</v>
      </c>
      <c r="R111" s="13">
        <v>0</v>
      </c>
      <c r="S111" s="13">
        <v>279936869.5</v>
      </c>
      <c r="T111" s="13">
        <v>0</v>
      </c>
      <c r="U111" s="11" t="s">
        <v>44</v>
      </c>
      <c r="V111" s="13">
        <v>0</v>
      </c>
      <c r="W111" s="13">
        <v>38944612.549999997</v>
      </c>
      <c r="X111" s="11" t="s">
        <v>47</v>
      </c>
      <c r="Y111" s="13">
        <v>6231138.0080000004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304</v>
      </c>
      <c r="B112" s="12" t="s">
        <v>307</v>
      </c>
      <c r="C112" s="11" t="s">
        <v>38</v>
      </c>
      <c r="D112" s="11" t="s">
        <v>87</v>
      </c>
      <c r="E112" s="11" t="s">
        <v>987</v>
      </c>
      <c r="F112" s="11" t="s">
        <v>991</v>
      </c>
      <c r="G112" s="11" t="s">
        <v>40</v>
      </c>
      <c r="H112" s="11" t="s">
        <v>330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331</v>
      </c>
      <c r="P112" s="11" t="s">
        <v>332</v>
      </c>
      <c r="Q112" s="13">
        <f>SUM(S112:AG112)</f>
        <v>1470620</v>
      </c>
      <c r="R112" s="13">
        <v>0</v>
      </c>
      <c r="S112" s="13">
        <v>1430600</v>
      </c>
      <c r="T112" s="13">
        <v>0</v>
      </c>
      <c r="U112" s="11" t="s">
        <v>44</v>
      </c>
      <c r="V112" s="13">
        <v>0</v>
      </c>
      <c r="W112" s="13">
        <v>34500</v>
      </c>
      <c r="X112" s="11" t="s">
        <v>47</v>
      </c>
      <c r="Y112" s="13">
        <v>5520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306</v>
      </c>
      <c r="B113" s="12" t="s">
        <v>307</v>
      </c>
      <c r="C113" s="11" t="s">
        <v>38</v>
      </c>
      <c r="D113" s="11" t="s">
        <v>87</v>
      </c>
      <c r="E113" s="11" t="s">
        <v>987</v>
      </c>
      <c r="F113" s="11" t="s">
        <v>991</v>
      </c>
      <c r="G113" s="11" t="s">
        <v>40</v>
      </c>
      <c r="H113" s="11" t="s">
        <v>334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191</v>
      </c>
      <c r="P113" s="11" t="s">
        <v>192</v>
      </c>
      <c r="Q113" s="13">
        <f>SUM(S113:AG113)</f>
        <v>4542700</v>
      </c>
      <c r="R113" s="13">
        <v>0</v>
      </c>
      <c r="S113" s="13">
        <v>4542700</v>
      </c>
      <c r="T113" s="13">
        <v>0</v>
      </c>
      <c r="U113" s="11" t="s">
        <v>44</v>
      </c>
      <c r="V113" s="13">
        <v>0</v>
      </c>
      <c r="W113" s="13">
        <v>0</v>
      </c>
      <c r="X113" s="11" t="s">
        <v>44</v>
      </c>
      <c r="Y113" s="13">
        <v>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309</v>
      </c>
      <c r="B114" s="12" t="s">
        <v>307</v>
      </c>
      <c r="C114" s="11" t="s">
        <v>38</v>
      </c>
      <c r="D114" s="11" t="s">
        <v>87</v>
      </c>
      <c r="E114" s="11" t="s">
        <v>987</v>
      </c>
      <c r="F114" s="11" t="s">
        <v>991</v>
      </c>
      <c r="G114" s="11" t="s">
        <v>40</v>
      </c>
      <c r="H114" s="11" t="s">
        <v>336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70874563.5</v>
      </c>
      <c r="R114" s="13">
        <v>0</v>
      </c>
      <c r="S114" s="13">
        <v>54914587.5</v>
      </c>
      <c r="T114" s="13">
        <v>0</v>
      </c>
      <c r="U114" s="11" t="s">
        <v>44</v>
      </c>
      <c r="V114" s="13">
        <v>0</v>
      </c>
      <c r="W114" s="13">
        <v>13758600</v>
      </c>
      <c r="X114" s="11" t="s">
        <v>44</v>
      </c>
      <c r="Y114" s="13">
        <v>2201376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311</v>
      </c>
      <c r="B115" s="12" t="s">
        <v>307</v>
      </c>
      <c r="C115" s="11" t="s">
        <v>38</v>
      </c>
      <c r="D115" s="11" t="s">
        <v>87</v>
      </c>
      <c r="E115" s="11" t="s">
        <v>987</v>
      </c>
      <c r="F115" s="11" t="s">
        <v>991</v>
      </c>
      <c r="G115" s="11" t="s">
        <v>40</v>
      </c>
      <c r="H115" s="11" t="s">
        <v>338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33660387</v>
      </c>
      <c r="R115" s="13">
        <v>0</v>
      </c>
      <c r="S115" s="13">
        <v>26099275</v>
      </c>
      <c r="T115" s="13">
        <v>0</v>
      </c>
      <c r="U115" s="11" t="s">
        <v>44</v>
      </c>
      <c r="V115" s="13">
        <v>0</v>
      </c>
      <c r="W115" s="13">
        <v>6518200</v>
      </c>
      <c r="X115" s="11" t="s">
        <v>47</v>
      </c>
      <c r="Y115" s="13">
        <v>1042912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313</v>
      </c>
      <c r="B116" s="12" t="s">
        <v>307</v>
      </c>
      <c r="C116" s="11" t="s">
        <v>38</v>
      </c>
      <c r="D116" s="11" t="s">
        <v>87</v>
      </c>
      <c r="E116" s="11" t="s">
        <v>987</v>
      </c>
      <c r="F116" s="11" t="s">
        <v>991</v>
      </c>
      <c r="G116" s="11" t="s">
        <v>40</v>
      </c>
      <c r="H116" s="11" t="s">
        <v>340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341</v>
      </c>
      <c r="P116" s="11" t="s">
        <v>342</v>
      </c>
      <c r="Q116" s="13">
        <f>SUM(S116:AG116)</f>
        <v>5750000</v>
      </c>
      <c r="R116" s="13">
        <v>0</v>
      </c>
      <c r="S116" s="13">
        <v>5750000</v>
      </c>
      <c r="T116" s="13">
        <v>0</v>
      </c>
      <c r="U116" s="11" t="s">
        <v>44</v>
      </c>
      <c r="V116" s="13">
        <v>0</v>
      </c>
      <c r="W116" s="13">
        <v>0</v>
      </c>
      <c r="X116" s="11" t="s">
        <v>44</v>
      </c>
      <c r="Y116" s="13">
        <v>0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315</v>
      </c>
      <c r="B117" s="12" t="s">
        <v>307</v>
      </c>
      <c r="C117" s="11" t="s">
        <v>38</v>
      </c>
      <c r="D117" s="11" t="s">
        <v>87</v>
      </c>
      <c r="E117" s="11" t="s">
        <v>987</v>
      </c>
      <c r="F117" s="11" t="s">
        <v>991</v>
      </c>
      <c r="G117" s="11" t="s">
        <v>40</v>
      </c>
      <c r="H117" s="11" t="s">
        <v>344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90852239.25</v>
      </c>
      <c r="R117" s="13">
        <v>0</v>
      </c>
      <c r="S117" s="13">
        <v>58062519.25</v>
      </c>
      <c r="T117" s="13">
        <v>0</v>
      </c>
      <c r="U117" s="11" t="s">
        <v>44</v>
      </c>
      <c r="V117" s="13">
        <v>0</v>
      </c>
      <c r="W117" s="13">
        <v>28267000</v>
      </c>
      <c r="X117" s="11" t="s">
        <v>44</v>
      </c>
      <c r="Y117" s="13">
        <v>4522720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319</v>
      </c>
      <c r="B118" s="12" t="s">
        <v>307</v>
      </c>
      <c r="C118" s="11" t="s">
        <v>38</v>
      </c>
      <c r="D118" s="11" t="s">
        <v>87</v>
      </c>
      <c r="E118" s="11" t="s">
        <v>987</v>
      </c>
      <c r="F118" s="11" t="s">
        <v>991</v>
      </c>
      <c r="G118" s="11" t="s">
        <v>40</v>
      </c>
      <c r="H118" s="11" t="s">
        <v>346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27381648.359999999</v>
      </c>
      <c r="R118" s="13">
        <v>0</v>
      </c>
      <c r="S118" s="13">
        <v>9849500</v>
      </c>
      <c r="T118" s="13">
        <v>0</v>
      </c>
      <c r="U118" s="11" t="s">
        <v>44</v>
      </c>
      <c r="V118" s="13">
        <v>0</v>
      </c>
      <c r="W118" s="13">
        <v>15113921</v>
      </c>
      <c r="X118" s="11" t="s">
        <v>47</v>
      </c>
      <c r="Y118" s="13">
        <v>2418227.3600000003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321</v>
      </c>
      <c r="B119" s="12" t="s">
        <v>307</v>
      </c>
      <c r="C119" s="11" t="s">
        <v>38</v>
      </c>
      <c r="D119" s="11" t="s">
        <v>87</v>
      </c>
      <c r="E119" s="11" t="s">
        <v>987</v>
      </c>
      <c r="F119" s="11" t="s">
        <v>991</v>
      </c>
      <c r="G119" s="11" t="s">
        <v>40</v>
      </c>
      <c r="H119" s="11" t="s">
        <v>348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6776400</v>
      </c>
      <c r="R119" s="13">
        <v>0</v>
      </c>
      <c r="S119" s="13">
        <v>5642500</v>
      </c>
      <c r="T119" s="13">
        <v>0</v>
      </c>
      <c r="U119" s="11" t="s">
        <v>44</v>
      </c>
      <c r="V119" s="13">
        <v>0</v>
      </c>
      <c r="W119" s="13">
        <v>977500</v>
      </c>
      <c r="X119" s="11" t="s">
        <v>44</v>
      </c>
      <c r="Y119" s="13">
        <v>156400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325</v>
      </c>
      <c r="B120" s="12" t="s">
        <v>307</v>
      </c>
      <c r="C120" s="11" t="s">
        <v>38</v>
      </c>
      <c r="D120" s="11" t="s">
        <v>87</v>
      </c>
      <c r="E120" s="11" t="s">
        <v>987</v>
      </c>
      <c r="F120" s="11" t="s">
        <v>991</v>
      </c>
      <c r="G120" s="11" t="s">
        <v>40</v>
      </c>
      <c r="H120" s="11" t="s">
        <v>350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351</v>
      </c>
      <c r="P120" s="11" t="s">
        <v>352</v>
      </c>
      <c r="Q120" s="13">
        <f>SUM(S120:AG120)</f>
        <v>13595020</v>
      </c>
      <c r="R120" s="13">
        <v>0</v>
      </c>
      <c r="S120" s="13">
        <v>13555000</v>
      </c>
      <c r="T120" s="13">
        <v>34500</v>
      </c>
      <c r="U120" s="11" t="s">
        <v>47</v>
      </c>
      <c r="V120" s="13">
        <v>5520</v>
      </c>
      <c r="W120" s="13">
        <v>0</v>
      </c>
      <c r="X120" s="11" t="s">
        <v>44</v>
      </c>
      <c r="Y120" s="13">
        <v>0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327</v>
      </c>
      <c r="B121" s="12" t="s">
        <v>307</v>
      </c>
      <c r="C121" s="11" t="s">
        <v>38</v>
      </c>
      <c r="D121" s="11" t="s">
        <v>87</v>
      </c>
      <c r="E121" s="11" t="s">
        <v>987</v>
      </c>
      <c r="F121" s="11" t="s">
        <v>991</v>
      </c>
      <c r="G121" s="11" t="s">
        <v>40</v>
      </c>
      <c r="H121" s="11" t="s">
        <v>354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17489833.75</v>
      </c>
      <c r="R121" s="13">
        <v>0</v>
      </c>
      <c r="S121" s="13">
        <v>13434473.75</v>
      </c>
      <c r="T121" s="13">
        <v>0</v>
      </c>
      <c r="U121" s="11" t="s">
        <v>44</v>
      </c>
      <c r="V121" s="13">
        <v>0</v>
      </c>
      <c r="W121" s="13">
        <v>3496000</v>
      </c>
      <c r="X121" s="11" t="s">
        <v>47</v>
      </c>
      <c r="Y121" s="13">
        <v>559360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329</v>
      </c>
      <c r="B122" s="18">
        <v>44201</v>
      </c>
      <c r="C122" s="11" t="s">
        <v>38</v>
      </c>
      <c r="D122" s="11" t="s">
        <v>110</v>
      </c>
      <c r="E122" s="11" t="s">
        <v>999</v>
      </c>
      <c r="F122" s="11" t="s">
        <v>1003</v>
      </c>
      <c r="G122" s="11" t="s">
        <v>40</v>
      </c>
      <c r="H122" s="11" t="s">
        <v>283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74579800</v>
      </c>
      <c r="R122" s="13">
        <v>0</v>
      </c>
      <c r="S122" s="13">
        <f>72898500+1081000</f>
        <v>73979500</v>
      </c>
      <c r="T122" s="13">
        <v>0</v>
      </c>
      <c r="U122" s="11" t="s">
        <v>44</v>
      </c>
      <c r="V122" s="13">
        <v>0</v>
      </c>
      <c r="W122" s="13">
        <v>517500</v>
      </c>
      <c r="X122" s="11" t="s">
        <v>44</v>
      </c>
      <c r="Y122" s="13">
        <v>82800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333</v>
      </c>
      <c r="B123" s="18">
        <v>44201</v>
      </c>
      <c r="C123" s="11" t="s">
        <v>38</v>
      </c>
      <c r="D123" s="11" t="s">
        <v>110</v>
      </c>
      <c r="E123" s="11" t="s">
        <v>999</v>
      </c>
      <c r="F123" s="11" t="s">
        <v>1003</v>
      </c>
      <c r="G123" s="11" t="s">
        <v>40</v>
      </c>
      <c r="H123" s="11" t="s">
        <v>285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80880740</v>
      </c>
      <c r="R123" s="13">
        <v>0</v>
      </c>
      <c r="S123" s="13">
        <v>71396000</v>
      </c>
      <c r="T123" s="13">
        <v>0</v>
      </c>
      <c r="U123" s="11" t="s">
        <v>44</v>
      </c>
      <c r="V123" s="13">
        <v>0</v>
      </c>
      <c r="W123" s="13">
        <v>8176500</v>
      </c>
      <c r="X123" s="11" t="s">
        <v>44</v>
      </c>
      <c r="Y123" s="13">
        <v>1308240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335</v>
      </c>
      <c r="B124" s="18">
        <v>44201</v>
      </c>
      <c r="C124" s="11" t="s">
        <v>38</v>
      </c>
      <c r="D124" s="11" t="s">
        <v>110</v>
      </c>
      <c r="E124" s="11" t="s">
        <v>999</v>
      </c>
      <c r="F124" s="11" t="s">
        <v>1003</v>
      </c>
      <c r="G124" s="11" t="s">
        <v>40</v>
      </c>
      <c r="H124" s="11" t="s">
        <v>287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81095010</v>
      </c>
      <c r="R124" s="13">
        <v>0</v>
      </c>
      <c r="S124" s="13">
        <v>79907750</v>
      </c>
      <c r="T124" s="13">
        <v>0</v>
      </c>
      <c r="U124" s="11" t="s">
        <v>44</v>
      </c>
      <c r="V124" s="13">
        <v>0</v>
      </c>
      <c r="W124" s="13">
        <v>1023500</v>
      </c>
      <c r="X124" s="11" t="s">
        <v>44</v>
      </c>
      <c r="Y124" s="13">
        <v>163760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337</v>
      </c>
      <c r="B125" s="18">
        <v>44201</v>
      </c>
      <c r="C125" s="11" t="s">
        <v>38</v>
      </c>
      <c r="D125" s="11" t="s">
        <v>110</v>
      </c>
      <c r="E125" s="11" t="s">
        <v>999</v>
      </c>
      <c r="F125" s="11" t="s">
        <v>1003</v>
      </c>
      <c r="G125" s="11" t="s">
        <v>40</v>
      </c>
      <c r="H125" s="11" t="s">
        <v>289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23224620</v>
      </c>
      <c r="R125" s="13">
        <v>0</v>
      </c>
      <c r="S125" s="13">
        <v>21650500</v>
      </c>
      <c r="T125" s="13">
        <v>0</v>
      </c>
      <c r="U125" s="11" t="s">
        <v>44</v>
      </c>
      <c r="V125" s="13">
        <v>0</v>
      </c>
      <c r="W125" s="13">
        <v>1357000</v>
      </c>
      <c r="X125" s="11" t="s">
        <v>44</v>
      </c>
      <c r="Y125" s="13">
        <v>217120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339</v>
      </c>
      <c r="B126" s="18">
        <v>44201</v>
      </c>
      <c r="C126" s="11" t="s">
        <v>38</v>
      </c>
      <c r="D126" s="11" t="s">
        <v>110</v>
      </c>
      <c r="E126" s="11" t="s">
        <v>999</v>
      </c>
      <c r="F126" s="11" t="s">
        <v>1003</v>
      </c>
      <c r="G126" s="11" t="s">
        <v>40</v>
      </c>
      <c r="H126" s="11" t="s">
        <v>291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31710100</v>
      </c>
      <c r="R126" s="13">
        <v>0</v>
      </c>
      <c r="S126" s="13">
        <v>31510000</v>
      </c>
      <c r="T126" s="13">
        <v>0</v>
      </c>
      <c r="U126" s="11" t="s">
        <v>44</v>
      </c>
      <c r="V126" s="13">
        <v>0</v>
      </c>
      <c r="W126" s="13">
        <v>172500</v>
      </c>
      <c r="X126" s="11" t="s">
        <v>44</v>
      </c>
      <c r="Y126" s="13">
        <v>27600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343</v>
      </c>
      <c r="B127" s="18">
        <v>44201</v>
      </c>
      <c r="C127" s="11" t="s">
        <v>38</v>
      </c>
      <c r="D127" s="11" t="s">
        <v>110</v>
      </c>
      <c r="E127" s="11" t="s">
        <v>999</v>
      </c>
      <c r="F127" s="11" t="s">
        <v>1003</v>
      </c>
      <c r="G127" s="11" t="s">
        <v>40</v>
      </c>
      <c r="H127" s="11" t="s">
        <v>293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294</v>
      </c>
      <c r="P127" s="11" t="s">
        <v>295</v>
      </c>
      <c r="Q127" s="13">
        <f>SUM(S127:AG127)</f>
        <v>4705202</v>
      </c>
      <c r="R127" s="13">
        <v>0</v>
      </c>
      <c r="S127" s="13">
        <v>4301000</v>
      </c>
      <c r="T127" s="13">
        <v>0</v>
      </c>
      <c r="U127" s="11" t="s">
        <v>44</v>
      </c>
      <c r="V127" s="13">
        <v>0</v>
      </c>
      <c r="W127" s="13">
        <v>348450</v>
      </c>
      <c r="X127" s="11" t="s">
        <v>47</v>
      </c>
      <c r="Y127" s="13">
        <v>55752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345</v>
      </c>
      <c r="B128" s="18">
        <v>44201</v>
      </c>
      <c r="C128" s="11" t="s">
        <v>38</v>
      </c>
      <c r="D128" s="11" t="s">
        <v>110</v>
      </c>
      <c r="E128" s="11" t="s">
        <v>999</v>
      </c>
      <c r="F128" s="11" t="s">
        <v>1003</v>
      </c>
      <c r="G128" s="11" t="s">
        <v>40</v>
      </c>
      <c r="H128" s="11" t="s">
        <v>297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39157972</v>
      </c>
      <c r="R128" s="13">
        <v>0</v>
      </c>
      <c r="S128" s="13">
        <v>38713750</v>
      </c>
      <c r="T128" s="13">
        <v>0</v>
      </c>
      <c r="U128" s="11" t="s">
        <v>44</v>
      </c>
      <c r="V128" s="13">
        <v>0</v>
      </c>
      <c r="W128" s="13">
        <v>382950</v>
      </c>
      <c r="X128" s="11" t="s">
        <v>44</v>
      </c>
      <c r="Y128" s="13">
        <v>61272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347</v>
      </c>
      <c r="B129" s="18">
        <v>44201</v>
      </c>
      <c r="C129" s="11" t="s">
        <v>38</v>
      </c>
      <c r="D129" s="11" t="s">
        <v>110</v>
      </c>
      <c r="E129" s="11" t="s">
        <v>999</v>
      </c>
      <c r="F129" s="11" t="s">
        <v>1003</v>
      </c>
      <c r="G129" s="11" t="s">
        <v>40</v>
      </c>
      <c r="H129" s="11" t="s">
        <v>299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27181694</v>
      </c>
      <c r="R129" s="13">
        <v>0</v>
      </c>
      <c r="S129" s="13">
        <v>11119000</v>
      </c>
      <c r="T129" s="13">
        <v>0</v>
      </c>
      <c r="U129" s="11" t="s">
        <v>44</v>
      </c>
      <c r="V129" s="13">
        <v>0</v>
      </c>
      <c r="W129" s="13">
        <v>13847150</v>
      </c>
      <c r="X129" s="11" t="s">
        <v>47</v>
      </c>
      <c r="Y129" s="13">
        <v>2215544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349</v>
      </c>
      <c r="B130" s="18">
        <v>44201</v>
      </c>
      <c r="C130" s="11" t="s">
        <v>38</v>
      </c>
      <c r="D130" s="11" t="s">
        <v>110</v>
      </c>
      <c r="E130" s="11" t="s">
        <v>999</v>
      </c>
      <c r="F130" s="11" t="s">
        <v>1003</v>
      </c>
      <c r="G130" s="11" t="s">
        <v>40</v>
      </c>
      <c r="H130" s="11" t="s">
        <v>301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302</v>
      </c>
      <c r="P130" s="11" t="s">
        <v>303</v>
      </c>
      <c r="Q130" s="13">
        <f>SUM(S130:AG130)</f>
        <v>2684675</v>
      </c>
      <c r="R130" s="13">
        <v>0</v>
      </c>
      <c r="S130" s="13">
        <v>2684675</v>
      </c>
      <c r="T130" s="13">
        <v>0</v>
      </c>
      <c r="U130" s="11" t="s">
        <v>44</v>
      </c>
      <c r="V130" s="13">
        <v>0</v>
      </c>
      <c r="W130" s="13">
        <v>0</v>
      </c>
      <c r="X130" s="11" t="s">
        <v>44</v>
      </c>
      <c r="Y130" s="13">
        <v>0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353</v>
      </c>
      <c r="B131" s="18">
        <v>44201</v>
      </c>
      <c r="C131" s="11" t="s">
        <v>38</v>
      </c>
      <c r="D131" s="11" t="s">
        <v>110</v>
      </c>
      <c r="E131" s="11" t="s">
        <v>999</v>
      </c>
      <c r="F131" s="11" t="s">
        <v>1003</v>
      </c>
      <c r="G131" s="11" t="s">
        <v>40</v>
      </c>
      <c r="H131" s="11" t="s">
        <v>305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6641000</v>
      </c>
      <c r="R131" s="13">
        <v>0</v>
      </c>
      <c r="S131" s="13">
        <v>6641000</v>
      </c>
      <c r="T131" s="13">
        <v>0</v>
      </c>
      <c r="U131" s="11" t="s">
        <v>44</v>
      </c>
      <c r="V131" s="13">
        <v>0</v>
      </c>
      <c r="W131" s="13">
        <v>0</v>
      </c>
      <c r="X131" s="11" t="s">
        <v>44</v>
      </c>
      <c r="Y131" s="13">
        <v>0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355</v>
      </c>
      <c r="B132" s="12" t="s">
        <v>356</v>
      </c>
      <c r="C132" s="11" t="s">
        <v>38</v>
      </c>
      <c r="D132" s="11" t="s">
        <v>39</v>
      </c>
      <c r="E132" s="11" t="s">
        <v>968</v>
      </c>
      <c r="F132" s="11" t="s">
        <v>973</v>
      </c>
      <c r="G132" s="11" t="s">
        <v>40</v>
      </c>
      <c r="H132" s="11" t="s">
        <v>357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128779804.5</v>
      </c>
      <c r="R132" s="13">
        <v>0</v>
      </c>
      <c r="S132" s="13">
        <v>112861037.5</v>
      </c>
      <c r="T132" s="13">
        <v>0</v>
      </c>
      <c r="U132" s="11" t="s">
        <v>44</v>
      </c>
      <c r="V132" s="13">
        <v>0</v>
      </c>
      <c r="W132" s="13">
        <v>13723075</v>
      </c>
      <c r="X132" s="11" t="s">
        <v>47</v>
      </c>
      <c r="Y132" s="13">
        <v>2195692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358</v>
      </c>
      <c r="B133" s="12" t="s">
        <v>356</v>
      </c>
      <c r="C133" s="11" t="s">
        <v>38</v>
      </c>
      <c r="D133" s="11" t="s">
        <v>39</v>
      </c>
      <c r="E133" s="11" t="s">
        <v>968</v>
      </c>
      <c r="F133" s="11" t="s">
        <v>973</v>
      </c>
      <c r="G133" s="11" t="s">
        <v>40</v>
      </c>
      <c r="H133" s="11" t="s">
        <v>359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73578562.385999992</v>
      </c>
      <c r="R133" s="13">
        <v>0</v>
      </c>
      <c r="S133" s="13">
        <v>42847903.749999993</v>
      </c>
      <c r="T133" s="13">
        <v>0</v>
      </c>
      <c r="U133" s="11" t="s">
        <v>44</v>
      </c>
      <c r="V133" s="13">
        <v>0</v>
      </c>
      <c r="W133" s="13">
        <v>26491947.100000001</v>
      </c>
      <c r="X133" s="11" t="s">
        <v>47</v>
      </c>
      <c r="Y133" s="13">
        <v>4238711.5360000003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360</v>
      </c>
      <c r="B134" s="12" t="s">
        <v>356</v>
      </c>
      <c r="C134" s="11" t="s">
        <v>38</v>
      </c>
      <c r="D134" s="11" t="s">
        <v>39</v>
      </c>
      <c r="E134" s="11" t="s">
        <v>968</v>
      </c>
      <c r="F134" s="11" t="s">
        <v>973</v>
      </c>
      <c r="G134" s="11" t="s">
        <v>40</v>
      </c>
      <c r="H134" s="11" t="s">
        <v>361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24732248.25</v>
      </c>
      <c r="R134" s="13">
        <v>0</v>
      </c>
      <c r="S134" s="13">
        <v>21933806.25</v>
      </c>
      <c r="T134" s="13">
        <v>0</v>
      </c>
      <c r="U134" s="11" t="s">
        <v>44</v>
      </c>
      <c r="V134" s="13">
        <v>0</v>
      </c>
      <c r="W134" s="13">
        <v>2412450</v>
      </c>
      <c r="X134" s="11" t="s">
        <v>44</v>
      </c>
      <c r="Y134" s="13">
        <v>385992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362</v>
      </c>
      <c r="B135" s="12" t="s">
        <v>356</v>
      </c>
      <c r="C135" s="11" t="s">
        <v>38</v>
      </c>
      <c r="D135" s="11" t="s">
        <v>39</v>
      </c>
      <c r="E135" s="11" t="s">
        <v>968</v>
      </c>
      <c r="F135" s="11" t="s">
        <v>973</v>
      </c>
      <c r="G135" s="11" t="s">
        <v>40</v>
      </c>
      <c r="H135" s="11" t="s">
        <v>363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14282495</v>
      </c>
      <c r="R135" s="13">
        <v>0</v>
      </c>
      <c r="S135" s="13">
        <v>12998375</v>
      </c>
      <c r="T135" s="13">
        <v>0</v>
      </c>
      <c r="U135" s="11" t="s">
        <v>44</v>
      </c>
      <c r="V135" s="13">
        <v>0</v>
      </c>
      <c r="W135" s="13">
        <v>1107000</v>
      </c>
      <c r="X135" s="11" t="s">
        <v>44</v>
      </c>
      <c r="Y135" s="13">
        <v>177120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364</v>
      </c>
      <c r="B136" s="12" t="s">
        <v>356</v>
      </c>
      <c r="C136" s="11" t="s">
        <v>38</v>
      </c>
      <c r="D136" s="11" t="s">
        <v>39</v>
      </c>
      <c r="E136" s="11" t="s">
        <v>968</v>
      </c>
      <c r="F136" s="11" t="s">
        <v>973</v>
      </c>
      <c r="G136" s="11" t="s">
        <v>40</v>
      </c>
      <c r="H136" s="11" t="s">
        <v>365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99291507.25</v>
      </c>
      <c r="R136" s="13">
        <v>0</v>
      </c>
      <c r="S136" s="13">
        <v>32915031.25</v>
      </c>
      <c r="T136" s="13">
        <v>0</v>
      </c>
      <c r="U136" s="11" t="s">
        <v>44</v>
      </c>
      <c r="V136" s="13">
        <v>0</v>
      </c>
      <c r="W136" s="13">
        <v>57221100</v>
      </c>
      <c r="X136" s="11" t="s">
        <v>44</v>
      </c>
      <c r="Y136" s="13">
        <v>9155376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366</v>
      </c>
      <c r="B137" s="12" t="s">
        <v>356</v>
      </c>
      <c r="C137" s="11" t="s">
        <v>38</v>
      </c>
      <c r="D137" s="11" t="s">
        <v>39</v>
      </c>
      <c r="E137" s="11" t="s">
        <v>968</v>
      </c>
      <c r="F137" s="11" t="s">
        <v>973</v>
      </c>
      <c r="G137" s="11" t="s">
        <v>40</v>
      </c>
      <c r="H137" s="11" t="s">
        <v>367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15337725.5</v>
      </c>
      <c r="R137" s="13">
        <v>0</v>
      </c>
      <c r="S137" s="13">
        <v>8419137.5</v>
      </c>
      <c r="T137" s="13">
        <v>0</v>
      </c>
      <c r="U137" s="11" t="s">
        <v>44</v>
      </c>
      <c r="V137" s="13">
        <v>0</v>
      </c>
      <c r="W137" s="13">
        <v>5964300</v>
      </c>
      <c r="X137" s="11" t="s">
        <v>47</v>
      </c>
      <c r="Y137" s="13">
        <v>954288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368</v>
      </c>
      <c r="B138" s="12" t="s">
        <v>356</v>
      </c>
      <c r="C138" s="11" t="s">
        <v>38</v>
      </c>
      <c r="D138" s="11" t="s">
        <v>39</v>
      </c>
      <c r="E138" s="11" t="s">
        <v>968</v>
      </c>
      <c r="F138" s="11" t="s">
        <v>973</v>
      </c>
      <c r="G138" s="11" t="s">
        <v>40</v>
      </c>
      <c r="H138" s="11" t="s">
        <v>369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14164190</v>
      </c>
      <c r="R138" s="13">
        <v>0</v>
      </c>
      <c r="S138" s="13">
        <v>9325250</v>
      </c>
      <c r="T138" s="13">
        <v>0</v>
      </c>
      <c r="U138" s="11" t="s">
        <v>44</v>
      </c>
      <c r="V138" s="13">
        <v>0</v>
      </c>
      <c r="W138" s="13">
        <v>4171500</v>
      </c>
      <c r="X138" s="11" t="s">
        <v>47</v>
      </c>
      <c r="Y138" s="13">
        <v>667440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370</v>
      </c>
      <c r="B139" s="12" t="s">
        <v>356</v>
      </c>
      <c r="C139" s="11" t="s">
        <v>38</v>
      </c>
      <c r="D139" s="11" t="s">
        <v>39</v>
      </c>
      <c r="E139" s="11" t="s">
        <v>968</v>
      </c>
      <c r="F139" s="11" t="s">
        <v>973</v>
      </c>
      <c r="G139" s="11" t="s">
        <v>40</v>
      </c>
      <c r="H139" s="11" t="s">
        <v>371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14282936</v>
      </c>
      <c r="R139" s="13">
        <v>0</v>
      </c>
      <c r="S139" s="13">
        <v>10061000</v>
      </c>
      <c r="T139" s="13">
        <v>0</v>
      </c>
      <c r="U139" s="11" t="s">
        <v>44</v>
      </c>
      <c r="V139" s="13">
        <v>0</v>
      </c>
      <c r="W139" s="13">
        <v>3639600</v>
      </c>
      <c r="X139" s="11" t="s">
        <v>47</v>
      </c>
      <c r="Y139" s="13">
        <v>582336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372</v>
      </c>
      <c r="B140" s="12" t="s">
        <v>356</v>
      </c>
      <c r="C140" s="11" t="s">
        <v>38</v>
      </c>
      <c r="D140" s="11" t="s">
        <v>83</v>
      </c>
      <c r="E140" s="11" t="s">
        <v>84</v>
      </c>
      <c r="F140" s="11" t="s">
        <v>983</v>
      </c>
      <c r="G140" s="11" t="s">
        <v>40</v>
      </c>
      <c r="H140" s="11" t="s">
        <v>373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321015516.898</v>
      </c>
      <c r="R140" s="13">
        <v>0</v>
      </c>
      <c r="S140" s="13">
        <v>245822991.25</v>
      </c>
      <c r="T140" s="13">
        <v>0</v>
      </c>
      <c r="U140" s="11" t="s">
        <v>44</v>
      </c>
      <c r="V140" s="13">
        <v>0</v>
      </c>
      <c r="W140" s="13">
        <v>64821142.799999997</v>
      </c>
      <c r="X140" s="11" t="s">
        <v>47</v>
      </c>
      <c r="Y140" s="13">
        <v>10371382.848000001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374</v>
      </c>
      <c r="B141" s="12" t="s">
        <v>356</v>
      </c>
      <c r="C141" s="11" t="s">
        <v>38</v>
      </c>
      <c r="D141" s="11" t="s">
        <v>87</v>
      </c>
      <c r="E141" s="11" t="s">
        <v>987</v>
      </c>
      <c r="F141" s="11" t="s">
        <v>992</v>
      </c>
      <c r="G141" s="11" t="s">
        <v>40</v>
      </c>
      <c r="H141" s="11" t="s">
        <v>375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184993912.5</v>
      </c>
      <c r="R141" s="13">
        <v>0</v>
      </c>
      <c r="S141" s="13">
        <v>131557062.5</v>
      </c>
      <c r="T141" s="13">
        <v>0</v>
      </c>
      <c r="U141" s="11" t="s">
        <v>44</v>
      </c>
      <c r="V141" s="13">
        <v>0</v>
      </c>
      <c r="W141" s="13">
        <v>46066250</v>
      </c>
      <c r="X141" s="11" t="s">
        <v>47</v>
      </c>
      <c r="Y141" s="13">
        <v>7370600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376</v>
      </c>
      <c r="B142" s="12" t="s">
        <v>356</v>
      </c>
      <c r="C142" s="11" t="s">
        <v>38</v>
      </c>
      <c r="D142" s="11" t="s">
        <v>87</v>
      </c>
      <c r="E142" s="11" t="s">
        <v>987</v>
      </c>
      <c r="F142" s="11" t="s">
        <v>992</v>
      </c>
      <c r="G142" s="11" t="s">
        <v>40</v>
      </c>
      <c r="H142" s="11" t="s">
        <v>377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51038059.25</v>
      </c>
      <c r="R142" s="13">
        <v>0</v>
      </c>
      <c r="S142" s="13">
        <v>40917581.25</v>
      </c>
      <c r="T142" s="13">
        <v>0</v>
      </c>
      <c r="U142" s="11" t="s">
        <v>44</v>
      </c>
      <c r="V142" s="13">
        <v>0</v>
      </c>
      <c r="W142" s="13">
        <v>8724550</v>
      </c>
      <c r="X142" s="11" t="s">
        <v>47</v>
      </c>
      <c r="Y142" s="13">
        <v>1395928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378</v>
      </c>
      <c r="B143" s="12" t="s">
        <v>356</v>
      </c>
      <c r="C143" s="11" t="s">
        <v>38</v>
      </c>
      <c r="D143" s="11" t="s">
        <v>87</v>
      </c>
      <c r="E143" s="11" t="s">
        <v>987</v>
      </c>
      <c r="F143" s="11" t="s">
        <v>992</v>
      </c>
      <c r="G143" s="11" t="s">
        <v>40</v>
      </c>
      <c r="H143" s="11" t="s">
        <v>379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93018754.819999993</v>
      </c>
      <c r="R143" s="13">
        <v>0</v>
      </c>
      <c r="S143" s="13">
        <v>56062892.5</v>
      </c>
      <c r="T143" s="13">
        <v>0</v>
      </c>
      <c r="U143" s="11" t="s">
        <v>44</v>
      </c>
      <c r="V143" s="13">
        <v>0</v>
      </c>
      <c r="W143" s="13">
        <v>31858502</v>
      </c>
      <c r="X143" s="11" t="s">
        <v>44</v>
      </c>
      <c r="Y143" s="13">
        <v>5097360.32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380</v>
      </c>
      <c r="B144" s="12" t="s">
        <v>356</v>
      </c>
      <c r="C144" s="11" t="s">
        <v>38</v>
      </c>
      <c r="D144" s="11" t="s">
        <v>87</v>
      </c>
      <c r="E144" s="11" t="s">
        <v>987</v>
      </c>
      <c r="F144" s="11" t="s">
        <v>992</v>
      </c>
      <c r="G144" s="11" t="s">
        <v>40</v>
      </c>
      <c r="H144" s="11" t="s">
        <v>381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182480751.91</v>
      </c>
      <c r="R144" s="13">
        <v>0</v>
      </c>
      <c r="S144" s="13">
        <v>77622355</v>
      </c>
      <c r="T144" s="13">
        <v>0</v>
      </c>
      <c r="U144" s="11" t="s">
        <v>44</v>
      </c>
      <c r="V144" s="13">
        <v>0</v>
      </c>
      <c r="W144" s="13">
        <v>90395169.75</v>
      </c>
      <c r="X144" s="11" t="s">
        <v>47</v>
      </c>
      <c r="Y144" s="13">
        <v>14463227.16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382</v>
      </c>
      <c r="B145" s="12" t="s">
        <v>356</v>
      </c>
      <c r="C145" s="11" t="s">
        <v>38</v>
      </c>
      <c r="D145" s="11" t="s">
        <v>87</v>
      </c>
      <c r="E145" s="11" t="s">
        <v>987</v>
      </c>
      <c r="F145" s="11" t="s">
        <v>992</v>
      </c>
      <c r="G145" s="11" t="s">
        <v>40</v>
      </c>
      <c r="H145" s="11" t="s">
        <v>383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384</v>
      </c>
      <c r="P145" s="11" t="s">
        <v>385</v>
      </c>
      <c r="Q145" s="13">
        <f>SUM(S145:AG145)</f>
        <v>6858000</v>
      </c>
      <c r="R145" s="13">
        <v>0</v>
      </c>
      <c r="S145" s="13">
        <v>6858000</v>
      </c>
      <c r="T145" s="13">
        <v>0</v>
      </c>
      <c r="U145" s="11" t="s">
        <v>44</v>
      </c>
      <c r="V145" s="13">
        <v>0</v>
      </c>
      <c r="W145" s="13">
        <v>0</v>
      </c>
      <c r="X145" s="11" t="s">
        <v>44</v>
      </c>
      <c r="Y145" s="13">
        <v>0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386</v>
      </c>
      <c r="B146" s="12" t="s">
        <v>356</v>
      </c>
      <c r="C146" s="11" t="s">
        <v>38</v>
      </c>
      <c r="D146" s="11" t="s">
        <v>87</v>
      </c>
      <c r="E146" s="11" t="s">
        <v>987</v>
      </c>
      <c r="F146" s="11" t="s">
        <v>992</v>
      </c>
      <c r="G146" s="11" t="s">
        <v>40</v>
      </c>
      <c r="H146" s="11" t="s">
        <v>387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388</v>
      </c>
      <c r="P146" s="11" t="s">
        <v>389</v>
      </c>
      <c r="Q146" s="13">
        <f>SUM(S146:AG146)</f>
        <v>2524500</v>
      </c>
      <c r="R146" s="13">
        <v>0</v>
      </c>
      <c r="S146" s="13">
        <v>2524500</v>
      </c>
      <c r="T146" s="13">
        <v>0</v>
      </c>
      <c r="U146" s="11" t="s">
        <v>44</v>
      </c>
      <c r="V146" s="13">
        <v>0</v>
      </c>
      <c r="W146" s="13">
        <v>0</v>
      </c>
      <c r="X146" s="11" t="s">
        <v>44</v>
      </c>
      <c r="Y146" s="13">
        <v>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390</v>
      </c>
      <c r="B147" s="12" t="s">
        <v>356</v>
      </c>
      <c r="C147" s="11" t="s">
        <v>38</v>
      </c>
      <c r="D147" s="11" t="s">
        <v>87</v>
      </c>
      <c r="E147" s="11" t="s">
        <v>987</v>
      </c>
      <c r="F147" s="11" t="s">
        <v>992</v>
      </c>
      <c r="G147" s="11" t="s">
        <v>40</v>
      </c>
      <c r="H147" s="11" t="s">
        <v>391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10345192.5</v>
      </c>
      <c r="R147" s="13">
        <v>0</v>
      </c>
      <c r="S147" s="13">
        <v>8967112.5</v>
      </c>
      <c r="T147" s="13">
        <v>0</v>
      </c>
      <c r="U147" s="11" t="s">
        <v>44</v>
      </c>
      <c r="V147" s="13">
        <v>0</v>
      </c>
      <c r="W147" s="13">
        <v>1188000</v>
      </c>
      <c r="X147" s="11" t="s">
        <v>44</v>
      </c>
      <c r="Y147" s="13">
        <v>190080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392</v>
      </c>
      <c r="B148" s="12" t="s">
        <v>356</v>
      </c>
      <c r="C148" s="11" t="s">
        <v>38</v>
      </c>
      <c r="D148" s="11" t="s">
        <v>87</v>
      </c>
      <c r="E148" s="11" t="s">
        <v>987</v>
      </c>
      <c r="F148" s="11" t="s">
        <v>992</v>
      </c>
      <c r="G148" s="11" t="s">
        <v>40</v>
      </c>
      <c r="H148" s="11" t="s">
        <v>393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36640963.5</v>
      </c>
      <c r="R148" s="13">
        <v>0</v>
      </c>
      <c r="S148" s="13">
        <v>25105807.5</v>
      </c>
      <c r="T148" s="13">
        <v>0</v>
      </c>
      <c r="U148" s="11" t="s">
        <v>44</v>
      </c>
      <c r="V148" s="13">
        <v>0</v>
      </c>
      <c r="W148" s="13">
        <v>9944100</v>
      </c>
      <c r="X148" s="11" t="s">
        <v>44</v>
      </c>
      <c r="Y148" s="13">
        <v>1591056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394</v>
      </c>
      <c r="B149" s="12" t="s">
        <v>356</v>
      </c>
      <c r="C149" s="11" t="s">
        <v>38</v>
      </c>
      <c r="D149" s="11" t="s">
        <v>110</v>
      </c>
      <c r="E149" s="11" t="s">
        <v>999</v>
      </c>
      <c r="F149" s="11" t="s">
        <v>1004</v>
      </c>
      <c r="G149" s="11" t="s">
        <v>40</v>
      </c>
      <c r="H149" s="11" t="s">
        <v>395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7967500</v>
      </c>
      <c r="R149" s="13">
        <v>0</v>
      </c>
      <c r="S149" s="13">
        <v>7967500</v>
      </c>
      <c r="T149" s="13">
        <v>0</v>
      </c>
      <c r="U149" s="11" t="s">
        <v>44</v>
      </c>
      <c r="V149" s="13">
        <v>0</v>
      </c>
      <c r="W149" s="13">
        <v>0</v>
      </c>
      <c r="X149" s="11" t="s">
        <v>44</v>
      </c>
      <c r="Y149" s="13">
        <v>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396</v>
      </c>
      <c r="B150" s="12" t="s">
        <v>356</v>
      </c>
      <c r="C150" s="11" t="s">
        <v>38</v>
      </c>
      <c r="D150" s="11" t="s">
        <v>110</v>
      </c>
      <c r="E150" s="11" t="s">
        <v>999</v>
      </c>
      <c r="F150" s="11" t="s">
        <v>1004</v>
      </c>
      <c r="G150" s="11" t="s">
        <v>40</v>
      </c>
      <c r="H150" s="11" t="s">
        <v>397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20195000</v>
      </c>
      <c r="R150" s="13">
        <v>0</v>
      </c>
      <c r="S150" s="13">
        <v>20195000</v>
      </c>
      <c r="T150" s="13">
        <v>0</v>
      </c>
      <c r="U150" s="11" t="s">
        <v>44</v>
      </c>
      <c r="V150" s="13">
        <v>0</v>
      </c>
      <c r="W150" s="13">
        <v>0</v>
      </c>
      <c r="X150" s="11" t="s">
        <v>44</v>
      </c>
      <c r="Y150" s="13">
        <v>0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398</v>
      </c>
      <c r="B151" s="12" t="s">
        <v>356</v>
      </c>
      <c r="C151" s="11" t="s">
        <v>38</v>
      </c>
      <c r="D151" s="11" t="s">
        <v>110</v>
      </c>
      <c r="E151" s="11" t="s">
        <v>999</v>
      </c>
      <c r="F151" s="11" t="s">
        <v>1004</v>
      </c>
      <c r="G151" s="11" t="s">
        <v>40</v>
      </c>
      <c r="H151" s="11" t="s">
        <v>399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9682500</v>
      </c>
      <c r="R151" s="13">
        <v>0</v>
      </c>
      <c r="S151" s="13">
        <v>7362500</v>
      </c>
      <c r="T151" s="13">
        <v>0</v>
      </c>
      <c r="U151" s="11" t="s">
        <v>44</v>
      </c>
      <c r="V151" s="13">
        <v>0</v>
      </c>
      <c r="W151" s="13">
        <v>2000000</v>
      </c>
      <c r="X151" s="11" t="s">
        <v>47</v>
      </c>
      <c r="Y151" s="13">
        <v>320000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400</v>
      </c>
      <c r="B152" s="12" t="s">
        <v>356</v>
      </c>
      <c r="C152" s="11" t="s">
        <v>38</v>
      </c>
      <c r="D152" s="11" t="s">
        <v>110</v>
      </c>
      <c r="E152" s="11" t="s">
        <v>999</v>
      </c>
      <c r="F152" s="11" t="s">
        <v>1004</v>
      </c>
      <c r="G152" s="11" t="s">
        <v>40</v>
      </c>
      <c r="H152" s="11" t="s">
        <v>401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16317250</v>
      </c>
      <c r="R152" s="13">
        <v>0</v>
      </c>
      <c r="S152" s="13">
        <v>16201250</v>
      </c>
      <c r="T152" s="13">
        <v>0</v>
      </c>
      <c r="U152" s="11" t="s">
        <v>44</v>
      </c>
      <c r="V152" s="13">
        <v>0</v>
      </c>
      <c r="W152" s="13">
        <v>100000</v>
      </c>
      <c r="X152" s="11" t="s">
        <v>44</v>
      </c>
      <c r="Y152" s="13">
        <v>16000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402</v>
      </c>
      <c r="B153" s="12" t="s">
        <v>356</v>
      </c>
      <c r="C153" s="11" t="s">
        <v>38</v>
      </c>
      <c r="D153" s="11" t="s">
        <v>110</v>
      </c>
      <c r="E153" s="11" t="s">
        <v>999</v>
      </c>
      <c r="F153" s="11" t="s">
        <v>1004</v>
      </c>
      <c r="G153" s="11" t="s">
        <v>40</v>
      </c>
      <c r="H153" s="11" t="s">
        <v>403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201722606.25</v>
      </c>
      <c r="R153" s="13">
        <v>0</v>
      </c>
      <c r="S153" s="13">
        <v>190992606.25</v>
      </c>
      <c r="T153" s="13">
        <v>0</v>
      </c>
      <c r="U153" s="11" t="s">
        <v>44</v>
      </c>
      <c r="V153" s="13">
        <v>0</v>
      </c>
      <c r="W153" s="13">
        <v>9250000</v>
      </c>
      <c r="X153" s="11" t="s">
        <v>47</v>
      </c>
      <c r="Y153" s="13">
        <v>1480000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404</v>
      </c>
      <c r="B154" s="12" t="s">
        <v>356</v>
      </c>
      <c r="C154" s="11" t="s">
        <v>38</v>
      </c>
      <c r="D154" s="11" t="s">
        <v>110</v>
      </c>
      <c r="E154" s="11" t="s">
        <v>999</v>
      </c>
      <c r="F154" s="11" t="s">
        <v>1004</v>
      </c>
      <c r="G154" s="11" t="s">
        <v>40</v>
      </c>
      <c r="H154" s="11" t="s">
        <v>405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13531000</v>
      </c>
      <c r="R154" s="13">
        <v>0</v>
      </c>
      <c r="S154" s="13">
        <v>13531000</v>
      </c>
      <c r="T154" s="13">
        <v>0</v>
      </c>
      <c r="U154" s="11" t="s">
        <v>44</v>
      </c>
      <c r="V154" s="13">
        <v>0</v>
      </c>
      <c r="W154" s="13">
        <v>0</v>
      </c>
      <c r="X154" s="11" t="s">
        <v>44</v>
      </c>
      <c r="Y154" s="13">
        <v>0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406</v>
      </c>
      <c r="B155" s="12" t="s">
        <v>356</v>
      </c>
      <c r="C155" s="11" t="s">
        <v>38</v>
      </c>
      <c r="D155" s="11" t="s">
        <v>110</v>
      </c>
      <c r="E155" s="11" t="s">
        <v>999</v>
      </c>
      <c r="F155" s="11" t="s">
        <v>1004</v>
      </c>
      <c r="G155" s="11" t="s">
        <v>40</v>
      </c>
      <c r="H155" s="11" t="s">
        <v>407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>SUM(S155:AG155)</f>
        <v>8541000</v>
      </c>
      <c r="R155" s="13">
        <v>0</v>
      </c>
      <c r="S155" s="13">
        <v>8541000</v>
      </c>
      <c r="T155" s="13">
        <v>0</v>
      </c>
      <c r="U155" s="11" t="s">
        <v>44</v>
      </c>
      <c r="V155" s="13">
        <v>0</v>
      </c>
      <c r="W155" s="13">
        <v>0</v>
      </c>
      <c r="X155" s="11" t="s">
        <v>44</v>
      </c>
      <c r="Y155" s="13">
        <v>0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408</v>
      </c>
      <c r="B156" s="12" t="s">
        <v>356</v>
      </c>
      <c r="C156" s="11" t="s">
        <v>38</v>
      </c>
      <c r="D156" s="11" t="s">
        <v>110</v>
      </c>
      <c r="E156" s="11" t="s">
        <v>999</v>
      </c>
      <c r="F156" s="11" t="s">
        <v>1004</v>
      </c>
      <c r="G156" s="11" t="s">
        <v>40</v>
      </c>
      <c r="H156" s="11" t="s">
        <v>409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410</v>
      </c>
      <c r="P156" s="11" t="s">
        <v>411</v>
      </c>
      <c r="Q156" s="13">
        <f>SUM(S156:AG156)</f>
        <v>1269000</v>
      </c>
      <c r="R156" s="13">
        <v>0</v>
      </c>
      <c r="S156" s="13">
        <v>1269000</v>
      </c>
      <c r="T156" s="13">
        <v>0</v>
      </c>
      <c r="U156" s="11" t="s">
        <v>44</v>
      </c>
      <c r="V156" s="13">
        <v>0</v>
      </c>
      <c r="W156" s="13">
        <v>0</v>
      </c>
      <c r="X156" s="11" t="s">
        <v>44</v>
      </c>
      <c r="Y156" s="13">
        <v>0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412</v>
      </c>
      <c r="B157" s="12" t="s">
        <v>356</v>
      </c>
      <c r="C157" s="11" t="s">
        <v>38</v>
      </c>
      <c r="D157" s="11" t="s">
        <v>110</v>
      </c>
      <c r="E157" s="11" t="s">
        <v>999</v>
      </c>
      <c r="F157" s="11" t="s">
        <v>1004</v>
      </c>
      <c r="G157" s="11" t="s">
        <v>40</v>
      </c>
      <c r="H157" s="11" t="s">
        <v>413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260</v>
      </c>
      <c r="P157" s="11" t="s">
        <v>261</v>
      </c>
      <c r="Q157" s="13">
        <f>SUM(S157:AG157)</f>
        <v>15926220</v>
      </c>
      <c r="R157" s="13">
        <v>0</v>
      </c>
      <c r="S157" s="13">
        <v>0</v>
      </c>
      <c r="T157" s="13">
        <v>0</v>
      </c>
      <c r="U157" s="11" t="s">
        <v>44</v>
      </c>
      <c r="V157" s="13">
        <v>0</v>
      </c>
      <c r="W157" s="13">
        <v>13729500</v>
      </c>
      <c r="X157" s="11" t="s">
        <v>47</v>
      </c>
      <c r="Y157" s="13">
        <v>2196720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414</v>
      </c>
      <c r="B158" s="12" t="s">
        <v>356</v>
      </c>
      <c r="C158" s="11" t="s">
        <v>38</v>
      </c>
      <c r="D158" s="11" t="s">
        <v>110</v>
      </c>
      <c r="E158" s="11" t="s">
        <v>999</v>
      </c>
      <c r="F158" s="11" t="s">
        <v>1004</v>
      </c>
      <c r="G158" s="11" t="s">
        <v>40</v>
      </c>
      <c r="H158" s="11" t="s">
        <v>415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416</v>
      </c>
      <c r="P158" s="11" t="s">
        <v>417</v>
      </c>
      <c r="Q158" s="13">
        <f>SUM(S158:AG158)</f>
        <v>2524500</v>
      </c>
      <c r="R158" s="13">
        <v>0</v>
      </c>
      <c r="S158" s="13">
        <v>2524500</v>
      </c>
      <c r="T158" s="13">
        <v>0</v>
      </c>
      <c r="U158" s="11" t="s">
        <v>44</v>
      </c>
      <c r="V158" s="13">
        <v>0</v>
      </c>
      <c r="W158" s="13">
        <v>0</v>
      </c>
      <c r="X158" s="11" t="s">
        <v>44</v>
      </c>
      <c r="Y158" s="13">
        <v>0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418</v>
      </c>
      <c r="B159" s="12" t="s">
        <v>356</v>
      </c>
      <c r="C159" s="11" t="s">
        <v>38</v>
      </c>
      <c r="D159" s="11" t="s">
        <v>110</v>
      </c>
      <c r="E159" s="11" t="s">
        <v>999</v>
      </c>
      <c r="F159" s="11" t="s">
        <v>1004</v>
      </c>
      <c r="G159" s="11" t="s">
        <v>40</v>
      </c>
      <c r="H159" s="11" t="s">
        <v>419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420</v>
      </c>
      <c r="P159" s="11" t="s">
        <v>421</v>
      </c>
      <c r="Q159" s="13">
        <f>SUM(S159:AG159)</f>
        <v>769500</v>
      </c>
      <c r="R159" s="13">
        <v>0</v>
      </c>
      <c r="S159" s="13">
        <v>769500</v>
      </c>
      <c r="T159" s="13">
        <v>0</v>
      </c>
      <c r="U159" s="11" t="s">
        <v>44</v>
      </c>
      <c r="V159" s="13">
        <v>0</v>
      </c>
      <c r="W159" s="13">
        <v>0</v>
      </c>
      <c r="X159" s="11" t="s">
        <v>44</v>
      </c>
      <c r="Y159" s="13">
        <v>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422</v>
      </c>
      <c r="B160" s="12" t="s">
        <v>356</v>
      </c>
      <c r="C160" s="11" t="s">
        <v>38</v>
      </c>
      <c r="D160" s="11" t="s">
        <v>110</v>
      </c>
      <c r="E160" s="11" t="s">
        <v>999</v>
      </c>
      <c r="F160" s="11" t="s">
        <v>1004</v>
      </c>
      <c r="G160" s="11" t="s">
        <v>40</v>
      </c>
      <c r="H160" s="11" t="s">
        <v>423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5421701.4780000001</v>
      </c>
      <c r="R160" s="13">
        <v>0</v>
      </c>
      <c r="S160" s="13">
        <v>2538000</v>
      </c>
      <c r="T160" s="13">
        <v>0</v>
      </c>
      <c r="U160" s="11" t="s">
        <v>44</v>
      </c>
      <c r="V160" s="13">
        <v>0</v>
      </c>
      <c r="W160" s="13">
        <v>2485949.5499999998</v>
      </c>
      <c r="X160" s="11" t="s">
        <v>47</v>
      </c>
      <c r="Y160" s="13">
        <v>397751.92800000001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424</v>
      </c>
      <c r="B161" s="12" t="s">
        <v>356</v>
      </c>
      <c r="C161" s="11" t="s">
        <v>38</v>
      </c>
      <c r="D161" s="11" t="s">
        <v>110</v>
      </c>
      <c r="E161" s="11" t="s">
        <v>999</v>
      </c>
      <c r="F161" s="11" t="s">
        <v>1004</v>
      </c>
      <c r="G161" s="11" t="s">
        <v>40</v>
      </c>
      <c r="H161" s="11" t="s">
        <v>425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5849000</v>
      </c>
      <c r="R161" s="13">
        <v>0</v>
      </c>
      <c r="S161" s="13">
        <v>5849000</v>
      </c>
      <c r="T161" s="13">
        <v>0</v>
      </c>
      <c r="U161" s="11" t="s">
        <v>44</v>
      </c>
      <c r="V161" s="13">
        <v>0</v>
      </c>
      <c r="W161" s="13">
        <v>0</v>
      </c>
      <c r="X161" s="11" t="s">
        <v>44</v>
      </c>
      <c r="Y161" s="13">
        <v>0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426</v>
      </c>
      <c r="B162" s="12" t="s">
        <v>427</v>
      </c>
      <c r="C162" s="11" t="s">
        <v>38</v>
      </c>
      <c r="D162" s="11" t="s">
        <v>39</v>
      </c>
      <c r="E162" s="11" t="s">
        <v>968</v>
      </c>
      <c r="F162" s="11" t="s">
        <v>974</v>
      </c>
      <c r="G162" s="11" t="s">
        <v>40</v>
      </c>
      <c r="H162" s="11" t="s">
        <v>428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16878380</v>
      </c>
      <c r="R162" s="13">
        <v>0</v>
      </c>
      <c r="S162" s="13">
        <v>16205000</v>
      </c>
      <c r="T162" s="13">
        <v>0</v>
      </c>
      <c r="U162" s="11" t="s">
        <v>44</v>
      </c>
      <c r="V162" s="13">
        <v>0</v>
      </c>
      <c r="W162" s="13">
        <v>580500</v>
      </c>
      <c r="X162" s="11" t="s">
        <v>44</v>
      </c>
      <c r="Y162" s="13">
        <v>92880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429</v>
      </c>
      <c r="B163" s="12" t="s">
        <v>427</v>
      </c>
      <c r="C163" s="11" t="s">
        <v>38</v>
      </c>
      <c r="D163" s="11" t="s">
        <v>39</v>
      </c>
      <c r="E163" s="11" t="s">
        <v>968</v>
      </c>
      <c r="F163" s="11" t="s">
        <v>974</v>
      </c>
      <c r="G163" s="11" t="s">
        <v>40</v>
      </c>
      <c r="H163" s="11" t="s">
        <v>430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20819560</v>
      </c>
      <c r="R163" s="13">
        <v>0</v>
      </c>
      <c r="S163" s="13">
        <v>20725600</v>
      </c>
      <c r="T163" s="13">
        <v>0</v>
      </c>
      <c r="U163" s="11" t="s">
        <v>44</v>
      </c>
      <c r="V163" s="13">
        <v>0</v>
      </c>
      <c r="W163" s="13">
        <v>81000</v>
      </c>
      <c r="X163" s="11" t="s">
        <v>44</v>
      </c>
      <c r="Y163" s="13">
        <v>12960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431</v>
      </c>
      <c r="B164" s="12" t="s">
        <v>427</v>
      </c>
      <c r="C164" s="11" t="s">
        <v>38</v>
      </c>
      <c r="D164" s="11" t="s">
        <v>39</v>
      </c>
      <c r="E164" s="11" t="s">
        <v>968</v>
      </c>
      <c r="F164" s="11" t="s">
        <v>974</v>
      </c>
      <c r="G164" s="11" t="s">
        <v>40</v>
      </c>
      <c r="H164" s="11" t="s">
        <v>432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433</v>
      </c>
      <c r="P164" s="11" t="s">
        <v>434</v>
      </c>
      <c r="Q164" s="13">
        <f>SUM(S164:AG164)</f>
        <v>2302020</v>
      </c>
      <c r="R164" s="13">
        <v>0</v>
      </c>
      <c r="S164" s="13">
        <v>0</v>
      </c>
      <c r="T164" s="13">
        <v>1984500</v>
      </c>
      <c r="U164" s="11" t="s">
        <v>47</v>
      </c>
      <c r="V164" s="13">
        <v>317520</v>
      </c>
      <c r="W164" s="13">
        <v>0</v>
      </c>
      <c r="X164" s="11" t="s">
        <v>44</v>
      </c>
      <c r="Y164" s="13">
        <v>0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435</v>
      </c>
      <c r="B165" s="12" t="s">
        <v>427</v>
      </c>
      <c r="C165" s="11" t="s">
        <v>38</v>
      </c>
      <c r="D165" s="11" t="s">
        <v>39</v>
      </c>
      <c r="E165" s="11" t="s">
        <v>968</v>
      </c>
      <c r="F165" s="11" t="s">
        <v>974</v>
      </c>
      <c r="G165" s="11" t="s">
        <v>40</v>
      </c>
      <c r="H165" s="11" t="s">
        <v>436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>SUM(S165:AG165)</f>
        <v>137901110.5</v>
      </c>
      <c r="R165" s="13">
        <v>0</v>
      </c>
      <c r="S165" s="13">
        <v>116545046.5</v>
      </c>
      <c r="T165" s="13">
        <v>0</v>
      </c>
      <c r="U165" s="11" t="s">
        <v>44</v>
      </c>
      <c r="V165" s="13">
        <v>0</v>
      </c>
      <c r="W165" s="13">
        <v>18410400</v>
      </c>
      <c r="X165" s="11" t="s">
        <v>44</v>
      </c>
      <c r="Y165" s="13">
        <v>2945664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437</v>
      </c>
      <c r="B166" s="12" t="s">
        <v>427</v>
      </c>
      <c r="C166" s="11" t="s">
        <v>38</v>
      </c>
      <c r="D166" s="11" t="s">
        <v>39</v>
      </c>
      <c r="E166" s="11" t="s">
        <v>968</v>
      </c>
      <c r="F166" s="11" t="s">
        <v>974</v>
      </c>
      <c r="G166" s="11" t="s">
        <v>40</v>
      </c>
      <c r="H166" s="11" t="s">
        <v>438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66722649.5</v>
      </c>
      <c r="R166" s="13">
        <v>0</v>
      </c>
      <c r="S166" s="13">
        <v>50800837.5</v>
      </c>
      <c r="T166" s="13">
        <v>0</v>
      </c>
      <c r="U166" s="11" t="s">
        <v>44</v>
      </c>
      <c r="V166" s="13">
        <v>0</v>
      </c>
      <c r="W166" s="13">
        <v>13725700</v>
      </c>
      <c r="X166" s="11" t="s">
        <v>47</v>
      </c>
      <c r="Y166" s="13">
        <v>2196112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439</v>
      </c>
      <c r="B167" s="12" t="s">
        <v>427</v>
      </c>
      <c r="C167" s="11" t="s">
        <v>38</v>
      </c>
      <c r="D167" s="11" t="s">
        <v>39</v>
      </c>
      <c r="E167" s="11" t="s">
        <v>968</v>
      </c>
      <c r="F167" s="11" t="s">
        <v>974</v>
      </c>
      <c r="G167" s="11" t="s">
        <v>40</v>
      </c>
      <c r="H167" s="11" t="s">
        <v>440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8760900</v>
      </c>
      <c r="R167" s="13">
        <v>0</v>
      </c>
      <c r="S167" s="13">
        <v>8760900</v>
      </c>
      <c r="T167" s="13">
        <v>0</v>
      </c>
      <c r="U167" s="11" t="s">
        <v>44</v>
      </c>
      <c r="V167" s="13">
        <v>0</v>
      </c>
      <c r="W167" s="13">
        <v>0</v>
      </c>
      <c r="X167" s="11" t="s">
        <v>44</v>
      </c>
      <c r="Y167" s="13">
        <v>0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441</v>
      </c>
      <c r="B168" s="12" t="s">
        <v>427</v>
      </c>
      <c r="C168" s="11" t="s">
        <v>38</v>
      </c>
      <c r="D168" s="11" t="s">
        <v>39</v>
      </c>
      <c r="E168" s="11" t="s">
        <v>968</v>
      </c>
      <c r="F168" s="11" t="s">
        <v>974</v>
      </c>
      <c r="G168" s="11" t="s">
        <v>40</v>
      </c>
      <c r="H168" s="11" t="s">
        <v>442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183290808.49800003</v>
      </c>
      <c r="R168" s="13">
        <v>0</v>
      </c>
      <c r="S168" s="13">
        <v>146173596.5</v>
      </c>
      <c r="T168" s="13">
        <v>0</v>
      </c>
      <c r="U168" s="11" t="s">
        <v>44</v>
      </c>
      <c r="V168" s="13">
        <v>0</v>
      </c>
      <c r="W168" s="13">
        <v>31997596.550000001</v>
      </c>
      <c r="X168" s="11" t="s">
        <v>47</v>
      </c>
      <c r="Y168" s="13">
        <v>5119615.4479999999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443</v>
      </c>
      <c r="B169" s="12" t="s">
        <v>427</v>
      </c>
      <c r="C169" s="11" t="s">
        <v>38</v>
      </c>
      <c r="D169" s="11" t="s">
        <v>39</v>
      </c>
      <c r="E169" s="11" t="s">
        <v>968</v>
      </c>
      <c r="F169" s="11" t="s">
        <v>974</v>
      </c>
      <c r="G169" s="11" t="s">
        <v>40</v>
      </c>
      <c r="H169" s="11" t="s">
        <v>444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22909650</v>
      </c>
      <c r="R169" s="13">
        <v>0</v>
      </c>
      <c r="S169" s="13">
        <v>18803250</v>
      </c>
      <c r="T169" s="13">
        <v>0</v>
      </c>
      <c r="U169" s="11" t="s">
        <v>44</v>
      </c>
      <c r="V169" s="13">
        <v>0</v>
      </c>
      <c r="W169" s="13">
        <v>3540000</v>
      </c>
      <c r="X169" s="11" t="s">
        <v>44</v>
      </c>
      <c r="Y169" s="13">
        <v>566400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445</v>
      </c>
      <c r="B170" s="12" t="s">
        <v>427</v>
      </c>
      <c r="C170" s="11" t="s">
        <v>38</v>
      </c>
      <c r="D170" s="11" t="s">
        <v>39</v>
      </c>
      <c r="E170" s="11" t="s">
        <v>968</v>
      </c>
      <c r="F170" s="11" t="s">
        <v>974</v>
      </c>
      <c r="G170" s="11" t="s">
        <v>40</v>
      </c>
      <c r="H170" s="11" t="s">
        <v>446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15399200</v>
      </c>
      <c r="R170" s="13">
        <v>0</v>
      </c>
      <c r="S170" s="13">
        <v>13433000</v>
      </c>
      <c r="T170" s="13">
        <v>0</v>
      </c>
      <c r="U170" s="11" t="s">
        <v>44</v>
      </c>
      <c r="V170" s="13">
        <v>0</v>
      </c>
      <c r="W170" s="13">
        <v>1695000</v>
      </c>
      <c r="X170" s="11" t="s">
        <v>44</v>
      </c>
      <c r="Y170" s="13">
        <v>271200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447</v>
      </c>
      <c r="B171" s="12" t="s">
        <v>427</v>
      </c>
      <c r="C171" s="11" t="s">
        <v>38</v>
      </c>
      <c r="D171" s="11" t="s">
        <v>39</v>
      </c>
      <c r="E171" s="11" t="s">
        <v>968</v>
      </c>
      <c r="F171" s="11" t="s">
        <v>974</v>
      </c>
      <c r="G171" s="11" t="s">
        <v>162</v>
      </c>
      <c r="H171" s="11" t="s">
        <v>42</v>
      </c>
      <c r="I171" s="13" t="s">
        <v>163</v>
      </c>
      <c r="J171" s="13" t="s">
        <v>42</v>
      </c>
      <c r="K171" s="13" t="s">
        <v>448</v>
      </c>
      <c r="L171" s="13" t="s">
        <v>427</v>
      </c>
      <c r="M171" s="13">
        <v>2109649</v>
      </c>
      <c r="N171" s="11" t="s">
        <v>165</v>
      </c>
      <c r="O171" s="11" t="s">
        <v>449</v>
      </c>
      <c r="P171" s="11" t="s">
        <v>450</v>
      </c>
      <c r="Q171" s="13">
        <f>SUM(S171:AG171)</f>
        <v>-2109649</v>
      </c>
      <c r="R171" s="13">
        <v>0</v>
      </c>
      <c r="S171" s="13">
        <v>-2109649</v>
      </c>
      <c r="T171" s="13">
        <v>0</v>
      </c>
      <c r="U171" s="11" t="s">
        <v>44</v>
      </c>
      <c r="V171" s="13">
        <v>0</v>
      </c>
      <c r="W171" s="13">
        <v>0</v>
      </c>
      <c r="X171" s="11" t="s">
        <v>44</v>
      </c>
      <c r="Y171" s="13">
        <v>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451</v>
      </c>
      <c r="B172" s="12" t="s">
        <v>427</v>
      </c>
      <c r="C172" s="11" t="s">
        <v>38</v>
      </c>
      <c r="D172" s="11" t="s">
        <v>83</v>
      </c>
      <c r="E172" s="11" t="s">
        <v>84</v>
      </c>
      <c r="F172" s="11" t="s">
        <v>454</v>
      </c>
      <c r="G172" s="11" t="s">
        <v>40</v>
      </c>
      <c r="H172" s="11" t="s">
        <v>452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272688091</v>
      </c>
      <c r="R172" s="13">
        <v>0</v>
      </c>
      <c r="S172" s="13">
        <v>252143505</v>
      </c>
      <c r="T172" s="13">
        <v>0</v>
      </c>
      <c r="U172" s="11" t="s">
        <v>44</v>
      </c>
      <c r="V172" s="13">
        <v>0</v>
      </c>
      <c r="W172" s="13">
        <v>17710850</v>
      </c>
      <c r="X172" s="11" t="s">
        <v>44</v>
      </c>
      <c r="Y172" s="13">
        <v>2833736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453</v>
      </c>
      <c r="B173" s="12" t="s">
        <v>427</v>
      </c>
      <c r="C173" s="11" t="s">
        <v>38</v>
      </c>
      <c r="D173" s="11" t="s">
        <v>83</v>
      </c>
      <c r="E173" s="11" t="s">
        <v>84</v>
      </c>
      <c r="F173" s="11" t="s">
        <v>454</v>
      </c>
      <c r="G173" s="11" t="s">
        <v>40</v>
      </c>
      <c r="H173" s="11" t="s">
        <v>455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456</v>
      </c>
      <c r="P173" s="11" t="s">
        <v>457</v>
      </c>
      <c r="Q173" s="13">
        <f>SUM(S173:AG173)</f>
        <v>35984700</v>
      </c>
      <c r="R173" s="13">
        <v>0</v>
      </c>
      <c r="S173" s="13">
        <v>35932500</v>
      </c>
      <c r="T173" s="13">
        <v>45000</v>
      </c>
      <c r="U173" s="11" t="s">
        <v>47</v>
      </c>
      <c r="V173" s="13">
        <v>7200</v>
      </c>
      <c r="W173" s="13">
        <v>0</v>
      </c>
      <c r="X173" s="11" t="s">
        <v>44</v>
      </c>
      <c r="Y173" s="13">
        <v>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458</v>
      </c>
      <c r="B174" s="12" t="s">
        <v>427</v>
      </c>
      <c r="C174" s="11" t="s">
        <v>38</v>
      </c>
      <c r="D174" s="11" t="s">
        <v>83</v>
      </c>
      <c r="E174" s="11" t="s">
        <v>84</v>
      </c>
      <c r="F174" s="11" t="s">
        <v>454</v>
      </c>
      <c r="G174" s="11" t="s">
        <v>40</v>
      </c>
      <c r="H174" s="11" t="s">
        <v>459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67785490.099999994</v>
      </c>
      <c r="R174" s="13">
        <v>0</v>
      </c>
      <c r="S174" s="13">
        <v>52636850</v>
      </c>
      <c r="T174" s="13">
        <v>0</v>
      </c>
      <c r="U174" s="11" t="s">
        <v>44</v>
      </c>
      <c r="V174" s="13">
        <v>0</v>
      </c>
      <c r="W174" s="13">
        <v>13059172.5</v>
      </c>
      <c r="X174" s="11" t="s">
        <v>44</v>
      </c>
      <c r="Y174" s="13">
        <v>2089467.6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460</v>
      </c>
      <c r="B175" s="12" t="s">
        <v>427</v>
      </c>
      <c r="C175" s="11" t="s">
        <v>38</v>
      </c>
      <c r="D175" s="11" t="s">
        <v>83</v>
      </c>
      <c r="E175" s="11" t="s">
        <v>84</v>
      </c>
      <c r="F175" s="11" t="s">
        <v>454</v>
      </c>
      <c r="G175" s="11" t="s">
        <v>40</v>
      </c>
      <c r="H175" s="11" t="s">
        <v>461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246</v>
      </c>
      <c r="P175" s="11" t="s">
        <v>247</v>
      </c>
      <c r="Q175" s="13">
        <f>SUM(S175:AG175)</f>
        <v>926250</v>
      </c>
      <c r="R175" s="13">
        <v>0</v>
      </c>
      <c r="S175" s="13">
        <v>926250</v>
      </c>
      <c r="T175" s="13">
        <v>0</v>
      </c>
      <c r="U175" s="11" t="s">
        <v>44</v>
      </c>
      <c r="V175" s="13">
        <v>0</v>
      </c>
      <c r="W175" s="13">
        <v>0</v>
      </c>
      <c r="X175" s="11" t="s">
        <v>44</v>
      </c>
      <c r="Y175" s="13">
        <v>0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462</v>
      </c>
      <c r="B176" s="12" t="s">
        <v>427</v>
      </c>
      <c r="C176" s="11" t="s">
        <v>38</v>
      </c>
      <c r="D176" s="11" t="s">
        <v>83</v>
      </c>
      <c r="E176" s="11" t="s">
        <v>84</v>
      </c>
      <c r="F176" s="11" t="s">
        <v>454</v>
      </c>
      <c r="G176" s="11" t="s">
        <v>40</v>
      </c>
      <c r="H176" s="11" t="s">
        <v>463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44635652.600000001</v>
      </c>
      <c r="R176" s="13">
        <v>0</v>
      </c>
      <c r="S176" s="13">
        <v>34131725</v>
      </c>
      <c r="T176" s="13">
        <v>0</v>
      </c>
      <c r="U176" s="11" t="s">
        <v>44</v>
      </c>
      <c r="V176" s="13">
        <v>0</v>
      </c>
      <c r="W176" s="13">
        <v>9055110</v>
      </c>
      <c r="X176" s="11" t="s">
        <v>44</v>
      </c>
      <c r="Y176" s="13">
        <v>1448817.6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464</v>
      </c>
      <c r="B177" s="12" t="s">
        <v>427</v>
      </c>
      <c r="C177" s="11" t="s">
        <v>38</v>
      </c>
      <c r="D177" s="11" t="s">
        <v>87</v>
      </c>
      <c r="E177" s="11" t="s">
        <v>987</v>
      </c>
      <c r="F177" s="11" t="s">
        <v>993</v>
      </c>
      <c r="G177" s="11" t="s">
        <v>40</v>
      </c>
      <c r="H177" s="11" t="s">
        <v>465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1850560</v>
      </c>
      <c r="R177" s="13">
        <v>0</v>
      </c>
      <c r="S177" s="13">
        <v>1600000</v>
      </c>
      <c r="T177" s="13">
        <v>0</v>
      </c>
      <c r="U177" s="11" t="s">
        <v>44</v>
      </c>
      <c r="V177" s="13">
        <v>0</v>
      </c>
      <c r="W177" s="13">
        <v>216000</v>
      </c>
      <c r="X177" s="11" t="s">
        <v>47</v>
      </c>
      <c r="Y177" s="13">
        <v>34560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466</v>
      </c>
      <c r="B178" s="12" t="s">
        <v>427</v>
      </c>
      <c r="C178" s="11" t="s">
        <v>38</v>
      </c>
      <c r="D178" s="11" t="s">
        <v>87</v>
      </c>
      <c r="E178" s="11" t="s">
        <v>987</v>
      </c>
      <c r="F178" s="11" t="s">
        <v>993</v>
      </c>
      <c r="G178" s="11" t="s">
        <v>40</v>
      </c>
      <c r="H178" s="11" t="s">
        <v>467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128261769.09</v>
      </c>
      <c r="R178" s="13">
        <v>0</v>
      </c>
      <c r="S178" s="13">
        <v>115086280</v>
      </c>
      <c r="T178" s="13">
        <v>0</v>
      </c>
      <c r="U178" s="11" t="s">
        <v>44</v>
      </c>
      <c r="V178" s="13">
        <v>0</v>
      </c>
      <c r="W178" s="13">
        <v>11358180.25</v>
      </c>
      <c r="X178" s="11" t="s">
        <v>44</v>
      </c>
      <c r="Y178" s="13">
        <v>1817308.8399999999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468</v>
      </c>
      <c r="B179" s="12" t="s">
        <v>427</v>
      </c>
      <c r="C179" s="11" t="s">
        <v>38</v>
      </c>
      <c r="D179" s="11" t="s">
        <v>87</v>
      </c>
      <c r="E179" s="11" t="s">
        <v>987</v>
      </c>
      <c r="F179" s="11" t="s">
        <v>993</v>
      </c>
      <c r="G179" s="11" t="s">
        <v>40</v>
      </c>
      <c r="H179" s="11" t="s">
        <v>469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9245100</v>
      </c>
      <c r="R179" s="13">
        <v>0</v>
      </c>
      <c r="S179" s="13">
        <v>7394900</v>
      </c>
      <c r="T179" s="13">
        <v>0</v>
      </c>
      <c r="U179" s="11" t="s">
        <v>44</v>
      </c>
      <c r="V179" s="13">
        <v>0</v>
      </c>
      <c r="W179" s="13">
        <v>1595000</v>
      </c>
      <c r="X179" s="11" t="s">
        <v>44</v>
      </c>
      <c r="Y179" s="13">
        <v>255200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470</v>
      </c>
      <c r="B180" s="12" t="s">
        <v>427</v>
      </c>
      <c r="C180" s="11" t="s">
        <v>38</v>
      </c>
      <c r="D180" s="11" t="s">
        <v>87</v>
      </c>
      <c r="E180" s="11" t="s">
        <v>987</v>
      </c>
      <c r="F180" s="11" t="s">
        <v>993</v>
      </c>
      <c r="G180" s="11" t="s">
        <v>40</v>
      </c>
      <c r="H180" s="11" t="s">
        <v>471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12863390</v>
      </c>
      <c r="R180" s="13">
        <v>0</v>
      </c>
      <c r="S180" s="13">
        <v>10474950</v>
      </c>
      <c r="T180" s="13">
        <v>0</v>
      </c>
      <c r="U180" s="11" t="s">
        <v>44</v>
      </c>
      <c r="V180" s="13">
        <v>0</v>
      </c>
      <c r="W180" s="13">
        <v>2059000</v>
      </c>
      <c r="X180" s="11" t="s">
        <v>47</v>
      </c>
      <c r="Y180" s="13">
        <v>329440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472</v>
      </c>
      <c r="B181" s="12" t="s">
        <v>427</v>
      </c>
      <c r="C181" s="11" t="s">
        <v>38</v>
      </c>
      <c r="D181" s="11" t="s">
        <v>87</v>
      </c>
      <c r="E181" s="11" t="s">
        <v>987</v>
      </c>
      <c r="F181" s="11" t="s">
        <v>993</v>
      </c>
      <c r="G181" s="11" t="s">
        <v>40</v>
      </c>
      <c r="H181" s="11" t="s">
        <v>473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17706685</v>
      </c>
      <c r="R181" s="13">
        <v>0</v>
      </c>
      <c r="S181" s="13">
        <v>15217325</v>
      </c>
      <c r="T181" s="13">
        <v>0</v>
      </c>
      <c r="U181" s="11" t="s">
        <v>44</v>
      </c>
      <c r="V181" s="13">
        <v>0</v>
      </c>
      <c r="W181" s="13">
        <v>2146000</v>
      </c>
      <c r="X181" s="11" t="s">
        <v>47</v>
      </c>
      <c r="Y181" s="13">
        <v>343360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474</v>
      </c>
      <c r="B182" s="12" t="s">
        <v>427</v>
      </c>
      <c r="C182" s="11" t="s">
        <v>38</v>
      </c>
      <c r="D182" s="11" t="s">
        <v>87</v>
      </c>
      <c r="E182" s="11" t="s">
        <v>987</v>
      </c>
      <c r="F182" s="11" t="s">
        <v>993</v>
      </c>
      <c r="G182" s="11" t="s">
        <v>40</v>
      </c>
      <c r="H182" s="11" t="s">
        <v>475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128016264.25</v>
      </c>
      <c r="R182" s="13">
        <v>0</v>
      </c>
      <c r="S182" s="13">
        <v>92323296.25</v>
      </c>
      <c r="T182" s="13">
        <v>0</v>
      </c>
      <c r="U182" s="11" t="s">
        <v>44</v>
      </c>
      <c r="V182" s="13">
        <v>0</v>
      </c>
      <c r="W182" s="13">
        <v>30769800</v>
      </c>
      <c r="X182" s="11" t="s">
        <v>47</v>
      </c>
      <c r="Y182" s="13">
        <v>4923168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476</v>
      </c>
      <c r="B183" s="12" t="s">
        <v>427</v>
      </c>
      <c r="C183" s="11" t="s">
        <v>38</v>
      </c>
      <c r="D183" s="11" t="s">
        <v>110</v>
      </c>
      <c r="E183" s="11" t="s">
        <v>999</v>
      </c>
      <c r="F183" s="11" t="s">
        <v>1005</v>
      </c>
      <c r="G183" s="11" t="s">
        <v>40</v>
      </c>
      <c r="H183" s="11" t="s">
        <v>477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17698500</v>
      </c>
      <c r="R183" s="13">
        <v>0</v>
      </c>
      <c r="S183" s="13">
        <v>17698500</v>
      </c>
      <c r="T183" s="13">
        <v>0</v>
      </c>
      <c r="U183" s="11" t="s">
        <v>44</v>
      </c>
      <c r="V183" s="13">
        <v>0</v>
      </c>
      <c r="W183" s="13">
        <v>0</v>
      </c>
      <c r="X183" s="11" t="s">
        <v>44</v>
      </c>
      <c r="Y183" s="13">
        <v>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478</v>
      </c>
      <c r="B184" s="12" t="s">
        <v>427</v>
      </c>
      <c r="C184" s="11" t="s">
        <v>38</v>
      </c>
      <c r="D184" s="11" t="s">
        <v>110</v>
      </c>
      <c r="E184" s="11" t="s">
        <v>999</v>
      </c>
      <c r="F184" s="11" t="s">
        <v>1005</v>
      </c>
      <c r="G184" s="11" t="s">
        <v>40</v>
      </c>
      <c r="H184" s="11" t="s">
        <v>479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26048250</v>
      </c>
      <c r="R184" s="13">
        <v>0</v>
      </c>
      <c r="S184" s="13">
        <v>26048250</v>
      </c>
      <c r="T184" s="13">
        <v>0</v>
      </c>
      <c r="U184" s="11" t="s">
        <v>44</v>
      </c>
      <c r="V184" s="13">
        <v>0</v>
      </c>
      <c r="W184" s="13">
        <v>0</v>
      </c>
      <c r="X184" s="11" t="s">
        <v>44</v>
      </c>
      <c r="Y184" s="13">
        <v>0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480</v>
      </c>
      <c r="B185" s="12" t="s">
        <v>427</v>
      </c>
      <c r="C185" s="11" t="s">
        <v>38</v>
      </c>
      <c r="D185" s="11" t="s">
        <v>110</v>
      </c>
      <c r="E185" s="11" t="s">
        <v>999</v>
      </c>
      <c r="F185" s="11" t="s">
        <v>1005</v>
      </c>
      <c r="G185" s="11" t="s">
        <v>40</v>
      </c>
      <c r="H185" s="11" t="s">
        <v>481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18242280</v>
      </c>
      <c r="R185" s="13">
        <v>0</v>
      </c>
      <c r="S185" s="13">
        <v>17725500</v>
      </c>
      <c r="T185" s="13">
        <v>0</v>
      </c>
      <c r="U185" s="11" t="s">
        <v>44</v>
      </c>
      <c r="V185" s="13">
        <v>0</v>
      </c>
      <c r="W185" s="13">
        <v>445500</v>
      </c>
      <c r="X185" s="11" t="s">
        <v>47</v>
      </c>
      <c r="Y185" s="13">
        <v>71280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482</v>
      </c>
      <c r="B186" s="12" t="s">
        <v>427</v>
      </c>
      <c r="C186" s="11" t="s">
        <v>38</v>
      </c>
      <c r="D186" s="11" t="s">
        <v>110</v>
      </c>
      <c r="E186" s="11" t="s">
        <v>999</v>
      </c>
      <c r="F186" s="11" t="s">
        <v>1005</v>
      </c>
      <c r="G186" s="11" t="s">
        <v>40</v>
      </c>
      <c r="H186" s="11" t="s">
        <v>483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9299120</v>
      </c>
      <c r="R186" s="13">
        <v>0</v>
      </c>
      <c r="S186" s="13">
        <v>9030000</v>
      </c>
      <c r="T186" s="13">
        <v>0</v>
      </c>
      <c r="U186" s="11" t="s">
        <v>44</v>
      </c>
      <c r="V186" s="13">
        <v>0</v>
      </c>
      <c r="W186" s="13">
        <v>232000</v>
      </c>
      <c r="X186" s="11" t="s">
        <v>44</v>
      </c>
      <c r="Y186" s="13">
        <v>37120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484</v>
      </c>
      <c r="B187" s="12" t="s">
        <v>427</v>
      </c>
      <c r="C187" s="11" t="s">
        <v>38</v>
      </c>
      <c r="D187" s="11" t="s">
        <v>110</v>
      </c>
      <c r="E187" s="11" t="s">
        <v>999</v>
      </c>
      <c r="F187" s="11" t="s">
        <v>1005</v>
      </c>
      <c r="G187" s="11" t="s">
        <v>40</v>
      </c>
      <c r="H187" s="11" t="s">
        <v>485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159980976</v>
      </c>
      <c r="R187" s="13">
        <v>0</v>
      </c>
      <c r="S187" s="13">
        <v>123199000</v>
      </c>
      <c r="T187" s="13">
        <v>0</v>
      </c>
      <c r="U187" s="11" t="s">
        <v>44</v>
      </c>
      <c r="V187" s="13">
        <v>0</v>
      </c>
      <c r="W187" s="13">
        <v>31708600</v>
      </c>
      <c r="X187" s="11" t="s">
        <v>44</v>
      </c>
      <c r="Y187" s="13">
        <v>5073376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486</v>
      </c>
      <c r="B188" s="12" t="s">
        <v>427</v>
      </c>
      <c r="C188" s="11" t="s">
        <v>38</v>
      </c>
      <c r="D188" s="11" t="s">
        <v>110</v>
      </c>
      <c r="E188" s="11" t="s">
        <v>999</v>
      </c>
      <c r="F188" s="11" t="s">
        <v>1005</v>
      </c>
      <c r="G188" s="11" t="s">
        <v>40</v>
      </c>
      <c r="H188" s="11" t="s">
        <v>487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67870226</v>
      </c>
      <c r="R188" s="13">
        <v>0</v>
      </c>
      <c r="S188" s="13">
        <v>55267000</v>
      </c>
      <c r="T188" s="13">
        <v>0</v>
      </c>
      <c r="U188" s="11" t="s">
        <v>44</v>
      </c>
      <c r="V188" s="13">
        <v>0</v>
      </c>
      <c r="W188" s="13">
        <v>10864850</v>
      </c>
      <c r="X188" s="11" t="s">
        <v>44</v>
      </c>
      <c r="Y188" s="13">
        <v>1738376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488</v>
      </c>
      <c r="B189" s="12" t="s">
        <v>427</v>
      </c>
      <c r="C189" s="11" t="s">
        <v>38</v>
      </c>
      <c r="D189" s="11" t="s">
        <v>110</v>
      </c>
      <c r="E189" s="11" t="s">
        <v>999</v>
      </c>
      <c r="F189" s="11" t="s">
        <v>1005</v>
      </c>
      <c r="G189" s="11" t="s">
        <v>40</v>
      </c>
      <c r="H189" s="11" t="s">
        <v>489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14949500</v>
      </c>
      <c r="R189" s="13">
        <v>0</v>
      </c>
      <c r="S189" s="13">
        <v>14949500</v>
      </c>
      <c r="T189" s="13">
        <v>0</v>
      </c>
      <c r="U189" s="11" t="s">
        <v>44</v>
      </c>
      <c r="V189" s="13">
        <v>0</v>
      </c>
      <c r="W189" s="13">
        <v>0</v>
      </c>
      <c r="X189" s="11" t="s">
        <v>44</v>
      </c>
      <c r="Y189" s="13">
        <v>0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490</v>
      </c>
      <c r="B190" s="12" t="s">
        <v>427</v>
      </c>
      <c r="C190" s="11" t="s">
        <v>38</v>
      </c>
      <c r="D190" s="11" t="s">
        <v>110</v>
      </c>
      <c r="E190" s="11" t="s">
        <v>999</v>
      </c>
      <c r="F190" s="11" t="s">
        <v>1005</v>
      </c>
      <c r="G190" s="11" t="s">
        <v>40</v>
      </c>
      <c r="H190" s="11" t="s">
        <v>491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19161460</v>
      </c>
      <c r="R190" s="13">
        <v>0</v>
      </c>
      <c r="S190" s="13">
        <v>19111000</v>
      </c>
      <c r="T190" s="13">
        <v>0</v>
      </c>
      <c r="U190" s="11" t="s">
        <v>44</v>
      </c>
      <c r="V190" s="13">
        <v>0</v>
      </c>
      <c r="W190" s="13">
        <v>43500</v>
      </c>
      <c r="X190" s="11" t="s">
        <v>44</v>
      </c>
      <c r="Y190" s="13">
        <v>6960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492</v>
      </c>
      <c r="B191" s="12" t="s">
        <v>427</v>
      </c>
      <c r="C191" s="11" t="s">
        <v>38</v>
      </c>
      <c r="D191" s="11" t="s">
        <v>110</v>
      </c>
      <c r="E191" s="11" t="s">
        <v>999</v>
      </c>
      <c r="F191" s="11" t="s">
        <v>1005</v>
      </c>
      <c r="G191" s="11" t="s">
        <v>40</v>
      </c>
      <c r="H191" s="11" t="s">
        <v>493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42453250</v>
      </c>
      <c r="R191" s="13">
        <v>0</v>
      </c>
      <c r="S191" s="13">
        <v>42453250</v>
      </c>
      <c r="T191" s="13">
        <v>0</v>
      </c>
      <c r="U191" s="11" t="s">
        <v>44</v>
      </c>
      <c r="V191" s="13">
        <v>0</v>
      </c>
      <c r="W191" s="13">
        <v>0</v>
      </c>
      <c r="X191" s="11" t="s">
        <v>44</v>
      </c>
      <c r="Y191" s="13">
        <v>0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494</v>
      </c>
      <c r="B192" s="12" t="s">
        <v>427</v>
      </c>
      <c r="C192" s="11" t="s">
        <v>38</v>
      </c>
      <c r="D192" s="11" t="s">
        <v>110</v>
      </c>
      <c r="E192" s="11" t="s">
        <v>999</v>
      </c>
      <c r="F192" s="11" t="s">
        <v>1005</v>
      </c>
      <c r="G192" s="11" t="s">
        <v>40</v>
      </c>
      <c r="H192" s="11" t="s">
        <v>495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23768880</v>
      </c>
      <c r="R192" s="13">
        <v>0</v>
      </c>
      <c r="S192" s="13">
        <v>13830000</v>
      </c>
      <c r="T192" s="13">
        <v>0</v>
      </c>
      <c r="U192" s="11" t="s">
        <v>44</v>
      </c>
      <c r="V192" s="13">
        <v>0</v>
      </c>
      <c r="W192" s="13">
        <v>8568000</v>
      </c>
      <c r="X192" s="11" t="s">
        <v>47</v>
      </c>
      <c r="Y192" s="13">
        <v>1370880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496</v>
      </c>
      <c r="B193" s="12" t="s">
        <v>427</v>
      </c>
      <c r="C193" s="11" t="s">
        <v>38</v>
      </c>
      <c r="D193" s="11" t="s">
        <v>110</v>
      </c>
      <c r="E193" s="11" t="s">
        <v>999</v>
      </c>
      <c r="F193" s="11" t="s">
        <v>1005</v>
      </c>
      <c r="G193" s="11" t="s">
        <v>40</v>
      </c>
      <c r="H193" s="11" t="s">
        <v>497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2995800</v>
      </c>
      <c r="R193" s="13">
        <v>0</v>
      </c>
      <c r="S193" s="13">
        <v>2526000</v>
      </c>
      <c r="T193" s="13">
        <v>0</v>
      </c>
      <c r="U193" s="11" t="s">
        <v>44</v>
      </c>
      <c r="V193" s="13">
        <v>0</v>
      </c>
      <c r="W193" s="13">
        <v>405000</v>
      </c>
      <c r="X193" s="11" t="s">
        <v>47</v>
      </c>
      <c r="Y193" s="13">
        <v>64800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498</v>
      </c>
      <c r="B194" s="12" t="s">
        <v>427</v>
      </c>
      <c r="C194" s="11" t="s">
        <v>38</v>
      </c>
      <c r="D194" s="11" t="s">
        <v>110</v>
      </c>
      <c r="E194" s="11" t="s">
        <v>999</v>
      </c>
      <c r="F194" s="11" t="s">
        <v>1005</v>
      </c>
      <c r="G194" s="11" t="s">
        <v>40</v>
      </c>
      <c r="H194" s="11" t="s">
        <v>499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17868040</v>
      </c>
      <c r="R194" s="13">
        <v>0</v>
      </c>
      <c r="S194" s="13">
        <v>6565000</v>
      </c>
      <c r="T194" s="13">
        <v>0</v>
      </c>
      <c r="U194" s="11" t="s">
        <v>44</v>
      </c>
      <c r="V194" s="13">
        <v>0</v>
      </c>
      <c r="W194" s="13">
        <v>9744000</v>
      </c>
      <c r="X194" s="11" t="s">
        <v>47</v>
      </c>
      <c r="Y194" s="13">
        <v>1559040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500</v>
      </c>
      <c r="B195" s="12" t="s">
        <v>501</v>
      </c>
      <c r="C195" s="11" t="s">
        <v>38</v>
      </c>
      <c r="D195" s="11" t="s">
        <v>39</v>
      </c>
      <c r="E195" s="11" t="s">
        <v>968</v>
      </c>
      <c r="F195" s="11" t="s">
        <v>975</v>
      </c>
      <c r="G195" s="11" t="s">
        <v>40</v>
      </c>
      <c r="H195" s="11" t="s">
        <v>502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31027120</v>
      </c>
      <c r="R195" s="13">
        <v>0</v>
      </c>
      <c r="S195" s="13">
        <v>23479000</v>
      </c>
      <c r="T195" s="13">
        <v>0</v>
      </c>
      <c r="U195" s="11" t="s">
        <v>44</v>
      </c>
      <c r="V195" s="13">
        <v>0</v>
      </c>
      <c r="W195" s="13">
        <v>6507000</v>
      </c>
      <c r="X195" s="11" t="s">
        <v>47</v>
      </c>
      <c r="Y195" s="13">
        <v>1041120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503</v>
      </c>
      <c r="B196" s="12" t="s">
        <v>501</v>
      </c>
      <c r="C196" s="11" t="s">
        <v>38</v>
      </c>
      <c r="D196" s="11" t="s">
        <v>39</v>
      </c>
      <c r="E196" s="11" t="s">
        <v>968</v>
      </c>
      <c r="F196" s="11" t="s">
        <v>975</v>
      </c>
      <c r="G196" s="11" t="s">
        <v>40</v>
      </c>
      <c r="H196" s="11" t="s">
        <v>504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299309800.89160001</v>
      </c>
      <c r="R196" s="13">
        <v>0</v>
      </c>
      <c r="S196" s="13">
        <v>244560651</v>
      </c>
      <c r="T196" s="13">
        <v>0</v>
      </c>
      <c r="U196" s="11" t="s">
        <v>44</v>
      </c>
      <c r="V196" s="13">
        <v>0</v>
      </c>
      <c r="W196" s="13">
        <v>47197543.009999998</v>
      </c>
      <c r="X196" s="11" t="s">
        <v>47</v>
      </c>
      <c r="Y196" s="13">
        <v>7551606.881599999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505</v>
      </c>
      <c r="B197" s="12" t="s">
        <v>501</v>
      </c>
      <c r="C197" s="11" t="s">
        <v>38</v>
      </c>
      <c r="D197" s="11" t="s">
        <v>39</v>
      </c>
      <c r="E197" s="11" t="s">
        <v>968</v>
      </c>
      <c r="F197" s="11" t="s">
        <v>975</v>
      </c>
      <c r="G197" s="11" t="s">
        <v>40</v>
      </c>
      <c r="H197" s="11" t="s">
        <v>506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58621449.9912</v>
      </c>
      <c r="R197" s="13">
        <v>0</v>
      </c>
      <c r="S197" s="13">
        <v>53122650</v>
      </c>
      <c r="T197" s="13">
        <v>0</v>
      </c>
      <c r="U197" s="11" t="s">
        <v>44</v>
      </c>
      <c r="V197" s="13">
        <v>0</v>
      </c>
      <c r="W197" s="13">
        <v>4740344.82</v>
      </c>
      <c r="X197" s="11" t="s">
        <v>44</v>
      </c>
      <c r="Y197" s="13">
        <v>758455.17119999998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507</v>
      </c>
      <c r="B198" s="12" t="s">
        <v>501</v>
      </c>
      <c r="C198" s="11" t="s">
        <v>38</v>
      </c>
      <c r="D198" s="11" t="s">
        <v>39</v>
      </c>
      <c r="E198" s="11" t="s">
        <v>968</v>
      </c>
      <c r="F198" s="11" t="s">
        <v>975</v>
      </c>
      <c r="G198" s="11" t="s">
        <v>40</v>
      </c>
      <c r="H198" s="11" t="s">
        <v>508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145907420.88239998</v>
      </c>
      <c r="R198" s="13">
        <v>0</v>
      </c>
      <c r="S198" s="13">
        <v>115480339.99999999</v>
      </c>
      <c r="T198" s="13">
        <v>0</v>
      </c>
      <c r="U198" s="11" t="s">
        <v>44</v>
      </c>
      <c r="V198" s="13">
        <v>0</v>
      </c>
      <c r="W198" s="13">
        <v>26230242.140000001</v>
      </c>
      <c r="X198" s="11" t="s">
        <v>47</v>
      </c>
      <c r="Y198" s="13">
        <v>4196838.7423999999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509</v>
      </c>
      <c r="B199" s="12" t="s">
        <v>501</v>
      </c>
      <c r="C199" s="11" t="s">
        <v>38</v>
      </c>
      <c r="D199" s="11" t="s">
        <v>39</v>
      </c>
      <c r="E199" s="11" t="s">
        <v>968</v>
      </c>
      <c r="F199" s="11" t="s">
        <v>975</v>
      </c>
      <c r="G199" s="11" t="s">
        <v>40</v>
      </c>
      <c r="H199" s="11" t="s">
        <v>510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39634404</v>
      </c>
      <c r="R199" s="13">
        <v>0</v>
      </c>
      <c r="S199" s="13">
        <v>26371428</v>
      </c>
      <c r="T199" s="13">
        <v>0</v>
      </c>
      <c r="U199" s="11" t="s">
        <v>44</v>
      </c>
      <c r="V199" s="13">
        <v>0</v>
      </c>
      <c r="W199" s="13">
        <v>11433600</v>
      </c>
      <c r="X199" s="11" t="s">
        <v>47</v>
      </c>
      <c r="Y199" s="13">
        <v>1829376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511</v>
      </c>
      <c r="B200" s="12" t="s">
        <v>501</v>
      </c>
      <c r="C200" s="11" t="s">
        <v>38</v>
      </c>
      <c r="D200" s="11" t="s">
        <v>83</v>
      </c>
      <c r="E200" s="11" t="s">
        <v>84</v>
      </c>
      <c r="F200" s="11" t="s">
        <v>514</v>
      </c>
      <c r="G200" s="11" t="s">
        <v>40</v>
      </c>
      <c r="H200" s="11" t="s">
        <v>512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273469585.69440001</v>
      </c>
      <c r="R200" s="13">
        <v>0</v>
      </c>
      <c r="S200" s="13">
        <v>251761876.00000003</v>
      </c>
      <c r="T200" s="13">
        <v>0</v>
      </c>
      <c r="U200" s="11" t="s">
        <v>44</v>
      </c>
      <c r="V200" s="13">
        <v>0</v>
      </c>
      <c r="W200" s="13">
        <v>18713542.84</v>
      </c>
      <c r="X200" s="11" t="s">
        <v>44</v>
      </c>
      <c r="Y200" s="13">
        <v>2994166.8544000001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513</v>
      </c>
      <c r="B201" s="12" t="s">
        <v>501</v>
      </c>
      <c r="C201" s="11" t="s">
        <v>38</v>
      </c>
      <c r="D201" s="11" t="s">
        <v>83</v>
      </c>
      <c r="E201" s="11" t="s">
        <v>84</v>
      </c>
      <c r="F201" s="11" t="s">
        <v>514</v>
      </c>
      <c r="G201" s="11" t="s">
        <v>40</v>
      </c>
      <c r="H201" s="11" t="s">
        <v>515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516</v>
      </c>
      <c r="P201" s="11" t="s">
        <v>517</v>
      </c>
      <c r="Q201" s="13">
        <f>SUM(S201:AG201)</f>
        <v>5009460</v>
      </c>
      <c r="R201" s="13">
        <v>0</v>
      </c>
      <c r="S201" s="13">
        <v>0</v>
      </c>
      <c r="T201" s="13">
        <v>4318500</v>
      </c>
      <c r="U201" s="11" t="s">
        <v>47</v>
      </c>
      <c r="V201" s="13">
        <v>690960</v>
      </c>
      <c r="W201" s="13">
        <v>0</v>
      </c>
      <c r="X201" s="11" t="s">
        <v>44</v>
      </c>
      <c r="Y201" s="13">
        <v>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518</v>
      </c>
      <c r="B202" s="12" t="s">
        <v>501</v>
      </c>
      <c r="C202" s="11" t="s">
        <v>38</v>
      </c>
      <c r="D202" s="11" t="s">
        <v>83</v>
      </c>
      <c r="E202" s="11" t="s">
        <v>84</v>
      </c>
      <c r="F202" s="11" t="s">
        <v>514</v>
      </c>
      <c r="G202" s="11" t="s">
        <v>40</v>
      </c>
      <c r="H202" s="11" t="s">
        <v>519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305662252.68559998</v>
      </c>
      <c r="R202" s="13">
        <v>0</v>
      </c>
      <c r="S202" s="13">
        <v>265875078.99999997</v>
      </c>
      <c r="T202" s="13">
        <v>0</v>
      </c>
      <c r="U202" s="11" t="s">
        <v>44</v>
      </c>
      <c r="V202" s="13">
        <v>0</v>
      </c>
      <c r="W202" s="13">
        <v>34299287.659999996</v>
      </c>
      <c r="X202" s="11" t="s">
        <v>44</v>
      </c>
      <c r="Y202" s="13">
        <v>5487886.0255999994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520</v>
      </c>
      <c r="B203" s="12" t="s">
        <v>501</v>
      </c>
      <c r="C203" s="11" t="s">
        <v>38</v>
      </c>
      <c r="D203" s="11" t="s">
        <v>87</v>
      </c>
      <c r="E203" s="11" t="s">
        <v>987</v>
      </c>
      <c r="F203" s="11" t="s">
        <v>994</v>
      </c>
      <c r="G203" s="11" t="s">
        <v>40</v>
      </c>
      <c r="H203" s="11" t="s">
        <v>521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90866182.099999994</v>
      </c>
      <c r="R203" s="13">
        <v>0</v>
      </c>
      <c r="S203" s="13">
        <v>68864900</v>
      </c>
      <c r="T203" s="13">
        <v>0</v>
      </c>
      <c r="U203" s="11" t="s">
        <v>44</v>
      </c>
      <c r="V203" s="13">
        <v>0</v>
      </c>
      <c r="W203" s="13">
        <v>18966622.5</v>
      </c>
      <c r="X203" s="11" t="s">
        <v>44</v>
      </c>
      <c r="Y203" s="13">
        <v>3034659.6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522</v>
      </c>
      <c r="B204" s="12" t="s">
        <v>501</v>
      </c>
      <c r="C204" s="11" t="s">
        <v>38</v>
      </c>
      <c r="D204" s="11" t="s">
        <v>87</v>
      </c>
      <c r="E204" s="11" t="s">
        <v>987</v>
      </c>
      <c r="F204" s="11" t="s">
        <v>994</v>
      </c>
      <c r="G204" s="11" t="s">
        <v>40</v>
      </c>
      <c r="H204" s="11" t="s">
        <v>523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151615274.99159998</v>
      </c>
      <c r="R204" s="13">
        <v>0</v>
      </c>
      <c r="S204" s="13">
        <v>92198955</v>
      </c>
      <c r="T204" s="13">
        <v>0</v>
      </c>
      <c r="U204" s="11" t="s">
        <v>44</v>
      </c>
      <c r="V204" s="13">
        <v>0</v>
      </c>
      <c r="W204" s="13">
        <v>51220965.509999998</v>
      </c>
      <c r="X204" s="11" t="s">
        <v>44</v>
      </c>
      <c r="Y204" s="13">
        <v>8195354.4815999996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524</v>
      </c>
      <c r="B205" s="12" t="s">
        <v>501</v>
      </c>
      <c r="C205" s="11" t="s">
        <v>38</v>
      </c>
      <c r="D205" s="11" t="s">
        <v>87</v>
      </c>
      <c r="E205" s="11" t="s">
        <v>987</v>
      </c>
      <c r="F205" s="11" t="s">
        <v>994</v>
      </c>
      <c r="G205" s="11" t="s">
        <v>40</v>
      </c>
      <c r="H205" s="11" t="s">
        <v>525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42305392.799999997</v>
      </c>
      <c r="R205" s="13">
        <v>0</v>
      </c>
      <c r="S205" s="13">
        <v>31681875</v>
      </c>
      <c r="T205" s="13">
        <v>0</v>
      </c>
      <c r="U205" s="11" t="s">
        <v>44</v>
      </c>
      <c r="V205" s="13">
        <v>0</v>
      </c>
      <c r="W205" s="13">
        <v>9158205</v>
      </c>
      <c r="X205" s="11" t="s">
        <v>44</v>
      </c>
      <c r="Y205" s="13">
        <v>1465312.8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526</v>
      </c>
      <c r="B206" s="12" t="s">
        <v>501</v>
      </c>
      <c r="C206" s="11" t="s">
        <v>38</v>
      </c>
      <c r="D206" s="11" t="s">
        <v>87</v>
      </c>
      <c r="E206" s="11" t="s">
        <v>987</v>
      </c>
      <c r="F206" s="11" t="s">
        <v>994</v>
      </c>
      <c r="G206" s="11" t="s">
        <v>40</v>
      </c>
      <c r="H206" s="11" t="s">
        <v>527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528</v>
      </c>
      <c r="P206" s="11" t="s">
        <v>529</v>
      </c>
      <c r="Q206" s="13">
        <f>SUM(S206:AG206)</f>
        <v>7350750</v>
      </c>
      <c r="R206" s="13">
        <v>0</v>
      </c>
      <c r="S206" s="13">
        <v>7350750</v>
      </c>
      <c r="T206" s="13">
        <v>0</v>
      </c>
      <c r="U206" s="11" t="s">
        <v>44</v>
      </c>
      <c r="V206" s="13">
        <v>0</v>
      </c>
      <c r="W206" s="13">
        <v>0</v>
      </c>
      <c r="X206" s="11" t="s">
        <v>44</v>
      </c>
      <c r="Y206" s="13">
        <v>0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530</v>
      </c>
      <c r="B207" s="12" t="s">
        <v>501</v>
      </c>
      <c r="C207" s="11" t="s">
        <v>38</v>
      </c>
      <c r="D207" s="11" t="s">
        <v>87</v>
      </c>
      <c r="E207" s="11" t="s">
        <v>987</v>
      </c>
      <c r="F207" s="11" t="s">
        <v>994</v>
      </c>
      <c r="G207" s="11" t="s">
        <v>40</v>
      </c>
      <c r="H207" s="11" t="s">
        <v>531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130122193.85360001</v>
      </c>
      <c r="R207" s="13">
        <v>0</v>
      </c>
      <c r="S207" s="13">
        <v>92109977</v>
      </c>
      <c r="T207" s="13">
        <v>0</v>
      </c>
      <c r="U207" s="11" t="s">
        <v>44</v>
      </c>
      <c r="V207" s="13">
        <v>0</v>
      </c>
      <c r="W207" s="13">
        <v>32769152.460000001</v>
      </c>
      <c r="X207" s="11" t="s">
        <v>47</v>
      </c>
      <c r="Y207" s="13">
        <v>5243064.3936000001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532</v>
      </c>
      <c r="B208" s="12" t="s">
        <v>501</v>
      </c>
      <c r="C208" s="11" t="s">
        <v>38</v>
      </c>
      <c r="D208" s="11" t="s">
        <v>87</v>
      </c>
      <c r="E208" s="11" t="s">
        <v>987</v>
      </c>
      <c r="F208" s="11" t="s">
        <v>994</v>
      </c>
      <c r="G208" s="11" t="s">
        <v>40</v>
      </c>
      <c r="H208" s="11" t="s">
        <v>533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534</v>
      </c>
      <c r="P208" s="11" t="s">
        <v>535</v>
      </c>
      <c r="Q208" s="13">
        <f>SUM(S208:AG208)</f>
        <v>4768000</v>
      </c>
      <c r="R208" s="13">
        <v>0</v>
      </c>
      <c r="S208" s="13">
        <v>4768000</v>
      </c>
      <c r="T208" s="13">
        <v>0</v>
      </c>
      <c r="U208" s="11" t="s">
        <v>44</v>
      </c>
      <c r="V208" s="13">
        <v>0</v>
      </c>
      <c r="W208" s="13">
        <v>0</v>
      </c>
      <c r="X208" s="11" t="s">
        <v>44</v>
      </c>
      <c r="Y208" s="13">
        <v>0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536</v>
      </c>
      <c r="B209" s="12" t="s">
        <v>501</v>
      </c>
      <c r="C209" s="11" t="s">
        <v>38</v>
      </c>
      <c r="D209" s="11" t="s">
        <v>87</v>
      </c>
      <c r="E209" s="11" t="s">
        <v>987</v>
      </c>
      <c r="F209" s="11" t="s">
        <v>994</v>
      </c>
      <c r="G209" s="11" t="s">
        <v>40</v>
      </c>
      <c r="H209" s="11" t="s">
        <v>537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19328000</v>
      </c>
      <c r="R209" s="13">
        <v>0</v>
      </c>
      <c r="S209" s="13">
        <v>17759680</v>
      </c>
      <c r="T209" s="13">
        <v>0</v>
      </c>
      <c r="U209" s="11" t="s">
        <v>44</v>
      </c>
      <c r="V209" s="13">
        <v>0</v>
      </c>
      <c r="W209" s="13">
        <v>1352000</v>
      </c>
      <c r="X209" s="11" t="s">
        <v>44</v>
      </c>
      <c r="Y209" s="13">
        <v>216320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538</v>
      </c>
      <c r="B210" s="12" t="s">
        <v>501</v>
      </c>
      <c r="C210" s="11" t="s">
        <v>38</v>
      </c>
      <c r="D210" s="11" t="s">
        <v>110</v>
      </c>
      <c r="E210" s="11" t="s">
        <v>999</v>
      </c>
      <c r="F210" s="11" t="s">
        <v>1006</v>
      </c>
      <c r="G210" s="11" t="s">
        <v>40</v>
      </c>
      <c r="H210" s="11" t="s">
        <v>539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87719070</v>
      </c>
      <c r="R210" s="13">
        <v>0</v>
      </c>
      <c r="S210" s="13">
        <v>87400650</v>
      </c>
      <c r="T210" s="13">
        <v>0</v>
      </c>
      <c r="U210" s="11" t="s">
        <v>44</v>
      </c>
      <c r="V210" s="13">
        <v>0</v>
      </c>
      <c r="W210" s="13">
        <v>274500</v>
      </c>
      <c r="X210" s="11" t="s">
        <v>44</v>
      </c>
      <c r="Y210" s="13">
        <v>43920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540</v>
      </c>
      <c r="B211" s="12" t="s">
        <v>501</v>
      </c>
      <c r="C211" s="11" t="s">
        <v>38</v>
      </c>
      <c r="D211" s="11" t="s">
        <v>110</v>
      </c>
      <c r="E211" s="11" t="s">
        <v>999</v>
      </c>
      <c r="F211" s="11" t="s">
        <v>1006</v>
      </c>
      <c r="G211" s="11" t="s">
        <v>40</v>
      </c>
      <c r="H211" s="11" t="s">
        <v>541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58768350</v>
      </c>
      <c r="R211" s="13">
        <v>0</v>
      </c>
      <c r="S211" s="13">
        <v>58611750</v>
      </c>
      <c r="T211" s="13">
        <v>0</v>
      </c>
      <c r="U211" s="11" t="s">
        <v>44</v>
      </c>
      <c r="V211" s="13">
        <v>0</v>
      </c>
      <c r="W211" s="13">
        <v>135000</v>
      </c>
      <c r="X211" s="11" t="s">
        <v>44</v>
      </c>
      <c r="Y211" s="13">
        <v>21600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542</v>
      </c>
      <c r="B212" s="12" t="s">
        <v>501</v>
      </c>
      <c r="C212" s="11" t="s">
        <v>38</v>
      </c>
      <c r="D212" s="11" t="s">
        <v>110</v>
      </c>
      <c r="E212" s="11" t="s">
        <v>999</v>
      </c>
      <c r="F212" s="11" t="s">
        <v>1006</v>
      </c>
      <c r="G212" s="11" t="s">
        <v>40</v>
      </c>
      <c r="H212" s="11" t="s">
        <v>543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34844220</v>
      </c>
      <c r="R212" s="13">
        <v>0</v>
      </c>
      <c r="S212" s="13">
        <v>34665000</v>
      </c>
      <c r="T212" s="13">
        <v>0</v>
      </c>
      <c r="U212" s="11" t="s">
        <v>44</v>
      </c>
      <c r="V212" s="13">
        <v>0</v>
      </c>
      <c r="W212" s="13">
        <v>154500</v>
      </c>
      <c r="X212" s="11" t="s">
        <v>44</v>
      </c>
      <c r="Y212" s="13">
        <v>24720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544</v>
      </c>
      <c r="B213" s="12" t="s">
        <v>501</v>
      </c>
      <c r="C213" s="11" t="s">
        <v>38</v>
      </c>
      <c r="D213" s="11" t="s">
        <v>110</v>
      </c>
      <c r="E213" s="11" t="s">
        <v>999</v>
      </c>
      <c r="F213" s="11" t="s">
        <v>1006</v>
      </c>
      <c r="G213" s="11" t="s">
        <v>40</v>
      </c>
      <c r="H213" s="11" t="s">
        <v>545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83400696</v>
      </c>
      <c r="R213" s="13">
        <v>0</v>
      </c>
      <c r="S213" s="13">
        <v>78627876</v>
      </c>
      <c r="T213" s="13">
        <v>0</v>
      </c>
      <c r="U213" s="11" t="s">
        <v>44</v>
      </c>
      <c r="V213" s="13">
        <v>0</v>
      </c>
      <c r="W213" s="13">
        <v>4114500</v>
      </c>
      <c r="X213" s="11" t="s">
        <v>44</v>
      </c>
      <c r="Y213" s="13">
        <v>658320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546</v>
      </c>
      <c r="B214" s="12" t="s">
        <v>501</v>
      </c>
      <c r="C214" s="11" t="s">
        <v>38</v>
      </c>
      <c r="D214" s="11" t="s">
        <v>110</v>
      </c>
      <c r="E214" s="11" t="s">
        <v>999</v>
      </c>
      <c r="F214" s="11" t="s">
        <v>1006</v>
      </c>
      <c r="G214" s="11" t="s">
        <v>40</v>
      </c>
      <c r="H214" s="11" t="s">
        <v>547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84406140</v>
      </c>
      <c r="R214" s="13">
        <v>0</v>
      </c>
      <c r="S214" s="13">
        <v>83604000</v>
      </c>
      <c r="T214" s="13">
        <v>0</v>
      </c>
      <c r="U214" s="11" t="s">
        <v>44</v>
      </c>
      <c r="V214" s="13">
        <v>0</v>
      </c>
      <c r="W214" s="13">
        <v>691500</v>
      </c>
      <c r="X214" s="11" t="s">
        <v>47</v>
      </c>
      <c r="Y214" s="13">
        <v>110640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548</v>
      </c>
      <c r="B215" s="12" t="s">
        <v>501</v>
      </c>
      <c r="C215" s="11" t="s">
        <v>38</v>
      </c>
      <c r="D215" s="11" t="s">
        <v>110</v>
      </c>
      <c r="E215" s="11" t="s">
        <v>999</v>
      </c>
      <c r="F215" s="11" t="s">
        <v>1006</v>
      </c>
      <c r="G215" s="11" t="s">
        <v>40</v>
      </c>
      <c r="H215" s="11" t="s">
        <v>549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351</v>
      </c>
      <c r="P215" s="11" t="s">
        <v>352</v>
      </c>
      <c r="Q215" s="13">
        <f>SUM(S215:AG215)</f>
        <v>8170476</v>
      </c>
      <c r="R215" s="13">
        <v>0</v>
      </c>
      <c r="S215" s="13">
        <v>5055876</v>
      </c>
      <c r="T215" s="13">
        <v>2685000</v>
      </c>
      <c r="U215" s="11" t="s">
        <v>47</v>
      </c>
      <c r="V215" s="13">
        <v>429600</v>
      </c>
      <c r="W215" s="13">
        <v>0</v>
      </c>
      <c r="X215" s="11" t="s">
        <v>44</v>
      </c>
      <c r="Y215" s="13">
        <v>0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550</v>
      </c>
      <c r="B216" s="12" t="s">
        <v>501</v>
      </c>
      <c r="C216" s="11" t="s">
        <v>38</v>
      </c>
      <c r="D216" s="11" t="s">
        <v>110</v>
      </c>
      <c r="E216" s="11" t="s">
        <v>999</v>
      </c>
      <c r="F216" s="11" t="s">
        <v>1006</v>
      </c>
      <c r="G216" s="11" t="s">
        <v>40</v>
      </c>
      <c r="H216" s="11" t="s">
        <v>551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552</v>
      </c>
      <c r="P216" s="11" t="s">
        <v>553</v>
      </c>
      <c r="Q216" s="13">
        <f>SUM(S216:AG216)</f>
        <v>1560000</v>
      </c>
      <c r="R216" s="13">
        <v>0</v>
      </c>
      <c r="S216" s="13">
        <v>1560000</v>
      </c>
      <c r="T216" s="13">
        <v>0</v>
      </c>
      <c r="U216" s="11" t="s">
        <v>44</v>
      </c>
      <c r="V216" s="13">
        <v>0</v>
      </c>
      <c r="W216" s="13">
        <v>0</v>
      </c>
      <c r="X216" s="11" t="s">
        <v>44</v>
      </c>
      <c r="Y216" s="13">
        <v>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554</v>
      </c>
      <c r="B217" s="12" t="s">
        <v>501</v>
      </c>
      <c r="C217" s="11" t="s">
        <v>38</v>
      </c>
      <c r="D217" s="11" t="s">
        <v>110</v>
      </c>
      <c r="E217" s="11" t="s">
        <v>999</v>
      </c>
      <c r="F217" s="11" t="s">
        <v>1006</v>
      </c>
      <c r="G217" s="11" t="s">
        <v>40</v>
      </c>
      <c r="H217" s="11" t="s">
        <v>555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28413600</v>
      </c>
      <c r="R217" s="13">
        <v>0</v>
      </c>
      <c r="S217" s="13">
        <v>27300000</v>
      </c>
      <c r="T217" s="13">
        <v>0</v>
      </c>
      <c r="U217" s="11" t="s">
        <v>44</v>
      </c>
      <c r="V217" s="13">
        <v>0</v>
      </c>
      <c r="W217" s="13">
        <v>960000</v>
      </c>
      <c r="X217" s="11" t="s">
        <v>47</v>
      </c>
      <c r="Y217" s="13">
        <v>153600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556</v>
      </c>
      <c r="B218" s="12" t="s">
        <v>501</v>
      </c>
      <c r="C218" s="11" t="s">
        <v>38</v>
      </c>
      <c r="D218" s="11" t="s">
        <v>110</v>
      </c>
      <c r="E218" s="11" t="s">
        <v>999</v>
      </c>
      <c r="F218" s="11" t="s">
        <v>1006</v>
      </c>
      <c r="G218" s="11" t="s">
        <v>40</v>
      </c>
      <c r="H218" s="11" t="s">
        <v>557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416</v>
      </c>
      <c r="P218" s="11" t="s">
        <v>417</v>
      </c>
      <c r="Q218" s="13">
        <f>SUM(S218:AG218)</f>
        <v>2805000</v>
      </c>
      <c r="R218" s="13">
        <v>0</v>
      </c>
      <c r="S218" s="13">
        <v>2805000</v>
      </c>
      <c r="T218" s="13">
        <v>0</v>
      </c>
      <c r="U218" s="11" t="s">
        <v>44</v>
      </c>
      <c r="V218" s="13">
        <v>0</v>
      </c>
      <c r="W218" s="13">
        <v>0</v>
      </c>
      <c r="X218" s="11" t="s">
        <v>44</v>
      </c>
      <c r="Y218" s="13">
        <v>0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558</v>
      </c>
      <c r="B219" s="12" t="s">
        <v>501</v>
      </c>
      <c r="C219" s="11" t="s">
        <v>38</v>
      </c>
      <c r="D219" s="11" t="s">
        <v>110</v>
      </c>
      <c r="E219" s="11" t="s">
        <v>999</v>
      </c>
      <c r="F219" s="11" t="s">
        <v>1006</v>
      </c>
      <c r="G219" s="11" t="s">
        <v>40</v>
      </c>
      <c r="H219" s="11" t="s">
        <v>559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45376620</v>
      </c>
      <c r="R219" s="13">
        <v>0</v>
      </c>
      <c r="S219" s="13">
        <v>44310000</v>
      </c>
      <c r="T219" s="13">
        <v>0</v>
      </c>
      <c r="U219" s="11" t="s">
        <v>44</v>
      </c>
      <c r="V219" s="13">
        <v>0</v>
      </c>
      <c r="W219" s="13">
        <v>919500</v>
      </c>
      <c r="X219" s="11" t="s">
        <v>44</v>
      </c>
      <c r="Y219" s="13">
        <v>147120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560</v>
      </c>
      <c r="B220" s="12" t="s">
        <v>501</v>
      </c>
      <c r="C220" s="11" t="s">
        <v>38</v>
      </c>
      <c r="D220" s="11" t="s">
        <v>110</v>
      </c>
      <c r="E220" s="11" t="s">
        <v>999</v>
      </c>
      <c r="F220" s="11" t="s">
        <v>1006</v>
      </c>
      <c r="G220" s="11" t="s">
        <v>40</v>
      </c>
      <c r="H220" s="11" t="s">
        <v>561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15265680</v>
      </c>
      <c r="R220" s="13">
        <v>0</v>
      </c>
      <c r="S220" s="13">
        <v>15065000</v>
      </c>
      <c r="T220" s="13">
        <v>0</v>
      </c>
      <c r="U220" s="11" t="s">
        <v>44</v>
      </c>
      <c r="V220" s="13">
        <v>0</v>
      </c>
      <c r="W220" s="13">
        <v>173000</v>
      </c>
      <c r="X220" s="11" t="s">
        <v>47</v>
      </c>
      <c r="Y220" s="13">
        <v>27680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562</v>
      </c>
      <c r="B221" s="12" t="s">
        <v>501</v>
      </c>
      <c r="C221" s="11" t="s">
        <v>38</v>
      </c>
      <c r="D221" s="11" t="s">
        <v>110</v>
      </c>
      <c r="E221" s="11" t="s">
        <v>999</v>
      </c>
      <c r="F221" s="11" t="s">
        <v>1006</v>
      </c>
      <c r="G221" s="11" t="s">
        <v>40</v>
      </c>
      <c r="H221" s="11" t="s">
        <v>563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32058304</v>
      </c>
      <c r="R221" s="13">
        <v>0</v>
      </c>
      <c r="S221" s="13">
        <v>27912000</v>
      </c>
      <c r="T221" s="13">
        <v>0</v>
      </c>
      <c r="U221" s="11" t="s">
        <v>44</v>
      </c>
      <c r="V221" s="13">
        <v>0</v>
      </c>
      <c r="W221" s="13">
        <v>3574400</v>
      </c>
      <c r="X221" s="11" t="s">
        <v>44</v>
      </c>
      <c r="Y221" s="13">
        <v>571904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564</v>
      </c>
      <c r="B222" s="12" t="s">
        <v>501</v>
      </c>
      <c r="C222" s="11" t="s">
        <v>38</v>
      </c>
      <c r="D222" s="11" t="s">
        <v>110</v>
      </c>
      <c r="E222" s="11" t="s">
        <v>999</v>
      </c>
      <c r="F222" s="11" t="s">
        <v>1006</v>
      </c>
      <c r="G222" s="11" t="s">
        <v>40</v>
      </c>
      <c r="H222" s="11" t="s">
        <v>565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4402000</v>
      </c>
      <c r="R222" s="13">
        <v>0</v>
      </c>
      <c r="S222" s="13">
        <v>4402000</v>
      </c>
      <c r="T222" s="13">
        <v>0</v>
      </c>
      <c r="U222" s="11" t="s">
        <v>44</v>
      </c>
      <c r="V222" s="13">
        <v>0</v>
      </c>
      <c r="W222" s="13">
        <v>0</v>
      </c>
      <c r="X222" s="11" t="s">
        <v>44</v>
      </c>
      <c r="Y222" s="13">
        <v>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566</v>
      </c>
      <c r="B223" s="12" t="s">
        <v>501</v>
      </c>
      <c r="C223" s="11" t="s">
        <v>38</v>
      </c>
      <c r="D223" s="11" t="s">
        <v>110</v>
      </c>
      <c r="E223" s="11" t="s">
        <v>999</v>
      </c>
      <c r="F223" s="11" t="s">
        <v>1006</v>
      </c>
      <c r="G223" s="11" t="s">
        <v>40</v>
      </c>
      <c r="H223" s="11" t="s">
        <v>567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19326400</v>
      </c>
      <c r="R223" s="13">
        <v>0</v>
      </c>
      <c r="S223" s="13">
        <v>17192000</v>
      </c>
      <c r="T223" s="13">
        <v>0</v>
      </c>
      <c r="U223" s="11" t="s">
        <v>44</v>
      </c>
      <c r="V223" s="13">
        <v>0</v>
      </c>
      <c r="W223" s="13">
        <v>1840000</v>
      </c>
      <c r="X223" s="11" t="s">
        <v>47</v>
      </c>
      <c r="Y223" s="13">
        <v>294400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568</v>
      </c>
      <c r="B224" s="12" t="s">
        <v>569</v>
      </c>
      <c r="C224" s="11" t="s">
        <v>38</v>
      </c>
      <c r="D224" s="11" t="s">
        <v>39</v>
      </c>
      <c r="E224" s="11" t="s">
        <v>968</v>
      </c>
      <c r="F224" s="11" t="s">
        <v>976</v>
      </c>
      <c r="G224" s="11" t="s">
        <v>40</v>
      </c>
      <c r="H224" s="11" t="s">
        <v>570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15495200</v>
      </c>
      <c r="R224" s="13">
        <v>0</v>
      </c>
      <c r="S224" s="13">
        <v>14752800</v>
      </c>
      <c r="T224" s="13">
        <v>0</v>
      </c>
      <c r="U224" s="11" t="s">
        <v>44</v>
      </c>
      <c r="V224" s="13">
        <v>0</v>
      </c>
      <c r="W224" s="13">
        <v>640000</v>
      </c>
      <c r="X224" s="11" t="s">
        <v>44</v>
      </c>
      <c r="Y224" s="13">
        <v>102400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571</v>
      </c>
      <c r="B225" s="12" t="s">
        <v>569</v>
      </c>
      <c r="C225" s="11" t="s">
        <v>38</v>
      </c>
      <c r="D225" s="11" t="s">
        <v>39</v>
      </c>
      <c r="E225" s="11" t="s">
        <v>968</v>
      </c>
      <c r="F225" s="11" t="s">
        <v>976</v>
      </c>
      <c r="G225" s="11" t="s">
        <v>40</v>
      </c>
      <c r="H225" s="11" t="s">
        <v>572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235200000</v>
      </c>
      <c r="R225" s="13">
        <v>0</v>
      </c>
      <c r="S225" s="13">
        <v>220161760</v>
      </c>
      <c r="T225" s="13">
        <v>0</v>
      </c>
      <c r="U225" s="11" t="s">
        <v>44</v>
      </c>
      <c r="V225" s="13">
        <v>0</v>
      </c>
      <c r="W225" s="13">
        <v>12964000</v>
      </c>
      <c r="X225" s="11" t="s">
        <v>44</v>
      </c>
      <c r="Y225" s="13">
        <v>2074240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573</v>
      </c>
      <c r="B226" s="12" t="s">
        <v>569</v>
      </c>
      <c r="C226" s="11" t="s">
        <v>38</v>
      </c>
      <c r="D226" s="11" t="s">
        <v>39</v>
      </c>
      <c r="E226" s="11" t="s">
        <v>968</v>
      </c>
      <c r="F226" s="11" t="s">
        <v>976</v>
      </c>
      <c r="G226" s="11" t="s">
        <v>40</v>
      </c>
      <c r="H226" s="11" t="s">
        <v>574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36656640</v>
      </c>
      <c r="R226" s="13">
        <v>0</v>
      </c>
      <c r="S226" s="13">
        <v>36600960</v>
      </c>
      <c r="T226" s="13">
        <v>0</v>
      </c>
      <c r="U226" s="11" t="s">
        <v>44</v>
      </c>
      <c r="V226" s="13">
        <v>0</v>
      </c>
      <c r="W226" s="13">
        <v>48000</v>
      </c>
      <c r="X226" s="11" t="s">
        <v>44</v>
      </c>
      <c r="Y226" s="13">
        <v>7680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575</v>
      </c>
      <c r="B227" s="12" t="s">
        <v>569</v>
      </c>
      <c r="C227" s="11" t="s">
        <v>38</v>
      </c>
      <c r="D227" s="11" t="s">
        <v>39</v>
      </c>
      <c r="E227" s="11" t="s">
        <v>968</v>
      </c>
      <c r="F227" s="11" t="s">
        <v>976</v>
      </c>
      <c r="G227" s="11" t="s">
        <v>40</v>
      </c>
      <c r="H227" s="11" t="s">
        <v>576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38818696.640000001</v>
      </c>
      <c r="R227" s="13">
        <v>0</v>
      </c>
      <c r="S227" s="13">
        <v>29434640</v>
      </c>
      <c r="T227" s="13">
        <v>0</v>
      </c>
      <c r="U227" s="11" t="s">
        <v>44</v>
      </c>
      <c r="V227" s="13">
        <v>0</v>
      </c>
      <c r="W227" s="13">
        <v>8089704</v>
      </c>
      <c r="X227" s="11" t="s">
        <v>44</v>
      </c>
      <c r="Y227" s="13">
        <v>1294352.6399999999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577</v>
      </c>
      <c r="B228" s="12" t="s">
        <v>569</v>
      </c>
      <c r="C228" s="11" t="s">
        <v>38</v>
      </c>
      <c r="D228" s="11" t="s">
        <v>39</v>
      </c>
      <c r="E228" s="11" t="s">
        <v>968</v>
      </c>
      <c r="F228" s="11" t="s">
        <v>976</v>
      </c>
      <c r="G228" s="11" t="s">
        <v>40</v>
      </c>
      <c r="H228" s="11" t="s">
        <v>578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579</v>
      </c>
      <c r="P228" s="11" t="s">
        <v>580</v>
      </c>
      <c r="Q228" s="13">
        <f>SUM(S228:AG228)</f>
        <v>1020000</v>
      </c>
      <c r="R228" s="13">
        <v>0</v>
      </c>
      <c r="S228" s="13">
        <v>1020000</v>
      </c>
      <c r="T228" s="13">
        <v>0</v>
      </c>
      <c r="U228" s="11" t="s">
        <v>44</v>
      </c>
      <c r="V228" s="13">
        <v>0</v>
      </c>
      <c r="W228" s="13">
        <v>0</v>
      </c>
      <c r="X228" s="11" t="s">
        <v>44</v>
      </c>
      <c r="Y228" s="13">
        <v>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581</v>
      </c>
      <c r="B229" s="12" t="s">
        <v>569</v>
      </c>
      <c r="C229" s="11" t="s">
        <v>38</v>
      </c>
      <c r="D229" s="11" t="s">
        <v>39</v>
      </c>
      <c r="E229" s="11" t="s">
        <v>968</v>
      </c>
      <c r="F229" s="11" t="s">
        <v>976</v>
      </c>
      <c r="G229" s="11" t="s">
        <v>40</v>
      </c>
      <c r="H229" s="11" t="s">
        <v>582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29159088</v>
      </c>
      <c r="R229" s="13">
        <v>0</v>
      </c>
      <c r="S229" s="13">
        <v>22601840</v>
      </c>
      <c r="T229" s="13">
        <v>0</v>
      </c>
      <c r="U229" s="11" t="s">
        <v>44</v>
      </c>
      <c r="V229" s="13">
        <v>0</v>
      </c>
      <c r="W229" s="13">
        <v>5652800</v>
      </c>
      <c r="X229" s="11" t="s">
        <v>47</v>
      </c>
      <c r="Y229" s="13">
        <v>904448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583</v>
      </c>
      <c r="B230" s="12" t="s">
        <v>569</v>
      </c>
      <c r="C230" s="11" t="s">
        <v>38</v>
      </c>
      <c r="D230" s="11" t="s">
        <v>39</v>
      </c>
      <c r="E230" s="11" t="s">
        <v>968</v>
      </c>
      <c r="F230" s="11" t="s">
        <v>976</v>
      </c>
      <c r="G230" s="11" t="s">
        <v>40</v>
      </c>
      <c r="H230" s="11" t="s">
        <v>584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68272000</v>
      </c>
      <c r="R230" s="13">
        <v>0</v>
      </c>
      <c r="S230" s="13">
        <v>50714240</v>
      </c>
      <c r="T230" s="13">
        <v>0</v>
      </c>
      <c r="U230" s="11" t="s">
        <v>44</v>
      </c>
      <c r="V230" s="13">
        <v>0</v>
      </c>
      <c r="W230" s="13">
        <v>15136000</v>
      </c>
      <c r="X230" s="11" t="s">
        <v>47</v>
      </c>
      <c r="Y230" s="13">
        <v>2421760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585</v>
      </c>
      <c r="B231" s="12" t="s">
        <v>569</v>
      </c>
      <c r="C231" s="11" t="s">
        <v>38</v>
      </c>
      <c r="D231" s="11" t="s">
        <v>39</v>
      </c>
      <c r="E231" s="11" t="s">
        <v>968</v>
      </c>
      <c r="F231" s="11" t="s">
        <v>976</v>
      </c>
      <c r="G231" s="11" t="s">
        <v>40</v>
      </c>
      <c r="H231" s="11" t="s">
        <v>586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18148560</v>
      </c>
      <c r="R231" s="13">
        <v>0</v>
      </c>
      <c r="S231" s="13">
        <v>15049040</v>
      </c>
      <c r="T231" s="13">
        <v>0</v>
      </c>
      <c r="U231" s="11" t="s">
        <v>44</v>
      </c>
      <c r="V231" s="13">
        <v>0</v>
      </c>
      <c r="W231" s="13">
        <v>2672000</v>
      </c>
      <c r="X231" s="11" t="s">
        <v>44</v>
      </c>
      <c r="Y231" s="13">
        <v>427520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587</v>
      </c>
      <c r="B232" s="12" t="s">
        <v>569</v>
      </c>
      <c r="C232" s="11" t="s">
        <v>38</v>
      </c>
      <c r="D232" s="11" t="s">
        <v>39</v>
      </c>
      <c r="E232" s="11" t="s">
        <v>968</v>
      </c>
      <c r="F232" s="11" t="s">
        <v>976</v>
      </c>
      <c r="G232" s="11" t="s">
        <v>40</v>
      </c>
      <c r="H232" s="11" t="s">
        <v>588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19734476</v>
      </c>
      <c r="R232" s="13">
        <v>0</v>
      </c>
      <c r="S232" s="13">
        <v>18249676</v>
      </c>
      <c r="T232" s="13">
        <v>0</v>
      </c>
      <c r="U232" s="11" t="s">
        <v>44</v>
      </c>
      <c r="V232" s="13">
        <v>0</v>
      </c>
      <c r="W232" s="13">
        <v>1280000</v>
      </c>
      <c r="X232" s="11" t="s">
        <v>44</v>
      </c>
      <c r="Y232" s="13">
        <v>204800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589</v>
      </c>
      <c r="B233" s="12" t="s">
        <v>569</v>
      </c>
      <c r="C233" s="11" t="s">
        <v>38</v>
      </c>
      <c r="D233" s="11" t="s">
        <v>83</v>
      </c>
      <c r="E233" s="11" t="s">
        <v>84</v>
      </c>
      <c r="F233" s="11" t="s">
        <v>592</v>
      </c>
      <c r="G233" s="11" t="s">
        <v>40</v>
      </c>
      <c r="H233" s="11" t="s">
        <v>590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495643199.50080001</v>
      </c>
      <c r="R233" s="13">
        <v>0</v>
      </c>
      <c r="S233" s="13">
        <v>442454904</v>
      </c>
      <c r="T233" s="13">
        <v>0</v>
      </c>
      <c r="U233" s="11" t="s">
        <v>44</v>
      </c>
      <c r="V233" s="13">
        <v>0</v>
      </c>
      <c r="W233" s="13">
        <v>45851978.879999995</v>
      </c>
      <c r="X233" s="11" t="s">
        <v>44</v>
      </c>
      <c r="Y233" s="13">
        <v>7336316.6208000006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591</v>
      </c>
      <c r="B234" s="12" t="s">
        <v>569</v>
      </c>
      <c r="C234" s="11" t="s">
        <v>38</v>
      </c>
      <c r="D234" s="11" t="s">
        <v>83</v>
      </c>
      <c r="E234" s="11" t="s">
        <v>84</v>
      </c>
      <c r="F234" s="11" t="s">
        <v>592</v>
      </c>
      <c r="G234" s="11" t="s">
        <v>40</v>
      </c>
      <c r="H234" s="11" t="s">
        <v>593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594</v>
      </c>
      <c r="P234" s="11" t="s">
        <v>595</v>
      </c>
      <c r="Q234" s="13">
        <f>SUM(S234:AG234)</f>
        <v>1484800</v>
      </c>
      <c r="R234" s="13">
        <v>0</v>
      </c>
      <c r="S234" s="13">
        <v>0</v>
      </c>
      <c r="T234" s="13">
        <v>1280000</v>
      </c>
      <c r="U234" s="11" t="s">
        <v>47</v>
      </c>
      <c r="V234" s="13">
        <v>204800</v>
      </c>
      <c r="W234" s="13">
        <v>0</v>
      </c>
      <c r="X234" s="11" t="s">
        <v>44</v>
      </c>
      <c r="Y234" s="13">
        <v>0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596</v>
      </c>
      <c r="B235" s="12" t="s">
        <v>569</v>
      </c>
      <c r="C235" s="11" t="s">
        <v>38</v>
      </c>
      <c r="D235" s="11" t="s">
        <v>83</v>
      </c>
      <c r="E235" s="11" t="s">
        <v>84</v>
      </c>
      <c r="F235" s="11" t="s">
        <v>592</v>
      </c>
      <c r="G235" s="11" t="s">
        <v>40</v>
      </c>
      <c r="H235" s="11" t="s">
        <v>597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76174952.591199994</v>
      </c>
      <c r="R235" s="13">
        <v>0</v>
      </c>
      <c r="S235" s="13">
        <v>62828479.999999993</v>
      </c>
      <c r="T235" s="13">
        <v>0</v>
      </c>
      <c r="U235" s="11" t="s">
        <v>44</v>
      </c>
      <c r="V235" s="13">
        <v>0</v>
      </c>
      <c r="W235" s="13">
        <v>11505579.82</v>
      </c>
      <c r="X235" s="11" t="s">
        <v>47</v>
      </c>
      <c r="Y235" s="13">
        <v>1840892.7711999998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598</v>
      </c>
      <c r="B236" s="12" t="s">
        <v>569</v>
      </c>
      <c r="C236" s="11" t="s">
        <v>38</v>
      </c>
      <c r="D236" s="11" t="s">
        <v>87</v>
      </c>
      <c r="E236" s="11" t="s">
        <v>987</v>
      </c>
      <c r="F236" s="11" t="s">
        <v>995</v>
      </c>
      <c r="G236" s="11" t="s">
        <v>40</v>
      </c>
      <c r="H236" s="11" t="s">
        <v>599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125775775.898</v>
      </c>
      <c r="R236" s="13">
        <v>0</v>
      </c>
      <c r="S236" s="13">
        <v>117962800</v>
      </c>
      <c r="T236" s="13">
        <v>0</v>
      </c>
      <c r="U236" s="11" t="s">
        <v>44</v>
      </c>
      <c r="V236" s="13">
        <v>0</v>
      </c>
      <c r="W236" s="13">
        <v>6735324.0499999998</v>
      </c>
      <c r="X236" s="11" t="s">
        <v>44</v>
      </c>
      <c r="Y236" s="13">
        <v>1077651.848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600</v>
      </c>
      <c r="B237" s="12" t="s">
        <v>569</v>
      </c>
      <c r="C237" s="11" t="s">
        <v>38</v>
      </c>
      <c r="D237" s="11" t="s">
        <v>87</v>
      </c>
      <c r="E237" s="11" t="s">
        <v>987</v>
      </c>
      <c r="F237" s="11" t="s">
        <v>995</v>
      </c>
      <c r="G237" s="11" t="s">
        <v>40</v>
      </c>
      <c r="H237" s="11" t="s">
        <v>601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602</v>
      </c>
      <c r="P237" s="11" t="s">
        <v>603</v>
      </c>
      <c r="Q237" s="13">
        <f>SUM(S237:AG237)</f>
        <v>9566000</v>
      </c>
      <c r="R237" s="13">
        <v>0</v>
      </c>
      <c r="S237" s="13">
        <v>7338800</v>
      </c>
      <c r="T237" s="13">
        <v>0</v>
      </c>
      <c r="U237" s="11" t="s">
        <v>44</v>
      </c>
      <c r="V237" s="13">
        <v>0</v>
      </c>
      <c r="W237" s="13">
        <v>1920000</v>
      </c>
      <c r="X237" s="11" t="s">
        <v>47</v>
      </c>
      <c r="Y237" s="13">
        <v>307200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604</v>
      </c>
      <c r="B238" s="12" t="s">
        <v>569</v>
      </c>
      <c r="C238" s="11" t="s">
        <v>38</v>
      </c>
      <c r="D238" s="11" t="s">
        <v>87</v>
      </c>
      <c r="E238" s="11" t="s">
        <v>987</v>
      </c>
      <c r="F238" s="11" t="s">
        <v>995</v>
      </c>
      <c r="G238" s="11" t="s">
        <v>40</v>
      </c>
      <c r="H238" s="11" t="s">
        <v>605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27302000</v>
      </c>
      <c r="R238" s="13">
        <v>0</v>
      </c>
      <c r="S238" s="13">
        <v>26838000</v>
      </c>
      <c r="T238" s="13">
        <v>0</v>
      </c>
      <c r="U238" s="11" t="s">
        <v>44</v>
      </c>
      <c r="V238" s="13">
        <v>0</v>
      </c>
      <c r="W238" s="13">
        <v>400000</v>
      </c>
      <c r="X238" s="11" t="s">
        <v>44</v>
      </c>
      <c r="Y238" s="13">
        <v>64000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606</v>
      </c>
      <c r="B239" s="12" t="s">
        <v>569</v>
      </c>
      <c r="C239" s="11" t="s">
        <v>38</v>
      </c>
      <c r="D239" s="11" t="s">
        <v>87</v>
      </c>
      <c r="E239" s="11" t="s">
        <v>987</v>
      </c>
      <c r="F239" s="11" t="s">
        <v>995</v>
      </c>
      <c r="G239" s="11" t="s">
        <v>40</v>
      </c>
      <c r="H239" s="11" t="s">
        <v>607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106125808</v>
      </c>
      <c r="R239" s="13">
        <v>0</v>
      </c>
      <c r="S239" s="13">
        <v>94228848</v>
      </c>
      <c r="T239" s="13">
        <v>0</v>
      </c>
      <c r="U239" s="11" t="s">
        <v>44</v>
      </c>
      <c r="V239" s="13">
        <v>0</v>
      </c>
      <c r="W239" s="13">
        <v>10256000</v>
      </c>
      <c r="X239" s="11" t="s">
        <v>47</v>
      </c>
      <c r="Y239" s="13">
        <v>1640960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608</v>
      </c>
      <c r="B240" s="12" t="s">
        <v>569</v>
      </c>
      <c r="C240" s="11" t="s">
        <v>38</v>
      </c>
      <c r="D240" s="11" t="s">
        <v>87</v>
      </c>
      <c r="E240" s="11" t="s">
        <v>987</v>
      </c>
      <c r="F240" s="11" t="s">
        <v>995</v>
      </c>
      <c r="G240" s="11" t="s">
        <v>40</v>
      </c>
      <c r="H240" s="11" t="s">
        <v>609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96495888</v>
      </c>
      <c r="R240" s="13">
        <v>0</v>
      </c>
      <c r="S240" s="13">
        <v>48522000</v>
      </c>
      <c r="T240" s="13">
        <v>0</v>
      </c>
      <c r="U240" s="11" t="s">
        <v>44</v>
      </c>
      <c r="V240" s="13">
        <v>0</v>
      </c>
      <c r="W240" s="13">
        <v>41356800</v>
      </c>
      <c r="X240" s="11" t="s">
        <v>44</v>
      </c>
      <c r="Y240" s="13">
        <v>6617088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610</v>
      </c>
      <c r="B241" s="12" t="s">
        <v>569</v>
      </c>
      <c r="C241" s="11" t="s">
        <v>38</v>
      </c>
      <c r="D241" s="11" t="s">
        <v>87</v>
      </c>
      <c r="E241" s="11" t="s">
        <v>987</v>
      </c>
      <c r="F241" s="11" t="s">
        <v>995</v>
      </c>
      <c r="G241" s="11" t="s">
        <v>40</v>
      </c>
      <c r="H241" s="11" t="s">
        <v>611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54590400</v>
      </c>
      <c r="R241" s="13">
        <v>0</v>
      </c>
      <c r="S241" s="13">
        <v>46609600</v>
      </c>
      <c r="T241" s="13">
        <v>0</v>
      </c>
      <c r="U241" s="11" t="s">
        <v>44</v>
      </c>
      <c r="V241" s="13">
        <v>0</v>
      </c>
      <c r="W241" s="13">
        <v>6880000</v>
      </c>
      <c r="X241" s="11" t="s">
        <v>44</v>
      </c>
      <c r="Y241" s="13">
        <v>1100800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612</v>
      </c>
      <c r="B242" s="12" t="s">
        <v>569</v>
      </c>
      <c r="C242" s="11" t="s">
        <v>38</v>
      </c>
      <c r="D242" s="11" t="s">
        <v>87</v>
      </c>
      <c r="E242" s="11" t="s">
        <v>987</v>
      </c>
      <c r="F242" s="11" t="s">
        <v>995</v>
      </c>
      <c r="G242" s="11" t="s">
        <v>40</v>
      </c>
      <c r="H242" s="11" t="s">
        <v>613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49953920</v>
      </c>
      <c r="R242" s="13">
        <v>0</v>
      </c>
      <c r="S242" s="13">
        <v>49545600</v>
      </c>
      <c r="T242" s="13">
        <v>0</v>
      </c>
      <c r="U242" s="11" t="s">
        <v>44</v>
      </c>
      <c r="V242" s="13">
        <v>0</v>
      </c>
      <c r="W242" s="13">
        <v>352000</v>
      </c>
      <c r="X242" s="11" t="s">
        <v>47</v>
      </c>
      <c r="Y242" s="13">
        <v>56320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614</v>
      </c>
      <c r="B243" s="12" t="s">
        <v>569</v>
      </c>
      <c r="C243" s="11" t="s">
        <v>38</v>
      </c>
      <c r="D243" s="11" t="s">
        <v>87</v>
      </c>
      <c r="E243" s="11" t="s">
        <v>987</v>
      </c>
      <c r="F243" s="11" t="s">
        <v>995</v>
      </c>
      <c r="G243" s="11" t="s">
        <v>40</v>
      </c>
      <c r="H243" s="11" t="s">
        <v>615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7682640</v>
      </c>
      <c r="R243" s="13">
        <v>0</v>
      </c>
      <c r="S243" s="13">
        <v>7033040</v>
      </c>
      <c r="T243" s="13">
        <v>0</v>
      </c>
      <c r="U243" s="11" t="s">
        <v>44</v>
      </c>
      <c r="V243" s="13">
        <v>0</v>
      </c>
      <c r="W243" s="13">
        <v>560000</v>
      </c>
      <c r="X243" s="11" t="s">
        <v>44</v>
      </c>
      <c r="Y243" s="13">
        <v>89600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616</v>
      </c>
      <c r="B244" s="12" t="s">
        <v>569</v>
      </c>
      <c r="C244" s="11" t="s">
        <v>38</v>
      </c>
      <c r="D244" s="11" t="s">
        <v>87</v>
      </c>
      <c r="E244" s="11" t="s">
        <v>987</v>
      </c>
      <c r="F244" s="11" t="s">
        <v>995</v>
      </c>
      <c r="G244" s="11" t="s">
        <v>40</v>
      </c>
      <c r="H244" s="11" t="s">
        <v>617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157296050.04159999</v>
      </c>
      <c r="R244" s="13">
        <v>0</v>
      </c>
      <c r="S244" s="13">
        <v>120805116</v>
      </c>
      <c r="T244" s="13">
        <v>0</v>
      </c>
      <c r="U244" s="11" t="s">
        <v>44</v>
      </c>
      <c r="V244" s="13">
        <v>0</v>
      </c>
      <c r="W244" s="13">
        <v>31457701.759999998</v>
      </c>
      <c r="X244" s="11" t="s">
        <v>47</v>
      </c>
      <c r="Y244" s="13">
        <v>5033232.2816000003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618</v>
      </c>
      <c r="B245" s="12" t="s">
        <v>569</v>
      </c>
      <c r="C245" s="11" t="s">
        <v>38</v>
      </c>
      <c r="D245" s="11" t="s">
        <v>87</v>
      </c>
      <c r="E245" s="11" t="s">
        <v>987</v>
      </c>
      <c r="F245" s="11" t="s">
        <v>995</v>
      </c>
      <c r="G245" s="11" t="s">
        <v>40</v>
      </c>
      <c r="H245" s="11" t="s">
        <v>619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59087328</v>
      </c>
      <c r="R245" s="13">
        <v>0</v>
      </c>
      <c r="S245" s="13">
        <v>19344800</v>
      </c>
      <c r="T245" s="13">
        <v>0</v>
      </c>
      <c r="U245" s="11" t="s">
        <v>44</v>
      </c>
      <c r="V245" s="13">
        <v>0</v>
      </c>
      <c r="W245" s="13">
        <v>34260800</v>
      </c>
      <c r="X245" s="11" t="s">
        <v>47</v>
      </c>
      <c r="Y245" s="13">
        <v>5481728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620</v>
      </c>
      <c r="B246" s="12" t="s">
        <v>569</v>
      </c>
      <c r="C246" s="11" t="s">
        <v>38</v>
      </c>
      <c r="D246" s="11" t="s">
        <v>87</v>
      </c>
      <c r="E246" s="11" t="s">
        <v>987</v>
      </c>
      <c r="F246" s="11" t="s">
        <v>995</v>
      </c>
      <c r="G246" s="11" t="s">
        <v>40</v>
      </c>
      <c r="H246" s="11" t="s">
        <v>621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61150256</v>
      </c>
      <c r="R246" s="13">
        <v>0</v>
      </c>
      <c r="S246" s="13">
        <v>44630000</v>
      </c>
      <c r="T246" s="13">
        <v>0</v>
      </c>
      <c r="U246" s="11" t="s">
        <v>44</v>
      </c>
      <c r="V246" s="13">
        <v>0</v>
      </c>
      <c r="W246" s="13">
        <v>14241600</v>
      </c>
      <c r="X246" s="11" t="s">
        <v>44</v>
      </c>
      <c r="Y246" s="13">
        <v>2278656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622</v>
      </c>
      <c r="B247" s="12" t="s">
        <v>569</v>
      </c>
      <c r="C247" s="11" t="s">
        <v>38</v>
      </c>
      <c r="D247" s="11" t="s">
        <v>87</v>
      </c>
      <c r="E247" s="11" t="s">
        <v>987</v>
      </c>
      <c r="F247" s="11" t="s">
        <v>995</v>
      </c>
      <c r="G247" s="11" t="s">
        <v>40</v>
      </c>
      <c r="H247" s="11" t="s">
        <v>623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36595680</v>
      </c>
      <c r="R247" s="13">
        <v>0</v>
      </c>
      <c r="S247" s="13">
        <v>20740800</v>
      </c>
      <c r="T247" s="13">
        <v>0</v>
      </c>
      <c r="U247" s="11" t="s">
        <v>44</v>
      </c>
      <c r="V247" s="13">
        <v>0</v>
      </c>
      <c r="W247" s="13">
        <v>13668000</v>
      </c>
      <c r="X247" s="11" t="s">
        <v>47</v>
      </c>
      <c r="Y247" s="13">
        <v>2186880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624</v>
      </c>
      <c r="B248" s="12" t="s">
        <v>569</v>
      </c>
      <c r="C248" s="11" t="s">
        <v>38</v>
      </c>
      <c r="D248" s="11" t="s">
        <v>110</v>
      </c>
      <c r="E248" s="11" t="s">
        <v>999</v>
      </c>
      <c r="F248" s="11" t="s">
        <v>1007</v>
      </c>
      <c r="G248" s="11" t="s">
        <v>40</v>
      </c>
      <c r="H248" s="11" t="s">
        <v>625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129995360</v>
      </c>
      <c r="R248" s="13">
        <v>0</v>
      </c>
      <c r="S248" s="13">
        <v>124872800</v>
      </c>
      <c r="T248" s="13">
        <v>0</v>
      </c>
      <c r="U248" s="11" t="s">
        <v>44</v>
      </c>
      <c r="V248" s="13">
        <v>0</v>
      </c>
      <c r="W248" s="13">
        <v>4416000</v>
      </c>
      <c r="X248" s="11" t="s">
        <v>44</v>
      </c>
      <c r="Y248" s="13">
        <v>706560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626</v>
      </c>
      <c r="B249" s="12" t="s">
        <v>569</v>
      </c>
      <c r="C249" s="11" t="s">
        <v>38</v>
      </c>
      <c r="D249" s="11" t="s">
        <v>110</v>
      </c>
      <c r="E249" s="11" t="s">
        <v>999</v>
      </c>
      <c r="F249" s="11" t="s">
        <v>1007</v>
      </c>
      <c r="G249" s="11" t="s">
        <v>40</v>
      </c>
      <c r="H249" s="11" t="s">
        <v>627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628</v>
      </c>
      <c r="P249" s="11" t="s">
        <v>629</v>
      </c>
      <c r="Q249" s="13">
        <f>SUM(S249:AG249)</f>
        <v>2992000</v>
      </c>
      <c r="R249" s="13">
        <v>0</v>
      </c>
      <c r="S249" s="13">
        <v>2992000</v>
      </c>
      <c r="T249" s="13">
        <v>0</v>
      </c>
      <c r="U249" s="11" t="s">
        <v>44</v>
      </c>
      <c r="V249" s="13">
        <v>0</v>
      </c>
      <c r="W249" s="13">
        <v>0</v>
      </c>
      <c r="X249" s="11" t="s">
        <v>44</v>
      </c>
      <c r="Y249" s="13">
        <v>0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630</v>
      </c>
      <c r="B250" s="12" t="s">
        <v>569</v>
      </c>
      <c r="C250" s="11" t="s">
        <v>38</v>
      </c>
      <c r="D250" s="11" t="s">
        <v>110</v>
      </c>
      <c r="E250" s="11" t="s">
        <v>999</v>
      </c>
      <c r="F250" s="11" t="s">
        <v>1007</v>
      </c>
      <c r="G250" s="11" t="s">
        <v>40</v>
      </c>
      <c r="H250" s="11" t="s">
        <v>631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632</v>
      </c>
      <c r="P250" s="11" t="s">
        <v>633</v>
      </c>
      <c r="Q250" s="13">
        <f>SUM(S250:AG250)</f>
        <v>3140480</v>
      </c>
      <c r="R250" s="13">
        <v>0</v>
      </c>
      <c r="S250" s="13">
        <v>2992000</v>
      </c>
      <c r="T250" s="13">
        <v>0</v>
      </c>
      <c r="U250" s="11" t="s">
        <v>44</v>
      </c>
      <c r="V250" s="13">
        <v>0</v>
      </c>
      <c r="W250" s="13">
        <v>128000</v>
      </c>
      <c r="X250" s="11" t="s">
        <v>47</v>
      </c>
      <c r="Y250" s="13">
        <v>20480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634</v>
      </c>
      <c r="B251" s="12" t="s">
        <v>569</v>
      </c>
      <c r="C251" s="11" t="s">
        <v>38</v>
      </c>
      <c r="D251" s="11" t="s">
        <v>110</v>
      </c>
      <c r="E251" s="11" t="s">
        <v>999</v>
      </c>
      <c r="F251" s="11" t="s">
        <v>1007</v>
      </c>
      <c r="G251" s="11" t="s">
        <v>40</v>
      </c>
      <c r="H251" s="11" t="s">
        <v>635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52511680</v>
      </c>
      <c r="R251" s="13">
        <v>0</v>
      </c>
      <c r="S251" s="13">
        <v>52363200</v>
      </c>
      <c r="T251" s="13">
        <v>0</v>
      </c>
      <c r="U251" s="11" t="s">
        <v>44</v>
      </c>
      <c r="V251" s="13">
        <v>0</v>
      </c>
      <c r="W251" s="13">
        <v>128000</v>
      </c>
      <c r="X251" s="11" t="s">
        <v>44</v>
      </c>
      <c r="Y251" s="13">
        <v>20480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636</v>
      </c>
      <c r="B252" s="12" t="s">
        <v>569</v>
      </c>
      <c r="C252" s="11" t="s">
        <v>38</v>
      </c>
      <c r="D252" s="11" t="s">
        <v>110</v>
      </c>
      <c r="E252" s="11" t="s">
        <v>999</v>
      </c>
      <c r="F252" s="11" t="s">
        <v>1007</v>
      </c>
      <c r="G252" s="11" t="s">
        <v>40</v>
      </c>
      <c r="H252" s="11" t="s">
        <v>637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29207440</v>
      </c>
      <c r="R252" s="13">
        <v>0</v>
      </c>
      <c r="S252" s="13">
        <v>27128720</v>
      </c>
      <c r="T252" s="13">
        <v>0</v>
      </c>
      <c r="U252" s="11" t="s">
        <v>44</v>
      </c>
      <c r="V252" s="13">
        <v>0</v>
      </c>
      <c r="W252" s="13">
        <v>1792000</v>
      </c>
      <c r="X252" s="11" t="s">
        <v>44</v>
      </c>
      <c r="Y252" s="13">
        <v>286720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638</v>
      </c>
      <c r="B253" s="12" t="s">
        <v>569</v>
      </c>
      <c r="C253" s="11" t="s">
        <v>38</v>
      </c>
      <c r="D253" s="11" t="s">
        <v>110</v>
      </c>
      <c r="E253" s="11" t="s">
        <v>999</v>
      </c>
      <c r="F253" s="11" t="s">
        <v>1007</v>
      </c>
      <c r="G253" s="11" t="s">
        <v>40</v>
      </c>
      <c r="H253" s="11" t="s">
        <v>639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57656144</v>
      </c>
      <c r="R253" s="13">
        <v>0</v>
      </c>
      <c r="S253" s="13">
        <v>30885200</v>
      </c>
      <c r="T253" s="13">
        <v>0</v>
      </c>
      <c r="U253" s="11" t="s">
        <v>44</v>
      </c>
      <c r="V253" s="13">
        <v>0</v>
      </c>
      <c r="W253" s="13">
        <v>23078400</v>
      </c>
      <c r="X253" s="11" t="s">
        <v>47</v>
      </c>
      <c r="Y253" s="13">
        <v>3692544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640</v>
      </c>
      <c r="B254" s="12" t="s">
        <v>569</v>
      </c>
      <c r="C254" s="11" t="s">
        <v>38</v>
      </c>
      <c r="D254" s="11" t="s">
        <v>110</v>
      </c>
      <c r="E254" s="11" t="s">
        <v>999</v>
      </c>
      <c r="F254" s="11" t="s">
        <v>1007</v>
      </c>
      <c r="G254" s="11" t="s">
        <v>40</v>
      </c>
      <c r="H254" s="11" t="s">
        <v>641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50211360</v>
      </c>
      <c r="R254" s="13">
        <v>0</v>
      </c>
      <c r="S254" s="13">
        <v>49264800</v>
      </c>
      <c r="T254" s="13">
        <v>0</v>
      </c>
      <c r="U254" s="11" t="s">
        <v>44</v>
      </c>
      <c r="V254" s="13">
        <v>0</v>
      </c>
      <c r="W254" s="13">
        <v>816000</v>
      </c>
      <c r="X254" s="11" t="s">
        <v>44</v>
      </c>
      <c r="Y254" s="13">
        <v>130560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642</v>
      </c>
      <c r="B255" s="12" t="s">
        <v>569</v>
      </c>
      <c r="C255" s="11" t="s">
        <v>38</v>
      </c>
      <c r="D255" s="11" t="s">
        <v>110</v>
      </c>
      <c r="E255" s="11" t="s">
        <v>999</v>
      </c>
      <c r="F255" s="11" t="s">
        <v>1007</v>
      </c>
      <c r="G255" s="11" t="s">
        <v>40</v>
      </c>
      <c r="H255" s="11" t="s">
        <v>643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9936000</v>
      </c>
      <c r="R255" s="13">
        <v>0</v>
      </c>
      <c r="S255" s="13">
        <v>9936000</v>
      </c>
      <c r="T255" s="13">
        <v>0</v>
      </c>
      <c r="U255" s="11" t="s">
        <v>44</v>
      </c>
      <c r="V255" s="13">
        <v>0</v>
      </c>
      <c r="W255" s="13">
        <v>0</v>
      </c>
      <c r="X255" s="11" t="s">
        <v>44</v>
      </c>
      <c r="Y255" s="13">
        <v>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644</v>
      </c>
      <c r="B256" s="12" t="s">
        <v>569</v>
      </c>
      <c r="C256" s="11" t="s">
        <v>38</v>
      </c>
      <c r="D256" s="11" t="s">
        <v>110</v>
      </c>
      <c r="E256" s="11" t="s">
        <v>999</v>
      </c>
      <c r="F256" s="11" t="s">
        <v>1007</v>
      </c>
      <c r="G256" s="11" t="s">
        <v>40</v>
      </c>
      <c r="H256" s="11" t="s">
        <v>645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72293008</v>
      </c>
      <c r="R256" s="13">
        <v>0</v>
      </c>
      <c r="S256" s="13">
        <v>65624400</v>
      </c>
      <c r="T256" s="13">
        <v>0</v>
      </c>
      <c r="U256" s="11" t="s">
        <v>44</v>
      </c>
      <c r="V256" s="13">
        <v>0</v>
      </c>
      <c r="W256" s="13">
        <v>5748800</v>
      </c>
      <c r="X256" s="11" t="s">
        <v>44</v>
      </c>
      <c r="Y256" s="13">
        <v>919808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646</v>
      </c>
      <c r="B257" s="12" t="s">
        <v>569</v>
      </c>
      <c r="C257" s="11" t="s">
        <v>38</v>
      </c>
      <c r="D257" s="11" t="s">
        <v>110</v>
      </c>
      <c r="E257" s="11" t="s">
        <v>999</v>
      </c>
      <c r="F257" s="11" t="s">
        <v>1007</v>
      </c>
      <c r="G257" s="11" t="s">
        <v>40</v>
      </c>
      <c r="H257" s="11" t="s">
        <v>647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54694768</v>
      </c>
      <c r="R257" s="13">
        <v>0</v>
      </c>
      <c r="S257" s="13">
        <v>47209520</v>
      </c>
      <c r="T257" s="13">
        <v>0</v>
      </c>
      <c r="U257" s="11" t="s">
        <v>44</v>
      </c>
      <c r="V257" s="13">
        <v>0</v>
      </c>
      <c r="W257" s="13">
        <v>6452800</v>
      </c>
      <c r="X257" s="11" t="s">
        <v>44</v>
      </c>
      <c r="Y257" s="13">
        <v>1032448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648</v>
      </c>
      <c r="B258" s="12" t="s">
        <v>569</v>
      </c>
      <c r="C258" s="11" t="s">
        <v>38</v>
      </c>
      <c r="D258" s="11" t="s">
        <v>110</v>
      </c>
      <c r="E258" s="11" t="s">
        <v>999</v>
      </c>
      <c r="F258" s="11" t="s">
        <v>1007</v>
      </c>
      <c r="G258" s="11" t="s">
        <v>40</v>
      </c>
      <c r="H258" s="11" t="s">
        <v>649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20745728</v>
      </c>
      <c r="R258" s="13">
        <v>0</v>
      </c>
      <c r="S258" s="13">
        <v>18652160</v>
      </c>
      <c r="T258" s="13">
        <v>0</v>
      </c>
      <c r="U258" s="11" t="s">
        <v>44</v>
      </c>
      <c r="V258" s="13">
        <v>0</v>
      </c>
      <c r="W258" s="13">
        <v>1804800</v>
      </c>
      <c r="X258" s="11" t="s">
        <v>44</v>
      </c>
      <c r="Y258" s="13">
        <v>288768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650</v>
      </c>
      <c r="B259" s="12" t="s">
        <v>651</v>
      </c>
      <c r="C259" s="11" t="s">
        <v>38</v>
      </c>
      <c r="D259" s="11" t="s">
        <v>39</v>
      </c>
      <c r="E259" s="11" t="s">
        <v>968</v>
      </c>
      <c r="F259" s="11" t="s">
        <v>978</v>
      </c>
      <c r="G259" s="11" t="s">
        <v>40</v>
      </c>
      <c r="H259" s="11" t="s">
        <v>652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136754536</v>
      </c>
      <c r="R259" s="13">
        <v>0</v>
      </c>
      <c r="S259" s="13">
        <v>130414440</v>
      </c>
      <c r="T259" s="13">
        <v>0</v>
      </c>
      <c r="U259" s="11" t="s">
        <v>44</v>
      </c>
      <c r="V259" s="13">
        <v>0</v>
      </c>
      <c r="W259" s="13">
        <v>5465600</v>
      </c>
      <c r="X259" s="11" t="s">
        <v>44</v>
      </c>
      <c r="Y259" s="13">
        <v>874496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653</v>
      </c>
      <c r="B260" s="12" t="s">
        <v>651</v>
      </c>
      <c r="C260" s="11" t="s">
        <v>38</v>
      </c>
      <c r="D260" s="11" t="s">
        <v>39</v>
      </c>
      <c r="E260" s="11" t="s">
        <v>968</v>
      </c>
      <c r="F260" s="11" t="s">
        <v>978</v>
      </c>
      <c r="G260" s="11" t="s">
        <v>40</v>
      </c>
      <c r="H260" s="11" t="s">
        <v>654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31131920</v>
      </c>
      <c r="R260" s="13">
        <v>0</v>
      </c>
      <c r="S260" s="13">
        <v>30538000</v>
      </c>
      <c r="T260" s="13">
        <v>0</v>
      </c>
      <c r="U260" s="11" t="s">
        <v>44</v>
      </c>
      <c r="V260" s="13">
        <v>0</v>
      </c>
      <c r="W260" s="13">
        <v>512000</v>
      </c>
      <c r="X260" s="11" t="s">
        <v>44</v>
      </c>
      <c r="Y260" s="13">
        <v>81920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655</v>
      </c>
      <c r="B261" s="12" t="s">
        <v>651</v>
      </c>
      <c r="C261" s="11" t="s">
        <v>38</v>
      </c>
      <c r="D261" s="11" t="s">
        <v>39</v>
      </c>
      <c r="E261" s="11" t="s">
        <v>968</v>
      </c>
      <c r="F261" s="11" t="s">
        <v>978</v>
      </c>
      <c r="G261" s="11" t="s">
        <v>40</v>
      </c>
      <c r="H261" s="11" t="s">
        <v>656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79550385.920000002</v>
      </c>
      <c r="R261" s="13">
        <v>0</v>
      </c>
      <c r="S261" s="13">
        <v>70572320</v>
      </c>
      <c r="T261" s="13">
        <v>0</v>
      </c>
      <c r="U261" s="11" t="s">
        <v>44</v>
      </c>
      <c r="V261" s="13">
        <v>0</v>
      </c>
      <c r="W261" s="13">
        <v>7739712</v>
      </c>
      <c r="X261" s="11" t="s">
        <v>44</v>
      </c>
      <c r="Y261" s="13">
        <v>1238353.9199999999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657</v>
      </c>
      <c r="B262" s="12" t="s">
        <v>651</v>
      </c>
      <c r="C262" s="11" t="s">
        <v>38</v>
      </c>
      <c r="D262" s="11" t="s">
        <v>39</v>
      </c>
      <c r="E262" s="11" t="s">
        <v>968</v>
      </c>
      <c r="F262" s="11" t="s">
        <v>978</v>
      </c>
      <c r="G262" s="11" t="s">
        <v>40</v>
      </c>
      <c r="H262" s="11" t="s">
        <v>658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55387564</v>
      </c>
      <c r="R262" s="13">
        <v>0</v>
      </c>
      <c r="S262" s="13">
        <v>39030636</v>
      </c>
      <c r="T262" s="13">
        <v>0</v>
      </c>
      <c r="U262" s="11" t="s">
        <v>44</v>
      </c>
      <c r="V262" s="13">
        <v>0</v>
      </c>
      <c r="W262" s="13">
        <v>14100800</v>
      </c>
      <c r="X262" s="11" t="s">
        <v>44</v>
      </c>
      <c r="Y262" s="13">
        <v>2256128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659</v>
      </c>
      <c r="B263" s="12" t="s">
        <v>651</v>
      </c>
      <c r="C263" s="11" t="s">
        <v>38</v>
      </c>
      <c r="D263" s="11" t="s">
        <v>39</v>
      </c>
      <c r="E263" s="11" t="s">
        <v>968</v>
      </c>
      <c r="F263" s="11" t="s">
        <v>978</v>
      </c>
      <c r="G263" s="11" t="s">
        <v>40</v>
      </c>
      <c r="H263" s="11" t="s">
        <v>660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16562400</v>
      </c>
      <c r="R263" s="13">
        <v>0</v>
      </c>
      <c r="S263" s="13">
        <v>16562400</v>
      </c>
      <c r="T263" s="13">
        <v>0</v>
      </c>
      <c r="U263" s="11" t="s">
        <v>44</v>
      </c>
      <c r="V263" s="13">
        <v>0</v>
      </c>
      <c r="W263" s="13">
        <v>0</v>
      </c>
      <c r="X263" s="11" t="s">
        <v>44</v>
      </c>
      <c r="Y263" s="13">
        <v>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661</v>
      </c>
      <c r="B264" s="12" t="s">
        <v>651</v>
      </c>
      <c r="C264" s="11" t="s">
        <v>38</v>
      </c>
      <c r="D264" s="11" t="s">
        <v>39</v>
      </c>
      <c r="E264" s="11" t="s">
        <v>968</v>
      </c>
      <c r="F264" s="11" t="s">
        <v>978</v>
      </c>
      <c r="G264" s="11" t="s">
        <v>40</v>
      </c>
      <c r="H264" s="11" t="s">
        <v>662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23270960</v>
      </c>
      <c r="R264" s="13">
        <v>0</v>
      </c>
      <c r="S264" s="13">
        <v>11652400</v>
      </c>
      <c r="T264" s="13">
        <v>0</v>
      </c>
      <c r="U264" s="11" t="s">
        <v>44</v>
      </c>
      <c r="V264" s="13">
        <v>0</v>
      </c>
      <c r="W264" s="13">
        <v>10016000</v>
      </c>
      <c r="X264" s="11" t="s">
        <v>44</v>
      </c>
      <c r="Y264" s="13">
        <v>1602560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663</v>
      </c>
      <c r="B265" s="12" t="s">
        <v>651</v>
      </c>
      <c r="C265" s="11" t="s">
        <v>38</v>
      </c>
      <c r="D265" s="11" t="s">
        <v>83</v>
      </c>
      <c r="E265" s="11" t="s">
        <v>84</v>
      </c>
      <c r="F265" s="11" t="s">
        <v>984</v>
      </c>
      <c r="G265" s="11" t="s">
        <v>40</v>
      </c>
      <c r="H265" s="11" t="s">
        <v>664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401902256.94080001</v>
      </c>
      <c r="R265" s="13">
        <v>0</v>
      </c>
      <c r="S265" s="13">
        <v>357941316</v>
      </c>
      <c r="T265" s="13">
        <v>0</v>
      </c>
      <c r="U265" s="11" t="s">
        <v>44</v>
      </c>
      <c r="V265" s="13">
        <v>0</v>
      </c>
      <c r="W265" s="13">
        <v>37897362.879999995</v>
      </c>
      <c r="X265" s="11" t="s">
        <v>44</v>
      </c>
      <c r="Y265" s="13">
        <v>6063578.0608000001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665</v>
      </c>
      <c r="B266" s="12" t="s">
        <v>651</v>
      </c>
      <c r="C266" s="11" t="s">
        <v>38</v>
      </c>
      <c r="D266" s="11" t="s">
        <v>87</v>
      </c>
      <c r="E266" s="11" t="s">
        <v>987</v>
      </c>
      <c r="F266" s="11" t="s">
        <v>996</v>
      </c>
      <c r="G266" s="11" t="s">
        <v>40</v>
      </c>
      <c r="H266" s="11" t="s">
        <v>666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73688560</v>
      </c>
      <c r="R266" s="13">
        <v>0</v>
      </c>
      <c r="S266" s="13">
        <v>66802800</v>
      </c>
      <c r="T266" s="13">
        <v>0</v>
      </c>
      <c r="U266" s="11" t="s">
        <v>44</v>
      </c>
      <c r="V266" s="13">
        <v>0</v>
      </c>
      <c r="W266" s="13">
        <v>5936000</v>
      </c>
      <c r="X266" s="11" t="s">
        <v>44</v>
      </c>
      <c r="Y266" s="13">
        <v>949760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667</v>
      </c>
      <c r="B267" s="12" t="s">
        <v>651</v>
      </c>
      <c r="C267" s="11" t="s">
        <v>38</v>
      </c>
      <c r="D267" s="11" t="s">
        <v>87</v>
      </c>
      <c r="E267" s="11" t="s">
        <v>987</v>
      </c>
      <c r="F267" s="11" t="s">
        <v>996</v>
      </c>
      <c r="G267" s="11" t="s">
        <v>40</v>
      </c>
      <c r="H267" s="11" t="s">
        <v>668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99104920</v>
      </c>
      <c r="R267" s="13">
        <v>0</v>
      </c>
      <c r="S267" s="13">
        <v>92139352</v>
      </c>
      <c r="T267" s="13">
        <v>0</v>
      </c>
      <c r="U267" s="11" t="s">
        <v>44</v>
      </c>
      <c r="V267" s="13">
        <v>0</v>
      </c>
      <c r="W267" s="13">
        <v>6004800</v>
      </c>
      <c r="X267" s="11" t="s">
        <v>44</v>
      </c>
      <c r="Y267" s="13">
        <v>960768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669</v>
      </c>
      <c r="B268" s="12" t="s">
        <v>651</v>
      </c>
      <c r="C268" s="11" t="s">
        <v>38</v>
      </c>
      <c r="D268" s="11" t="s">
        <v>87</v>
      </c>
      <c r="E268" s="11" t="s">
        <v>987</v>
      </c>
      <c r="F268" s="11" t="s">
        <v>996</v>
      </c>
      <c r="G268" s="11" t="s">
        <v>40</v>
      </c>
      <c r="H268" s="11" t="s">
        <v>670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83058256</v>
      </c>
      <c r="R268" s="13">
        <v>0</v>
      </c>
      <c r="S268" s="13">
        <v>67994960</v>
      </c>
      <c r="T268" s="13">
        <v>0</v>
      </c>
      <c r="U268" s="11" t="s">
        <v>44</v>
      </c>
      <c r="V268" s="13">
        <v>0</v>
      </c>
      <c r="W268" s="13">
        <v>12985600</v>
      </c>
      <c r="X268" s="11" t="s">
        <v>44</v>
      </c>
      <c r="Y268" s="13">
        <v>2077696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671</v>
      </c>
      <c r="B269" s="12" t="s">
        <v>651</v>
      </c>
      <c r="C269" s="11" t="s">
        <v>38</v>
      </c>
      <c r="D269" s="11" t="s">
        <v>87</v>
      </c>
      <c r="E269" s="11" t="s">
        <v>987</v>
      </c>
      <c r="F269" s="11" t="s">
        <v>996</v>
      </c>
      <c r="G269" s="11" t="s">
        <v>40</v>
      </c>
      <c r="H269" s="11" t="s">
        <v>672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111205772</v>
      </c>
      <c r="R269" s="13">
        <v>0</v>
      </c>
      <c r="S269" s="13">
        <v>99743116</v>
      </c>
      <c r="T269" s="13">
        <v>0</v>
      </c>
      <c r="U269" s="11" t="s">
        <v>44</v>
      </c>
      <c r="V269" s="13">
        <v>0</v>
      </c>
      <c r="W269" s="13">
        <v>9881600</v>
      </c>
      <c r="X269" s="11" t="s">
        <v>44</v>
      </c>
      <c r="Y269" s="13">
        <v>1581056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673</v>
      </c>
      <c r="B270" s="12" t="s">
        <v>651</v>
      </c>
      <c r="C270" s="11" t="s">
        <v>38</v>
      </c>
      <c r="D270" s="11" t="s">
        <v>87</v>
      </c>
      <c r="E270" s="11" t="s">
        <v>987</v>
      </c>
      <c r="F270" s="11" t="s">
        <v>996</v>
      </c>
      <c r="G270" s="11" t="s">
        <v>40</v>
      </c>
      <c r="H270" s="11" t="s">
        <v>674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11595360</v>
      </c>
      <c r="R270" s="13">
        <v>0</v>
      </c>
      <c r="S270" s="13">
        <v>9442400</v>
      </c>
      <c r="T270" s="13">
        <v>0</v>
      </c>
      <c r="U270" s="11" t="s">
        <v>44</v>
      </c>
      <c r="V270" s="13">
        <v>0</v>
      </c>
      <c r="W270" s="13">
        <v>1856000</v>
      </c>
      <c r="X270" s="11" t="s">
        <v>44</v>
      </c>
      <c r="Y270" s="13">
        <v>296960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675</v>
      </c>
      <c r="B271" s="12" t="s">
        <v>651</v>
      </c>
      <c r="C271" s="11" t="s">
        <v>38</v>
      </c>
      <c r="D271" s="11" t="s">
        <v>87</v>
      </c>
      <c r="E271" s="11" t="s">
        <v>987</v>
      </c>
      <c r="F271" s="11" t="s">
        <v>996</v>
      </c>
      <c r="G271" s="11" t="s">
        <v>40</v>
      </c>
      <c r="H271" s="11" t="s">
        <v>676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25133248</v>
      </c>
      <c r="R271" s="13">
        <v>0</v>
      </c>
      <c r="S271" s="13">
        <v>21805440</v>
      </c>
      <c r="T271" s="13">
        <v>0</v>
      </c>
      <c r="U271" s="11" t="s">
        <v>44</v>
      </c>
      <c r="V271" s="13">
        <v>0</v>
      </c>
      <c r="W271" s="13">
        <v>2868800</v>
      </c>
      <c r="X271" s="11" t="s">
        <v>44</v>
      </c>
      <c r="Y271" s="13">
        <v>459008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677</v>
      </c>
      <c r="B272" s="12" t="s">
        <v>651</v>
      </c>
      <c r="C272" s="11" t="s">
        <v>38</v>
      </c>
      <c r="D272" s="11" t="s">
        <v>110</v>
      </c>
      <c r="E272" s="11" t="s">
        <v>999</v>
      </c>
      <c r="F272" s="11" t="s">
        <v>1008</v>
      </c>
      <c r="G272" s="11" t="s">
        <v>40</v>
      </c>
      <c r="H272" s="11" t="s">
        <v>678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71259200</v>
      </c>
      <c r="R272" s="13">
        <v>0</v>
      </c>
      <c r="S272" s="13">
        <v>71259200</v>
      </c>
      <c r="T272" s="13">
        <v>0</v>
      </c>
      <c r="U272" s="11" t="s">
        <v>44</v>
      </c>
      <c r="V272" s="13">
        <v>0</v>
      </c>
      <c r="W272" s="13">
        <v>0</v>
      </c>
      <c r="X272" s="11" t="s">
        <v>44</v>
      </c>
      <c r="Y272" s="13">
        <v>0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679</v>
      </c>
      <c r="B273" s="12" t="s">
        <v>651</v>
      </c>
      <c r="C273" s="11" t="s">
        <v>38</v>
      </c>
      <c r="D273" s="11" t="s">
        <v>110</v>
      </c>
      <c r="E273" s="11" t="s">
        <v>999</v>
      </c>
      <c r="F273" s="11" t="s">
        <v>1008</v>
      </c>
      <c r="G273" s="11" t="s">
        <v>40</v>
      </c>
      <c r="H273" s="11" t="s">
        <v>680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681</v>
      </c>
      <c r="P273" s="11" t="s">
        <v>682</v>
      </c>
      <c r="Q273" s="13">
        <f>SUM(S273:AG273)</f>
        <v>2992000</v>
      </c>
      <c r="R273" s="13">
        <v>0</v>
      </c>
      <c r="S273" s="13">
        <v>2992000</v>
      </c>
      <c r="T273" s="13">
        <v>0</v>
      </c>
      <c r="U273" s="11" t="s">
        <v>44</v>
      </c>
      <c r="V273" s="13">
        <v>0</v>
      </c>
      <c r="W273" s="13">
        <v>0</v>
      </c>
      <c r="X273" s="11" t="s">
        <v>44</v>
      </c>
      <c r="Y273" s="13">
        <v>0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683</v>
      </c>
      <c r="B274" s="12" t="s">
        <v>651</v>
      </c>
      <c r="C274" s="11" t="s">
        <v>38</v>
      </c>
      <c r="D274" s="11" t="s">
        <v>110</v>
      </c>
      <c r="E274" s="11" t="s">
        <v>999</v>
      </c>
      <c r="F274" s="11" t="s">
        <v>1008</v>
      </c>
      <c r="G274" s="11" t="s">
        <v>40</v>
      </c>
      <c r="H274" s="11" t="s">
        <v>684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20966000</v>
      </c>
      <c r="R274" s="13">
        <v>0</v>
      </c>
      <c r="S274" s="13">
        <v>20966000</v>
      </c>
      <c r="T274" s="13">
        <v>0</v>
      </c>
      <c r="U274" s="11" t="s">
        <v>44</v>
      </c>
      <c r="V274" s="13">
        <v>0</v>
      </c>
      <c r="W274" s="13">
        <v>0</v>
      </c>
      <c r="X274" s="11" t="s">
        <v>44</v>
      </c>
      <c r="Y274" s="13">
        <v>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685</v>
      </c>
      <c r="B275" s="12" t="s">
        <v>651</v>
      </c>
      <c r="C275" s="11" t="s">
        <v>38</v>
      </c>
      <c r="D275" s="11" t="s">
        <v>110</v>
      </c>
      <c r="E275" s="11" t="s">
        <v>999</v>
      </c>
      <c r="F275" s="11" t="s">
        <v>1008</v>
      </c>
      <c r="G275" s="11" t="s">
        <v>40</v>
      </c>
      <c r="H275" s="11" t="s">
        <v>686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69783520</v>
      </c>
      <c r="R275" s="13">
        <v>0</v>
      </c>
      <c r="S275" s="13">
        <v>66034400</v>
      </c>
      <c r="T275" s="13">
        <v>0</v>
      </c>
      <c r="U275" s="11" t="s">
        <v>44</v>
      </c>
      <c r="V275" s="13">
        <v>0</v>
      </c>
      <c r="W275" s="13">
        <v>3232000</v>
      </c>
      <c r="X275" s="11" t="s">
        <v>44</v>
      </c>
      <c r="Y275" s="13">
        <v>517120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687</v>
      </c>
      <c r="B276" s="12" t="s">
        <v>651</v>
      </c>
      <c r="C276" s="11" t="s">
        <v>38</v>
      </c>
      <c r="D276" s="11" t="s">
        <v>110</v>
      </c>
      <c r="E276" s="11" t="s">
        <v>999</v>
      </c>
      <c r="F276" s="11" t="s">
        <v>1008</v>
      </c>
      <c r="G276" s="11" t="s">
        <v>40</v>
      </c>
      <c r="H276" s="11" t="s">
        <v>688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66060928</v>
      </c>
      <c r="R276" s="13">
        <v>0</v>
      </c>
      <c r="S276" s="13">
        <v>65572800</v>
      </c>
      <c r="T276" s="13">
        <v>0</v>
      </c>
      <c r="U276" s="11" t="s">
        <v>44</v>
      </c>
      <c r="V276" s="13">
        <v>0</v>
      </c>
      <c r="W276" s="13">
        <v>420800</v>
      </c>
      <c r="X276" s="11" t="s">
        <v>44</v>
      </c>
      <c r="Y276" s="13">
        <v>67328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689</v>
      </c>
      <c r="B277" s="12" t="s">
        <v>651</v>
      </c>
      <c r="C277" s="11" t="s">
        <v>38</v>
      </c>
      <c r="D277" s="11" t="s">
        <v>110</v>
      </c>
      <c r="E277" s="11" t="s">
        <v>999</v>
      </c>
      <c r="F277" s="11" t="s">
        <v>1008</v>
      </c>
      <c r="G277" s="11" t="s">
        <v>40</v>
      </c>
      <c r="H277" s="11" t="s">
        <v>690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12760000</v>
      </c>
      <c r="R277" s="13">
        <v>0</v>
      </c>
      <c r="S277" s="13">
        <v>12760000</v>
      </c>
      <c r="T277" s="13">
        <v>0</v>
      </c>
      <c r="U277" s="11" t="s">
        <v>44</v>
      </c>
      <c r="V277" s="13">
        <v>0</v>
      </c>
      <c r="W277" s="13">
        <v>0</v>
      </c>
      <c r="X277" s="11" t="s">
        <v>44</v>
      </c>
      <c r="Y277" s="13">
        <v>0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691</v>
      </c>
      <c r="B278" s="12" t="s">
        <v>651</v>
      </c>
      <c r="C278" s="11" t="s">
        <v>38</v>
      </c>
      <c r="D278" s="11" t="s">
        <v>110</v>
      </c>
      <c r="E278" s="11" t="s">
        <v>999</v>
      </c>
      <c r="F278" s="11" t="s">
        <v>1008</v>
      </c>
      <c r="G278" s="11" t="s">
        <v>40</v>
      </c>
      <c r="H278" s="11" t="s">
        <v>692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693</v>
      </c>
      <c r="P278" s="11" t="s">
        <v>694</v>
      </c>
      <c r="Q278" s="13">
        <f>SUM(S278:AG278)</f>
        <v>4775120</v>
      </c>
      <c r="R278" s="13">
        <v>0</v>
      </c>
      <c r="S278" s="13">
        <v>4552400</v>
      </c>
      <c r="T278" s="13">
        <v>0</v>
      </c>
      <c r="U278" s="11" t="s">
        <v>44</v>
      </c>
      <c r="V278" s="13">
        <v>0</v>
      </c>
      <c r="W278" s="13">
        <v>192000</v>
      </c>
      <c r="X278" s="11" t="s">
        <v>47</v>
      </c>
      <c r="Y278" s="13">
        <v>30720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695</v>
      </c>
      <c r="B279" s="12" t="s">
        <v>651</v>
      </c>
      <c r="C279" s="11" t="s">
        <v>38</v>
      </c>
      <c r="D279" s="11" t="s">
        <v>110</v>
      </c>
      <c r="E279" s="11" t="s">
        <v>999</v>
      </c>
      <c r="F279" s="11" t="s">
        <v>1008</v>
      </c>
      <c r="G279" s="11" t="s">
        <v>40</v>
      </c>
      <c r="H279" s="11" t="s">
        <v>696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25570320</v>
      </c>
      <c r="R279" s="13">
        <v>0</v>
      </c>
      <c r="S279" s="13">
        <v>19594000</v>
      </c>
      <c r="T279" s="13">
        <v>0</v>
      </c>
      <c r="U279" s="11" t="s">
        <v>44</v>
      </c>
      <c r="V279" s="13">
        <v>0</v>
      </c>
      <c r="W279" s="13">
        <v>5152000</v>
      </c>
      <c r="X279" s="11" t="s">
        <v>47</v>
      </c>
      <c r="Y279" s="13">
        <v>824320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697</v>
      </c>
      <c r="B280" s="12" t="s">
        <v>651</v>
      </c>
      <c r="C280" s="11" t="s">
        <v>38</v>
      </c>
      <c r="D280" s="11" t="s">
        <v>110</v>
      </c>
      <c r="E280" s="11" t="s">
        <v>999</v>
      </c>
      <c r="F280" s="11" t="s">
        <v>1008</v>
      </c>
      <c r="G280" s="11" t="s">
        <v>40</v>
      </c>
      <c r="H280" s="11" t="s">
        <v>698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22338800</v>
      </c>
      <c r="R280" s="13">
        <v>0</v>
      </c>
      <c r="S280" s="13">
        <v>18325200</v>
      </c>
      <c r="T280" s="13">
        <v>0</v>
      </c>
      <c r="U280" s="11" t="s">
        <v>44</v>
      </c>
      <c r="V280" s="13">
        <v>0</v>
      </c>
      <c r="W280" s="13">
        <v>3460000</v>
      </c>
      <c r="X280" s="11" t="s">
        <v>44</v>
      </c>
      <c r="Y280" s="13">
        <v>553600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699</v>
      </c>
      <c r="B281" s="12" t="s">
        <v>651</v>
      </c>
      <c r="C281" s="11" t="s">
        <v>38</v>
      </c>
      <c r="D281" s="11" t="s">
        <v>110</v>
      </c>
      <c r="E281" s="11" t="s">
        <v>999</v>
      </c>
      <c r="F281" s="11" t="s">
        <v>1008</v>
      </c>
      <c r="G281" s="11" t="s">
        <v>40</v>
      </c>
      <c r="H281" s="11" t="s">
        <v>700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49696032</v>
      </c>
      <c r="R281" s="13">
        <v>0</v>
      </c>
      <c r="S281" s="13">
        <v>41517568</v>
      </c>
      <c r="T281" s="13">
        <v>0</v>
      </c>
      <c r="U281" s="11" t="s">
        <v>44</v>
      </c>
      <c r="V281" s="13">
        <v>0</v>
      </c>
      <c r="W281" s="13">
        <v>7050400</v>
      </c>
      <c r="X281" s="11" t="s">
        <v>47</v>
      </c>
      <c r="Y281" s="13">
        <v>1128064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701</v>
      </c>
      <c r="B282" s="12" t="s">
        <v>651</v>
      </c>
      <c r="C282" s="11" t="s">
        <v>38</v>
      </c>
      <c r="D282" s="11" t="s">
        <v>110</v>
      </c>
      <c r="E282" s="11" t="s">
        <v>999</v>
      </c>
      <c r="F282" s="11" t="s">
        <v>1008</v>
      </c>
      <c r="G282" s="11" t="s">
        <v>40</v>
      </c>
      <c r="H282" s="11" t="s">
        <v>702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703</v>
      </c>
      <c r="P282" s="11" t="s">
        <v>704</v>
      </c>
      <c r="Q282" s="13">
        <f>SUM(S282:AG282)</f>
        <v>2992000</v>
      </c>
      <c r="R282" s="13">
        <v>0</v>
      </c>
      <c r="S282" s="13">
        <v>2992000</v>
      </c>
      <c r="T282" s="13">
        <v>0</v>
      </c>
      <c r="U282" s="11" t="s">
        <v>44</v>
      </c>
      <c r="V282" s="13">
        <v>0</v>
      </c>
      <c r="W282" s="13">
        <v>0</v>
      </c>
      <c r="X282" s="11" t="s">
        <v>44</v>
      </c>
      <c r="Y282" s="13">
        <v>0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705</v>
      </c>
      <c r="B283" s="12" t="s">
        <v>706</v>
      </c>
      <c r="C283" s="11" t="s">
        <v>38</v>
      </c>
      <c r="D283" s="11" t="s">
        <v>39</v>
      </c>
      <c r="E283" s="11" t="s">
        <v>968</v>
      </c>
      <c r="F283" s="11" t="s">
        <v>979</v>
      </c>
      <c r="G283" s="11" t="s">
        <v>40</v>
      </c>
      <c r="H283" s="11" t="s">
        <v>707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3586876</v>
      </c>
      <c r="R283" s="13">
        <v>0</v>
      </c>
      <c r="S283" s="13">
        <v>3586876</v>
      </c>
      <c r="T283" s="13">
        <v>0</v>
      </c>
      <c r="U283" s="11" t="s">
        <v>44</v>
      </c>
      <c r="V283" s="13">
        <v>0</v>
      </c>
      <c r="W283" s="13">
        <v>0</v>
      </c>
      <c r="X283" s="11" t="s">
        <v>44</v>
      </c>
      <c r="Y283" s="13">
        <v>0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708</v>
      </c>
      <c r="B284" s="12" t="s">
        <v>706</v>
      </c>
      <c r="C284" s="11" t="s">
        <v>38</v>
      </c>
      <c r="D284" s="11" t="s">
        <v>39</v>
      </c>
      <c r="E284" s="11" t="s">
        <v>968</v>
      </c>
      <c r="F284" s="11" t="s">
        <v>979</v>
      </c>
      <c r="G284" s="11" t="s">
        <v>40</v>
      </c>
      <c r="H284" s="11" t="s">
        <v>709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84245912</v>
      </c>
      <c r="R284" s="13">
        <v>0</v>
      </c>
      <c r="S284" s="13">
        <v>50912152</v>
      </c>
      <c r="T284" s="13">
        <v>0</v>
      </c>
      <c r="U284" s="11" t="s">
        <v>44</v>
      </c>
      <c r="V284" s="13">
        <v>0</v>
      </c>
      <c r="W284" s="13">
        <v>28736000</v>
      </c>
      <c r="X284" s="11" t="s">
        <v>44</v>
      </c>
      <c r="Y284" s="13">
        <v>4597760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710</v>
      </c>
      <c r="B285" s="12" t="s">
        <v>706</v>
      </c>
      <c r="C285" s="11" t="s">
        <v>38</v>
      </c>
      <c r="D285" s="11" t="s">
        <v>39</v>
      </c>
      <c r="E285" s="11" t="s">
        <v>968</v>
      </c>
      <c r="F285" s="11" t="s">
        <v>979</v>
      </c>
      <c r="G285" s="11" t="s">
        <v>40</v>
      </c>
      <c r="H285" s="11" t="s">
        <v>711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46545840</v>
      </c>
      <c r="R285" s="13">
        <v>0</v>
      </c>
      <c r="S285" s="13">
        <v>44430000</v>
      </c>
      <c r="T285" s="13">
        <v>0</v>
      </c>
      <c r="U285" s="11" t="s">
        <v>44</v>
      </c>
      <c r="V285" s="13">
        <v>0</v>
      </c>
      <c r="W285" s="13">
        <v>1824000</v>
      </c>
      <c r="X285" s="11" t="s">
        <v>44</v>
      </c>
      <c r="Y285" s="13">
        <v>291840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712</v>
      </c>
      <c r="B286" s="12" t="s">
        <v>706</v>
      </c>
      <c r="C286" s="11" t="s">
        <v>38</v>
      </c>
      <c r="D286" s="11" t="s">
        <v>39</v>
      </c>
      <c r="E286" s="11" t="s">
        <v>968</v>
      </c>
      <c r="F286" s="11" t="s">
        <v>979</v>
      </c>
      <c r="G286" s="11" t="s">
        <v>40</v>
      </c>
      <c r="H286" s="11" t="s">
        <v>713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61780016</v>
      </c>
      <c r="R286" s="13">
        <v>0</v>
      </c>
      <c r="S286" s="13">
        <v>61538736</v>
      </c>
      <c r="T286" s="13">
        <v>0</v>
      </c>
      <c r="U286" s="11" t="s">
        <v>44</v>
      </c>
      <c r="V286" s="13">
        <v>0</v>
      </c>
      <c r="W286" s="13">
        <v>208000</v>
      </c>
      <c r="X286" s="11" t="s">
        <v>44</v>
      </c>
      <c r="Y286" s="13">
        <v>33280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714</v>
      </c>
      <c r="B287" s="12" t="s">
        <v>706</v>
      </c>
      <c r="C287" s="11" t="s">
        <v>38</v>
      </c>
      <c r="D287" s="11" t="s">
        <v>39</v>
      </c>
      <c r="E287" s="11" t="s">
        <v>968</v>
      </c>
      <c r="F287" s="11" t="s">
        <v>979</v>
      </c>
      <c r="G287" s="11" t="s">
        <v>40</v>
      </c>
      <c r="H287" s="11" t="s">
        <v>715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30439440</v>
      </c>
      <c r="R287" s="13">
        <v>0</v>
      </c>
      <c r="S287" s="13">
        <v>27432720</v>
      </c>
      <c r="T287" s="13">
        <v>0</v>
      </c>
      <c r="U287" s="11" t="s">
        <v>44</v>
      </c>
      <c r="V287" s="13">
        <v>0</v>
      </c>
      <c r="W287" s="13">
        <v>2592000</v>
      </c>
      <c r="X287" s="11" t="s">
        <v>47</v>
      </c>
      <c r="Y287" s="13">
        <v>414720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716</v>
      </c>
      <c r="B288" s="12" t="s">
        <v>706</v>
      </c>
      <c r="C288" s="11" t="s">
        <v>38</v>
      </c>
      <c r="D288" s="11" t="s">
        <v>39</v>
      </c>
      <c r="E288" s="11" t="s">
        <v>968</v>
      </c>
      <c r="F288" s="11" t="s">
        <v>979</v>
      </c>
      <c r="G288" s="11" t="s">
        <v>40</v>
      </c>
      <c r="H288" s="11" t="s">
        <v>717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20858400</v>
      </c>
      <c r="R288" s="13">
        <v>0</v>
      </c>
      <c r="S288" s="13">
        <v>20858400</v>
      </c>
      <c r="T288" s="13">
        <v>0</v>
      </c>
      <c r="U288" s="11" t="s">
        <v>44</v>
      </c>
      <c r="V288" s="13">
        <v>0</v>
      </c>
      <c r="W288" s="13">
        <v>0</v>
      </c>
      <c r="X288" s="11" t="s">
        <v>44</v>
      </c>
      <c r="Y288" s="13">
        <v>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718</v>
      </c>
      <c r="B289" s="12" t="s">
        <v>706</v>
      </c>
      <c r="C289" s="11" t="s">
        <v>38</v>
      </c>
      <c r="D289" s="11" t="s">
        <v>39</v>
      </c>
      <c r="E289" s="11" t="s">
        <v>968</v>
      </c>
      <c r="F289" s="11" t="s">
        <v>979</v>
      </c>
      <c r="G289" s="11" t="s">
        <v>40</v>
      </c>
      <c r="H289" s="11" t="s">
        <v>719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33306320</v>
      </c>
      <c r="R289" s="13">
        <v>0</v>
      </c>
      <c r="S289" s="13">
        <v>29984080</v>
      </c>
      <c r="T289" s="13">
        <v>0</v>
      </c>
      <c r="U289" s="11" t="s">
        <v>44</v>
      </c>
      <c r="V289" s="13">
        <v>0</v>
      </c>
      <c r="W289" s="13">
        <v>2864000</v>
      </c>
      <c r="X289" s="11" t="s">
        <v>44</v>
      </c>
      <c r="Y289" s="13">
        <v>458240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720</v>
      </c>
      <c r="B290" s="12" t="s">
        <v>706</v>
      </c>
      <c r="C290" s="11" t="s">
        <v>38</v>
      </c>
      <c r="D290" s="11" t="s">
        <v>39</v>
      </c>
      <c r="E290" s="11" t="s">
        <v>968</v>
      </c>
      <c r="F290" s="11" t="s">
        <v>979</v>
      </c>
      <c r="G290" s="11" t="s">
        <v>40</v>
      </c>
      <c r="H290" s="11" t="s">
        <v>721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24448320</v>
      </c>
      <c r="R290" s="13">
        <v>0</v>
      </c>
      <c r="S290" s="13">
        <v>21274560</v>
      </c>
      <c r="T290" s="13">
        <v>0</v>
      </c>
      <c r="U290" s="11" t="s">
        <v>44</v>
      </c>
      <c r="V290" s="13">
        <v>0</v>
      </c>
      <c r="W290" s="13">
        <v>2736000</v>
      </c>
      <c r="X290" s="11" t="s">
        <v>44</v>
      </c>
      <c r="Y290" s="13">
        <v>437760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722</v>
      </c>
      <c r="B291" s="12" t="s">
        <v>706</v>
      </c>
      <c r="C291" s="11" t="s">
        <v>38</v>
      </c>
      <c r="D291" s="11" t="s">
        <v>39</v>
      </c>
      <c r="E291" s="11" t="s">
        <v>968</v>
      </c>
      <c r="F291" s="11" t="s">
        <v>979</v>
      </c>
      <c r="G291" s="11" t="s">
        <v>40</v>
      </c>
      <c r="H291" s="11" t="s">
        <v>723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724</v>
      </c>
      <c r="P291" s="11" t="s">
        <v>725</v>
      </c>
      <c r="Q291" s="13">
        <f>SUM(S291:AG291)</f>
        <v>1050000</v>
      </c>
      <c r="R291" s="13">
        <v>0</v>
      </c>
      <c r="S291" s="13">
        <v>1050000</v>
      </c>
      <c r="T291" s="13">
        <v>0</v>
      </c>
      <c r="U291" s="11" t="s">
        <v>44</v>
      </c>
      <c r="V291" s="13">
        <v>0</v>
      </c>
      <c r="W291" s="13">
        <v>0</v>
      </c>
      <c r="X291" s="11" t="s">
        <v>44</v>
      </c>
      <c r="Y291" s="13">
        <v>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726</v>
      </c>
      <c r="B292" s="12" t="s">
        <v>706</v>
      </c>
      <c r="C292" s="11" t="s">
        <v>38</v>
      </c>
      <c r="D292" s="11" t="s">
        <v>39</v>
      </c>
      <c r="E292" s="11" t="s">
        <v>968</v>
      </c>
      <c r="F292" s="11" t="s">
        <v>979</v>
      </c>
      <c r="G292" s="11" t="s">
        <v>40</v>
      </c>
      <c r="H292" s="11" t="s">
        <v>727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83677196</v>
      </c>
      <c r="R292" s="13">
        <v>0</v>
      </c>
      <c r="S292" s="13">
        <v>77756556</v>
      </c>
      <c r="T292" s="13">
        <v>0</v>
      </c>
      <c r="U292" s="11" t="s">
        <v>44</v>
      </c>
      <c r="V292" s="13">
        <v>0</v>
      </c>
      <c r="W292" s="13">
        <v>5104000</v>
      </c>
      <c r="X292" s="11" t="s">
        <v>47</v>
      </c>
      <c r="Y292" s="13">
        <v>816640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728</v>
      </c>
      <c r="B293" s="12" t="s">
        <v>706</v>
      </c>
      <c r="C293" s="11" t="s">
        <v>38</v>
      </c>
      <c r="D293" s="11" t="s">
        <v>39</v>
      </c>
      <c r="E293" s="11" t="s">
        <v>968</v>
      </c>
      <c r="F293" s="11" t="s">
        <v>979</v>
      </c>
      <c r="G293" s="11" t="s">
        <v>40</v>
      </c>
      <c r="H293" s="11" t="s">
        <v>729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70751680</v>
      </c>
      <c r="R293" s="13">
        <v>0</v>
      </c>
      <c r="S293" s="13">
        <v>62993600</v>
      </c>
      <c r="T293" s="13">
        <v>0</v>
      </c>
      <c r="U293" s="11" t="s">
        <v>44</v>
      </c>
      <c r="V293" s="13">
        <v>0</v>
      </c>
      <c r="W293" s="13">
        <v>6688000</v>
      </c>
      <c r="X293" s="11" t="s">
        <v>47</v>
      </c>
      <c r="Y293" s="13">
        <v>1070080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730</v>
      </c>
      <c r="B294" s="12" t="s">
        <v>706</v>
      </c>
      <c r="C294" s="11" t="s">
        <v>38</v>
      </c>
      <c r="D294" s="11" t="s">
        <v>39</v>
      </c>
      <c r="E294" s="11" t="s">
        <v>968</v>
      </c>
      <c r="F294" s="11" t="s">
        <v>979</v>
      </c>
      <c r="G294" s="11" t="s">
        <v>40</v>
      </c>
      <c r="H294" s="11" t="s">
        <v>731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13246560</v>
      </c>
      <c r="R294" s="13">
        <v>0</v>
      </c>
      <c r="S294" s="13">
        <v>12652640</v>
      </c>
      <c r="T294" s="13">
        <v>0</v>
      </c>
      <c r="U294" s="11" t="s">
        <v>44</v>
      </c>
      <c r="V294" s="13">
        <v>0</v>
      </c>
      <c r="W294" s="13">
        <v>512000</v>
      </c>
      <c r="X294" s="11" t="s">
        <v>44</v>
      </c>
      <c r="Y294" s="13">
        <v>81920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732</v>
      </c>
      <c r="B295" s="12" t="s">
        <v>706</v>
      </c>
      <c r="C295" s="11" t="s">
        <v>38</v>
      </c>
      <c r="D295" s="11" t="s">
        <v>39</v>
      </c>
      <c r="E295" s="11" t="s">
        <v>968</v>
      </c>
      <c r="F295" s="11" t="s">
        <v>979</v>
      </c>
      <c r="G295" s="11" t="s">
        <v>40</v>
      </c>
      <c r="H295" s="11" t="s">
        <v>733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74506488</v>
      </c>
      <c r="R295" s="13">
        <v>0</v>
      </c>
      <c r="S295" s="13">
        <v>58062328</v>
      </c>
      <c r="T295" s="13">
        <v>0</v>
      </c>
      <c r="U295" s="11" t="s">
        <v>44</v>
      </c>
      <c r="V295" s="13">
        <v>0</v>
      </c>
      <c r="W295" s="13">
        <v>14176000</v>
      </c>
      <c r="X295" s="11" t="s">
        <v>47</v>
      </c>
      <c r="Y295" s="13">
        <v>2268160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734</v>
      </c>
      <c r="B296" s="12" t="s">
        <v>706</v>
      </c>
      <c r="C296" s="11" t="s">
        <v>38</v>
      </c>
      <c r="D296" s="11" t="s">
        <v>39</v>
      </c>
      <c r="E296" s="11" t="s">
        <v>968</v>
      </c>
      <c r="F296" s="11" t="s">
        <v>979</v>
      </c>
      <c r="G296" s="11" t="s">
        <v>40</v>
      </c>
      <c r="H296" s="11" t="s">
        <v>735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7115600</v>
      </c>
      <c r="R296" s="13">
        <v>0</v>
      </c>
      <c r="S296" s="13">
        <v>7115600</v>
      </c>
      <c r="T296" s="13">
        <v>0</v>
      </c>
      <c r="U296" s="11" t="s">
        <v>44</v>
      </c>
      <c r="V296" s="13">
        <v>0</v>
      </c>
      <c r="W296" s="13">
        <v>0</v>
      </c>
      <c r="X296" s="11" t="s">
        <v>44</v>
      </c>
      <c r="Y296" s="13">
        <v>0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736</v>
      </c>
      <c r="B297" s="12" t="s">
        <v>706</v>
      </c>
      <c r="C297" s="11" t="s">
        <v>38</v>
      </c>
      <c r="D297" s="11" t="s">
        <v>39</v>
      </c>
      <c r="E297" s="11" t="s">
        <v>968</v>
      </c>
      <c r="F297" s="11" t="s">
        <v>979</v>
      </c>
      <c r="G297" s="11" t="s">
        <v>40</v>
      </c>
      <c r="H297" s="11" t="s">
        <v>737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70935856</v>
      </c>
      <c r="R297" s="13">
        <v>0</v>
      </c>
      <c r="S297" s="13">
        <v>49441520</v>
      </c>
      <c r="T297" s="13">
        <v>0</v>
      </c>
      <c r="U297" s="11" t="s">
        <v>44</v>
      </c>
      <c r="V297" s="13">
        <v>0</v>
      </c>
      <c r="W297" s="13">
        <v>18529600</v>
      </c>
      <c r="X297" s="11" t="s">
        <v>47</v>
      </c>
      <c r="Y297" s="13">
        <v>2964736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738</v>
      </c>
      <c r="B298" s="12" t="s">
        <v>706</v>
      </c>
      <c r="C298" s="11" t="s">
        <v>38</v>
      </c>
      <c r="D298" s="11" t="s">
        <v>83</v>
      </c>
      <c r="E298" s="11" t="s">
        <v>84</v>
      </c>
      <c r="F298" s="11" t="s">
        <v>985</v>
      </c>
      <c r="G298" s="11" t="s">
        <v>40</v>
      </c>
      <c r="H298" s="11" t="s">
        <v>739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639660554.84159994</v>
      </c>
      <c r="R298" s="13">
        <v>0</v>
      </c>
      <c r="S298" s="13">
        <v>552092640</v>
      </c>
      <c r="T298" s="13">
        <v>0</v>
      </c>
      <c r="U298" s="11" t="s">
        <v>44</v>
      </c>
      <c r="V298" s="13">
        <v>0</v>
      </c>
      <c r="W298" s="13">
        <v>75489581.75999999</v>
      </c>
      <c r="X298" s="11" t="s">
        <v>47</v>
      </c>
      <c r="Y298" s="13">
        <v>12078333.081599999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740</v>
      </c>
      <c r="B299" s="12" t="s">
        <v>706</v>
      </c>
      <c r="C299" s="11" t="s">
        <v>38</v>
      </c>
      <c r="D299" s="11" t="s">
        <v>87</v>
      </c>
      <c r="E299" s="11" t="s">
        <v>987</v>
      </c>
      <c r="F299" s="11" t="s">
        <v>997</v>
      </c>
      <c r="G299" s="11" t="s">
        <v>40</v>
      </c>
      <c r="H299" s="11" t="s">
        <v>741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128876031.898</v>
      </c>
      <c r="R299" s="13">
        <v>0</v>
      </c>
      <c r="S299" s="13">
        <v>119975440</v>
      </c>
      <c r="T299" s="13">
        <v>0</v>
      </c>
      <c r="U299" s="11" t="s">
        <v>44</v>
      </c>
      <c r="V299" s="13">
        <v>0</v>
      </c>
      <c r="W299" s="13">
        <v>7672924.0499999998</v>
      </c>
      <c r="X299" s="11" t="s">
        <v>44</v>
      </c>
      <c r="Y299" s="13">
        <v>1227667.848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742</v>
      </c>
      <c r="B300" s="12" t="s">
        <v>706</v>
      </c>
      <c r="C300" s="11" t="s">
        <v>38</v>
      </c>
      <c r="D300" s="11" t="s">
        <v>87</v>
      </c>
      <c r="E300" s="11" t="s">
        <v>987</v>
      </c>
      <c r="F300" s="11" t="s">
        <v>997</v>
      </c>
      <c r="G300" s="11" t="s">
        <v>40</v>
      </c>
      <c r="H300" s="11" t="s">
        <v>743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3572000</v>
      </c>
      <c r="R300" s="13">
        <v>0</v>
      </c>
      <c r="S300" s="13">
        <v>3572000</v>
      </c>
      <c r="T300" s="13">
        <v>0</v>
      </c>
      <c r="U300" s="11" t="s">
        <v>44</v>
      </c>
      <c r="V300" s="13">
        <v>0</v>
      </c>
      <c r="W300" s="13">
        <v>0</v>
      </c>
      <c r="X300" s="11" t="s">
        <v>44</v>
      </c>
      <c r="Y300" s="13">
        <v>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744</v>
      </c>
      <c r="B301" s="12" t="s">
        <v>706</v>
      </c>
      <c r="C301" s="11" t="s">
        <v>38</v>
      </c>
      <c r="D301" s="11" t="s">
        <v>87</v>
      </c>
      <c r="E301" s="11" t="s">
        <v>987</v>
      </c>
      <c r="F301" s="11" t="s">
        <v>997</v>
      </c>
      <c r="G301" s="11" t="s">
        <v>40</v>
      </c>
      <c r="H301" s="11" t="s">
        <v>745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50857360</v>
      </c>
      <c r="R301" s="13">
        <v>0</v>
      </c>
      <c r="S301" s="13">
        <v>47126800</v>
      </c>
      <c r="T301" s="13">
        <v>0</v>
      </c>
      <c r="U301" s="11" t="s">
        <v>44</v>
      </c>
      <c r="V301" s="13">
        <v>0</v>
      </c>
      <c r="W301" s="13">
        <v>3216000</v>
      </c>
      <c r="X301" s="11" t="s">
        <v>44</v>
      </c>
      <c r="Y301" s="13">
        <v>514560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746</v>
      </c>
      <c r="B302" s="12" t="s">
        <v>706</v>
      </c>
      <c r="C302" s="11" t="s">
        <v>38</v>
      </c>
      <c r="D302" s="11" t="s">
        <v>87</v>
      </c>
      <c r="E302" s="11" t="s">
        <v>987</v>
      </c>
      <c r="F302" s="11" t="s">
        <v>997</v>
      </c>
      <c r="G302" s="11" t="s">
        <v>40</v>
      </c>
      <c r="H302" s="11" t="s">
        <v>747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64708400</v>
      </c>
      <c r="R302" s="13">
        <v>0</v>
      </c>
      <c r="S302" s="13">
        <v>57748400</v>
      </c>
      <c r="T302" s="13">
        <v>0</v>
      </c>
      <c r="U302" s="11" t="s">
        <v>44</v>
      </c>
      <c r="V302" s="13">
        <v>0</v>
      </c>
      <c r="W302" s="13">
        <v>6000000</v>
      </c>
      <c r="X302" s="11" t="s">
        <v>44</v>
      </c>
      <c r="Y302" s="13">
        <v>960000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748</v>
      </c>
      <c r="B303" s="12" t="s">
        <v>706</v>
      </c>
      <c r="C303" s="11" t="s">
        <v>38</v>
      </c>
      <c r="D303" s="11" t="s">
        <v>87</v>
      </c>
      <c r="E303" s="11" t="s">
        <v>987</v>
      </c>
      <c r="F303" s="11" t="s">
        <v>997</v>
      </c>
      <c r="G303" s="11" t="s">
        <v>40</v>
      </c>
      <c r="H303" s="11" t="s">
        <v>749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1806320</v>
      </c>
      <c r="R303" s="13">
        <v>0</v>
      </c>
      <c r="S303" s="13">
        <v>1657840</v>
      </c>
      <c r="T303" s="13">
        <v>0</v>
      </c>
      <c r="U303" s="11" t="s">
        <v>44</v>
      </c>
      <c r="V303" s="13">
        <v>0</v>
      </c>
      <c r="W303" s="13">
        <v>128000</v>
      </c>
      <c r="X303" s="11" t="s">
        <v>47</v>
      </c>
      <c r="Y303" s="13">
        <v>20480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750</v>
      </c>
      <c r="B304" s="12" t="s">
        <v>706</v>
      </c>
      <c r="C304" s="11" t="s">
        <v>38</v>
      </c>
      <c r="D304" s="11" t="s">
        <v>87</v>
      </c>
      <c r="E304" s="11" t="s">
        <v>987</v>
      </c>
      <c r="F304" s="11" t="s">
        <v>997</v>
      </c>
      <c r="G304" s="11" t="s">
        <v>40</v>
      </c>
      <c r="H304" s="11" t="s">
        <v>751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66691562.918799996</v>
      </c>
      <c r="R304" s="13">
        <v>0</v>
      </c>
      <c r="S304" s="13">
        <v>56005440</v>
      </c>
      <c r="T304" s="13">
        <v>0</v>
      </c>
      <c r="U304" s="11" t="s">
        <v>44</v>
      </c>
      <c r="V304" s="13">
        <v>0</v>
      </c>
      <c r="W304" s="13">
        <v>9212174.9299999997</v>
      </c>
      <c r="X304" s="11" t="s">
        <v>44</v>
      </c>
      <c r="Y304" s="13">
        <v>1473947.9887999999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752</v>
      </c>
      <c r="B305" s="12" t="s">
        <v>706</v>
      </c>
      <c r="C305" s="11" t="s">
        <v>38</v>
      </c>
      <c r="D305" s="11" t="s">
        <v>87</v>
      </c>
      <c r="E305" s="11" t="s">
        <v>987</v>
      </c>
      <c r="F305" s="11" t="s">
        <v>997</v>
      </c>
      <c r="G305" s="11" t="s">
        <v>40</v>
      </c>
      <c r="H305" s="11" t="s">
        <v>753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31198476</v>
      </c>
      <c r="R305" s="13">
        <v>0</v>
      </c>
      <c r="S305" s="13">
        <v>29249676</v>
      </c>
      <c r="T305" s="13">
        <v>0</v>
      </c>
      <c r="U305" s="11" t="s">
        <v>44</v>
      </c>
      <c r="V305" s="13">
        <v>0</v>
      </c>
      <c r="W305" s="13">
        <v>1680000</v>
      </c>
      <c r="X305" s="11" t="s">
        <v>44</v>
      </c>
      <c r="Y305" s="13">
        <v>268800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754</v>
      </c>
      <c r="B306" s="12" t="s">
        <v>706</v>
      </c>
      <c r="C306" s="11" t="s">
        <v>38</v>
      </c>
      <c r="D306" s="11" t="s">
        <v>87</v>
      </c>
      <c r="E306" s="11" t="s">
        <v>987</v>
      </c>
      <c r="F306" s="11" t="s">
        <v>997</v>
      </c>
      <c r="G306" s="11" t="s">
        <v>40</v>
      </c>
      <c r="H306" s="11" t="s">
        <v>755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20248560</v>
      </c>
      <c r="R306" s="13">
        <v>0</v>
      </c>
      <c r="S306" s="13">
        <v>19673200</v>
      </c>
      <c r="T306" s="13">
        <v>0</v>
      </c>
      <c r="U306" s="11" t="s">
        <v>44</v>
      </c>
      <c r="V306" s="13">
        <v>0</v>
      </c>
      <c r="W306" s="13">
        <v>496000</v>
      </c>
      <c r="X306" s="11" t="s">
        <v>44</v>
      </c>
      <c r="Y306" s="13">
        <v>79360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756</v>
      </c>
      <c r="B307" s="12" t="s">
        <v>706</v>
      </c>
      <c r="C307" s="11" t="s">
        <v>38</v>
      </c>
      <c r="D307" s="11" t="s">
        <v>110</v>
      </c>
      <c r="E307" s="11" t="s">
        <v>999</v>
      </c>
      <c r="F307" s="11" t="s">
        <v>1009</v>
      </c>
      <c r="G307" s="11" t="s">
        <v>40</v>
      </c>
      <c r="H307" s="11" t="s">
        <v>757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29295840</v>
      </c>
      <c r="R307" s="13">
        <v>0</v>
      </c>
      <c r="S307" s="13">
        <f>25861600+1504000</f>
        <v>27365600</v>
      </c>
      <c r="T307" s="13">
        <v>0</v>
      </c>
      <c r="U307" s="11" t="s">
        <v>44</v>
      </c>
      <c r="V307" s="13">
        <v>0</v>
      </c>
      <c r="W307" s="13">
        <v>1664000</v>
      </c>
      <c r="X307" s="11" t="s">
        <v>44</v>
      </c>
      <c r="Y307" s="13">
        <v>266240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758</v>
      </c>
      <c r="B308" s="12" t="s">
        <v>706</v>
      </c>
      <c r="C308" s="11" t="s">
        <v>38</v>
      </c>
      <c r="D308" s="11" t="s">
        <v>110</v>
      </c>
      <c r="E308" s="11" t="s">
        <v>999</v>
      </c>
      <c r="F308" s="11" t="s">
        <v>1009</v>
      </c>
      <c r="G308" s="11" t="s">
        <v>40</v>
      </c>
      <c r="H308" s="11" t="s">
        <v>759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760</v>
      </c>
      <c r="P308" s="11" t="s">
        <v>761</v>
      </c>
      <c r="Q308" s="13">
        <f>SUM(S308:AG308)</f>
        <v>1504000</v>
      </c>
      <c r="R308" s="13">
        <v>0</v>
      </c>
      <c r="S308" s="13">
        <v>1504000</v>
      </c>
      <c r="T308" s="13">
        <v>0</v>
      </c>
      <c r="U308" s="11" t="s">
        <v>44</v>
      </c>
      <c r="V308" s="13">
        <v>0</v>
      </c>
      <c r="W308" s="13">
        <v>0</v>
      </c>
      <c r="X308" s="11" t="s">
        <v>44</v>
      </c>
      <c r="Y308" s="13">
        <v>0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762</v>
      </c>
      <c r="B309" s="12" t="s">
        <v>706</v>
      </c>
      <c r="C309" s="11" t="s">
        <v>38</v>
      </c>
      <c r="D309" s="11" t="s">
        <v>110</v>
      </c>
      <c r="E309" s="11" t="s">
        <v>999</v>
      </c>
      <c r="F309" s="11" t="s">
        <v>1009</v>
      </c>
      <c r="G309" s="11" t="s">
        <v>40</v>
      </c>
      <c r="H309" s="11" t="s">
        <v>763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86340960</v>
      </c>
      <c r="R309" s="13">
        <v>0</v>
      </c>
      <c r="S309" s="13">
        <v>77135200</v>
      </c>
      <c r="T309" s="13">
        <v>0</v>
      </c>
      <c r="U309" s="11" t="s">
        <v>44</v>
      </c>
      <c r="V309" s="13">
        <v>0</v>
      </c>
      <c r="W309" s="13">
        <v>7936000</v>
      </c>
      <c r="X309" s="11" t="s">
        <v>44</v>
      </c>
      <c r="Y309" s="13">
        <v>1269760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764</v>
      </c>
      <c r="B310" s="12" t="s">
        <v>706</v>
      </c>
      <c r="C310" s="11" t="s">
        <v>38</v>
      </c>
      <c r="D310" s="11" t="s">
        <v>110</v>
      </c>
      <c r="E310" s="11" t="s">
        <v>999</v>
      </c>
      <c r="F310" s="11" t="s">
        <v>1009</v>
      </c>
      <c r="G310" s="11" t="s">
        <v>40</v>
      </c>
      <c r="H310" s="11" t="s">
        <v>765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17505120</v>
      </c>
      <c r="R310" s="13">
        <v>0</v>
      </c>
      <c r="S310" s="13">
        <v>16911200</v>
      </c>
      <c r="T310" s="13">
        <v>0</v>
      </c>
      <c r="U310" s="11" t="s">
        <v>44</v>
      </c>
      <c r="V310" s="13">
        <v>0</v>
      </c>
      <c r="W310" s="13">
        <v>512000</v>
      </c>
      <c r="X310" s="11" t="s">
        <v>47</v>
      </c>
      <c r="Y310" s="13">
        <v>81920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766</v>
      </c>
      <c r="B311" s="12" t="s">
        <v>706</v>
      </c>
      <c r="C311" s="11" t="s">
        <v>38</v>
      </c>
      <c r="D311" s="11" t="s">
        <v>110</v>
      </c>
      <c r="E311" s="11" t="s">
        <v>999</v>
      </c>
      <c r="F311" s="11" t="s">
        <v>1009</v>
      </c>
      <c r="G311" s="11" t="s">
        <v>40</v>
      </c>
      <c r="H311" s="11" t="s">
        <v>767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768</v>
      </c>
      <c r="P311" s="11" t="s">
        <v>769</v>
      </c>
      <c r="Q311" s="13">
        <f>SUM(S311:AG311)</f>
        <v>1504000</v>
      </c>
      <c r="R311" s="13">
        <v>0</v>
      </c>
      <c r="S311" s="13">
        <v>1504000</v>
      </c>
      <c r="T311" s="13">
        <v>0</v>
      </c>
      <c r="U311" s="11" t="s">
        <v>44</v>
      </c>
      <c r="V311" s="13">
        <v>0</v>
      </c>
      <c r="W311" s="13">
        <v>0</v>
      </c>
      <c r="X311" s="11" t="s">
        <v>44</v>
      </c>
      <c r="Y311" s="13">
        <v>0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770</v>
      </c>
      <c r="B312" s="12" t="s">
        <v>706</v>
      </c>
      <c r="C312" s="11" t="s">
        <v>38</v>
      </c>
      <c r="D312" s="11" t="s">
        <v>110</v>
      </c>
      <c r="E312" s="11" t="s">
        <v>999</v>
      </c>
      <c r="F312" s="11" t="s">
        <v>1009</v>
      </c>
      <c r="G312" s="11" t="s">
        <v>40</v>
      </c>
      <c r="H312" s="11" t="s">
        <v>771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36117003.020799994</v>
      </c>
      <c r="R312" s="13">
        <v>0</v>
      </c>
      <c r="S312" s="13">
        <v>32766863.999999996</v>
      </c>
      <c r="T312" s="13">
        <v>0</v>
      </c>
      <c r="U312" s="11" t="s">
        <v>44</v>
      </c>
      <c r="V312" s="13">
        <v>0</v>
      </c>
      <c r="W312" s="13">
        <v>2888050.88</v>
      </c>
      <c r="X312" s="11" t="s">
        <v>47</v>
      </c>
      <c r="Y312" s="13">
        <v>462088.14079999999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772</v>
      </c>
      <c r="B313" s="12" t="s">
        <v>706</v>
      </c>
      <c r="C313" s="11" t="s">
        <v>38</v>
      </c>
      <c r="D313" s="11" t="s">
        <v>110</v>
      </c>
      <c r="E313" s="11" t="s">
        <v>999</v>
      </c>
      <c r="F313" s="11" t="s">
        <v>1009</v>
      </c>
      <c r="G313" s="11" t="s">
        <v>40</v>
      </c>
      <c r="H313" s="11" t="s">
        <v>773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101232400</v>
      </c>
      <c r="R313" s="13">
        <v>0</v>
      </c>
      <c r="S313" s="13">
        <v>93854800</v>
      </c>
      <c r="T313" s="13">
        <v>0</v>
      </c>
      <c r="U313" s="11" t="s">
        <v>44</v>
      </c>
      <c r="V313" s="13">
        <v>0</v>
      </c>
      <c r="W313" s="13">
        <v>6360000</v>
      </c>
      <c r="X313" s="11" t="s">
        <v>44</v>
      </c>
      <c r="Y313" s="13">
        <v>1017600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774</v>
      </c>
      <c r="B314" s="12" t="s">
        <v>706</v>
      </c>
      <c r="C314" s="11" t="s">
        <v>38</v>
      </c>
      <c r="D314" s="11" t="s">
        <v>110</v>
      </c>
      <c r="E314" s="11" t="s">
        <v>999</v>
      </c>
      <c r="F314" s="11" t="s">
        <v>1009</v>
      </c>
      <c r="G314" s="11" t="s">
        <v>40</v>
      </c>
      <c r="H314" s="11" t="s">
        <v>775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60032544</v>
      </c>
      <c r="R314" s="13">
        <v>0</v>
      </c>
      <c r="S314" s="13">
        <v>32240800</v>
      </c>
      <c r="T314" s="13">
        <v>0</v>
      </c>
      <c r="U314" s="11" t="s">
        <v>44</v>
      </c>
      <c r="V314" s="13">
        <v>0</v>
      </c>
      <c r="W314" s="13">
        <v>23958400</v>
      </c>
      <c r="X314" s="11" t="s">
        <v>44</v>
      </c>
      <c r="Y314" s="13">
        <v>3833344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776</v>
      </c>
      <c r="B315" s="12" t="s">
        <v>706</v>
      </c>
      <c r="C315" s="11" t="s">
        <v>38</v>
      </c>
      <c r="D315" s="11" t="s">
        <v>110</v>
      </c>
      <c r="E315" s="11" t="s">
        <v>999</v>
      </c>
      <c r="F315" s="11" t="s">
        <v>1009</v>
      </c>
      <c r="G315" s="11" t="s">
        <v>40</v>
      </c>
      <c r="H315" s="11" t="s">
        <v>777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58263408</v>
      </c>
      <c r="R315" s="13">
        <v>0</v>
      </c>
      <c r="S315" s="13">
        <v>49228400</v>
      </c>
      <c r="T315" s="13">
        <v>0</v>
      </c>
      <c r="U315" s="11" t="s">
        <v>44</v>
      </c>
      <c r="V315" s="13">
        <v>0</v>
      </c>
      <c r="W315" s="13">
        <v>7788800</v>
      </c>
      <c r="X315" s="11" t="s">
        <v>44</v>
      </c>
      <c r="Y315" s="13">
        <v>1246208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778</v>
      </c>
      <c r="B316" s="12" t="s">
        <v>706</v>
      </c>
      <c r="C316" s="11" t="s">
        <v>38</v>
      </c>
      <c r="D316" s="11" t="s">
        <v>110</v>
      </c>
      <c r="E316" s="11" t="s">
        <v>999</v>
      </c>
      <c r="F316" s="11" t="s">
        <v>1009</v>
      </c>
      <c r="G316" s="11" t="s">
        <v>40</v>
      </c>
      <c r="H316" s="11" t="s">
        <v>779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14905328</v>
      </c>
      <c r="R316" s="13">
        <v>0</v>
      </c>
      <c r="S316" s="13">
        <v>12143600</v>
      </c>
      <c r="T316" s="13">
        <v>0</v>
      </c>
      <c r="U316" s="11" t="s">
        <v>44</v>
      </c>
      <c r="V316" s="13">
        <v>0</v>
      </c>
      <c r="W316" s="13">
        <v>2380800</v>
      </c>
      <c r="X316" s="11" t="s">
        <v>44</v>
      </c>
      <c r="Y316" s="13">
        <v>380928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780</v>
      </c>
      <c r="B317" s="12" t="s">
        <v>706</v>
      </c>
      <c r="C317" s="11" t="s">
        <v>38</v>
      </c>
      <c r="D317" s="11" t="s">
        <v>110</v>
      </c>
      <c r="E317" s="11" t="s">
        <v>999</v>
      </c>
      <c r="F317" s="11" t="s">
        <v>1009</v>
      </c>
      <c r="G317" s="11" t="s">
        <v>40</v>
      </c>
      <c r="H317" s="11" t="s">
        <v>781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191</v>
      </c>
      <c r="P317" s="11" t="s">
        <v>192</v>
      </c>
      <c r="Q317" s="13">
        <f>SUM(S317:AG317)</f>
        <v>2320000</v>
      </c>
      <c r="R317" s="13">
        <v>0</v>
      </c>
      <c r="S317" s="13">
        <v>2320000</v>
      </c>
      <c r="T317" s="13">
        <v>0</v>
      </c>
      <c r="U317" s="11" t="s">
        <v>44</v>
      </c>
      <c r="V317" s="13">
        <v>0</v>
      </c>
      <c r="W317" s="13">
        <v>0</v>
      </c>
      <c r="X317" s="11" t="s">
        <v>44</v>
      </c>
      <c r="Y317" s="13">
        <v>0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782</v>
      </c>
      <c r="B318" s="12" t="s">
        <v>706</v>
      </c>
      <c r="C318" s="11" t="s">
        <v>38</v>
      </c>
      <c r="D318" s="11" t="s">
        <v>110</v>
      </c>
      <c r="E318" s="11" t="s">
        <v>999</v>
      </c>
      <c r="F318" s="11" t="s">
        <v>1009</v>
      </c>
      <c r="G318" s="11" t="s">
        <v>40</v>
      </c>
      <c r="H318" s="11" t="s">
        <v>783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5362000</v>
      </c>
      <c r="R318" s="13">
        <v>0</v>
      </c>
      <c r="S318" s="13">
        <v>5362000</v>
      </c>
      <c r="T318" s="13">
        <v>0</v>
      </c>
      <c r="U318" s="11" t="s">
        <v>44</v>
      </c>
      <c r="V318" s="13">
        <v>0</v>
      </c>
      <c r="W318" s="13">
        <v>0</v>
      </c>
      <c r="X318" s="11" t="s">
        <v>44</v>
      </c>
      <c r="Y318" s="13">
        <v>0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784</v>
      </c>
      <c r="B319" s="12" t="s">
        <v>706</v>
      </c>
      <c r="C319" s="11" t="s">
        <v>38</v>
      </c>
      <c r="D319" s="11" t="s">
        <v>110</v>
      </c>
      <c r="E319" s="11" t="s">
        <v>999</v>
      </c>
      <c r="F319" s="11" t="s">
        <v>1009</v>
      </c>
      <c r="G319" s="11" t="s">
        <v>40</v>
      </c>
      <c r="H319" s="11" t="s">
        <v>785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786</v>
      </c>
      <c r="P319" s="11" t="s">
        <v>787</v>
      </c>
      <c r="Q319" s="13">
        <f>SUM(S319:AG319)</f>
        <v>3632000</v>
      </c>
      <c r="R319" s="13">
        <v>0</v>
      </c>
      <c r="S319" s="13">
        <v>3632000</v>
      </c>
      <c r="T319" s="13">
        <v>0</v>
      </c>
      <c r="U319" s="11" t="s">
        <v>44</v>
      </c>
      <c r="V319" s="13">
        <v>0</v>
      </c>
      <c r="W319" s="13">
        <v>0</v>
      </c>
      <c r="X319" s="11" t="s">
        <v>44</v>
      </c>
      <c r="Y319" s="13">
        <v>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788</v>
      </c>
      <c r="B320" s="12" t="s">
        <v>789</v>
      </c>
      <c r="C320" s="11" t="s">
        <v>38</v>
      </c>
      <c r="D320" s="11" t="s">
        <v>39</v>
      </c>
      <c r="E320" s="11" t="s">
        <v>968</v>
      </c>
      <c r="F320" s="11" t="s">
        <v>977</v>
      </c>
      <c r="G320" s="11" t="s">
        <v>40</v>
      </c>
      <c r="H320" s="11" t="s">
        <v>790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19050400</v>
      </c>
      <c r="R320" s="13">
        <v>0</v>
      </c>
      <c r="S320" s="13">
        <v>15524000</v>
      </c>
      <c r="T320" s="13">
        <v>0</v>
      </c>
      <c r="U320" s="11" t="s">
        <v>44</v>
      </c>
      <c r="V320" s="13">
        <v>0</v>
      </c>
      <c r="W320" s="13">
        <v>3040000</v>
      </c>
      <c r="X320" s="11" t="s">
        <v>44</v>
      </c>
      <c r="Y320" s="13">
        <v>486400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791</v>
      </c>
      <c r="B321" s="12" t="s">
        <v>789</v>
      </c>
      <c r="C321" s="11" t="s">
        <v>38</v>
      </c>
      <c r="D321" s="11" t="s">
        <v>39</v>
      </c>
      <c r="E321" s="11" t="s">
        <v>968</v>
      </c>
      <c r="F321" s="11" t="s">
        <v>977</v>
      </c>
      <c r="G321" s="11" t="s">
        <v>40</v>
      </c>
      <c r="H321" s="11" t="s">
        <v>792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793</v>
      </c>
      <c r="P321" s="11" t="s">
        <v>794</v>
      </c>
      <c r="Q321" s="13">
        <f>SUM(S321:AG321)</f>
        <v>2561600</v>
      </c>
      <c r="R321" s="13">
        <v>0</v>
      </c>
      <c r="S321" s="13">
        <v>2561600</v>
      </c>
      <c r="T321" s="13">
        <v>0</v>
      </c>
      <c r="U321" s="11" t="s">
        <v>44</v>
      </c>
      <c r="V321" s="13">
        <v>0</v>
      </c>
      <c r="W321" s="13">
        <v>0</v>
      </c>
      <c r="X321" s="11" t="s">
        <v>44</v>
      </c>
      <c r="Y321" s="13">
        <v>0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795</v>
      </c>
      <c r="B322" s="12" t="s">
        <v>789</v>
      </c>
      <c r="C322" s="11" t="s">
        <v>38</v>
      </c>
      <c r="D322" s="11" t="s">
        <v>39</v>
      </c>
      <c r="E322" s="11" t="s">
        <v>968</v>
      </c>
      <c r="F322" s="11" t="s">
        <v>977</v>
      </c>
      <c r="G322" s="11" t="s">
        <v>40</v>
      </c>
      <c r="H322" s="11" t="s">
        <v>796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103974247.97</v>
      </c>
      <c r="R322" s="13">
        <v>0</v>
      </c>
      <c r="S322" s="13">
        <v>96680167.969999999</v>
      </c>
      <c r="T322" s="13">
        <v>0</v>
      </c>
      <c r="U322" s="11" t="s">
        <v>44</v>
      </c>
      <c r="V322" s="13">
        <v>0</v>
      </c>
      <c r="W322" s="13">
        <v>6288000</v>
      </c>
      <c r="X322" s="11" t="s">
        <v>47</v>
      </c>
      <c r="Y322" s="13">
        <v>1006080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797</v>
      </c>
      <c r="B323" s="12" t="s">
        <v>789</v>
      </c>
      <c r="C323" s="11" t="s">
        <v>38</v>
      </c>
      <c r="D323" s="11" t="s">
        <v>39</v>
      </c>
      <c r="E323" s="11" t="s">
        <v>968</v>
      </c>
      <c r="F323" s="11" t="s">
        <v>977</v>
      </c>
      <c r="G323" s="11" t="s">
        <v>40</v>
      </c>
      <c r="H323" s="11" t="s">
        <v>798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52003160</v>
      </c>
      <c r="R323" s="13">
        <v>0</v>
      </c>
      <c r="S323" s="13">
        <v>50815320</v>
      </c>
      <c r="T323" s="13">
        <v>0</v>
      </c>
      <c r="U323" s="11" t="s">
        <v>44</v>
      </c>
      <c r="V323" s="13">
        <v>0</v>
      </c>
      <c r="W323" s="13">
        <v>1024000</v>
      </c>
      <c r="X323" s="11" t="s">
        <v>44</v>
      </c>
      <c r="Y323" s="13">
        <v>163840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799</v>
      </c>
      <c r="B324" s="12" t="s">
        <v>789</v>
      </c>
      <c r="C324" s="11" t="s">
        <v>38</v>
      </c>
      <c r="D324" s="11" t="s">
        <v>39</v>
      </c>
      <c r="E324" s="11" t="s">
        <v>968</v>
      </c>
      <c r="F324" s="11" t="s">
        <v>977</v>
      </c>
      <c r="G324" s="11" t="s">
        <v>40</v>
      </c>
      <c r="H324" s="11" t="s">
        <v>800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217325818.8908</v>
      </c>
      <c r="R324" s="13">
        <v>0</v>
      </c>
      <c r="S324" s="13">
        <v>183057503.87</v>
      </c>
      <c r="T324" s="13">
        <v>0</v>
      </c>
      <c r="U324" s="11" t="s">
        <v>44</v>
      </c>
      <c r="V324" s="13">
        <v>0</v>
      </c>
      <c r="W324" s="13">
        <v>29541650.879999999</v>
      </c>
      <c r="X324" s="11" t="s">
        <v>44</v>
      </c>
      <c r="Y324" s="13">
        <v>4726664.1408000002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801</v>
      </c>
      <c r="B325" s="12" t="s">
        <v>789</v>
      </c>
      <c r="C325" s="11" t="s">
        <v>38</v>
      </c>
      <c r="D325" s="11" t="s">
        <v>39</v>
      </c>
      <c r="E325" s="11" t="s">
        <v>968</v>
      </c>
      <c r="F325" s="11" t="s">
        <v>977</v>
      </c>
      <c r="G325" s="11" t="s">
        <v>40</v>
      </c>
      <c r="H325" s="11" t="s">
        <v>802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83122815.980000004</v>
      </c>
      <c r="R325" s="13">
        <v>0</v>
      </c>
      <c r="S325" s="13">
        <v>73432639.980000004</v>
      </c>
      <c r="T325" s="13">
        <v>0</v>
      </c>
      <c r="U325" s="11" t="s">
        <v>44</v>
      </c>
      <c r="V325" s="13">
        <v>0</v>
      </c>
      <c r="W325" s="13">
        <v>8353600</v>
      </c>
      <c r="X325" s="11" t="s">
        <v>44</v>
      </c>
      <c r="Y325" s="13">
        <v>1336576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803</v>
      </c>
      <c r="B326" s="12" t="s">
        <v>789</v>
      </c>
      <c r="C326" s="11" t="s">
        <v>38</v>
      </c>
      <c r="D326" s="11" t="s">
        <v>39</v>
      </c>
      <c r="E326" s="11" t="s">
        <v>968</v>
      </c>
      <c r="F326" s="11" t="s">
        <v>977</v>
      </c>
      <c r="G326" s="11" t="s">
        <v>40</v>
      </c>
      <c r="H326" s="11" t="s">
        <v>804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4423200</v>
      </c>
      <c r="R326" s="13">
        <v>0</v>
      </c>
      <c r="S326" s="13">
        <v>4423200</v>
      </c>
      <c r="T326" s="13">
        <v>0</v>
      </c>
      <c r="U326" s="11" t="s">
        <v>44</v>
      </c>
      <c r="V326" s="13">
        <v>0</v>
      </c>
      <c r="W326" s="13">
        <v>0</v>
      </c>
      <c r="X326" s="11" t="s">
        <v>44</v>
      </c>
      <c r="Y326" s="13">
        <v>0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805</v>
      </c>
      <c r="B327" s="12" t="s">
        <v>789</v>
      </c>
      <c r="C327" s="11" t="s">
        <v>38</v>
      </c>
      <c r="D327" s="11" t="s">
        <v>39</v>
      </c>
      <c r="E327" s="11" t="s">
        <v>968</v>
      </c>
      <c r="F327" s="11" t="s">
        <v>977</v>
      </c>
      <c r="G327" s="11" t="s">
        <v>40</v>
      </c>
      <c r="H327" s="11" t="s">
        <v>806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807</v>
      </c>
      <c r="P327" s="11" t="s">
        <v>808</v>
      </c>
      <c r="Q327" s="13">
        <f>SUM(S327:AG327)</f>
        <v>6311360</v>
      </c>
      <c r="R327" s="13">
        <v>0</v>
      </c>
      <c r="S327" s="13">
        <v>6200000</v>
      </c>
      <c r="T327" s="13">
        <v>0</v>
      </c>
      <c r="U327" s="11" t="s">
        <v>44</v>
      </c>
      <c r="V327" s="13">
        <v>0</v>
      </c>
      <c r="W327" s="13">
        <v>96000</v>
      </c>
      <c r="X327" s="11" t="s">
        <v>47</v>
      </c>
      <c r="Y327" s="13">
        <v>15360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809</v>
      </c>
      <c r="B328" s="12" t="s">
        <v>789</v>
      </c>
      <c r="C328" s="11" t="s">
        <v>38</v>
      </c>
      <c r="D328" s="11" t="s">
        <v>39</v>
      </c>
      <c r="E328" s="11" t="s">
        <v>968</v>
      </c>
      <c r="F328" s="11" t="s">
        <v>977</v>
      </c>
      <c r="G328" s="11" t="s">
        <v>40</v>
      </c>
      <c r="H328" s="11" t="s">
        <v>810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40434768</v>
      </c>
      <c r="R328" s="13">
        <v>0</v>
      </c>
      <c r="S328" s="13">
        <v>37723152</v>
      </c>
      <c r="T328" s="13">
        <v>0</v>
      </c>
      <c r="U328" s="11" t="s">
        <v>44</v>
      </c>
      <c r="V328" s="13">
        <v>0</v>
      </c>
      <c r="W328" s="13">
        <v>2337600</v>
      </c>
      <c r="X328" s="11" t="s">
        <v>44</v>
      </c>
      <c r="Y328" s="13">
        <v>374016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811</v>
      </c>
      <c r="B329" s="12" t="s">
        <v>789</v>
      </c>
      <c r="C329" s="11" t="s">
        <v>38</v>
      </c>
      <c r="D329" s="11" t="s">
        <v>39</v>
      </c>
      <c r="E329" s="11" t="s">
        <v>968</v>
      </c>
      <c r="F329" s="11" t="s">
        <v>977</v>
      </c>
      <c r="G329" s="11" t="s">
        <v>40</v>
      </c>
      <c r="H329" s="11" t="s">
        <v>812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813</v>
      </c>
      <c r="P329" s="11" t="s">
        <v>814</v>
      </c>
      <c r="Q329" s="13">
        <f>SUM(S329:AG329)</f>
        <v>4240000</v>
      </c>
      <c r="R329" s="13">
        <v>0</v>
      </c>
      <c r="S329" s="13">
        <v>4240000</v>
      </c>
      <c r="T329" s="13">
        <v>0</v>
      </c>
      <c r="U329" s="11" t="s">
        <v>44</v>
      </c>
      <c r="V329" s="13">
        <v>0</v>
      </c>
      <c r="W329" s="13">
        <v>0</v>
      </c>
      <c r="X329" s="11" t="s">
        <v>44</v>
      </c>
      <c r="Y329" s="13">
        <v>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815</v>
      </c>
      <c r="B330" s="12" t="s">
        <v>789</v>
      </c>
      <c r="C330" s="11" t="s">
        <v>38</v>
      </c>
      <c r="D330" s="11" t="s">
        <v>83</v>
      </c>
      <c r="E330" s="11" t="s">
        <v>84</v>
      </c>
      <c r="F330" s="11" t="s">
        <v>986</v>
      </c>
      <c r="G330" s="11" t="s">
        <v>40</v>
      </c>
      <c r="H330" s="11" t="s">
        <v>816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593662940.00320005</v>
      </c>
      <c r="R330" s="13">
        <v>0</v>
      </c>
      <c r="S330" s="13">
        <v>503787759.92000008</v>
      </c>
      <c r="T330" s="13">
        <v>0</v>
      </c>
      <c r="U330" s="11" t="s">
        <v>44</v>
      </c>
      <c r="V330" s="13">
        <v>0</v>
      </c>
      <c r="W330" s="13">
        <v>77478603.519999981</v>
      </c>
      <c r="X330" s="11" t="s">
        <v>44</v>
      </c>
      <c r="Y330" s="13">
        <v>12396576.563199999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817</v>
      </c>
      <c r="B331" s="12" t="s">
        <v>789</v>
      </c>
      <c r="C331" s="11" t="s">
        <v>38</v>
      </c>
      <c r="D331" s="11" t="s">
        <v>87</v>
      </c>
      <c r="E331" s="11" t="s">
        <v>987</v>
      </c>
      <c r="F331" s="11" t="s">
        <v>998</v>
      </c>
      <c r="G331" s="11" t="s">
        <v>40</v>
      </c>
      <c r="H331" s="11" t="s">
        <v>818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70482240</v>
      </c>
      <c r="R331" s="13">
        <v>0</v>
      </c>
      <c r="S331" s="13">
        <v>61759040</v>
      </c>
      <c r="T331" s="13">
        <v>0</v>
      </c>
      <c r="U331" s="11" t="s">
        <v>44</v>
      </c>
      <c r="V331" s="13">
        <v>0</v>
      </c>
      <c r="W331" s="13">
        <v>7520000</v>
      </c>
      <c r="X331" s="11" t="s">
        <v>47</v>
      </c>
      <c r="Y331" s="13">
        <v>1203200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819</v>
      </c>
      <c r="B332" s="12" t="s">
        <v>789</v>
      </c>
      <c r="C332" s="11" t="s">
        <v>38</v>
      </c>
      <c r="D332" s="11" t="s">
        <v>87</v>
      </c>
      <c r="E332" s="11" t="s">
        <v>987</v>
      </c>
      <c r="F332" s="11" t="s">
        <v>998</v>
      </c>
      <c r="G332" s="11" t="s">
        <v>40</v>
      </c>
      <c r="H332" s="11" t="s">
        <v>820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181380400</v>
      </c>
      <c r="R332" s="13">
        <v>0</v>
      </c>
      <c r="S332" s="13">
        <v>173696560</v>
      </c>
      <c r="T332" s="13">
        <v>0</v>
      </c>
      <c r="U332" s="11" t="s">
        <v>44</v>
      </c>
      <c r="V332" s="13">
        <v>0</v>
      </c>
      <c r="W332" s="13">
        <v>6624000</v>
      </c>
      <c r="X332" s="11" t="s">
        <v>47</v>
      </c>
      <c r="Y332" s="13">
        <v>1059840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821</v>
      </c>
      <c r="B333" s="12" t="s">
        <v>789</v>
      </c>
      <c r="C333" s="11" t="s">
        <v>38</v>
      </c>
      <c r="D333" s="11" t="s">
        <v>87</v>
      </c>
      <c r="E333" s="11" t="s">
        <v>987</v>
      </c>
      <c r="F333" s="11" t="s">
        <v>998</v>
      </c>
      <c r="G333" s="11" t="s">
        <v>40</v>
      </c>
      <c r="H333" s="11" t="s">
        <v>822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37895439.990000002</v>
      </c>
      <c r="R333" s="13">
        <v>0</v>
      </c>
      <c r="S333" s="13">
        <v>26146959.990000002</v>
      </c>
      <c r="T333" s="13">
        <v>0</v>
      </c>
      <c r="U333" s="11" t="s">
        <v>44</v>
      </c>
      <c r="V333" s="13">
        <v>0</v>
      </c>
      <c r="W333" s="13">
        <v>10128000</v>
      </c>
      <c r="X333" s="11" t="s">
        <v>44</v>
      </c>
      <c r="Y333" s="13">
        <v>1620480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823</v>
      </c>
      <c r="B334" s="12" t="s">
        <v>789</v>
      </c>
      <c r="C334" s="11" t="s">
        <v>38</v>
      </c>
      <c r="D334" s="11" t="s">
        <v>87</v>
      </c>
      <c r="E334" s="11" t="s">
        <v>987</v>
      </c>
      <c r="F334" s="11" t="s">
        <v>998</v>
      </c>
      <c r="G334" s="11" t="s">
        <v>40</v>
      </c>
      <c r="H334" s="11" t="s">
        <v>824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75809808</v>
      </c>
      <c r="R334" s="13">
        <v>0</v>
      </c>
      <c r="S334" s="13">
        <v>71275600</v>
      </c>
      <c r="T334" s="13">
        <v>0</v>
      </c>
      <c r="U334" s="11" t="s">
        <v>44</v>
      </c>
      <c r="V334" s="13">
        <v>0</v>
      </c>
      <c r="W334" s="13">
        <v>3908800</v>
      </c>
      <c r="X334" s="11" t="s">
        <v>44</v>
      </c>
      <c r="Y334" s="13">
        <v>625408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825</v>
      </c>
      <c r="B335" s="12" t="s">
        <v>789</v>
      </c>
      <c r="C335" s="11" t="s">
        <v>38</v>
      </c>
      <c r="D335" s="11" t="s">
        <v>87</v>
      </c>
      <c r="E335" s="11" t="s">
        <v>987</v>
      </c>
      <c r="F335" s="11" t="s">
        <v>998</v>
      </c>
      <c r="G335" s="11" t="s">
        <v>40</v>
      </c>
      <c r="H335" s="11" t="s">
        <v>826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50890784</v>
      </c>
      <c r="R335" s="13">
        <v>0</v>
      </c>
      <c r="S335" s="13">
        <v>36388000</v>
      </c>
      <c r="T335" s="13">
        <v>0</v>
      </c>
      <c r="U335" s="11" t="s">
        <v>44</v>
      </c>
      <c r="V335" s="13">
        <v>0</v>
      </c>
      <c r="W335" s="13">
        <v>12502400</v>
      </c>
      <c r="X335" s="11" t="s">
        <v>44</v>
      </c>
      <c r="Y335" s="13">
        <v>2000384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827</v>
      </c>
      <c r="B336" s="12" t="s">
        <v>789</v>
      </c>
      <c r="C336" s="11" t="s">
        <v>38</v>
      </c>
      <c r="D336" s="11" t="s">
        <v>87</v>
      </c>
      <c r="E336" s="11" t="s">
        <v>987</v>
      </c>
      <c r="F336" s="11" t="s">
        <v>998</v>
      </c>
      <c r="G336" s="11" t="s">
        <v>40</v>
      </c>
      <c r="H336" s="11" t="s">
        <v>828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87093056</v>
      </c>
      <c r="R336" s="13">
        <v>0</v>
      </c>
      <c r="S336" s="13">
        <v>75468000</v>
      </c>
      <c r="T336" s="13">
        <v>0</v>
      </c>
      <c r="U336" s="11" t="s">
        <v>44</v>
      </c>
      <c r="V336" s="13">
        <v>0</v>
      </c>
      <c r="W336" s="13">
        <v>10021600</v>
      </c>
      <c r="X336" s="11" t="s">
        <v>44</v>
      </c>
      <c r="Y336" s="13">
        <v>1603456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829</v>
      </c>
      <c r="B337" s="12" t="s">
        <v>789</v>
      </c>
      <c r="C337" s="11" t="s">
        <v>38</v>
      </c>
      <c r="D337" s="11" t="s">
        <v>87</v>
      </c>
      <c r="E337" s="11" t="s">
        <v>987</v>
      </c>
      <c r="F337" s="11" t="s">
        <v>998</v>
      </c>
      <c r="G337" s="11" t="s">
        <v>40</v>
      </c>
      <c r="H337" s="11" t="s">
        <v>830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831</v>
      </c>
      <c r="P337" s="11" t="s">
        <v>832</v>
      </c>
      <c r="Q337" s="13">
        <f>SUM(S337:AG337)</f>
        <v>13927360</v>
      </c>
      <c r="R337" s="13">
        <v>0</v>
      </c>
      <c r="S337" s="13">
        <v>13816000</v>
      </c>
      <c r="T337" s="13">
        <v>96000</v>
      </c>
      <c r="U337" s="11" t="s">
        <v>47</v>
      </c>
      <c r="V337" s="13">
        <v>15360</v>
      </c>
      <c r="W337" s="13">
        <v>0</v>
      </c>
      <c r="X337" s="11" t="s">
        <v>44</v>
      </c>
      <c r="Y337" s="13">
        <v>0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833</v>
      </c>
      <c r="B338" s="12" t="s">
        <v>789</v>
      </c>
      <c r="C338" s="11" t="s">
        <v>38</v>
      </c>
      <c r="D338" s="11" t="s">
        <v>87</v>
      </c>
      <c r="E338" s="11" t="s">
        <v>987</v>
      </c>
      <c r="F338" s="11" t="s">
        <v>998</v>
      </c>
      <c r="G338" s="11" t="s">
        <v>40</v>
      </c>
      <c r="H338" s="11" t="s">
        <v>834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43111600</v>
      </c>
      <c r="R338" s="13">
        <v>0</v>
      </c>
      <c r="S338" s="13">
        <v>31140400</v>
      </c>
      <c r="T338" s="13">
        <v>0</v>
      </c>
      <c r="U338" s="11" t="s">
        <v>44</v>
      </c>
      <c r="V338" s="13">
        <v>0</v>
      </c>
      <c r="W338" s="13">
        <v>10320000</v>
      </c>
      <c r="X338" s="11" t="s">
        <v>44</v>
      </c>
      <c r="Y338" s="13">
        <v>1651200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835</v>
      </c>
      <c r="B339" s="12" t="s">
        <v>789</v>
      </c>
      <c r="C339" s="11" t="s">
        <v>38</v>
      </c>
      <c r="D339" s="11" t="s">
        <v>87</v>
      </c>
      <c r="E339" s="11" t="s">
        <v>987</v>
      </c>
      <c r="F339" s="11" t="s">
        <v>998</v>
      </c>
      <c r="G339" s="11" t="s">
        <v>40</v>
      </c>
      <c r="H339" s="11" t="s">
        <v>836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99077152</v>
      </c>
      <c r="R339" s="13">
        <v>0</v>
      </c>
      <c r="S339" s="13">
        <v>82091040</v>
      </c>
      <c r="T339" s="13">
        <v>0</v>
      </c>
      <c r="U339" s="11" t="s">
        <v>44</v>
      </c>
      <c r="V339" s="13">
        <v>0</v>
      </c>
      <c r="W339" s="13">
        <v>14643200</v>
      </c>
      <c r="X339" s="11" t="s">
        <v>44</v>
      </c>
      <c r="Y339" s="13">
        <v>2342912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837</v>
      </c>
      <c r="B340" s="12" t="s">
        <v>789</v>
      </c>
      <c r="C340" s="11" t="s">
        <v>38</v>
      </c>
      <c r="D340" s="11" t="s">
        <v>87</v>
      </c>
      <c r="E340" s="11" t="s">
        <v>987</v>
      </c>
      <c r="F340" s="11" t="s">
        <v>998</v>
      </c>
      <c r="G340" s="11" t="s">
        <v>40</v>
      </c>
      <c r="H340" s="11" t="s">
        <v>838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351</v>
      </c>
      <c r="P340" s="11" t="s">
        <v>352</v>
      </c>
      <c r="Q340" s="13">
        <f>SUM(S340:AG340)</f>
        <v>4519360</v>
      </c>
      <c r="R340" s="13">
        <v>0</v>
      </c>
      <c r="S340" s="13">
        <v>1160000</v>
      </c>
      <c r="T340" s="13">
        <v>2896000</v>
      </c>
      <c r="U340" s="11" t="s">
        <v>47</v>
      </c>
      <c r="V340" s="13">
        <v>463360</v>
      </c>
      <c r="W340" s="13">
        <v>0</v>
      </c>
      <c r="X340" s="11" t="s">
        <v>44</v>
      </c>
      <c r="Y340" s="13">
        <v>0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839</v>
      </c>
      <c r="B341" s="12" t="s">
        <v>789</v>
      </c>
      <c r="C341" s="11" t="s">
        <v>38</v>
      </c>
      <c r="D341" s="11" t="s">
        <v>87</v>
      </c>
      <c r="E341" s="11" t="s">
        <v>987</v>
      </c>
      <c r="F341" s="11" t="s">
        <v>998</v>
      </c>
      <c r="G341" s="11" t="s">
        <v>40</v>
      </c>
      <c r="H341" s="11" t="s">
        <v>840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95758480</v>
      </c>
      <c r="R341" s="13">
        <v>0</v>
      </c>
      <c r="S341" s="13">
        <v>72168720</v>
      </c>
      <c r="T341" s="13">
        <v>0</v>
      </c>
      <c r="U341" s="11" t="s">
        <v>44</v>
      </c>
      <c r="V341" s="13">
        <v>0</v>
      </c>
      <c r="W341" s="13">
        <v>20336000</v>
      </c>
      <c r="X341" s="11" t="s">
        <v>47</v>
      </c>
      <c r="Y341" s="13">
        <v>3253760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841</v>
      </c>
      <c r="B342" s="12" t="s">
        <v>789</v>
      </c>
      <c r="C342" s="11" t="s">
        <v>38</v>
      </c>
      <c r="D342" s="11" t="s">
        <v>87</v>
      </c>
      <c r="E342" s="11" t="s">
        <v>987</v>
      </c>
      <c r="F342" s="11" t="s">
        <v>998</v>
      </c>
      <c r="G342" s="11" t="s">
        <v>40</v>
      </c>
      <c r="H342" s="11" t="s">
        <v>842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30279407.990000002</v>
      </c>
      <c r="R342" s="13">
        <v>0</v>
      </c>
      <c r="S342" s="13">
        <v>27551087.990000002</v>
      </c>
      <c r="T342" s="13">
        <v>0</v>
      </c>
      <c r="U342" s="11" t="s">
        <v>44</v>
      </c>
      <c r="V342" s="13">
        <v>0</v>
      </c>
      <c r="W342" s="13">
        <v>2352000</v>
      </c>
      <c r="X342" s="11" t="s">
        <v>44</v>
      </c>
      <c r="Y342" s="13">
        <v>376320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843</v>
      </c>
      <c r="B343" s="12" t="s">
        <v>789</v>
      </c>
      <c r="C343" s="11" t="s">
        <v>38</v>
      </c>
      <c r="D343" s="11" t="s">
        <v>110</v>
      </c>
      <c r="E343" s="11" t="s">
        <v>999</v>
      </c>
      <c r="F343" s="11" t="s">
        <v>1010</v>
      </c>
      <c r="G343" s="11" t="s">
        <v>40</v>
      </c>
      <c r="H343" s="11" t="s">
        <v>844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54921680</v>
      </c>
      <c r="R343" s="13">
        <v>0</v>
      </c>
      <c r="S343" s="13">
        <v>48741200</v>
      </c>
      <c r="T343" s="13">
        <v>0</v>
      </c>
      <c r="U343" s="11" t="s">
        <v>44</v>
      </c>
      <c r="V343" s="13">
        <v>0</v>
      </c>
      <c r="W343" s="13">
        <v>5328000</v>
      </c>
      <c r="X343" s="11" t="s">
        <v>44</v>
      </c>
      <c r="Y343" s="13">
        <v>852480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845</v>
      </c>
      <c r="B344" s="12" t="s">
        <v>789</v>
      </c>
      <c r="C344" s="11" t="s">
        <v>38</v>
      </c>
      <c r="D344" s="11" t="s">
        <v>110</v>
      </c>
      <c r="E344" s="11" t="s">
        <v>999</v>
      </c>
      <c r="F344" s="11" t="s">
        <v>1010</v>
      </c>
      <c r="G344" s="11" t="s">
        <v>40</v>
      </c>
      <c r="H344" s="11" t="s">
        <v>846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19889280</v>
      </c>
      <c r="R344" s="13">
        <v>0</v>
      </c>
      <c r="S344" s="13">
        <v>18998400</v>
      </c>
      <c r="T344" s="13">
        <v>0</v>
      </c>
      <c r="U344" s="11" t="s">
        <v>44</v>
      </c>
      <c r="V344" s="13">
        <v>0</v>
      </c>
      <c r="W344" s="13">
        <v>768000</v>
      </c>
      <c r="X344" s="11" t="s">
        <v>44</v>
      </c>
      <c r="Y344" s="13">
        <v>122880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847</v>
      </c>
      <c r="B345" s="12" t="s">
        <v>789</v>
      </c>
      <c r="C345" s="11" t="s">
        <v>38</v>
      </c>
      <c r="D345" s="11" t="s">
        <v>110</v>
      </c>
      <c r="E345" s="11" t="s">
        <v>999</v>
      </c>
      <c r="F345" s="11" t="s">
        <v>1010</v>
      </c>
      <c r="G345" s="11" t="s">
        <v>40</v>
      </c>
      <c r="H345" s="11" t="s">
        <v>848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813</v>
      </c>
      <c r="P345" s="11" t="s">
        <v>814</v>
      </c>
      <c r="Q345" s="13">
        <f>SUM(S345:AG345)</f>
        <v>1037504</v>
      </c>
      <c r="R345" s="13">
        <v>0</v>
      </c>
      <c r="S345" s="13">
        <v>0</v>
      </c>
      <c r="T345" s="13">
        <v>0</v>
      </c>
      <c r="U345" s="11" t="s">
        <v>44</v>
      </c>
      <c r="V345" s="13">
        <v>0</v>
      </c>
      <c r="W345" s="13">
        <v>894400</v>
      </c>
      <c r="X345" s="11" t="s">
        <v>47</v>
      </c>
      <c r="Y345" s="13">
        <v>143104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849</v>
      </c>
      <c r="B346" s="12" t="s">
        <v>850</v>
      </c>
      <c r="C346" s="11" t="s">
        <v>38</v>
      </c>
      <c r="D346" s="11" t="s">
        <v>39</v>
      </c>
      <c r="E346" s="11" t="s">
        <v>968</v>
      </c>
      <c r="F346" s="11" t="s">
        <v>1011</v>
      </c>
      <c r="G346" s="11" t="s">
        <v>40</v>
      </c>
      <c r="H346" s="11" t="s">
        <v>851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38891097.990000002</v>
      </c>
      <c r="R346" s="13">
        <v>0</v>
      </c>
      <c r="S346" s="13">
        <v>36569241.990000002</v>
      </c>
      <c r="T346" s="13">
        <v>0</v>
      </c>
      <c r="U346" s="11" t="s">
        <v>44</v>
      </c>
      <c r="V346" s="13">
        <v>0</v>
      </c>
      <c r="W346" s="13">
        <v>2001600</v>
      </c>
      <c r="X346" s="11" t="s">
        <v>47</v>
      </c>
      <c r="Y346" s="13">
        <v>320256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852</v>
      </c>
      <c r="B347" s="12" t="s">
        <v>850</v>
      </c>
      <c r="C347" s="11" t="s">
        <v>38</v>
      </c>
      <c r="D347" s="11" t="s">
        <v>39</v>
      </c>
      <c r="E347" s="11" t="s">
        <v>968</v>
      </c>
      <c r="F347" s="11" t="s">
        <v>1011</v>
      </c>
      <c r="G347" s="11" t="s">
        <v>40</v>
      </c>
      <c r="H347" s="11" t="s">
        <v>853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74107312.917999983</v>
      </c>
      <c r="R347" s="13">
        <v>0</v>
      </c>
      <c r="S347" s="13">
        <v>69489298.919999987</v>
      </c>
      <c r="T347" s="13">
        <v>0</v>
      </c>
      <c r="U347" s="11" t="s">
        <v>44</v>
      </c>
      <c r="V347" s="13">
        <v>0</v>
      </c>
      <c r="W347" s="13">
        <v>3981046.55</v>
      </c>
      <c r="X347" s="11" t="s">
        <v>44</v>
      </c>
      <c r="Y347" s="13">
        <v>636967.44799999997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854</v>
      </c>
      <c r="B348" s="12" t="s">
        <v>850</v>
      </c>
      <c r="C348" s="11" t="s">
        <v>38</v>
      </c>
      <c r="D348" s="11" t="s">
        <v>39</v>
      </c>
      <c r="E348" s="11" t="s">
        <v>968</v>
      </c>
      <c r="F348" s="11" t="s">
        <v>1011</v>
      </c>
      <c r="G348" s="11" t="s">
        <v>40</v>
      </c>
      <c r="H348" s="11" t="s">
        <v>855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856</v>
      </c>
      <c r="P348" s="11" t="s">
        <v>857</v>
      </c>
      <c r="Q348" s="13">
        <f>SUM(S348:AG348)</f>
        <v>1766700</v>
      </c>
      <c r="R348" s="13">
        <v>0</v>
      </c>
      <c r="S348" s="13">
        <v>1766700</v>
      </c>
      <c r="T348" s="13">
        <v>0</v>
      </c>
      <c r="U348" s="11" t="s">
        <v>44</v>
      </c>
      <c r="V348" s="13">
        <v>0</v>
      </c>
      <c r="W348" s="13">
        <v>0</v>
      </c>
      <c r="X348" s="11" t="s">
        <v>44</v>
      </c>
      <c r="Y348" s="13">
        <v>0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858</v>
      </c>
      <c r="B349" s="12" t="s">
        <v>850</v>
      </c>
      <c r="C349" s="11" t="s">
        <v>38</v>
      </c>
      <c r="D349" s="11" t="s">
        <v>39</v>
      </c>
      <c r="E349" s="11" t="s">
        <v>968</v>
      </c>
      <c r="F349" s="11" t="s">
        <v>1011</v>
      </c>
      <c r="G349" s="11" t="s">
        <v>40</v>
      </c>
      <c r="H349" s="11" t="s">
        <v>859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43</v>
      </c>
      <c r="P349" s="11" t="s">
        <v>42</v>
      </c>
      <c r="Q349" s="13">
        <f>SUM(S349:AG349)</f>
        <v>76326317.488400012</v>
      </c>
      <c r="R349" s="13">
        <v>0</v>
      </c>
      <c r="S349" s="13">
        <v>61160854.500000007</v>
      </c>
      <c r="T349" s="13">
        <v>0</v>
      </c>
      <c r="U349" s="11" t="s">
        <v>44</v>
      </c>
      <c r="V349" s="13">
        <v>0</v>
      </c>
      <c r="W349" s="13">
        <v>13073674.99</v>
      </c>
      <c r="X349" s="11" t="s">
        <v>44</v>
      </c>
      <c r="Y349" s="13">
        <v>2091787.9983999999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860</v>
      </c>
      <c r="B350" s="12" t="s">
        <v>850</v>
      </c>
      <c r="C350" s="11" t="s">
        <v>38</v>
      </c>
      <c r="D350" s="11" t="s">
        <v>39</v>
      </c>
      <c r="E350" s="11" t="s">
        <v>968</v>
      </c>
      <c r="F350" s="11" t="s">
        <v>1011</v>
      </c>
      <c r="G350" s="11" t="s">
        <v>40</v>
      </c>
      <c r="H350" s="11" t="s">
        <v>861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12252145.99</v>
      </c>
      <c r="R350" s="13">
        <v>0</v>
      </c>
      <c r="S350" s="13">
        <v>11639085.99</v>
      </c>
      <c r="T350" s="13">
        <v>0</v>
      </c>
      <c r="U350" s="11" t="s">
        <v>44</v>
      </c>
      <c r="V350" s="13">
        <v>0</v>
      </c>
      <c r="W350" s="13">
        <v>528500</v>
      </c>
      <c r="X350" s="11" t="s">
        <v>47</v>
      </c>
      <c r="Y350" s="13">
        <v>84560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862</v>
      </c>
      <c r="B351" s="12" t="s">
        <v>850</v>
      </c>
      <c r="C351" s="11" t="s">
        <v>38</v>
      </c>
      <c r="D351" s="11" t="s">
        <v>39</v>
      </c>
      <c r="E351" s="11" t="s">
        <v>968</v>
      </c>
      <c r="F351" s="11" t="s">
        <v>1011</v>
      </c>
      <c r="G351" s="11" t="s">
        <v>40</v>
      </c>
      <c r="H351" s="11" t="s">
        <v>863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235569812.44</v>
      </c>
      <c r="R351" s="13">
        <v>0</v>
      </c>
      <c r="S351" s="13">
        <v>218544260.44</v>
      </c>
      <c r="T351" s="13">
        <v>0</v>
      </c>
      <c r="U351" s="11" t="s">
        <v>44</v>
      </c>
      <c r="V351" s="13">
        <v>0</v>
      </c>
      <c r="W351" s="13">
        <v>14677200</v>
      </c>
      <c r="X351" s="11" t="s">
        <v>44</v>
      </c>
      <c r="Y351" s="13">
        <v>2348352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864</v>
      </c>
      <c r="B352" s="12" t="s">
        <v>850</v>
      </c>
      <c r="C352" s="11" t="s">
        <v>38</v>
      </c>
      <c r="D352" s="11" t="s">
        <v>39</v>
      </c>
      <c r="E352" s="11" t="s">
        <v>968</v>
      </c>
      <c r="F352" s="11" t="s">
        <v>1011</v>
      </c>
      <c r="G352" s="11" t="s">
        <v>40</v>
      </c>
      <c r="H352" s="11" t="s">
        <v>865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75233569.299999997</v>
      </c>
      <c r="R352" s="13">
        <v>0</v>
      </c>
      <c r="S352" s="13">
        <v>67205986.5</v>
      </c>
      <c r="T352" s="13">
        <v>0</v>
      </c>
      <c r="U352" s="11" t="s">
        <v>44</v>
      </c>
      <c r="V352" s="13">
        <v>0</v>
      </c>
      <c r="W352" s="13">
        <v>6920330</v>
      </c>
      <c r="X352" s="11" t="s">
        <v>44</v>
      </c>
      <c r="Y352" s="13">
        <v>1107252.8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866</v>
      </c>
      <c r="B353" s="12" t="s">
        <v>850</v>
      </c>
      <c r="C353" s="11" t="s">
        <v>38</v>
      </c>
      <c r="D353" s="11" t="s">
        <v>39</v>
      </c>
      <c r="E353" s="11" t="s">
        <v>968</v>
      </c>
      <c r="F353" s="11" t="s">
        <v>1011</v>
      </c>
      <c r="G353" s="11" t="s">
        <v>40</v>
      </c>
      <c r="H353" s="11" t="s">
        <v>867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868</v>
      </c>
      <c r="P353" s="11" t="s">
        <v>869</v>
      </c>
      <c r="Q353" s="13">
        <f>SUM(S353:AG353)</f>
        <v>3115581.9979999997</v>
      </c>
      <c r="R353" s="13">
        <v>0</v>
      </c>
      <c r="S353" s="13">
        <v>1159999.9999999998</v>
      </c>
      <c r="T353" s="13">
        <v>0</v>
      </c>
      <c r="U353" s="11" t="s">
        <v>44</v>
      </c>
      <c r="V353" s="13">
        <v>0</v>
      </c>
      <c r="W353" s="13">
        <v>1685846.55</v>
      </c>
      <c r="X353" s="11" t="s">
        <v>47</v>
      </c>
      <c r="Y353" s="13">
        <v>269735.44799999997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870</v>
      </c>
      <c r="B354" s="12" t="s">
        <v>850</v>
      </c>
      <c r="C354" s="11" t="s">
        <v>38</v>
      </c>
      <c r="D354" s="11" t="s">
        <v>39</v>
      </c>
      <c r="E354" s="11" t="s">
        <v>968</v>
      </c>
      <c r="F354" s="11" t="s">
        <v>1011</v>
      </c>
      <c r="G354" s="11" t="s">
        <v>40</v>
      </c>
      <c r="H354" s="11" t="s">
        <v>871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68625238.288399994</v>
      </c>
      <c r="R354" s="13">
        <v>0</v>
      </c>
      <c r="S354" s="13">
        <v>53838599.689999998</v>
      </c>
      <c r="T354" s="13">
        <v>0</v>
      </c>
      <c r="U354" s="11" t="s">
        <v>44</v>
      </c>
      <c r="V354" s="13">
        <v>0</v>
      </c>
      <c r="W354" s="13">
        <v>12747102.24</v>
      </c>
      <c r="X354" s="11" t="s">
        <v>44</v>
      </c>
      <c r="Y354" s="13">
        <v>2039536.3584000003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872</v>
      </c>
      <c r="B355" s="12" t="s">
        <v>850</v>
      </c>
      <c r="C355" s="11" t="s">
        <v>38</v>
      </c>
      <c r="D355" s="11" t="s">
        <v>83</v>
      </c>
      <c r="E355" s="11" t="s">
        <v>84</v>
      </c>
      <c r="F355" s="11" t="s">
        <v>1015</v>
      </c>
      <c r="G355" s="11" t="s">
        <v>40</v>
      </c>
      <c r="H355" s="11" t="s">
        <v>873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534536050.70200008</v>
      </c>
      <c r="R355" s="13">
        <v>0</v>
      </c>
      <c r="S355" s="13">
        <v>449409404.6500001</v>
      </c>
      <c r="T355" s="13">
        <v>0</v>
      </c>
      <c r="U355" s="11" t="s">
        <v>44</v>
      </c>
      <c r="V355" s="13">
        <v>0</v>
      </c>
      <c r="W355" s="13">
        <v>73385039.700000003</v>
      </c>
      <c r="X355" s="11" t="s">
        <v>47</v>
      </c>
      <c r="Y355" s="13">
        <v>11741606.352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874</v>
      </c>
      <c r="B356" s="12" t="s">
        <v>850</v>
      </c>
      <c r="C356" s="11" t="s">
        <v>38</v>
      </c>
      <c r="D356" s="11" t="s">
        <v>87</v>
      </c>
      <c r="E356" s="11" t="s">
        <v>987</v>
      </c>
      <c r="F356" s="11" t="s">
        <v>1019</v>
      </c>
      <c r="G356" s="11" t="s">
        <v>40</v>
      </c>
      <c r="H356" s="11" t="s">
        <v>875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112517422.95999999</v>
      </c>
      <c r="R356" s="13">
        <v>0</v>
      </c>
      <c r="S356" s="13">
        <f>99558424.96+1740000</f>
        <v>101298424.95999999</v>
      </c>
      <c r="T356" s="13">
        <v>0</v>
      </c>
      <c r="U356" s="11" t="s">
        <v>44</v>
      </c>
      <c r="V356" s="13">
        <v>0</v>
      </c>
      <c r="W356" s="13">
        <f>9188350+483200</f>
        <v>9671550</v>
      </c>
      <c r="X356" s="11" t="s">
        <v>44</v>
      </c>
      <c r="Y356" s="13">
        <f>1470136+77312</f>
        <v>1547448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876</v>
      </c>
      <c r="B357" s="12" t="s">
        <v>850</v>
      </c>
      <c r="C357" s="11" t="s">
        <v>38</v>
      </c>
      <c r="D357" s="11" t="s">
        <v>87</v>
      </c>
      <c r="E357" s="11" t="s">
        <v>987</v>
      </c>
      <c r="F357" s="11" t="s">
        <v>1019</v>
      </c>
      <c r="G357" s="11" t="s">
        <v>40</v>
      </c>
      <c r="H357" s="11" t="s">
        <v>877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187869925.12520003</v>
      </c>
      <c r="R357" s="13">
        <v>0</v>
      </c>
      <c r="S357" s="13">
        <v>150299210.93000004</v>
      </c>
      <c r="T357" s="13">
        <v>0</v>
      </c>
      <c r="U357" s="11" t="s">
        <v>44</v>
      </c>
      <c r="V357" s="13">
        <v>0</v>
      </c>
      <c r="W357" s="13">
        <v>32388546.719999999</v>
      </c>
      <c r="X357" s="11" t="s">
        <v>44</v>
      </c>
      <c r="Y357" s="13">
        <v>5182167.4751999993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878</v>
      </c>
      <c r="B358" s="12" t="s">
        <v>850</v>
      </c>
      <c r="C358" s="11" t="s">
        <v>38</v>
      </c>
      <c r="D358" s="11" t="s">
        <v>87</v>
      </c>
      <c r="E358" s="11" t="s">
        <v>987</v>
      </c>
      <c r="F358" s="11" t="s">
        <v>1019</v>
      </c>
      <c r="G358" s="11" t="s">
        <v>40</v>
      </c>
      <c r="H358" s="11" t="s">
        <v>879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178290100.71279997</v>
      </c>
      <c r="R358" s="13">
        <v>0</v>
      </c>
      <c r="S358" s="13">
        <v>154027919.94</v>
      </c>
      <c r="T358" s="13">
        <v>0</v>
      </c>
      <c r="U358" s="11" t="s">
        <v>44</v>
      </c>
      <c r="V358" s="13">
        <v>0</v>
      </c>
      <c r="W358" s="13">
        <v>20915673.079999998</v>
      </c>
      <c r="X358" s="11" t="s">
        <v>44</v>
      </c>
      <c r="Y358" s="13">
        <v>3346507.6927999998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880</v>
      </c>
      <c r="B359" s="12" t="s">
        <v>850</v>
      </c>
      <c r="C359" s="11" t="s">
        <v>38</v>
      </c>
      <c r="D359" s="11" t="s">
        <v>87</v>
      </c>
      <c r="E359" s="11" t="s">
        <v>987</v>
      </c>
      <c r="F359" s="11" t="s">
        <v>1019</v>
      </c>
      <c r="G359" s="11" t="s">
        <v>40</v>
      </c>
      <c r="H359" s="11" t="s">
        <v>881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73760351.478</v>
      </c>
      <c r="R359" s="13">
        <v>0</v>
      </c>
      <c r="S359" s="13">
        <v>62398677.480000004</v>
      </c>
      <c r="T359" s="13">
        <v>0</v>
      </c>
      <c r="U359" s="11" t="s">
        <v>44</v>
      </c>
      <c r="V359" s="13">
        <v>0</v>
      </c>
      <c r="W359" s="13">
        <v>9794546.5500000007</v>
      </c>
      <c r="X359" s="11" t="s">
        <v>47</v>
      </c>
      <c r="Y359" s="13">
        <v>1567127.4479999999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882</v>
      </c>
      <c r="B360" s="12" t="s">
        <v>850</v>
      </c>
      <c r="C360" s="11" t="s">
        <v>38</v>
      </c>
      <c r="D360" s="11" t="s">
        <v>87</v>
      </c>
      <c r="E360" s="11" t="s">
        <v>987</v>
      </c>
      <c r="F360" s="11" t="s">
        <v>1019</v>
      </c>
      <c r="G360" s="11" t="s">
        <v>40</v>
      </c>
      <c r="H360" s="11" t="s">
        <v>883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25018444.631999999</v>
      </c>
      <c r="R360" s="13">
        <v>0</v>
      </c>
      <c r="S360" s="13">
        <v>20431845</v>
      </c>
      <c r="T360" s="13">
        <v>0</v>
      </c>
      <c r="U360" s="11" t="s">
        <v>44</v>
      </c>
      <c r="V360" s="13">
        <v>0</v>
      </c>
      <c r="W360" s="13">
        <v>3953965.2</v>
      </c>
      <c r="X360" s="11" t="s">
        <v>44</v>
      </c>
      <c r="Y360" s="13">
        <v>632634.43200000003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884</v>
      </c>
      <c r="B361" s="12" t="s">
        <v>850</v>
      </c>
      <c r="C361" s="11" t="s">
        <v>38</v>
      </c>
      <c r="D361" s="11" t="s">
        <v>110</v>
      </c>
      <c r="E361" s="11" t="s">
        <v>999</v>
      </c>
      <c r="F361" s="11" t="s">
        <v>1022</v>
      </c>
      <c r="G361" s="11" t="s">
        <v>40</v>
      </c>
      <c r="H361" s="11" t="s">
        <v>885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36264800</v>
      </c>
      <c r="R361" s="13">
        <v>0</v>
      </c>
      <c r="S361" s="13">
        <v>33666400</v>
      </c>
      <c r="T361" s="13">
        <v>0</v>
      </c>
      <c r="U361" s="11" t="s">
        <v>44</v>
      </c>
      <c r="V361" s="13">
        <v>0</v>
      </c>
      <c r="W361" s="13">
        <v>2240000</v>
      </c>
      <c r="X361" s="11" t="s">
        <v>44</v>
      </c>
      <c r="Y361" s="13">
        <v>358400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886</v>
      </c>
      <c r="B362" s="12" t="s">
        <v>850</v>
      </c>
      <c r="C362" s="11" t="s">
        <v>38</v>
      </c>
      <c r="D362" s="11" t="s">
        <v>110</v>
      </c>
      <c r="E362" s="11" t="s">
        <v>999</v>
      </c>
      <c r="F362" s="11" t="s">
        <v>1022</v>
      </c>
      <c r="G362" s="11" t="s">
        <v>40</v>
      </c>
      <c r="H362" s="11" t="s">
        <v>887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31332921.98</v>
      </c>
      <c r="R362" s="13">
        <v>0</v>
      </c>
      <c r="S362" s="13">
        <v>30246929.98</v>
      </c>
      <c r="T362" s="13">
        <v>0</v>
      </c>
      <c r="U362" s="11" t="s">
        <v>44</v>
      </c>
      <c r="V362" s="13">
        <v>0</v>
      </c>
      <c r="W362" s="13">
        <v>936200</v>
      </c>
      <c r="X362" s="11" t="s">
        <v>44</v>
      </c>
      <c r="Y362" s="13">
        <v>149792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888</v>
      </c>
      <c r="B363" s="12" t="s">
        <v>850</v>
      </c>
      <c r="C363" s="11" t="s">
        <v>38</v>
      </c>
      <c r="D363" s="11" t="s">
        <v>110</v>
      </c>
      <c r="E363" s="11" t="s">
        <v>999</v>
      </c>
      <c r="F363" s="11" t="s">
        <v>1022</v>
      </c>
      <c r="G363" s="11" t="s">
        <v>40</v>
      </c>
      <c r="H363" s="11" t="s">
        <v>889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166553069.52800003</v>
      </c>
      <c r="R363" s="13">
        <v>0</v>
      </c>
      <c r="S363" s="13">
        <v>143252489.93000001</v>
      </c>
      <c r="T363" s="13">
        <v>0</v>
      </c>
      <c r="U363" s="11" t="s">
        <v>44</v>
      </c>
      <c r="V363" s="13">
        <v>0</v>
      </c>
      <c r="W363" s="13">
        <v>20086706.550000001</v>
      </c>
      <c r="X363" s="11" t="s">
        <v>44</v>
      </c>
      <c r="Y363" s="13">
        <v>3213873.048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890</v>
      </c>
      <c r="B364" s="12" t="s">
        <v>850</v>
      </c>
      <c r="C364" s="11" t="s">
        <v>38</v>
      </c>
      <c r="D364" s="11" t="s">
        <v>110</v>
      </c>
      <c r="E364" s="11" t="s">
        <v>999</v>
      </c>
      <c r="F364" s="11" t="s">
        <v>1022</v>
      </c>
      <c r="G364" s="11" t="s">
        <v>40</v>
      </c>
      <c r="H364" s="11" t="s">
        <v>891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>SUM(S364:AG364)</f>
        <v>13225344</v>
      </c>
      <c r="R364" s="13">
        <v>0</v>
      </c>
      <c r="S364" s="13">
        <v>12804960</v>
      </c>
      <c r="T364" s="13">
        <v>0</v>
      </c>
      <c r="U364" s="11" t="s">
        <v>44</v>
      </c>
      <c r="V364" s="13">
        <v>0</v>
      </c>
      <c r="W364" s="13">
        <v>362400</v>
      </c>
      <c r="X364" s="11" t="s">
        <v>47</v>
      </c>
      <c r="Y364" s="13">
        <v>57984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892</v>
      </c>
      <c r="B365" s="12" t="s">
        <v>850</v>
      </c>
      <c r="C365" s="11" t="s">
        <v>38</v>
      </c>
      <c r="D365" s="11" t="s">
        <v>110</v>
      </c>
      <c r="E365" s="11" t="s">
        <v>999</v>
      </c>
      <c r="F365" s="11" t="s">
        <v>1022</v>
      </c>
      <c r="G365" s="11" t="s">
        <v>40</v>
      </c>
      <c r="H365" s="11" t="s">
        <v>893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894</v>
      </c>
      <c r="P365" s="11" t="s">
        <v>895</v>
      </c>
      <c r="Q365" s="13">
        <f>SUM(S365:AG365)</f>
        <v>2823700</v>
      </c>
      <c r="R365" s="13">
        <v>0</v>
      </c>
      <c r="S365" s="13">
        <v>2823700</v>
      </c>
      <c r="T365" s="13">
        <v>0</v>
      </c>
      <c r="U365" s="11" t="s">
        <v>44</v>
      </c>
      <c r="V365" s="13">
        <v>0</v>
      </c>
      <c r="W365" s="13">
        <v>0</v>
      </c>
      <c r="X365" s="11" t="s">
        <v>44</v>
      </c>
      <c r="Y365" s="13">
        <v>0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896</v>
      </c>
      <c r="B366" s="12" t="s">
        <v>850</v>
      </c>
      <c r="C366" s="11" t="s">
        <v>38</v>
      </c>
      <c r="D366" s="11" t="s">
        <v>110</v>
      </c>
      <c r="E366" s="11" t="s">
        <v>999</v>
      </c>
      <c r="F366" s="11" t="s">
        <v>1022</v>
      </c>
      <c r="G366" s="11" t="s">
        <v>40</v>
      </c>
      <c r="H366" s="11" t="s">
        <v>897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23645120</v>
      </c>
      <c r="R366" s="13">
        <v>0</v>
      </c>
      <c r="S366" s="13">
        <v>23382380</v>
      </c>
      <c r="T366" s="13">
        <v>0</v>
      </c>
      <c r="U366" s="11" t="s">
        <v>44</v>
      </c>
      <c r="V366" s="13">
        <v>0</v>
      </c>
      <c r="W366" s="13">
        <v>226500</v>
      </c>
      <c r="X366" s="11" t="s">
        <v>44</v>
      </c>
      <c r="Y366" s="13">
        <v>36240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898</v>
      </c>
      <c r="B367" s="12" t="s">
        <v>850</v>
      </c>
      <c r="C367" s="11" t="s">
        <v>38</v>
      </c>
      <c r="D367" s="11" t="s">
        <v>110</v>
      </c>
      <c r="E367" s="11" t="s">
        <v>999</v>
      </c>
      <c r="F367" s="11" t="s">
        <v>49</v>
      </c>
      <c r="G367" s="11" t="s">
        <v>162</v>
      </c>
      <c r="H367" s="11" t="s">
        <v>42</v>
      </c>
      <c r="I367" s="13" t="s">
        <v>163</v>
      </c>
      <c r="J367" s="13" t="s">
        <v>42</v>
      </c>
      <c r="K367" s="13" t="s">
        <v>899</v>
      </c>
      <c r="L367" s="13" t="s">
        <v>850</v>
      </c>
      <c r="M367" s="13">
        <v>1430000</v>
      </c>
      <c r="N367" s="11" t="s">
        <v>165</v>
      </c>
      <c r="O367" s="11" t="s">
        <v>900</v>
      </c>
      <c r="P367" s="11" t="s">
        <v>901</v>
      </c>
      <c r="Q367" s="13">
        <f>SUM(S367:AG367)</f>
        <v>-1430000</v>
      </c>
      <c r="R367" s="13">
        <v>0</v>
      </c>
      <c r="S367" s="13">
        <v>-1430000</v>
      </c>
      <c r="T367" s="13">
        <v>0</v>
      </c>
      <c r="U367" s="11" t="s">
        <v>44</v>
      </c>
      <c r="V367" s="13">
        <v>0</v>
      </c>
      <c r="W367" s="13">
        <v>0</v>
      </c>
      <c r="X367" s="11" t="s">
        <v>44</v>
      </c>
      <c r="Y367" s="13">
        <v>0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902</v>
      </c>
      <c r="B368" s="12" t="s">
        <v>903</v>
      </c>
      <c r="C368" s="11" t="s">
        <v>38</v>
      </c>
      <c r="D368" s="11" t="s">
        <v>39</v>
      </c>
      <c r="E368" s="11" t="s">
        <v>968</v>
      </c>
      <c r="F368" s="11" t="s">
        <v>1012</v>
      </c>
      <c r="G368" s="11" t="s">
        <v>40</v>
      </c>
      <c r="H368" s="11" t="s">
        <v>904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162541168.1884</v>
      </c>
      <c r="R368" s="13">
        <v>0</v>
      </c>
      <c r="S368" s="13">
        <v>135310235.19</v>
      </c>
      <c r="T368" s="13">
        <v>0</v>
      </c>
      <c r="U368" s="11" t="s">
        <v>44</v>
      </c>
      <c r="V368" s="13">
        <v>0</v>
      </c>
      <c r="W368" s="13">
        <v>23474942.240000002</v>
      </c>
      <c r="X368" s="11" t="s">
        <v>44</v>
      </c>
      <c r="Y368" s="13">
        <v>3755990.7583999997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905</v>
      </c>
      <c r="B369" s="12" t="s">
        <v>903</v>
      </c>
      <c r="C369" s="11" t="s">
        <v>38</v>
      </c>
      <c r="D369" s="11" t="s">
        <v>39</v>
      </c>
      <c r="E369" s="11" t="s">
        <v>968</v>
      </c>
      <c r="F369" s="11" t="s">
        <v>1012</v>
      </c>
      <c r="G369" s="11" t="s">
        <v>40</v>
      </c>
      <c r="H369" s="11" t="s">
        <v>906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189243640.98800001</v>
      </c>
      <c r="R369" s="13">
        <v>0</v>
      </c>
      <c r="S369" s="13">
        <v>158550624.98999998</v>
      </c>
      <c r="T369" s="13">
        <v>0</v>
      </c>
      <c r="U369" s="11" t="s">
        <v>44</v>
      </c>
      <c r="V369" s="13">
        <v>0</v>
      </c>
      <c r="W369" s="13">
        <v>26459496.550000001</v>
      </c>
      <c r="X369" s="11" t="s">
        <v>47</v>
      </c>
      <c r="Y369" s="13">
        <v>4233519.4479999999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907</v>
      </c>
      <c r="B370" s="12" t="s">
        <v>903</v>
      </c>
      <c r="C370" s="11" t="s">
        <v>38</v>
      </c>
      <c r="D370" s="11" t="s">
        <v>39</v>
      </c>
      <c r="E370" s="11" t="s">
        <v>968</v>
      </c>
      <c r="F370" s="11" t="s">
        <v>1012</v>
      </c>
      <c r="G370" s="11" t="s">
        <v>40</v>
      </c>
      <c r="H370" s="11" t="s">
        <v>908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50484964.980000004</v>
      </c>
      <c r="R370" s="13">
        <v>0</v>
      </c>
      <c r="S370" s="13">
        <v>47644124.980000004</v>
      </c>
      <c r="T370" s="13">
        <v>0</v>
      </c>
      <c r="U370" s="11" t="s">
        <v>44</v>
      </c>
      <c r="V370" s="13">
        <v>0</v>
      </c>
      <c r="W370" s="13">
        <v>2449000</v>
      </c>
      <c r="X370" s="11" t="s">
        <v>44</v>
      </c>
      <c r="Y370" s="13">
        <v>391840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909</v>
      </c>
      <c r="B371" s="12" t="s">
        <v>903</v>
      </c>
      <c r="C371" s="11" t="s">
        <v>38</v>
      </c>
      <c r="D371" s="11" t="s">
        <v>39</v>
      </c>
      <c r="E371" s="11" t="s">
        <v>968</v>
      </c>
      <c r="F371" s="11" t="s">
        <v>1012</v>
      </c>
      <c r="G371" s="11" t="s">
        <v>40</v>
      </c>
      <c r="H371" s="11" t="s">
        <v>910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47632662.5</v>
      </c>
      <c r="R371" s="13">
        <v>0</v>
      </c>
      <c r="S371" s="13">
        <v>40794868.5</v>
      </c>
      <c r="T371" s="13">
        <v>0</v>
      </c>
      <c r="U371" s="11" t="s">
        <v>44</v>
      </c>
      <c r="V371" s="13">
        <v>0</v>
      </c>
      <c r="W371" s="13">
        <v>5894650</v>
      </c>
      <c r="X371" s="11" t="s">
        <v>47</v>
      </c>
      <c r="Y371" s="13">
        <v>943144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911</v>
      </c>
      <c r="B372" s="12" t="s">
        <v>903</v>
      </c>
      <c r="C372" s="11" t="s">
        <v>38</v>
      </c>
      <c r="D372" s="11" t="s">
        <v>83</v>
      </c>
      <c r="E372" s="11" t="s">
        <v>84</v>
      </c>
      <c r="F372" s="11" t="s">
        <v>1016</v>
      </c>
      <c r="G372" s="11" t="s">
        <v>40</v>
      </c>
      <c r="H372" s="11" t="s">
        <v>912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520593394.04640007</v>
      </c>
      <c r="R372" s="13">
        <v>0</v>
      </c>
      <c r="S372" s="13">
        <v>430407030.8900001</v>
      </c>
      <c r="T372" s="13">
        <v>0</v>
      </c>
      <c r="U372" s="11" t="s">
        <v>44</v>
      </c>
      <c r="V372" s="13">
        <v>0</v>
      </c>
      <c r="W372" s="13">
        <v>77746864.789999992</v>
      </c>
      <c r="X372" s="11" t="s">
        <v>47</v>
      </c>
      <c r="Y372" s="13">
        <v>12439498.3664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913</v>
      </c>
      <c r="B373" s="12" t="s">
        <v>903</v>
      </c>
      <c r="C373" s="11" t="s">
        <v>38</v>
      </c>
      <c r="D373" s="11" t="s">
        <v>87</v>
      </c>
      <c r="E373" s="11" t="s">
        <v>987</v>
      </c>
      <c r="F373" s="11" t="s">
        <v>1020</v>
      </c>
      <c r="G373" s="11" t="s">
        <v>40</v>
      </c>
      <c r="H373" s="11" t="s">
        <v>914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>SUM(S373:AG373)</f>
        <v>89537999.99000001</v>
      </c>
      <c r="R373" s="13">
        <v>0</v>
      </c>
      <c r="S373" s="13">
        <v>87728399.99000001</v>
      </c>
      <c r="T373" s="13">
        <v>0</v>
      </c>
      <c r="U373" s="11" t="s">
        <v>44</v>
      </c>
      <c r="V373" s="13">
        <v>0</v>
      </c>
      <c r="W373" s="13">
        <v>1560000</v>
      </c>
      <c r="X373" s="11" t="s">
        <v>44</v>
      </c>
      <c r="Y373" s="13">
        <v>249600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915</v>
      </c>
      <c r="B374" s="12" t="s">
        <v>903</v>
      </c>
      <c r="C374" s="11" t="s">
        <v>38</v>
      </c>
      <c r="D374" s="11" t="s">
        <v>87</v>
      </c>
      <c r="E374" s="11" t="s">
        <v>987</v>
      </c>
      <c r="F374" s="11" t="s">
        <v>1020</v>
      </c>
      <c r="G374" s="11" t="s">
        <v>40</v>
      </c>
      <c r="H374" s="11" t="s">
        <v>916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15383675</v>
      </c>
      <c r="R374" s="13">
        <v>0</v>
      </c>
      <c r="S374" s="13">
        <v>15383675</v>
      </c>
      <c r="T374" s="13">
        <v>0</v>
      </c>
      <c r="U374" s="11" t="s">
        <v>44</v>
      </c>
      <c r="V374" s="13">
        <v>0</v>
      </c>
      <c r="W374" s="13">
        <v>0</v>
      </c>
      <c r="X374" s="11" t="s">
        <v>44</v>
      </c>
      <c r="Y374" s="13">
        <v>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917</v>
      </c>
      <c r="B375" s="12" t="s">
        <v>903</v>
      </c>
      <c r="C375" s="11" t="s">
        <v>38</v>
      </c>
      <c r="D375" s="11" t="s">
        <v>87</v>
      </c>
      <c r="E375" s="11" t="s">
        <v>987</v>
      </c>
      <c r="F375" s="11" t="s">
        <v>1020</v>
      </c>
      <c r="G375" s="11" t="s">
        <v>40</v>
      </c>
      <c r="H375" s="11" t="s">
        <v>918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43</v>
      </c>
      <c r="P375" s="11" t="s">
        <v>42</v>
      </c>
      <c r="Q375" s="13">
        <f>SUM(S375:AG375)</f>
        <v>41260800</v>
      </c>
      <c r="R375" s="13">
        <v>0</v>
      </c>
      <c r="S375" s="13">
        <v>32700000</v>
      </c>
      <c r="T375" s="13">
        <v>0</v>
      </c>
      <c r="U375" s="11" t="s">
        <v>44</v>
      </c>
      <c r="V375" s="13">
        <v>0</v>
      </c>
      <c r="W375" s="13">
        <v>7380000</v>
      </c>
      <c r="X375" s="11" t="s">
        <v>44</v>
      </c>
      <c r="Y375" s="13">
        <v>1180800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919</v>
      </c>
      <c r="B376" s="12" t="s">
        <v>903</v>
      </c>
      <c r="C376" s="11" t="s">
        <v>38</v>
      </c>
      <c r="D376" s="11" t="s">
        <v>87</v>
      </c>
      <c r="E376" s="11" t="s">
        <v>987</v>
      </c>
      <c r="F376" s="11" t="s">
        <v>1020</v>
      </c>
      <c r="G376" s="11" t="s">
        <v>40</v>
      </c>
      <c r="H376" s="11" t="s">
        <v>920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921</v>
      </c>
      <c r="P376" s="11" t="s">
        <v>922</v>
      </c>
      <c r="Q376" s="13">
        <f>SUM(S376:AG376)</f>
        <v>1722600</v>
      </c>
      <c r="R376" s="13">
        <v>0</v>
      </c>
      <c r="S376" s="13">
        <v>0</v>
      </c>
      <c r="T376" s="13">
        <v>1485000</v>
      </c>
      <c r="U376" s="11" t="s">
        <v>47</v>
      </c>
      <c r="V376" s="13">
        <v>237600</v>
      </c>
      <c r="W376" s="13">
        <v>0</v>
      </c>
      <c r="X376" s="11" t="s">
        <v>44</v>
      </c>
      <c r="Y376" s="13">
        <v>0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923</v>
      </c>
      <c r="B377" s="12" t="s">
        <v>903</v>
      </c>
      <c r="C377" s="11" t="s">
        <v>38</v>
      </c>
      <c r="D377" s="11" t="s">
        <v>87</v>
      </c>
      <c r="E377" s="11" t="s">
        <v>987</v>
      </c>
      <c r="F377" s="11" t="s">
        <v>1020</v>
      </c>
      <c r="G377" s="11" t="s">
        <v>40</v>
      </c>
      <c r="H377" s="11" t="s">
        <v>924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74212280</v>
      </c>
      <c r="R377" s="13">
        <v>0</v>
      </c>
      <c r="S377" s="13">
        <v>65735000</v>
      </c>
      <c r="T377" s="13">
        <v>0</v>
      </c>
      <c r="U377" s="11" t="s">
        <v>44</v>
      </c>
      <c r="V377" s="13">
        <v>0</v>
      </c>
      <c r="W377" s="13">
        <v>7308000</v>
      </c>
      <c r="X377" s="11" t="s">
        <v>47</v>
      </c>
      <c r="Y377" s="13">
        <v>1169280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925</v>
      </c>
      <c r="B378" s="12" t="s">
        <v>903</v>
      </c>
      <c r="C378" s="11" t="s">
        <v>38</v>
      </c>
      <c r="D378" s="11" t="s">
        <v>87</v>
      </c>
      <c r="E378" s="11" t="s">
        <v>987</v>
      </c>
      <c r="F378" s="11" t="s">
        <v>1020</v>
      </c>
      <c r="G378" s="11" t="s">
        <v>40</v>
      </c>
      <c r="H378" s="11" t="s">
        <v>926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87764198.5</v>
      </c>
      <c r="R378" s="13">
        <v>0</v>
      </c>
      <c r="S378" s="13">
        <v>66514622.5</v>
      </c>
      <c r="T378" s="13">
        <v>0</v>
      </c>
      <c r="U378" s="11" t="s">
        <v>44</v>
      </c>
      <c r="V378" s="13">
        <v>0</v>
      </c>
      <c r="W378" s="13">
        <v>18318600</v>
      </c>
      <c r="X378" s="11" t="s">
        <v>44</v>
      </c>
      <c r="Y378" s="13">
        <v>2930976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927</v>
      </c>
      <c r="B379" s="12" t="s">
        <v>903</v>
      </c>
      <c r="C379" s="11" t="s">
        <v>38</v>
      </c>
      <c r="D379" s="11" t="s">
        <v>87</v>
      </c>
      <c r="E379" s="11" t="s">
        <v>987</v>
      </c>
      <c r="F379" s="11" t="s">
        <v>1020</v>
      </c>
      <c r="G379" s="11" t="s">
        <v>40</v>
      </c>
      <c r="H379" s="11" t="s">
        <v>928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433</v>
      </c>
      <c r="P379" s="11" t="s">
        <v>929</v>
      </c>
      <c r="Q379" s="13">
        <f>SUM(S379:AG379)</f>
        <v>1050000</v>
      </c>
      <c r="R379" s="13">
        <v>0</v>
      </c>
      <c r="S379" s="13">
        <v>1050000</v>
      </c>
      <c r="T379" s="13">
        <v>0</v>
      </c>
      <c r="U379" s="11" t="s">
        <v>44</v>
      </c>
      <c r="V379" s="13">
        <v>0</v>
      </c>
      <c r="W379" s="13">
        <v>0</v>
      </c>
      <c r="X379" s="11" t="s">
        <v>44</v>
      </c>
      <c r="Y379" s="13">
        <v>0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930</v>
      </c>
      <c r="B380" s="12" t="s">
        <v>903</v>
      </c>
      <c r="C380" s="11" t="s">
        <v>38</v>
      </c>
      <c r="D380" s="11" t="s">
        <v>87</v>
      </c>
      <c r="E380" s="11" t="s">
        <v>987</v>
      </c>
      <c r="F380" s="11" t="s">
        <v>1020</v>
      </c>
      <c r="G380" s="11" t="s">
        <v>40</v>
      </c>
      <c r="H380" s="11" t="s">
        <v>931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32960870</v>
      </c>
      <c r="R380" s="13">
        <v>0</v>
      </c>
      <c r="S380" s="13">
        <v>28070310</v>
      </c>
      <c r="T380" s="13">
        <v>0</v>
      </c>
      <c r="U380" s="11" t="s">
        <v>44</v>
      </c>
      <c r="V380" s="13">
        <v>0</v>
      </c>
      <c r="W380" s="13">
        <v>4216000</v>
      </c>
      <c r="X380" s="11" t="s">
        <v>44</v>
      </c>
      <c r="Y380" s="13">
        <v>674560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932</v>
      </c>
      <c r="B381" s="12" t="s">
        <v>903</v>
      </c>
      <c r="C381" s="11" t="s">
        <v>38</v>
      </c>
      <c r="D381" s="11" t="s">
        <v>87</v>
      </c>
      <c r="E381" s="11" t="s">
        <v>987</v>
      </c>
      <c r="F381" s="11" t="s">
        <v>1020</v>
      </c>
      <c r="G381" s="11" t="s">
        <v>40</v>
      </c>
      <c r="H381" s="11" t="s">
        <v>933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61296682.980000004</v>
      </c>
      <c r="R381" s="13">
        <v>0</v>
      </c>
      <c r="S381" s="13">
        <v>44447624.980000004</v>
      </c>
      <c r="T381" s="13">
        <v>0</v>
      </c>
      <c r="U381" s="11" t="s">
        <v>44</v>
      </c>
      <c r="V381" s="13">
        <v>0</v>
      </c>
      <c r="W381" s="13">
        <v>14525050</v>
      </c>
      <c r="X381" s="11" t="s">
        <v>47</v>
      </c>
      <c r="Y381" s="13">
        <v>2324008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934</v>
      </c>
      <c r="B382" s="12" t="s">
        <v>903</v>
      </c>
      <c r="C382" s="11" t="s">
        <v>38</v>
      </c>
      <c r="D382" s="11" t="s">
        <v>110</v>
      </c>
      <c r="E382" s="11" t="s">
        <v>999</v>
      </c>
      <c r="F382" s="11" t="s">
        <v>1023</v>
      </c>
      <c r="G382" s="11" t="s">
        <v>40</v>
      </c>
      <c r="H382" s="11" t="s">
        <v>936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>SUM(S382:AG382)</f>
        <v>39126660</v>
      </c>
      <c r="R382" s="13">
        <v>0</v>
      </c>
      <c r="S382" s="13">
        <v>38589000</v>
      </c>
      <c r="T382" s="13">
        <v>0</v>
      </c>
      <c r="U382" s="11" t="s">
        <v>44</v>
      </c>
      <c r="V382" s="13">
        <v>0</v>
      </c>
      <c r="W382" s="13">
        <v>463500</v>
      </c>
      <c r="X382" s="11" t="s">
        <v>44</v>
      </c>
      <c r="Y382" s="13">
        <v>74160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935</v>
      </c>
      <c r="B383" s="12" t="s">
        <v>903</v>
      </c>
      <c r="C383" s="11" t="s">
        <v>38</v>
      </c>
      <c r="D383" s="11" t="s">
        <v>110</v>
      </c>
      <c r="E383" s="11" t="s">
        <v>999</v>
      </c>
      <c r="F383" s="11" t="s">
        <v>1023</v>
      </c>
      <c r="G383" s="11" t="s">
        <v>40</v>
      </c>
      <c r="H383" s="11" t="s">
        <v>938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70637220</v>
      </c>
      <c r="R383" s="13">
        <v>0</v>
      </c>
      <c r="S383" s="13">
        <v>70458000</v>
      </c>
      <c r="T383" s="13">
        <v>0</v>
      </c>
      <c r="U383" s="11" t="s">
        <v>44</v>
      </c>
      <c r="V383" s="13">
        <v>0</v>
      </c>
      <c r="W383" s="13">
        <v>154500</v>
      </c>
      <c r="X383" s="11" t="s">
        <v>44</v>
      </c>
      <c r="Y383" s="13">
        <v>24720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937</v>
      </c>
      <c r="B384" s="12" t="s">
        <v>903</v>
      </c>
      <c r="C384" s="11" t="s">
        <v>38</v>
      </c>
      <c r="D384" s="11" t="s">
        <v>110</v>
      </c>
      <c r="E384" s="11" t="s">
        <v>999</v>
      </c>
      <c r="F384" s="11" t="s">
        <v>1023</v>
      </c>
      <c r="G384" s="11" t="s">
        <v>40</v>
      </c>
      <c r="H384" s="11" t="s">
        <v>940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62822150</v>
      </c>
      <c r="R384" s="13">
        <v>0</v>
      </c>
      <c r="S384" s="13">
        <v>60513750</v>
      </c>
      <c r="T384" s="13">
        <v>0</v>
      </c>
      <c r="U384" s="11" t="s">
        <v>44</v>
      </c>
      <c r="V384" s="13">
        <v>0</v>
      </c>
      <c r="W384" s="13">
        <v>1990000</v>
      </c>
      <c r="X384" s="11" t="s">
        <v>44</v>
      </c>
      <c r="Y384" s="13">
        <v>318400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939</v>
      </c>
      <c r="B385" s="12" t="s">
        <v>903</v>
      </c>
      <c r="C385" s="11" t="s">
        <v>38</v>
      </c>
      <c r="D385" s="11" t="s">
        <v>110</v>
      </c>
      <c r="E385" s="11" t="s">
        <v>999</v>
      </c>
      <c r="F385" s="11" t="s">
        <v>1023</v>
      </c>
      <c r="G385" s="11" t="s">
        <v>40</v>
      </c>
      <c r="H385" s="11" t="s">
        <v>942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31492829.25</v>
      </c>
      <c r="R385" s="13">
        <v>0</v>
      </c>
      <c r="S385" s="13">
        <v>31151209.25</v>
      </c>
      <c r="T385" s="13">
        <v>0</v>
      </c>
      <c r="U385" s="11" t="s">
        <v>44</v>
      </c>
      <c r="V385" s="13">
        <v>0</v>
      </c>
      <c r="W385" s="13">
        <v>294500</v>
      </c>
      <c r="X385" s="11" t="s">
        <v>44</v>
      </c>
      <c r="Y385" s="13">
        <v>47120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941</v>
      </c>
      <c r="B386" s="12" t="s">
        <v>903</v>
      </c>
      <c r="C386" s="11" t="s">
        <v>38</v>
      </c>
      <c r="D386" s="11" t="s">
        <v>110</v>
      </c>
      <c r="E386" s="11" t="s">
        <v>999</v>
      </c>
      <c r="F386" s="11" t="s">
        <v>1023</v>
      </c>
      <c r="G386" s="11" t="s">
        <v>40</v>
      </c>
      <c r="H386" s="11" t="s">
        <v>944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11053300</v>
      </c>
      <c r="R386" s="13">
        <v>0</v>
      </c>
      <c r="S386" s="13">
        <v>11053300</v>
      </c>
      <c r="T386" s="13">
        <v>0</v>
      </c>
      <c r="U386" s="11" t="s">
        <v>44</v>
      </c>
      <c r="V386" s="13">
        <v>0</v>
      </c>
      <c r="W386" s="13">
        <v>0</v>
      </c>
      <c r="X386" s="11" t="s">
        <v>44</v>
      </c>
      <c r="Y386" s="13">
        <v>0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943</v>
      </c>
      <c r="B387" s="12" t="s">
        <v>903</v>
      </c>
      <c r="C387" s="11" t="s">
        <v>38</v>
      </c>
      <c r="D387" s="11" t="s">
        <v>110</v>
      </c>
      <c r="E387" s="11" t="s">
        <v>999</v>
      </c>
      <c r="F387" s="11" t="s">
        <v>1023</v>
      </c>
      <c r="G387" s="11" t="s">
        <v>40</v>
      </c>
      <c r="H387" s="11" t="s">
        <v>946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>SUM(S387:AG387)</f>
        <v>18495875</v>
      </c>
      <c r="R387" s="13">
        <v>0</v>
      </c>
      <c r="S387" s="13">
        <v>15529175</v>
      </c>
      <c r="T387" s="13">
        <v>0</v>
      </c>
      <c r="U387" s="11" t="s">
        <v>44</v>
      </c>
      <c r="V387" s="13">
        <v>0</v>
      </c>
      <c r="W387" s="13">
        <v>2557500</v>
      </c>
      <c r="X387" s="11" t="s">
        <v>44</v>
      </c>
      <c r="Y387" s="13">
        <v>409200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945</v>
      </c>
      <c r="B388" s="12" t="s">
        <v>903</v>
      </c>
      <c r="C388" s="11" t="s">
        <v>38</v>
      </c>
      <c r="D388" s="11" t="s">
        <v>110</v>
      </c>
      <c r="E388" s="11" t="s">
        <v>999</v>
      </c>
      <c r="F388" s="11" t="s">
        <v>1023</v>
      </c>
      <c r="G388" s="11" t="s">
        <v>40</v>
      </c>
      <c r="H388" s="11" t="s">
        <v>948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52534065</v>
      </c>
      <c r="R388" s="13">
        <v>0</v>
      </c>
      <c r="S388" s="13">
        <v>47535625</v>
      </c>
      <c r="T388" s="13">
        <v>0</v>
      </c>
      <c r="U388" s="11" t="s">
        <v>44</v>
      </c>
      <c r="V388" s="13">
        <v>0</v>
      </c>
      <c r="W388" s="13">
        <v>4309000</v>
      </c>
      <c r="X388" s="11" t="s">
        <v>44</v>
      </c>
      <c r="Y388" s="13">
        <v>689440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947</v>
      </c>
      <c r="B389" s="12" t="s">
        <v>903</v>
      </c>
      <c r="C389" s="11" t="s">
        <v>38</v>
      </c>
      <c r="D389" s="11" t="s">
        <v>110</v>
      </c>
      <c r="E389" s="11" t="s">
        <v>999</v>
      </c>
      <c r="F389" s="11" t="s">
        <v>1023</v>
      </c>
      <c r="G389" s="11" t="s">
        <v>40</v>
      </c>
      <c r="H389" s="11" t="s">
        <v>950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67786112.480000004</v>
      </c>
      <c r="R389" s="13">
        <v>0</v>
      </c>
      <c r="S389" s="13">
        <v>66923072.480000004</v>
      </c>
      <c r="T389" s="13">
        <v>0</v>
      </c>
      <c r="U389" s="11" t="s">
        <v>44</v>
      </c>
      <c r="V389" s="13">
        <v>0</v>
      </c>
      <c r="W389" s="13">
        <v>744000</v>
      </c>
      <c r="X389" s="11" t="s">
        <v>44</v>
      </c>
      <c r="Y389" s="13">
        <v>119040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949</v>
      </c>
      <c r="B390" s="12" t="s">
        <v>903</v>
      </c>
      <c r="C390" s="11" t="s">
        <v>38</v>
      </c>
      <c r="D390" s="11" t="s">
        <v>110</v>
      </c>
      <c r="E390" s="11" t="s">
        <v>999</v>
      </c>
      <c r="F390" s="11" t="s">
        <v>1023</v>
      </c>
      <c r="G390" s="11" t="s">
        <v>40</v>
      </c>
      <c r="H390" s="11" t="s">
        <v>952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953</v>
      </c>
      <c r="P390" s="11" t="s">
        <v>954</v>
      </c>
      <c r="Q390" s="13">
        <f>SUM(S390:AG390)</f>
        <v>16824807.98</v>
      </c>
      <c r="R390" s="13">
        <v>0</v>
      </c>
      <c r="S390" s="13">
        <v>10494049.98</v>
      </c>
      <c r="T390" s="13">
        <v>5457550</v>
      </c>
      <c r="U390" s="11" t="s">
        <v>47</v>
      </c>
      <c r="V390" s="13">
        <v>873208</v>
      </c>
      <c r="W390" s="13">
        <v>0</v>
      </c>
      <c r="X390" s="11" t="s">
        <v>44</v>
      </c>
      <c r="Y390" s="13">
        <v>0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951</v>
      </c>
      <c r="B391" s="9" t="s">
        <v>956</v>
      </c>
      <c r="C391" s="8" t="s">
        <v>38</v>
      </c>
      <c r="D391" s="8" t="s">
        <v>39</v>
      </c>
      <c r="E391" s="8" t="s">
        <v>968</v>
      </c>
      <c r="F391" s="8" t="s">
        <v>1013</v>
      </c>
      <c r="G391" s="8" t="s">
        <v>40</v>
      </c>
      <c r="H391" s="8" t="s">
        <v>1014</v>
      </c>
      <c r="I391" s="10" t="s">
        <v>42</v>
      </c>
      <c r="J391" s="10" t="s">
        <v>42</v>
      </c>
      <c r="K391" s="10" t="s">
        <v>42</v>
      </c>
      <c r="L391" s="10" t="s">
        <v>42</v>
      </c>
      <c r="M391" s="10">
        <v>0</v>
      </c>
      <c r="N391" s="8" t="s">
        <v>42</v>
      </c>
      <c r="O391" s="8" t="s">
        <v>43</v>
      </c>
      <c r="P391" s="8" t="s">
        <v>42</v>
      </c>
      <c r="Q391" s="10">
        <f>SUM(S391:AG391)</f>
        <v>611817906.84000003</v>
      </c>
      <c r="R391" s="10">
        <v>0</v>
      </c>
      <c r="S391" s="10">
        <v>514766657.63999999</v>
      </c>
      <c r="T391" s="10">
        <v>0</v>
      </c>
      <c r="U391" s="8" t="s">
        <v>44</v>
      </c>
      <c r="V391" s="10">
        <v>0</v>
      </c>
      <c r="W391" s="10">
        <v>83664870</v>
      </c>
      <c r="X391" s="8" t="s">
        <v>44</v>
      </c>
      <c r="Y391" s="10">
        <v>13386379.199999999</v>
      </c>
      <c r="Z391" s="10">
        <v>0</v>
      </c>
      <c r="AA391" s="8" t="s">
        <v>44</v>
      </c>
      <c r="AB391" s="10">
        <v>0</v>
      </c>
      <c r="AC391" s="10">
        <v>0</v>
      </c>
      <c r="AD391" s="8" t="s">
        <v>44</v>
      </c>
      <c r="AE391" s="10">
        <v>0</v>
      </c>
      <c r="AF391" s="10">
        <v>0</v>
      </c>
      <c r="AG391" s="8" t="s">
        <v>42</v>
      </c>
    </row>
    <row r="392" spans="1:33" x14ac:dyDescent="0.25">
      <c r="A392" s="11" t="s">
        <v>955</v>
      </c>
      <c r="B392" s="12" t="s">
        <v>956</v>
      </c>
      <c r="C392" s="11" t="s">
        <v>38</v>
      </c>
      <c r="D392" s="11" t="s">
        <v>83</v>
      </c>
      <c r="E392" s="11" t="s">
        <v>84</v>
      </c>
      <c r="F392" s="11" t="s">
        <v>1017</v>
      </c>
      <c r="G392" s="11" t="s">
        <v>40</v>
      </c>
      <c r="H392" s="11" t="s">
        <v>1018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675245015.88999999</v>
      </c>
      <c r="R392" s="13">
        <v>0</v>
      </c>
      <c r="S392" s="13">
        <v>573205656.49000001</v>
      </c>
      <c r="T392" s="13">
        <v>0</v>
      </c>
      <c r="U392" s="11" t="s">
        <v>44</v>
      </c>
      <c r="V392" s="13">
        <v>0</v>
      </c>
      <c r="W392" s="13">
        <v>87964965</v>
      </c>
      <c r="X392" s="11" t="s">
        <v>44</v>
      </c>
      <c r="Y392" s="13">
        <v>14074394.4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957</v>
      </c>
      <c r="B393" s="9" t="s">
        <v>956</v>
      </c>
      <c r="C393" s="8" t="s">
        <v>38</v>
      </c>
      <c r="D393" s="8" t="s">
        <v>87</v>
      </c>
      <c r="E393" s="8" t="s">
        <v>987</v>
      </c>
      <c r="F393" s="8" t="s">
        <v>980</v>
      </c>
      <c r="G393" s="8" t="s">
        <v>40</v>
      </c>
      <c r="H393" s="8" t="s">
        <v>1021</v>
      </c>
      <c r="I393" s="10" t="s">
        <v>42</v>
      </c>
      <c r="J393" s="10" t="s">
        <v>42</v>
      </c>
      <c r="K393" s="10" t="s">
        <v>42</v>
      </c>
      <c r="L393" s="10" t="s">
        <v>42</v>
      </c>
      <c r="M393" s="10">
        <v>0</v>
      </c>
      <c r="N393" s="8" t="s">
        <v>42</v>
      </c>
      <c r="O393" s="8" t="s">
        <v>43</v>
      </c>
      <c r="P393" s="8" t="s">
        <v>42</v>
      </c>
      <c r="Q393" s="10">
        <f>SUM(S393:AG393)</f>
        <v>644890838.15999997</v>
      </c>
      <c r="R393" s="10">
        <v>0</v>
      </c>
      <c r="S393" s="10">
        <v>561815274.75999999</v>
      </c>
      <c r="T393" s="10">
        <v>0</v>
      </c>
      <c r="U393" s="8" t="s">
        <v>44</v>
      </c>
      <c r="V393" s="10">
        <v>0</v>
      </c>
      <c r="W393" s="10">
        <v>71616865</v>
      </c>
      <c r="X393" s="8" t="s">
        <v>44</v>
      </c>
      <c r="Y393" s="10">
        <v>11458698.4</v>
      </c>
      <c r="Z393" s="10">
        <v>0</v>
      </c>
      <c r="AA393" s="8" t="s">
        <v>44</v>
      </c>
      <c r="AB393" s="10">
        <v>0</v>
      </c>
      <c r="AC393" s="10">
        <v>0</v>
      </c>
      <c r="AD393" s="8" t="s">
        <v>44</v>
      </c>
      <c r="AE393" s="10">
        <v>0</v>
      </c>
      <c r="AF393" s="10">
        <v>0</v>
      </c>
      <c r="AG393" s="8" t="s">
        <v>42</v>
      </c>
    </row>
    <row r="394" spans="1:33" x14ac:dyDescent="0.25">
      <c r="A394" s="11" t="s">
        <v>958</v>
      </c>
      <c r="B394" s="19">
        <v>44211</v>
      </c>
      <c r="C394" s="11" t="s">
        <v>38</v>
      </c>
      <c r="D394" s="11" t="s">
        <v>110</v>
      </c>
      <c r="E394" s="11" t="s">
        <v>999</v>
      </c>
      <c r="F394" s="11" t="s">
        <v>1024</v>
      </c>
      <c r="G394" s="11" t="s">
        <v>40</v>
      </c>
      <c r="H394" s="11" t="s">
        <v>1025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953</v>
      </c>
      <c r="P394" s="11" t="s">
        <v>954</v>
      </c>
      <c r="Q394" s="13">
        <f>SUM(S394:AG394)</f>
        <v>322297704.30000001</v>
      </c>
      <c r="R394" s="13">
        <v>0</v>
      </c>
      <c r="S394" s="13">
        <v>281598982.5</v>
      </c>
      <c r="T394" s="13">
        <v>35085105</v>
      </c>
      <c r="U394" s="11" t="s">
        <v>47</v>
      </c>
      <c r="V394" s="13">
        <v>5613616.7999999998</v>
      </c>
      <c r="W394" s="13">
        <v>0</v>
      </c>
      <c r="X394" s="11" t="s">
        <v>44</v>
      </c>
      <c r="Y394" s="13">
        <v>0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5"/>
      <c r="B395" s="16"/>
      <c r="C395" s="15"/>
      <c r="D395" s="15"/>
      <c r="E395" s="15"/>
      <c r="F395" s="15"/>
      <c r="G395" s="15"/>
      <c r="H395" s="15"/>
      <c r="I395" s="17"/>
      <c r="J395" s="17"/>
      <c r="K395" s="17"/>
      <c r="L395" s="17"/>
      <c r="M395" s="17"/>
      <c r="N395" s="15"/>
      <c r="O395" s="15"/>
      <c r="P395" s="15"/>
      <c r="Q395" s="17"/>
      <c r="R395" s="17"/>
      <c r="S395" s="17"/>
      <c r="T395" s="17"/>
      <c r="U395" s="15"/>
      <c r="V395" s="17"/>
      <c r="W395" s="17"/>
      <c r="X395" s="15"/>
      <c r="Y395" s="17"/>
      <c r="Z395" s="17"/>
      <c r="AA395" s="15"/>
      <c r="AB395" s="17"/>
      <c r="AC395" s="17"/>
      <c r="AD395" s="15"/>
      <c r="AE395" s="17"/>
      <c r="AF395" s="17"/>
      <c r="AG395" s="15"/>
    </row>
    <row r="396" spans="1:33" x14ac:dyDescent="0.25">
      <c r="Q396" s="7">
        <f>SUM(Q2:Q394)</f>
        <v>24798631975.175594</v>
      </c>
      <c r="R396" s="7">
        <f>SUM(R2:R394)</f>
        <v>0</v>
      </c>
      <c r="S396" s="7">
        <f>SUM(S2:S394)</f>
        <v>20695187212.739998</v>
      </c>
      <c r="T396" s="7">
        <f>SUM(T2:T394)</f>
        <v>59116155</v>
      </c>
      <c r="V396" s="7">
        <f>SUM(V2:V394)</f>
        <v>9458584.8000000007</v>
      </c>
      <c r="W396" s="7">
        <f>SUM(W2:W394)</f>
        <v>3478336226.4100003</v>
      </c>
      <c r="Y396" s="7">
        <f>SUM(Y2:Y394)</f>
        <v>556533796.22559988</v>
      </c>
      <c r="Z396" s="7">
        <f>SUM(Z2:Z394)</f>
        <v>0</v>
      </c>
      <c r="AB396" s="7">
        <f>SUM(AB2:AB394)</f>
        <v>0</v>
      </c>
      <c r="AC396" s="7">
        <f>SUM(AC2:AC394)</f>
        <v>0</v>
      </c>
      <c r="AE396" s="7">
        <f>SUM(AE2:AE394)</f>
        <v>0</v>
      </c>
      <c r="AF396" s="7">
        <f>SUM(AF2:AF394)</f>
        <v>0</v>
      </c>
    </row>
    <row r="398" spans="1:33" x14ac:dyDescent="0.25">
      <c r="J398" s="6" t="s">
        <v>959</v>
      </c>
    </row>
    <row r="400" spans="1:33" x14ac:dyDescent="0.25">
      <c r="J400" s="6" t="s">
        <v>960</v>
      </c>
      <c r="K400" s="6" t="s">
        <v>961</v>
      </c>
      <c r="L400" s="6" t="s">
        <v>962</v>
      </c>
    </row>
    <row r="402" spans="9:13" x14ac:dyDescent="0.25">
      <c r="I402" s="6" t="s">
        <v>963</v>
      </c>
      <c r="J402" s="6">
        <f>S396</f>
        <v>20695187212.739998</v>
      </c>
    </row>
    <row r="404" spans="9:13" x14ac:dyDescent="0.25">
      <c r="I404" s="6" t="s">
        <v>964</v>
      </c>
      <c r="J404" s="6">
        <f>T396+W396</f>
        <v>3537452381.4100003</v>
      </c>
      <c r="K404" s="6">
        <f>V396+Y396</f>
        <v>565992381.02559984</v>
      </c>
    </row>
    <row r="406" spans="9:13" x14ac:dyDescent="0.25">
      <c r="I406" s="6" t="s">
        <v>965</v>
      </c>
      <c r="J406" s="6">
        <v>0</v>
      </c>
      <c r="K406" s="6">
        <v>0</v>
      </c>
      <c r="L406" s="6">
        <v>0</v>
      </c>
    </row>
    <row r="408" spans="9:13" x14ac:dyDescent="0.25">
      <c r="I408" s="6" t="s">
        <v>966</v>
      </c>
      <c r="J408" s="6">
        <v>0</v>
      </c>
      <c r="K408" s="6">
        <v>0</v>
      </c>
    </row>
    <row r="410" spans="9:13" x14ac:dyDescent="0.25">
      <c r="I410" s="6" t="s">
        <v>967</v>
      </c>
      <c r="J410" s="6">
        <f>SUM(J402:J409)</f>
        <v>24232639594.149998</v>
      </c>
      <c r="K410" s="6">
        <f>SUM(K402:K409)</f>
        <v>565992381.02559984</v>
      </c>
      <c r="L410" s="6">
        <f>SUM(L402:L409)</f>
        <v>0</v>
      </c>
      <c r="M410" s="6">
        <f>J410+K410</f>
        <v>24798631975.175598</v>
      </c>
    </row>
  </sheetData>
  <sortState ref="A8:AP394">
    <sortCondition ref="B8:B394"/>
    <sortCondition ref="D8:D39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2021-01-15T13:50:07Z</dcterms:created>
  <dcterms:modified xsi:type="dcterms:W3CDTF">2021-12-20T14:35:28Z</dcterms:modified>
</cp:coreProperties>
</file>