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6" i="1" l="1"/>
  <c r="W228" i="1"/>
  <c r="Y228" i="1" s="1"/>
  <c r="Q228" i="1" s="1"/>
  <c r="S227" i="1"/>
  <c r="Q226" i="1"/>
  <c r="Q438" i="1"/>
  <c r="Q224" i="1"/>
  <c r="Y26" i="1"/>
  <c r="Y312" i="1"/>
  <c r="Q312" i="1" s="1"/>
  <c r="Q13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5" i="1"/>
  <c r="Q227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8" i="1"/>
  <c r="AF452" i="1" l="1"/>
  <c r="AE452" i="1"/>
  <c r="AC452" i="1"/>
  <c r="J462" i="1" s="1"/>
  <c r="AB452" i="1"/>
  <c r="Z452" i="1"/>
  <c r="Y452" i="1"/>
  <c r="W452" i="1"/>
  <c r="V452" i="1"/>
  <c r="K460" i="1" s="1"/>
  <c r="K466" i="1" s="1"/>
  <c r="T452" i="1"/>
  <c r="J460" i="1" s="1"/>
  <c r="S452" i="1"/>
  <c r="J458" i="1" s="1"/>
  <c r="R452" i="1"/>
  <c r="Q452" i="1"/>
  <c r="J466" i="1" l="1"/>
  <c r="M466" i="1" s="1"/>
</calcChain>
</file>

<file path=xl/sharedStrings.xml><?xml version="1.0" encoding="utf-8"?>
<sst xmlns="http://schemas.openxmlformats.org/spreadsheetml/2006/main" count="8905" uniqueCount="1161">
  <si>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</si>
  <si>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</si>
  <si>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</si>
  <si>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</si>
  <si>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</si>
  <si>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</si>
  <si>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</si>
  <si>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</si>
  <si>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</si>
  <si>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</si>
  <si>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</si>
  <si>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</si>
  <si>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</si>
  <si>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</si>
  <si>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</si>
  <si>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</si>
  <si>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</si>
  <si>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</si>
  <si>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</si>
  <si>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</si>
  <si>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</si>
  <si>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</si>
  <si>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</si>
  <si>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</si>
  <si>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</si>
  <si>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</si>
  <si>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</si>
  <si>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</si>
  <si>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</si>
  <si>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</si>
  <si>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</si>
  <si>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</si>
  <si>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</si>
  <si>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</si>
  <si>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</si>
  <si>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</si>
  <si>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</si>
  <si>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01-05-2021</t>
  </si>
  <si>
    <t>0203</t>
  </si>
  <si>
    <t>001</t>
  </si>
  <si>
    <t>FC</t>
  </si>
  <si>
    <t>00120932</t>
  </si>
  <si>
    <t/>
  </si>
  <si>
    <t>GUSTAVO FAJARDO</t>
  </si>
  <si>
    <t xml:space="preserve">V7943730 </t>
  </si>
  <si>
    <t>-</t>
  </si>
  <si>
    <t>2</t>
  </si>
  <si>
    <t>00120933</t>
  </si>
  <si>
    <t>TEQUE ENPANADA</t>
  </si>
  <si>
    <t xml:space="preserve">V294208320 </t>
  </si>
  <si>
    <t>3</t>
  </si>
  <si>
    <t>00120934-00120991</t>
  </si>
  <si>
    <t>VENTAS NO CONTRIBUYENTES</t>
  </si>
  <si>
    <t>4</t>
  </si>
  <si>
    <t>00120992-00121001</t>
  </si>
  <si>
    <t>16</t>
  </si>
  <si>
    <t>5</t>
  </si>
  <si>
    <t>00121002-00121011</t>
  </si>
  <si>
    <t>6</t>
  </si>
  <si>
    <t>00121012-00121026</t>
  </si>
  <si>
    <t>7</t>
  </si>
  <si>
    <t>00121027-00121045</t>
  </si>
  <si>
    <t>8</t>
  </si>
  <si>
    <t>00121046-00121056</t>
  </si>
  <si>
    <t>9</t>
  </si>
  <si>
    <t>00121057-00121082</t>
  </si>
  <si>
    <t>10</t>
  </si>
  <si>
    <t>00121083-00121121</t>
  </si>
  <si>
    <t>11</t>
  </si>
  <si>
    <t>00121122-00121134</t>
  </si>
  <si>
    <t>12</t>
  </si>
  <si>
    <t>00121135-00121166</t>
  </si>
  <si>
    <t>13</t>
  </si>
  <si>
    <t>002</t>
  </si>
  <si>
    <t>Z1F0008966</t>
  </si>
  <si>
    <t>00124453-00124660</t>
  </si>
  <si>
    <t>14</t>
  </si>
  <si>
    <t>003</t>
  </si>
  <si>
    <t>00074427-00074465</t>
  </si>
  <si>
    <t>15</t>
  </si>
  <si>
    <t>00074466-00074513</t>
  </si>
  <si>
    <t>00074514-00074531</t>
  </si>
  <si>
    <t>17</t>
  </si>
  <si>
    <t>00074532-00074545</t>
  </si>
  <si>
    <t>18</t>
  </si>
  <si>
    <t>00074546-00074576</t>
  </si>
  <si>
    <t>19</t>
  </si>
  <si>
    <t>004</t>
  </si>
  <si>
    <t>Z1F0013385</t>
  </si>
  <si>
    <t>20</t>
  </si>
  <si>
    <t>0003</t>
  </si>
  <si>
    <t>21</t>
  </si>
  <si>
    <t>22</t>
  </si>
  <si>
    <t>NC</t>
  </si>
  <si>
    <t>VEN</t>
  </si>
  <si>
    <t>23</t>
  </si>
  <si>
    <t>24</t>
  </si>
  <si>
    <t>005</t>
  </si>
  <si>
    <t>00053556-00053566</t>
  </si>
  <si>
    <t>25</t>
  </si>
  <si>
    <t>00053567-00053574</t>
  </si>
  <si>
    <t>26</t>
  </si>
  <si>
    <t>00053575-00053604</t>
  </si>
  <si>
    <t>27</t>
  </si>
  <si>
    <t>00053605-00053635</t>
  </si>
  <si>
    <t>28</t>
  </si>
  <si>
    <t>00053636-00053643</t>
  </si>
  <si>
    <t>29</t>
  </si>
  <si>
    <t>00053644-00053649</t>
  </si>
  <si>
    <t>30</t>
  </si>
  <si>
    <t>00053650-00053652</t>
  </si>
  <si>
    <t>31</t>
  </si>
  <si>
    <t>00053653-00053654</t>
  </si>
  <si>
    <t>32</t>
  </si>
  <si>
    <t>02-05-2021</t>
  </si>
  <si>
    <t>00121167-00121189</t>
  </si>
  <si>
    <t>33</t>
  </si>
  <si>
    <t>00121190</t>
  </si>
  <si>
    <t>URISIES NUÑES</t>
  </si>
  <si>
    <t xml:space="preserve">V6243494 </t>
  </si>
  <si>
    <t>34</t>
  </si>
  <si>
    <t>00121191-00121227</t>
  </si>
  <si>
    <t>35</t>
  </si>
  <si>
    <t>00121228-00121257</t>
  </si>
  <si>
    <t>36</t>
  </si>
  <si>
    <t>00121258-00121262</t>
  </si>
  <si>
    <t>37</t>
  </si>
  <si>
    <t>00121263</t>
  </si>
  <si>
    <t>JAVIER VELASQUEZ</t>
  </si>
  <si>
    <t xml:space="preserve">V187268270 </t>
  </si>
  <si>
    <t>38</t>
  </si>
  <si>
    <t>00121264-00121275</t>
  </si>
  <si>
    <t>39</t>
  </si>
  <si>
    <t>00121276-00121308</t>
  </si>
  <si>
    <t>40</t>
  </si>
  <si>
    <t>00121309-00121315</t>
  </si>
  <si>
    <t>41</t>
  </si>
  <si>
    <t>00121316</t>
  </si>
  <si>
    <t>BERTA YEPEZ</t>
  </si>
  <si>
    <t xml:space="preserve">V16923621 </t>
  </si>
  <si>
    <t>42</t>
  </si>
  <si>
    <t>00121317</t>
  </si>
  <si>
    <t>WILLIAM GOMEZ</t>
  </si>
  <si>
    <t xml:space="preserve">V13415941 </t>
  </si>
  <si>
    <t>43</t>
  </si>
  <si>
    <t>00121318-00121333</t>
  </si>
  <si>
    <t>44</t>
  </si>
  <si>
    <t>00124661-00124839</t>
  </si>
  <si>
    <t>45</t>
  </si>
  <si>
    <t>00074577-00074585</t>
  </si>
  <si>
    <t>46</t>
  </si>
  <si>
    <t>00074586-00074590</t>
  </si>
  <si>
    <t>47</t>
  </si>
  <si>
    <t>00074591-00074607</t>
  </si>
  <si>
    <t>48</t>
  </si>
  <si>
    <t>00074608</t>
  </si>
  <si>
    <t>FUNDACION CAINTE</t>
  </si>
  <si>
    <t xml:space="preserve">J316948811 </t>
  </si>
  <si>
    <t>49</t>
  </si>
  <si>
    <t>00074609-00074611</t>
  </si>
  <si>
    <t>50</t>
  </si>
  <si>
    <t>00074612-00074640</t>
  </si>
  <si>
    <t>51</t>
  </si>
  <si>
    <t>00074641-00074646</t>
  </si>
  <si>
    <t>52</t>
  </si>
  <si>
    <t>00074647</t>
  </si>
  <si>
    <t>JUAN HUAMAN</t>
  </si>
  <si>
    <t xml:space="preserve">V23170432 </t>
  </si>
  <si>
    <t>53</t>
  </si>
  <si>
    <t>00074648-00074654</t>
  </si>
  <si>
    <t>54</t>
  </si>
  <si>
    <t>00053655-00053693</t>
  </si>
  <si>
    <t>55</t>
  </si>
  <si>
    <t>00053694-00053695</t>
  </si>
  <si>
    <t>56</t>
  </si>
  <si>
    <t>00053696-00053706</t>
  </si>
  <si>
    <t>57</t>
  </si>
  <si>
    <t>00053707-00053725</t>
  </si>
  <si>
    <t>58</t>
  </si>
  <si>
    <t>00053726</t>
  </si>
  <si>
    <t>ZAPATA ARJUNA</t>
  </si>
  <si>
    <t xml:space="preserve">V29952159 </t>
  </si>
  <si>
    <t>59</t>
  </si>
  <si>
    <t>00053727-00053731</t>
  </si>
  <si>
    <t>60</t>
  </si>
  <si>
    <t>00053732-00053735</t>
  </si>
  <si>
    <t>61</t>
  </si>
  <si>
    <t>00053736-00053742</t>
  </si>
  <si>
    <t>62</t>
  </si>
  <si>
    <t>00053743-00053765</t>
  </si>
  <si>
    <t>63</t>
  </si>
  <si>
    <t>00053766-00053770</t>
  </si>
  <si>
    <t>64</t>
  </si>
  <si>
    <t>00053771-00053777</t>
  </si>
  <si>
    <t>65</t>
  </si>
  <si>
    <t>00053778-00053779</t>
  </si>
  <si>
    <t>66</t>
  </si>
  <si>
    <t>00053780</t>
  </si>
  <si>
    <t>BLANCO JAVIER</t>
  </si>
  <si>
    <t>V16590518</t>
  </si>
  <si>
    <t>67</t>
  </si>
  <si>
    <t>00000000</t>
  </si>
  <si>
    <t>00053710</t>
  </si>
  <si>
    <t>JHOANDER BERNAL,04126308492</t>
  </si>
  <si>
    <t xml:space="preserve">V22440269 </t>
  </si>
  <si>
    <t>68</t>
  </si>
  <si>
    <t>03-05-2021</t>
  </si>
  <si>
    <t>00121334-00121362</t>
  </si>
  <si>
    <t>69</t>
  </si>
  <si>
    <t>00121363-00121375</t>
  </si>
  <si>
    <t>70</t>
  </si>
  <si>
    <t>00121376-00121387</t>
  </si>
  <si>
    <t>71</t>
  </si>
  <si>
    <t>00121388-00121404</t>
  </si>
  <si>
    <t>72</t>
  </si>
  <si>
    <t>00121405-00121427</t>
  </si>
  <si>
    <t>73</t>
  </si>
  <si>
    <t>00121428-00121472</t>
  </si>
  <si>
    <t>74</t>
  </si>
  <si>
    <t>00121473-00121474</t>
  </si>
  <si>
    <t>75</t>
  </si>
  <si>
    <t>00124840-00124921</t>
  </si>
  <si>
    <t>76</t>
  </si>
  <si>
    <t>0662</t>
  </si>
  <si>
    <t>00124922</t>
  </si>
  <si>
    <t>COMERCIAL EL GAROE</t>
  </si>
  <si>
    <t xml:space="preserve">J404463291 </t>
  </si>
  <si>
    <t>77</t>
  </si>
  <si>
    <t>00124923-00125023</t>
  </si>
  <si>
    <t>78</t>
  </si>
  <si>
    <t>00074655-00074662</t>
  </si>
  <si>
    <t>79</t>
  </si>
  <si>
    <t>00074663-00074676</t>
  </si>
  <si>
    <t>80</t>
  </si>
  <si>
    <t>00074677-00074705</t>
  </si>
  <si>
    <t>81</t>
  </si>
  <si>
    <t>00074706-00074712</t>
  </si>
  <si>
    <t>82</t>
  </si>
  <si>
    <t>00074713</t>
  </si>
  <si>
    <t>ANDREA PAREDES</t>
  </si>
  <si>
    <t xml:space="preserve">V10279297 </t>
  </si>
  <si>
    <t>83</t>
  </si>
  <si>
    <t>00074700</t>
  </si>
  <si>
    <t>KIMBERLIN ABREU</t>
  </si>
  <si>
    <t xml:space="preserve">V28330460 </t>
  </si>
  <si>
    <t>84</t>
  </si>
  <si>
    <t>00053781-00053860</t>
  </si>
  <si>
    <t>85</t>
  </si>
  <si>
    <t>00053861-00053877</t>
  </si>
  <si>
    <t>86</t>
  </si>
  <si>
    <t>00053878-00053881</t>
  </si>
  <si>
    <t>87</t>
  </si>
  <si>
    <t>00053882-00053884</t>
  </si>
  <si>
    <t>88</t>
  </si>
  <si>
    <t>00053885-00053886</t>
  </si>
  <si>
    <t>89</t>
  </si>
  <si>
    <t>00053858</t>
  </si>
  <si>
    <t>VASCO UTRERA</t>
  </si>
  <si>
    <t xml:space="preserve">V5451214 </t>
  </si>
  <si>
    <t>90</t>
  </si>
  <si>
    <t>04-05-2021</t>
  </si>
  <si>
    <t>00121475-00121509</t>
  </si>
  <si>
    <t>91</t>
  </si>
  <si>
    <t>00121510-00121551</t>
  </si>
  <si>
    <t>92</t>
  </si>
  <si>
    <t>00121552-00121568</t>
  </si>
  <si>
    <t>93</t>
  </si>
  <si>
    <t>00121569-00121595</t>
  </si>
  <si>
    <t>94</t>
  </si>
  <si>
    <t>00121596-00121611</t>
  </si>
  <si>
    <t>95</t>
  </si>
  <si>
    <t>00121612-00121638</t>
  </si>
  <si>
    <t>96</t>
  </si>
  <si>
    <t>00125024-00125029</t>
  </si>
  <si>
    <t>97</t>
  </si>
  <si>
    <t>0663</t>
  </si>
  <si>
    <t>00125030</t>
  </si>
  <si>
    <t>TEQUE EMPANADAS C,A</t>
  </si>
  <si>
    <t xml:space="preserve">J-294208320 </t>
  </si>
  <si>
    <t>98</t>
  </si>
  <si>
    <t>00125031-00125184</t>
  </si>
  <si>
    <t>99</t>
  </si>
  <si>
    <t>00074714-00074731</t>
  </si>
  <si>
    <t>100</t>
  </si>
  <si>
    <t>00074732-00074770</t>
  </si>
  <si>
    <t>101</t>
  </si>
  <si>
    <t>00074771-00074807</t>
  </si>
  <si>
    <t>102</t>
  </si>
  <si>
    <t>00074808-00074817</t>
  </si>
  <si>
    <t>103</t>
  </si>
  <si>
    <t>00074818-00074823</t>
  </si>
  <si>
    <t>104</t>
  </si>
  <si>
    <t>00053887-00053910</t>
  </si>
  <si>
    <t>105</t>
  </si>
  <si>
    <t>00053911-00053979</t>
  </si>
  <si>
    <t>106</t>
  </si>
  <si>
    <t>00053980</t>
  </si>
  <si>
    <t>GABRIEL OLIVERO</t>
  </si>
  <si>
    <t xml:space="preserve">V19100942 </t>
  </si>
  <si>
    <t>107</t>
  </si>
  <si>
    <t>00053981-00053982</t>
  </si>
  <si>
    <t>108</t>
  </si>
  <si>
    <t>00053983-00054005</t>
  </si>
  <si>
    <t>109</t>
  </si>
  <si>
    <t>00054006-00054010</t>
  </si>
  <si>
    <t>110</t>
  </si>
  <si>
    <t>05-05-2021</t>
  </si>
  <si>
    <t>00121639-00121700</t>
  </si>
  <si>
    <t>111</t>
  </si>
  <si>
    <t>00121701-00121718</t>
  </si>
  <si>
    <t>112</t>
  </si>
  <si>
    <t>00121719-00121726</t>
  </si>
  <si>
    <t>113</t>
  </si>
  <si>
    <t>00121727-00121728</t>
  </si>
  <si>
    <t>114</t>
  </si>
  <si>
    <t>00121729-00121738</t>
  </si>
  <si>
    <t>115</t>
  </si>
  <si>
    <t>00121739-00121740</t>
  </si>
  <si>
    <t>116</t>
  </si>
  <si>
    <t>00121741</t>
  </si>
  <si>
    <t>INV. MART-MAIK</t>
  </si>
  <si>
    <t xml:space="preserve">J306567232 </t>
  </si>
  <si>
    <t>117</t>
  </si>
  <si>
    <t>00121742-00121745</t>
  </si>
  <si>
    <t>118</t>
  </si>
  <si>
    <t>00121746-00121747</t>
  </si>
  <si>
    <t>119</t>
  </si>
  <si>
    <t>00121748-00121767</t>
  </si>
  <si>
    <t>120</t>
  </si>
  <si>
    <t>00121768-00121787</t>
  </si>
  <si>
    <t>121</t>
  </si>
  <si>
    <t>00121788-00121795</t>
  </si>
  <si>
    <t>122</t>
  </si>
  <si>
    <t>00125185-00125302</t>
  </si>
  <si>
    <t>123</t>
  </si>
  <si>
    <t>0664</t>
  </si>
  <si>
    <t>00125303</t>
  </si>
  <si>
    <t>SAN ONEFRE C.A</t>
  </si>
  <si>
    <t xml:space="preserve">J-00119447-9 </t>
  </si>
  <si>
    <t>124</t>
  </si>
  <si>
    <t>00125304-00125350</t>
  </si>
  <si>
    <t>125</t>
  </si>
  <si>
    <t>00074824-00074853</t>
  </si>
  <si>
    <t>126</t>
  </si>
  <si>
    <t>00074854-00074886</t>
  </si>
  <si>
    <t>127</t>
  </si>
  <si>
    <t>00074887-00074890</t>
  </si>
  <si>
    <t>128</t>
  </si>
  <si>
    <t>00054011-00054039</t>
  </si>
  <si>
    <t>129</t>
  </si>
  <si>
    <t>00054040-00054071</t>
  </si>
  <si>
    <t>130</t>
  </si>
  <si>
    <t>00054072-00054094</t>
  </si>
  <si>
    <t>131</t>
  </si>
  <si>
    <t>00054095-00054096</t>
  </si>
  <si>
    <t>132</t>
  </si>
  <si>
    <t>00054097</t>
  </si>
  <si>
    <t>JHONNY GUEVARA</t>
  </si>
  <si>
    <t>V8684257</t>
  </si>
  <si>
    <t>133</t>
  </si>
  <si>
    <t>06-05-2021</t>
  </si>
  <si>
    <t>00121796-00121797</t>
  </si>
  <si>
    <t>134</t>
  </si>
  <si>
    <t>00121798-00121862</t>
  </si>
  <si>
    <t>135</t>
  </si>
  <si>
    <t>00121863-00121877</t>
  </si>
  <si>
    <t>136</t>
  </si>
  <si>
    <t>00121878-00121913</t>
  </si>
  <si>
    <t>137</t>
  </si>
  <si>
    <t>00121914-00121926</t>
  </si>
  <si>
    <t>138</t>
  </si>
  <si>
    <t>00121927</t>
  </si>
  <si>
    <t>NERDA LOZANO</t>
  </si>
  <si>
    <t xml:space="preserve">V6464577 </t>
  </si>
  <si>
    <t>139</t>
  </si>
  <si>
    <t>00121928-00121936</t>
  </si>
  <si>
    <t>140</t>
  </si>
  <si>
    <t>00121937</t>
  </si>
  <si>
    <t>MICHEL</t>
  </si>
  <si>
    <t xml:space="preserve">V310164630 </t>
  </si>
  <si>
    <t>141</t>
  </si>
  <si>
    <t>00121938-00121948</t>
  </si>
  <si>
    <t>142</t>
  </si>
  <si>
    <t>00121949-00121952</t>
  </si>
  <si>
    <t>143</t>
  </si>
  <si>
    <t>00121953-00121962</t>
  </si>
  <si>
    <t>144</t>
  </si>
  <si>
    <t>00121950</t>
  </si>
  <si>
    <t>LUIS JIMENEZ</t>
  </si>
  <si>
    <t xml:space="preserve">V15912267 </t>
  </si>
  <si>
    <t>145</t>
  </si>
  <si>
    <t>00125351-00125488</t>
  </si>
  <si>
    <t>146</t>
  </si>
  <si>
    <t>00074891-00074928</t>
  </si>
  <si>
    <t>147</t>
  </si>
  <si>
    <t>00074929</t>
  </si>
  <si>
    <t>GISELLA VALLADARES</t>
  </si>
  <si>
    <t xml:space="preserve">V6511438 </t>
  </si>
  <si>
    <t>148</t>
  </si>
  <si>
    <t>00074930-00074943</t>
  </si>
  <si>
    <t>149</t>
  </si>
  <si>
    <t>00074944-00074952</t>
  </si>
  <si>
    <t>150</t>
  </si>
  <si>
    <t>00074953-00074956</t>
  </si>
  <si>
    <t>151</t>
  </si>
  <si>
    <t>00074957</t>
  </si>
  <si>
    <t>ALEXANDER HERNANDEZ</t>
  </si>
  <si>
    <t xml:space="preserve">V14480847 </t>
  </si>
  <si>
    <t>152</t>
  </si>
  <si>
    <t>00074958-00074971</t>
  </si>
  <si>
    <t>153</t>
  </si>
  <si>
    <t>00074972-00074977</t>
  </si>
  <si>
    <t>154</t>
  </si>
  <si>
    <t>00074978</t>
  </si>
  <si>
    <t>LUIS HERRERA</t>
  </si>
  <si>
    <t xml:space="preserve">V13621129 </t>
  </si>
  <si>
    <t>155</t>
  </si>
  <si>
    <t>00054098-00054137</t>
  </si>
  <si>
    <t>156</t>
  </si>
  <si>
    <t>00054138-00054145</t>
  </si>
  <si>
    <t>157</t>
  </si>
  <si>
    <t>00054146-00054172</t>
  </si>
  <si>
    <t>158</t>
  </si>
  <si>
    <t>00054173-00054199</t>
  </si>
  <si>
    <t>159</t>
  </si>
  <si>
    <t>00054200-00054210</t>
  </si>
  <si>
    <t>160</t>
  </si>
  <si>
    <t>00054211-00054219</t>
  </si>
  <si>
    <t>161</t>
  </si>
  <si>
    <t>00054220-00054226</t>
  </si>
  <si>
    <t>162</t>
  </si>
  <si>
    <t>07-05-2021</t>
  </si>
  <si>
    <t>00121963-00121991</t>
  </si>
  <si>
    <t>163</t>
  </si>
  <si>
    <t>00121992-00121996</t>
  </si>
  <si>
    <t>164</t>
  </si>
  <si>
    <t>00121997-00122035</t>
  </si>
  <si>
    <t>165</t>
  </si>
  <si>
    <t>00122036</t>
  </si>
  <si>
    <t>MERCEDES MARTINEZ</t>
  </si>
  <si>
    <t xml:space="preserve">V11158051 </t>
  </si>
  <si>
    <t>166</t>
  </si>
  <si>
    <t>00122037-00122049</t>
  </si>
  <si>
    <t>167</t>
  </si>
  <si>
    <t>00122050-00122069</t>
  </si>
  <si>
    <t>168</t>
  </si>
  <si>
    <t>00122070-00122144</t>
  </si>
  <si>
    <t>169</t>
  </si>
  <si>
    <t>00125489-00125575</t>
  </si>
  <si>
    <t>170</t>
  </si>
  <si>
    <t>0666</t>
  </si>
  <si>
    <t>00125576</t>
  </si>
  <si>
    <t>BASILIO DOS SANTOS</t>
  </si>
  <si>
    <t xml:space="preserve">E818510079 </t>
  </si>
  <si>
    <t>171</t>
  </si>
  <si>
    <t>00125577-00125655</t>
  </si>
  <si>
    <t>172</t>
  </si>
  <si>
    <t>00074979-00075025</t>
  </si>
  <si>
    <t>173</t>
  </si>
  <si>
    <t>00075026-00075033</t>
  </si>
  <si>
    <t>174</t>
  </si>
  <si>
    <t>00075034-00075067</t>
  </si>
  <si>
    <t>175</t>
  </si>
  <si>
    <t>00075068-00075089</t>
  </si>
  <si>
    <t>176</t>
  </si>
  <si>
    <t>00054227-00054231</t>
  </si>
  <si>
    <t>177</t>
  </si>
  <si>
    <t>00054232-00054236</t>
  </si>
  <si>
    <t>178</t>
  </si>
  <si>
    <t>00054237-00054244</t>
  </si>
  <si>
    <t>179</t>
  </si>
  <si>
    <t>00054245-00054275</t>
  </si>
  <si>
    <t>180</t>
  </si>
  <si>
    <t>00054276-00054298</t>
  </si>
  <si>
    <t>181</t>
  </si>
  <si>
    <t>00054299-00054302</t>
  </si>
  <si>
    <t>182</t>
  </si>
  <si>
    <t>00054303-00054317</t>
  </si>
  <si>
    <t>183</t>
  </si>
  <si>
    <t>00054318-00054320</t>
  </si>
  <si>
    <t>184</t>
  </si>
  <si>
    <t>00054321</t>
  </si>
  <si>
    <t>MIGUEL CASTRO</t>
  </si>
  <si>
    <t>V14058797</t>
  </si>
  <si>
    <t>185</t>
  </si>
  <si>
    <t>00054322-00054357</t>
  </si>
  <si>
    <t>186</t>
  </si>
  <si>
    <t>00054343</t>
  </si>
  <si>
    <t>CARMEN PALUMBO</t>
  </si>
  <si>
    <t xml:space="preserve">627498 </t>
  </si>
  <si>
    <t>187</t>
  </si>
  <si>
    <t>08-05-2021</t>
  </si>
  <si>
    <t>00122145-00122150</t>
  </si>
  <si>
    <t>188</t>
  </si>
  <si>
    <t>00122151-00122163</t>
  </si>
  <si>
    <t>189</t>
  </si>
  <si>
    <t>00122164-00122206</t>
  </si>
  <si>
    <t>190</t>
  </si>
  <si>
    <t>00122207-00122208</t>
  </si>
  <si>
    <t>191</t>
  </si>
  <si>
    <t>00122209-00122218</t>
  </si>
  <si>
    <t>192</t>
  </si>
  <si>
    <t>00122219-00122244</t>
  </si>
  <si>
    <t>193</t>
  </si>
  <si>
    <t>00122245-00122266</t>
  </si>
  <si>
    <t>194</t>
  </si>
  <si>
    <t>00122267-00122285</t>
  </si>
  <si>
    <t>195</t>
  </si>
  <si>
    <t>00122286</t>
  </si>
  <si>
    <t>YOHASON PEREIRA</t>
  </si>
  <si>
    <t xml:space="preserve">V19268022 </t>
  </si>
  <si>
    <t>196</t>
  </si>
  <si>
    <t>00122287-00122293</t>
  </si>
  <si>
    <t>197</t>
  </si>
  <si>
    <t>00122294-00122321</t>
  </si>
  <si>
    <t>198</t>
  </si>
  <si>
    <t>00122322-00122326</t>
  </si>
  <si>
    <t>199</t>
  </si>
  <si>
    <t>00122327-00122329</t>
  </si>
  <si>
    <t>200</t>
  </si>
  <si>
    <t>00122330-00122333</t>
  </si>
  <si>
    <t>201</t>
  </si>
  <si>
    <t>00122334-00122336</t>
  </si>
  <si>
    <t>202</t>
  </si>
  <si>
    <t>00125656-00125694</t>
  </si>
  <si>
    <t>203</t>
  </si>
  <si>
    <t>0667</t>
  </si>
  <si>
    <t>00125695</t>
  </si>
  <si>
    <t>FP GEOMATIC</t>
  </si>
  <si>
    <t xml:space="preserve">J-315333376 </t>
  </si>
  <si>
    <t>204</t>
  </si>
  <si>
    <t>00125696-00125841</t>
  </si>
  <si>
    <t>205</t>
  </si>
  <si>
    <t>00075090-00075106</t>
  </si>
  <si>
    <t>206</t>
  </si>
  <si>
    <t>00075107-00075123</t>
  </si>
  <si>
    <t>207</t>
  </si>
  <si>
    <t>00075124-00075134</t>
  </si>
  <si>
    <t>208</t>
  </si>
  <si>
    <t>00075135-00075140</t>
  </si>
  <si>
    <t>209</t>
  </si>
  <si>
    <t>00075141-00075142</t>
  </si>
  <si>
    <t>210</t>
  </si>
  <si>
    <t>00075143-00075146</t>
  </si>
  <si>
    <t>211</t>
  </si>
  <si>
    <t>00075147-00075160</t>
  </si>
  <si>
    <t>212</t>
  </si>
  <si>
    <t>00075161-00075177</t>
  </si>
  <si>
    <t>213</t>
  </si>
  <si>
    <t>00075178-00075196</t>
  </si>
  <si>
    <t>214</t>
  </si>
  <si>
    <t>00075197</t>
  </si>
  <si>
    <t>215</t>
  </si>
  <si>
    <t>00075198-00075229</t>
  </si>
  <si>
    <t>216</t>
  </si>
  <si>
    <t>00075230-00075238</t>
  </si>
  <si>
    <t>217</t>
  </si>
  <si>
    <t>00075239</t>
  </si>
  <si>
    <t>DULCE ALIANZA C.A,04243367131</t>
  </si>
  <si>
    <t xml:space="preserve">J-41161888-8 </t>
  </si>
  <si>
    <t>218</t>
  </si>
  <si>
    <t>00075240-00075242</t>
  </si>
  <si>
    <t>219</t>
  </si>
  <si>
    <t>00075243-00075245</t>
  </si>
  <si>
    <t>220</t>
  </si>
  <si>
    <t>00075246</t>
  </si>
  <si>
    <t>ALFRDO SOLORZANO</t>
  </si>
  <si>
    <t xml:space="preserve">V2077933 </t>
  </si>
  <si>
    <t>221</t>
  </si>
  <si>
    <t>222</t>
  </si>
  <si>
    <t>223</t>
  </si>
  <si>
    <t>224</t>
  </si>
  <si>
    <t>00054412-00054420</t>
  </si>
  <si>
    <t>225</t>
  </si>
  <si>
    <t>00054421</t>
  </si>
  <si>
    <t>JUAN MARTINEZ</t>
  </si>
  <si>
    <t xml:space="preserve">V10181640 </t>
  </si>
  <si>
    <t>226</t>
  </si>
  <si>
    <t>00054422-00054426</t>
  </si>
  <si>
    <t>227</t>
  </si>
  <si>
    <t>00054427-00054433</t>
  </si>
  <si>
    <t>228</t>
  </si>
  <si>
    <t>00054434-00054436</t>
  </si>
  <si>
    <t>229</t>
  </si>
  <si>
    <t>00054437-00054441</t>
  </si>
  <si>
    <t>230</t>
  </si>
  <si>
    <t>00054442-00054444</t>
  </si>
  <si>
    <t>231</t>
  </si>
  <si>
    <t>00054445-00054476</t>
  </si>
  <si>
    <t>232</t>
  </si>
  <si>
    <t>00054477</t>
  </si>
  <si>
    <t>JEAN RUIZ,04265135953</t>
  </si>
  <si>
    <t xml:space="preserve">V15179630 </t>
  </si>
  <si>
    <t>233</t>
  </si>
  <si>
    <t>00054478-00054485</t>
  </si>
  <si>
    <t>234</t>
  </si>
  <si>
    <t>09-05-2021</t>
  </si>
  <si>
    <t>00122337-00122357</t>
  </si>
  <si>
    <t>235</t>
  </si>
  <si>
    <t>00122358-00122380</t>
  </si>
  <si>
    <t>236</t>
  </si>
  <si>
    <t>00122381-00122401</t>
  </si>
  <si>
    <t>237</t>
  </si>
  <si>
    <t>00122402-00122407</t>
  </si>
  <si>
    <t>238</t>
  </si>
  <si>
    <t>00122408</t>
  </si>
  <si>
    <t>MARIA SILVA</t>
  </si>
  <si>
    <t xml:space="preserve">V14480258 </t>
  </si>
  <si>
    <t>239</t>
  </si>
  <si>
    <t>00122409-00122414</t>
  </si>
  <si>
    <t>240</t>
  </si>
  <si>
    <t>00122415-00122433</t>
  </si>
  <si>
    <t>241</t>
  </si>
  <si>
    <t>00122434-00122440</t>
  </si>
  <si>
    <t>242</t>
  </si>
  <si>
    <t>00122441-00122459</t>
  </si>
  <si>
    <t>243</t>
  </si>
  <si>
    <t>00122460-00122482</t>
  </si>
  <si>
    <t>244</t>
  </si>
  <si>
    <t>00122483-00122489</t>
  </si>
  <si>
    <t>245</t>
  </si>
  <si>
    <t>00122490-00122492</t>
  </si>
  <si>
    <t>246</t>
  </si>
  <si>
    <t>00122493-00122495</t>
  </si>
  <si>
    <t>247</t>
  </si>
  <si>
    <t>00122496-00122502</t>
  </si>
  <si>
    <t>248</t>
  </si>
  <si>
    <t>00125842-00125995</t>
  </si>
  <si>
    <t>249</t>
  </si>
  <si>
    <t>00075247-00075283</t>
  </si>
  <si>
    <t>250</t>
  </si>
  <si>
    <t>00075284-00075289</t>
  </si>
  <si>
    <t>251</t>
  </si>
  <si>
    <t>00075290-00075293</t>
  </si>
  <si>
    <t>252</t>
  </si>
  <si>
    <t>00075294-00075302</t>
  </si>
  <si>
    <t>253</t>
  </si>
  <si>
    <t>00075303-00075306</t>
  </si>
  <si>
    <t>254</t>
  </si>
  <si>
    <t>00075307-00075309</t>
  </si>
  <si>
    <t>255</t>
  </si>
  <si>
    <t>00075310</t>
  </si>
  <si>
    <t>ALIMENTOS COMARCA,C.A.</t>
  </si>
  <si>
    <t>J407069675</t>
  </si>
  <si>
    <t>256</t>
  </si>
  <si>
    <t>00075311-00075323</t>
  </si>
  <si>
    <t>257</t>
  </si>
  <si>
    <t>00075324</t>
  </si>
  <si>
    <t>INDY SEQUERA</t>
  </si>
  <si>
    <t xml:space="preserve">V177422866 </t>
  </si>
  <si>
    <t>258</t>
  </si>
  <si>
    <t>00075325-00075326</t>
  </si>
  <si>
    <t>259</t>
  </si>
  <si>
    <t>00075327-00075329</t>
  </si>
  <si>
    <t>260</t>
  </si>
  <si>
    <t>00075330-00075336</t>
  </si>
  <si>
    <t>261</t>
  </si>
  <si>
    <t>00075337-00075341</t>
  </si>
  <si>
    <t>262</t>
  </si>
  <si>
    <t>00075342-00075348</t>
  </si>
  <si>
    <t>263</t>
  </si>
  <si>
    <t>00075349-00075352</t>
  </si>
  <si>
    <t>264</t>
  </si>
  <si>
    <t>265</t>
  </si>
  <si>
    <t>00054486-00054492</t>
  </si>
  <si>
    <t>266</t>
  </si>
  <si>
    <t>00054493-00054562</t>
  </si>
  <si>
    <t>267</t>
  </si>
  <si>
    <t>00054563-00054576</t>
  </si>
  <si>
    <t>268</t>
  </si>
  <si>
    <t>00054577-00054589</t>
  </si>
  <si>
    <t>269</t>
  </si>
  <si>
    <t>00054590-00054598</t>
  </si>
  <si>
    <t>270</t>
  </si>
  <si>
    <t>00054599-00054603</t>
  </si>
  <si>
    <t>271</t>
  </si>
  <si>
    <t>00054604-00054619</t>
  </si>
  <si>
    <t>272</t>
  </si>
  <si>
    <t>00054620-00054622</t>
  </si>
  <si>
    <t>273</t>
  </si>
  <si>
    <t>10-05-2021</t>
  </si>
  <si>
    <t>00122503</t>
  </si>
  <si>
    <t>VICTOR PACHECO</t>
  </si>
  <si>
    <t xml:space="preserve">V10824947 </t>
  </si>
  <si>
    <t>274</t>
  </si>
  <si>
    <t>00122504</t>
  </si>
  <si>
    <t>275</t>
  </si>
  <si>
    <t>00122505-00122524</t>
  </si>
  <si>
    <t>276</t>
  </si>
  <si>
    <t>00122525-00122529</t>
  </si>
  <si>
    <t>277</t>
  </si>
  <si>
    <t>00122531</t>
  </si>
  <si>
    <t>ANIER GUZMAN</t>
  </si>
  <si>
    <t xml:space="preserve">V12916378 </t>
  </si>
  <si>
    <t>278</t>
  </si>
  <si>
    <t>00122532-00122559</t>
  </si>
  <si>
    <t>279</t>
  </si>
  <si>
    <t>00122560-00122567</t>
  </si>
  <si>
    <t>280</t>
  </si>
  <si>
    <t>00122568-00122642</t>
  </si>
  <si>
    <t>281</t>
  </si>
  <si>
    <t>00122643-00122647</t>
  </si>
  <si>
    <t>282</t>
  </si>
  <si>
    <t>00122648</t>
  </si>
  <si>
    <t>TRANSPORTE DANILCA C.A.</t>
  </si>
  <si>
    <t xml:space="preserve">J-30721720-0 </t>
  </si>
  <si>
    <t>283</t>
  </si>
  <si>
    <t>00122649</t>
  </si>
  <si>
    <t>JULIA PIÑERO</t>
  </si>
  <si>
    <t xml:space="preserve">V18233723 </t>
  </si>
  <si>
    <t>284</t>
  </si>
  <si>
    <t>00122650-00122653</t>
  </si>
  <si>
    <t>285</t>
  </si>
  <si>
    <t>286</t>
  </si>
  <si>
    <t>00075353-00075375</t>
  </si>
  <si>
    <t>287</t>
  </si>
  <si>
    <t>00075376-00075408</t>
  </si>
  <si>
    <t>288</t>
  </si>
  <si>
    <t>00075409-00075432</t>
  </si>
  <si>
    <t>289</t>
  </si>
  <si>
    <t>00075433-00075439</t>
  </si>
  <si>
    <t>290</t>
  </si>
  <si>
    <t>00075440-00075477</t>
  </si>
  <si>
    <t>291</t>
  </si>
  <si>
    <t>00054623-00054638</t>
  </si>
  <si>
    <t>292</t>
  </si>
  <si>
    <t>00054639-00054643</t>
  </si>
  <si>
    <t>293</t>
  </si>
  <si>
    <t>00054644</t>
  </si>
  <si>
    <t>CARMEN ROJAS</t>
  </si>
  <si>
    <t xml:space="preserve">V6873094 </t>
  </si>
  <si>
    <t>294</t>
  </si>
  <si>
    <t>00054645-00054651</t>
  </si>
  <si>
    <t>295</t>
  </si>
  <si>
    <t>00054652-00054655</t>
  </si>
  <si>
    <t>296</t>
  </si>
  <si>
    <t>00054656</t>
  </si>
  <si>
    <t>TONNY MANGIARACINA</t>
  </si>
  <si>
    <t xml:space="preserve">V13727440 </t>
  </si>
  <si>
    <t>297</t>
  </si>
  <si>
    <t>00054657</t>
  </si>
  <si>
    <t>JACINTA MARTINEZ</t>
  </si>
  <si>
    <t xml:space="preserve">V6841669 </t>
  </si>
  <si>
    <t>298</t>
  </si>
  <si>
    <t>00054658-00054669</t>
  </si>
  <si>
    <t>299</t>
  </si>
  <si>
    <t>00054670-00054695</t>
  </si>
  <si>
    <t>300</t>
  </si>
  <si>
    <t>11-05-2021</t>
  </si>
  <si>
    <t>00122654-00122713</t>
  </si>
  <si>
    <t>301</t>
  </si>
  <si>
    <t>00122714-00122738</t>
  </si>
  <si>
    <t>302</t>
  </si>
  <si>
    <t>00122739</t>
  </si>
  <si>
    <t>CHARCUTERIA LA POPULAR DEL CENTRO C.A</t>
  </si>
  <si>
    <t>J-309604430</t>
  </si>
  <si>
    <t>303</t>
  </si>
  <si>
    <t>00122740-00122742</t>
  </si>
  <si>
    <t>304</t>
  </si>
  <si>
    <t>00122743-00122793</t>
  </si>
  <si>
    <t>305</t>
  </si>
  <si>
    <t>00122794-00122823</t>
  </si>
  <si>
    <t>306</t>
  </si>
  <si>
    <t>00122824</t>
  </si>
  <si>
    <t>JESUS NUÑEZ,04144641056</t>
  </si>
  <si>
    <t xml:space="preserve">V25565951 </t>
  </si>
  <si>
    <t>307</t>
  </si>
  <si>
    <t>00122825-00122840</t>
  </si>
  <si>
    <t>308</t>
  </si>
  <si>
    <t>00126179-00126320</t>
  </si>
  <si>
    <t>309</t>
  </si>
  <si>
    <t>00075478-00075482</t>
  </si>
  <si>
    <t>310</t>
  </si>
  <si>
    <t>00075483-00075492</t>
  </si>
  <si>
    <t>311</t>
  </si>
  <si>
    <t>00075493-00075518</t>
  </si>
  <si>
    <t>312</t>
  </si>
  <si>
    <t>00075519-00075557</t>
  </si>
  <si>
    <t>313</t>
  </si>
  <si>
    <t>00075558</t>
  </si>
  <si>
    <t>FRANKIS DEVIS</t>
  </si>
  <si>
    <t xml:space="preserve">V5471763 </t>
  </si>
  <si>
    <t>314</t>
  </si>
  <si>
    <t>00075559-00075566</t>
  </si>
  <si>
    <t>315</t>
  </si>
  <si>
    <t>00054696-00054721</t>
  </si>
  <si>
    <t>316</t>
  </si>
  <si>
    <t>00054722</t>
  </si>
  <si>
    <t>JULIO MAITA</t>
  </si>
  <si>
    <t xml:space="preserve">J-404706739 </t>
  </si>
  <si>
    <t>317</t>
  </si>
  <si>
    <t>00054723-00054749</t>
  </si>
  <si>
    <t>318</t>
  </si>
  <si>
    <t>00054750-00054751</t>
  </si>
  <si>
    <t>319</t>
  </si>
  <si>
    <t>00054752-00054764</t>
  </si>
  <si>
    <t>320</t>
  </si>
  <si>
    <t>00054765-00054783</t>
  </si>
  <si>
    <t>321</t>
  </si>
  <si>
    <t>00054784-00054797</t>
  </si>
  <si>
    <t>322</t>
  </si>
  <si>
    <t>00054798-00054803</t>
  </si>
  <si>
    <t>323</t>
  </si>
  <si>
    <t>00054804-00054813</t>
  </si>
  <si>
    <t>324</t>
  </si>
  <si>
    <t>00054814-00054833</t>
  </si>
  <si>
    <t>325</t>
  </si>
  <si>
    <t>00054834-00054836</t>
  </si>
  <si>
    <t>326</t>
  </si>
  <si>
    <t>00054837-00054855</t>
  </si>
  <si>
    <t>327</t>
  </si>
  <si>
    <t>00054780</t>
  </si>
  <si>
    <t>MARIA IDASADA</t>
  </si>
  <si>
    <t xml:space="preserve">V3810301 </t>
  </si>
  <si>
    <t>328</t>
  </si>
  <si>
    <t>12-05-2021</t>
  </si>
  <si>
    <t>00122841-00122937</t>
  </si>
  <si>
    <t>329</t>
  </si>
  <si>
    <t>00122938-00122978</t>
  </si>
  <si>
    <t>330</t>
  </si>
  <si>
    <t>00122979-00122987</t>
  </si>
  <si>
    <t>331</t>
  </si>
  <si>
    <t>00122988</t>
  </si>
  <si>
    <t>SANOFRE BAR, C.A.</t>
  </si>
  <si>
    <t xml:space="preserve">J001194479 </t>
  </si>
  <si>
    <t>332</t>
  </si>
  <si>
    <t>00122989-00123015</t>
  </si>
  <si>
    <t>333</t>
  </si>
  <si>
    <t>00123016-00123035</t>
  </si>
  <si>
    <t>334</t>
  </si>
  <si>
    <t>00123036-00123037</t>
  </si>
  <si>
    <t>335</t>
  </si>
  <si>
    <t>00123038-00123052</t>
  </si>
  <si>
    <t>336</t>
  </si>
  <si>
    <t>00123053-00123057</t>
  </si>
  <si>
    <t>337</t>
  </si>
  <si>
    <t>00126321-00126355</t>
  </si>
  <si>
    <t>338</t>
  </si>
  <si>
    <t>0672</t>
  </si>
  <si>
    <t>00126356</t>
  </si>
  <si>
    <t>ESTILO CANELITA DESRICEZ</t>
  </si>
  <si>
    <t xml:space="preserve">V314796747 </t>
  </si>
  <si>
    <t>339</t>
  </si>
  <si>
    <t>00126357-00126473</t>
  </si>
  <si>
    <t>340</t>
  </si>
  <si>
    <t>00075567-00075588</t>
  </si>
  <si>
    <t>341</t>
  </si>
  <si>
    <t>00075589-00075629</t>
  </si>
  <si>
    <t>342</t>
  </si>
  <si>
    <t>00075630-00075651</t>
  </si>
  <si>
    <t>343</t>
  </si>
  <si>
    <t>00054856-00054870</t>
  </si>
  <si>
    <t>344</t>
  </si>
  <si>
    <t>00054871-00054884</t>
  </si>
  <si>
    <t>345</t>
  </si>
  <si>
    <t>00054885-00054917</t>
  </si>
  <si>
    <t>346</t>
  </si>
  <si>
    <t>00054918-00054954</t>
  </si>
  <si>
    <t>347</t>
  </si>
  <si>
    <t>00054955-00054966</t>
  </si>
  <si>
    <t>348</t>
  </si>
  <si>
    <t>00054967-00054968</t>
  </si>
  <si>
    <t>349</t>
  </si>
  <si>
    <t>00054969-00054980</t>
  </si>
  <si>
    <t>350</t>
  </si>
  <si>
    <t>00054981-00054984</t>
  </si>
  <si>
    <t>351</t>
  </si>
  <si>
    <t>00054985-00054990</t>
  </si>
  <si>
    <t>352</t>
  </si>
  <si>
    <t>00054991-00054995</t>
  </si>
  <si>
    <t>353</t>
  </si>
  <si>
    <t>00054996-00054999</t>
  </si>
  <si>
    <t>354</t>
  </si>
  <si>
    <t>00055000-00055009</t>
  </si>
  <si>
    <t>355</t>
  </si>
  <si>
    <t>13-05-2021</t>
  </si>
  <si>
    <t>00123058-00123071</t>
  </si>
  <si>
    <t>356</t>
  </si>
  <si>
    <t>00123072-00123073</t>
  </si>
  <si>
    <t>357</t>
  </si>
  <si>
    <t>00123074</t>
  </si>
  <si>
    <t>MARINES VALLES</t>
  </si>
  <si>
    <t xml:space="preserve">V18481707 </t>
  </si>
  <si>
    <t>358</t>
  </si>
  <si>
    <t>00123075-00123083</t>
  </si>
  <si>
    <t>359</t>
  </si>
  <si>
    <t>00123084-00123127</t>
  </si>
  <si>
    <t>360</t>
  </si>
  <si>
    <t>00123128-00123135</t>
  </si>
  <si>
    <t>361</t>
  </si>
  <si>
    <t>00123136</t>
  </si>
  <si>
    <t>DORELYS ROJAS</t>
  </si>
  <si>
    <t xml:space="preserve">V22785280 </t>
  </si>
  <si>
    <t>362</t>
  </si>
  <si>
    <t>00123137-00123173</t>
  </si>
  <si>
    <t>363</t>
  </si>
  <si>
    <t>00123174</t>
  </si>
  <si>
    <t>JOSELIN TERAN</t>
  </si>
  <si>
    <t xml:space="preserve">V16147526 </t>
  </si>
  <si>
    <t>364</t>
  </si>
  <si>
    <t>00122851</t>
  </si>
  <si>
    <t>365</t>
  </si>
  <si>
    <t>00126474-00126661</t>
  </si>
  <si>
    <t>366</t>
  </si>
  <si>
    <t>00075652-00075706</t>
  </si>
  <si>
    <t>367</t>
  </si>
  <si>
    <t>00075707-00075742</t>
  </si>
  <si>
    <t>368</t>
  </si>
  <si>
    <t>00075743-00075744</t>
  </si>
  <si>
    <t>369</t>
  </si>
  <si>
    <t>00075745-00075751</t>
  </si>
  <si>
    <t>370</t>
  </si>
  <si>
    <t>00075752-00075762</t>
  </si>
  <si>
    <t>371</t>
  </si>
  <si>
    <t>00075663</t>
  </si>
  <si>
    <t>YENIFER VILLANUEVA</t>
  </si>
  <si>
    <t xml:space="preserve">V11925351 </t>
  </si>
  <si>
    <t>372</t>
  </si>
  <si>
    <t>00055010</t>
  </si>
  <si>
    <t>ANDRES GARCIAS</t>
  </si>
  <si>
    <t xml:space="preserve">V12157360 </t>
  </si>
  <si>
    <t>373</t>
  </si>
  <si>
    <t>00055011-00055038</t>
  </si>
  <si>
    <t>374</t>
  </si>
  <si>
    <t>00055039</t>
  </si>
  <si>
    <t>375</t>
  </si>
  <si>
    <t>00055040-00055068</t>
  </si>
  <si>
    <t>376</t>
  </si>
  <si>
    <t>00055069</t>
  </si>
  <si>
    <t>FRANCICO ROA</t>
  </si>
  <si>
    <t xml:space="preserve">V32462722 </t>
  </si>
  <si>
    <t>377</t>
  </si>
  <si>
    <t>00055070-00055076</t>
  </si>
  <si>
    <t>378</t>
  </si>
  <si>
    <t>00055077-00055080</t>
  </si>
  <si>
    <t>379</t>
  </si>
  <si>
    <t>00055081-00055121</t>
  </si>
  <si>
    <t>380</t>
  </si>
  <si>
    <t>00055122-00055123</t>
  </si>
  <si>
    <t>381</t>
  </si>
  <si>
    <t>00055124-00055129</t>
  </si>
  <si>
    <t>382</t>
  </si>
  <si>
    <t>00055130-00055144</t>
  </si>
  <si>
    <t>383</t>
  </si>
  <si>
    <t>00055145-00055146</t>
  </si>
  <si>
    <t>384</t>
  </si>
  <si>
    <t>14-05-2021</t>
  </si>
  <si>
    <t>00123175-00123181</t>
  </si>
  <si>
    <t>385</t>
  </si>
  <si>
    <t>00123182</t>
  </si>
  <si>
    <t>386</t>
  </si>
  <si>
    <t>00123183-00123210</t>
  </si>
  <si>
    <t>387</t>
  </si>
  <si>
    <t>00123211-00123218</t>
  </si>
  <si>
    <t>388</t>
  </si>
  <si>
    <t>00123219-00123243</t>
  </si>
  <si>
    <t>389</t>
  </si>
  <si>
    <t>00123244-00123247</t>
  </si>
  <si>
    <t>390</t>
  </si>
  <si>
    <t>00123248-00123299</t>
  </si>
  <si>
    <t>391</t>
  </si>
  <si>
    <t>00123300-00123307</t>
  </si>
  <si>
    <t>392</t>
  </si>
  <si>
    <t>00123308-00123339</t>
  </si>
  <si>
    <t>393</t>
  </si>
  <si>
    <t>00126662-00126758</t>
  </si>
  <si>
    <t>394</t>
  </si>
  <si>
    <t>0674</t>
  </si>
  <si>
    <t>00126759</t>
  </si>
  <si>
    <t>CHARCUTERIA Y VIVERES LA POPULAR</t>
  </si>
  <si>
    <t xml:space="preserve">V309604430 </t>
  </si>
  <si>
    <t>395</t>
  </si>
  <si>
    <t>00126760-00126843</t>
  </si>
  <si>
    <t>396</t>
  </si>
  <si>
    <t>00075763-00075774</t>
  </si>
  <si>
    <t>397</t>
  </si>
  <si>
    <t>00075775</t>
  </si>
  <si>
    <t>ASOC.VNZLANA DE LA IGLESIA DE JESUSCRITO SUD</t>
  </si>
  <si>
    <t xml:space="preserve">J-001170383 </t>
  </si>
  <si>
    <t>398</t>
  </si>
  <si>
    <t>00075776</t>
  </si>
  <si>
    <t>JULIO FLORES</t>
  </si>
  <si>
    <t xml:space="preserve">V9871365 </t>
  </si>
  <si>
    <t>399</t>
  </si>
  <si>
    <t>00075777-00075780</t>
  </si>
  <si>
    <t>400</t>
  </si>
  <si>
    <t>00075781-00075784</t>
  </si>
  <si>
    <t>401</t>
  </si>
  <si>
    <t>00075785-00075807</t>
  </si>
  <si>
    <t>402</t>
  </si>
  <si>
    <t>00075808-00075828</t>
  </si>
  <si>
    <t>403</t>
  </si>
  <si>
    <t>00075829-00075890</t>
  </si>
  <si>
    <t>404</t>
  </si>
  <si>
    <t>00055147-00055191</t>
  </si>
  <si>
    <t>405</t>
  </si>
  <si>
    <t>00055192-00055228</t>
  </si>
  <si>
    <t>406</t>
  </si>
  <si>
    <t>00055229-00055235</t>
  </si>
  <si>
    <t>407</t>
  </si>
  <si>
    <t>00055236-00055297</t>
  </si>
  <si>
    <t>408</t>
  </si>
  <si>
    <t>00055298-00055302</t>
  </si>
  <si>
    <t>409</t>
  </si>
  <si>
    <t>15-05-2021</t>
  </si>
  <si>
    <t>00123340-00123344</t>
  </si>
  <si>
    <t>410</t>
  </si>
  <si>
    <t>00123345</t>
  </si>
  <si>
    <t>411</t>
  </si>
  <si>
    <t>00123346-00123374</t>
  </si>
  <si>
    <t>412</t>
  </si>
  <si>
    <t>00123375</t>
  </si>
  <si>
    <t>413</t>
  </si>
  <si>
    <t>00123376-00123463</t>
  </si>
  <si>
    <t>414</t>
  </si>
  <si>
    <t>00123464-00123500</t>
  </si>
  <si>
    <t>415</t>
  </si>
  <si>
    <t>00123501-00123523</t>
  </si>
  <si>
    <t>416</t>
  </si>
  <si>
    <t>00123524-00123526</t>
  </si>
  <si>
    <t>417</t>
  </si>
  <si>
    <t>00123527-00123561</t>
  </si>
  <si>
    <t>418</t>
  </si>
  <si>
    <t>00126844-00127005</t>
  </si>
  <si>
    <t>419</t>
  </si>
  <si>
    <t>00075891-00075927</t>
  </si>
  <si>
    <t>420</t>
  </si>
  <si>
    <t>00075928-00075936</t>
  </si>
  <si>
    <t>421</t>
  </si>
  <si>
    <t>00075937-00075948</t>
  </si>
  <si>
    <t>422</t>
  </si>
  <si>
    <t>00075949-00075970</t>
  </si>
  <si>
    <t>423</t>
  </si>
  <si>
    <t>00075971-00075979</t>
  </si>
  <si>
    <t>424</t>
  </si>
  <si>
    <t>00075980-00075983</t>
  </si>
  <si>
    <t>425</t>
  </si>
  <si>
    <t>00075984-00075992</t>
  </si>
  <si>
    <t>426</t>
  </si>
  <si>
    <t>00075993-00075994</t>
  </si>
  <si>
    <t>427</t>
  </si>
  <si>
    <t>00075995</t>
  </si>
  <si>
    <t>OMAIRA PEREZ</t>
  </si>
  <si>
    <t xml:space="preserve">V11667855 </t>
  </si>
  <si>
    <t>428</t>
  </si>
  <si>
    <t>00075996-00075997</t>
  </si>
  <si>
    <t>429</t>
  </si>
  <si>
    <t>00075998-00076002</t>
  </si>
  <si>
    <t>430</t>
  </si>
  <si>
    <t>00076003</t>
  </si>
  <si>
    <t>WINTER ROMES</t>
  </si>
  <si>
    <t xml:space="preserve">V31339702 </t>
  </si>
  <si>
    <t>431</t>
  </si>
  <si>
    <t>00076004-00076008</t>
  </si>
  <si>
    <t>432</t>
  </si>
  <si>
    <t>00076009-00076015</t>
  </si>
  <si>
    <t>433</t>
  </si>
  <si>
    <t>434</t>
  </si>
  <si>
    <t>00055303-00055358</t>
  </si>
  <si>
    <t>435</t>
  </si>
  <si>
    <t>00055359-00055361</t>
  </si>
  <si>
    <t>436</t>
  </si>
  <si>
    <t>00055362-00055386</t>
  </si>
  <si>
    <t>437</t>
  </si>
  <si>
    <t>00055387-00055400</t>
  </si>
  <si>
    <t>438</t>
  </si>
  <si>
    <t>00055401-00055420</t>
  </si>
  <si>
    <t>439</t>
  </si>
  <si>
    <t>00055421-00055427</t>
  </si>
  <si>
    <t>440</t>
  </si>
  <si>
    <t>00055428</t>
  </si>
  <si>
    <t>441</t>
  </si>
  <si>
    <t>00055429-00055447</t>
  </si>
  <si>
    <t>442</t>
  </si>
  <si>
    <t>00055448-00055458</t>
  </si>
  <si>
    <t>443</t>
  </si>
  <si>
    <t>00055459-00055462</t>
  </si>
  <si>
    <t>00055463-00055468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</si>
  <si>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</si>
  <si>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</si>
  <si>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</si>
  <si>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</si>
  <si>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</si>
  <si>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</si>
  <si>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</si>
  <si>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</si>
  <si>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</si>
  <si>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01-05-21 HASTA 16-05-21</t>
  </si>
  <si>
    <t>Z1F0008949</t>
  </si>
  <si>
    <t>0679</t>
  </si>
  <si>
    <t>0680</t>
  </si>
  <si>
    <t>0681</t>
  </si>
  <si>
    <t>0691</t>
  </si>
  <si>
    <t>0682</t>
  </si>
  <si>
    <t>0683</t>
  </si>
  <si>
    <t>0684</t>
  </si>
  <si>
    <t>0685</t>
  </si>
  <si>
    <t>0686</t>
  </si>
  <si>
    <t>0687</t>
  </si>
  <si>
    <t>0688-0689</t>
  </si>
  <si>
    <t>0690</t>
  </si>
  <si>
    <t>0660</t>
  </si>
  <si>
    <t>0661</t>
  </si>
  <si>
    <t>0665</t>
  </si>
  <si>
    <t>0668</t>
  </si>
  <si>
    <t>0669</t>
  </si>
  <si>
    <t>00125996-00126004</t>
  </si>
  <si>
    <t>0670</t>
  </si>
  <si>
    <t>00126005-00126178</t>
  </si>
  <si>
    <t>0671</t>
  </si>
  <si>
    <t>Z1F0008934</t>
  </si>
  <si>
    <t>0644</t>
  </si>
  <si>
    <t>0645</t>
  </si>
  <si>
    <t>0646</t>
  </si>
  <si>
    <t>0647</t>
  </si>
  <si>
    <t>0648</t>
  </si>
  <si>
    <t>0649</t>
  </si>
  <si>
    <t>0650</t>
  </si>
  <si>
    <t>0651</t>
  </si>
  <si>
    <t>0692</t>
  </si>
  <si>
    <t>0693</t>
  </si>
  <si>
    <t>0694</t>
  </si>
  <si>
    <t>0673</t>
  </si>
  <si>
    <t>0675</t>
  </si>
  <si>
    <t>0652</t>
  </si>
  <si>
    <t>0653</t>
  </si>
  <si>
    <t>0654</t>
  </si>
  <si>
    <t>0655</t>
  </si>
  <si>
    <t>0656</t>
  </si>
  <si>
    <t>0657</t>
  </si>
  <si>
    <t>0658</t>
  </si>
  <si>
    <t>00000076</t>
  </si>
  <si>
    <t>0004</t>
  </si>
  <si>
    <t>CAJA SIN ACTIVIDAD</t>
  </si>
  <si>
    <t>0008</t>
  </si>
  <si>
    <t>00000077-00000129</t>
  </si>
  <si>
    <t>0005</t>
  </si>
  <si>
    <t>0006</t>
  </si>
  <si>
    <t>00000130-00000141</t>
  </si>
  <si>
    <t>0007</t>
  </si>
  <si>
    <t>00000141</t>
  </si>
  <si>
    <t>00000142-00000245</t>
  </si>
  <si>
    <t>Z1F0013517</t>
  </si>
  <si>
    <t>0434</t>
  </si>
  <si>
    <t>0435</t>
  </si>
  <si>
    <t>0436</t>
  </si>
  <si>
    <t>0437</t>
  </si>
  <si>
    <t>0438</t>
  </si>
  <si>
    <t>0439</t>
  </si>
  <si>
    <t>0440</t>
  </si>
  <si>
    <t>0441</t>
  </si>
  <si>
    <t>00054357</t>
  </si>
  <si>
    <t>0442</t>
  </si>
  <si>
    <t>00054358-00054411</t>
  </si>
  <si>
    <t>0443</t>
  </si>
  <si>
    <t>0444</t>
  </si>
  <si>
    <t>0445</t>
  </si>
  <si>
    <t>0446</t>
  </si>
  <si>
    <t>0447</t>
  </si>
  <si>
    <t>0448</t>
  </si>
  <si>
    <t>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</si>
</sst>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66"/>
  <sheetViews>
    <sheetView tabSelected="1" workbookViewId="0">
      <selection activeCell="AK7" sqref="AK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45.5703125" style="2" bestFit="1" customWidth="1"/>
    <col min="16" max="16" width="12.5703125" style="2" bestFit="1" customWidth="1"/>
    <col min="17" max="17" width="17" style="6" bestFit="1" customWidth="1"/>
    <col min="18" max="18" width="8.42578125" style="6" customWidth="1"/>
    <col min="19" max="19" width="17" style="6" bestFit="1" customWidth="1"/>
    <col min="20" max="20" width="16" style="6" customWidth="1"/>
    <col min="21" max="21" width="17" style="2" bestFit="1" customWidth="1"/>
    <col min="22" max="22" width="15.5703125" style="6" customWidth="1"/>
    <col min="23" max="23" width="15.85546875" style="6" bestFit="1" customWidth="1"/>
    <col min="24" max="24" width="20" style="2" bestFit="1" customWidth="1"/>
    <col min="25" max="25" width="15.85546875" style="6" bestFit="1" customWidth="1"/>
    <col min="26" max="26" width="16.7109375" style="6" customWidth="1"/>
    <col min="27" max="27" width="18.140625" style="2" bestFit="1" customWidth="1"/>
    <col min="28" max="28" width="17.42578125" style="6" customWidth="1"/>
    <col min="29" max="29" width="17.28515625" style="6" customWidth="1"/>
    <col min="30" max="30" width="21.140625" style="2" bestFit="1" customWidth="1"/>
    <col min="31" max="31" width="10.7109375" style="6" bestFit="1" customWidth="1"/>
    <col min="32" max="32" width="11" style="6" customWidth="1"/>
    <col min="33" max="33" width="17.42578125" style="2" bestFit="1" customWidth="1"/>
  </cols>
  <sheetData>
    <row r="2" spans="1:33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5" t="s">
        <v>1087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9" customFormat="1" ht="88.5" customHeigh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6" t="s">
        <v>16</v>
      </c>
      <c r="O7" s="26" t="s">
        <v>17</v>
      </c>
      <c r="P7" s="26" t="s">
        <v>18</v>
      </c>
      <c r="Q7" s="28" t="s">
        <v>19</v>
      </c>
      <c r="R7" s="28" t="s">
        <v>20</v>
      </c>
      <c r="S7" s="28" t="s">
        <v>21</v>
      </c>
      <c r="T7" s="28" t="s">
        <v>22</v>
      </c>
      <c r="U7" s="26" t="s">
        <v>23</v>
      </c>
      <c r="V7" s="28" t="s">
        <v>24</v>
      </c>
      <c r="W7" s="28" t="s">
        <v>25</v>
      </c>
      <c r="X7" s="26" t="s">
        <v>26</v>
      </c>
      <c r="Y7" s="28" t="s">
        <v>27</v>
      </c>
      <c r="Z7" s="28" t="s">
        <v>28</v>
      </c>
      <c r="AA7" s="26" t="s">
        <v>29</v>
      </c>
      <c r="AB7" s="28" t="s">
        <v>30</v>
      </c>
      <c r="AC7" s="28" t="s">
        <v>31</v>
      </c>
      <c r="AD7" s="26" t="s">
        <v>32</v>
      </c>
      <c r="AE7" s="28" t="s">
        <v>33</v>
      </c>
      <c r="AF7" s="28" t="s">
        <v>34</v>
      </c>
      <c r="AG7" s="26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1088</v>
      </c>
      <c r="F8" s="11" t="s">
        <v>1089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44</v>
      </c>
      <c r="Q8" s="13">
        <f>SUM(S8:AG8)</f>
        <v>737100</v>
      </c>
      <c r="R8" s="13">
        <v>0</v>
      </c>
      <c r="S8" s="13">
        <v>737100</v>
      </c>
      <c r="T8" s="13">
        <v>0</v>
      </c>
      <c r="U8" s="11" t="s">
        <v>45</v>
      </c>
      <c r="V8" s="13">
        <v>0</v>
      </c>
      <c r="W8" s="13">
        <v>0</v>
      </c>
      <c r="X8" s="11" t="s">
        <v>45</v>
      </c>
      <c r="Y8" s="13">
        <v>0</v>
      </c>
      <c r="Z8" s="13">
        <v>0</v>
      </c>
      <c r="AA8" s="11" t="s">
        <v>45</v>
      </c>
      <c r="AB8" s="13">
        <v>0</v>
      </c>
      <c r="AC8" s="13">
        <v>0</v>
      </c>
      <c r="AD8" s="11" t="s">
        <v>45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1088</v>
      </c>
      <c r="F9" s="11" t="s">
        <v>1089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48</v>
      </c>
      <c r="P9" s="11" t="s">
        <v>49</v>
      </c>
      <c r="Q9" s="13">
        <f>SUM(S9:AG9)</f>
        <v>5630000</v>
      </c>
      <c r="R9" s="13">
        <v>0</v>
      </c>
      <c r="S9" s="13">
        <v>5630000</v>
      </c>
      <c r="T9" s="13">
        <v>0</v>
      </c>
      <c r="U9" s="11" t="s">
        <v>45</v>
      </c>
      <c r="V9" s="13">
        <v>0</v>
      </c>
      <c r="W9" s="13">
        <v>0</v>
      </c>
      <c r="X9" s="11" t="s">
        <v>45</v>
      </c>
      <c r="Y9" s="13">
        <v>0</v>
      </c>
      <c r="Z9" s="13">
        <v>0</v>
      </c>
      <c r="AA9" s="11" t="s">
        <v>45</v>
      </c>
      <c r="AB9" s="13">
        <v>0</v>
      </c>
      <c r="AC9" s="13">
        <v>0</v>
      </c>
      <c r="AD9" s="11" t="s">
        <v>45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50</v>
      </c>
      <c r="B10" s="12" t="s">
        <v>37</v>
      </c>
      <c r="C10" s="11" t="s">
        <v>38</v>
      </c>
      <c r="D10" s="11" t="s">
        <v>39</v>
      </c>
      <c r="E10" s="11" t="s">
        <v>1088</v>
      </c>
      <c r="F10" s="11" t="s">
        <v>1089</v>
      </c>
      <c r="G10" s="11" t="s">
        <v>40</v>
      </c>
      <c r="H10" s="11" t="s">
        <v>51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52</v>
      </c>
      <c r="P10" s="11" t="s">
        <v>42</v>
      </c>
      <c r="Q10" s="13">
        <f>SUM(S10:AG10)</f>
        <v>240927101.73199996</v>
      </c>
      <c r="R10" s="13">
        <v>0</v>
      </c>
      <c r="S10" s="13">
        <v>197931550.69999999</v>
      </c>
      <c r="T10" s="13">
        <v>0</v>
      </c>
      <c r="U10" s="11" t="s">
        <v>45</v>
      </c>
      <c r="V10" s="13">
        <v>0</v>
      </c>
      <c r="W10" s="13">
        <v>37065130.200000003</v>
      </c>
      <c r="X10" s="11" t="s">
        <v>45</v>
      </c>
      <c r="Y10" s="13">
        <v>5930420.8319999995</v>
      </c>
      <c r="Z10" s="13">
        <v>0</v>
      </c>
      <c r="AA10" s="11" t="s">
        <v>45</v>
      </c>
      <c r="AB10" s="13">
        <v>0</v>
      </c>
      <c r="AC10" s="13">
        <v>0</v>
      </c>
      <c r="AD10" s="11" t="s">
        <v>45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53</v>
      </c>
      <c r="B11" s="12" t="s">
        <v>37</v>
      </c>
      <c r="C11" s="11" t="s">
        <v>38</v>
      </c>
      <c r="D11" s="11" t="s">
        <v>39</v>
      </c>
      <c r="E11" s="11" t="s">
        <v>1088</v>
      </c>
      <c r="F11" s="11" t="s">
        <v>1089</v>
      </c>
      <c r="G11" s="11" t="s">
        <v>40</v>
      </c>
      <c r="H11" s="11" t="s">
        <v>54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52</v>
      </c>
      <c r="P11" s="11" t="s">
        <v>42</v>
      </c>
      <c r="Q11" s="13">
        <f>SUM(S11:AG11)</f>
        <v>88016026.849999994</v>
      </c>
      <c r="R11" s="13">
        <v>0</v>
      </c>
      <c r="S11" s="13">
        <v>79169692.849999994</v>
      </c>
      <c r="T11" s="13">
        <v>0</v>
      </c>
      <c r="U11" s="11" t="s">
        <v>45</v>
      </c>
      <c r="V11" s="13">
        <v>0</v>
      </c>
      <c r="W11" s="13">
        <v>7626150</v>
      </c>
      <c r="X11" s="11" t="s">
        <v>55</v>
      </c>
      <c r="Y11" s="13">
        <v>1220184</v>
      </c>
      <c r="Z11" s="13">
        <v>0</v>
      </c>
      <c r="AA11" s="11" t="s">
        <v>45</v>
      </c>
      <c r="AB11" s="13">
        <v>0</v>
      </c>
      <c r="AC11" s="13">
        <v>0</v>
      </c>
      <c r="AD11" s="11" t="s">
        <v>45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56</v>
      </c>
      <c r="B12" s="12" t="s">
        <v>37</v>
      </c>
      <c r="C12" s="11" t="s">
        <v>38</v>
      </c>
      <c r="D12" s="11" t="s">
        <v>39</v>
      </c>
      <c r="E12" s="11" t="s">
        <v>1088</v>
      </c>
      <c r="F12" s="11" t="s">
        <v>1089</v>
      </c>
      <c r="G12" s="11" t="s">
        <v>40</v>
      </c>
      <c r="H12" s="11" t="s">
        <v>57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52</v>
      </c>
      <c r="P12" s="11" t="s">
        <v>42</v>
      </c>
      <c r="Q12" s="13">
        <f>SUM(S12:AG12)</f>
        <v>66629702.875</v>
      </c>
      <c r="R12" s="13">
        <v>0</v>
      </c>
      <c r="S12" s="13">
        <v>66629702.875</v>
      </c>
      <c r="T12" s="13">
        <v>0</v>
      </c>
      <c r="U12" s="11" t="s">
        <v>45</v>
      </c>
      <c r="V12" s="13">
        <v>0</v>
      </c>
      <c r="W12" s="13">
        <v>0</v>
      </c>
      <c r="X12" s="11" t="s">
        <v>45</v>
      </c>
      <c r="Y12" s="13">
        <v>0</v>
      </c>
      <c r="Z12" s="13">
        <v>0</v>
      </c>
      <c r="AA12" s="11" t="s">
        <v>45</v>
      </c>
      <c r="AB12" s="13">
        <v>0</v>
      </c>
      <c r="AC12" s="13">
        <v>0</v>
      </c>
      <c r="AD12" s="11" t="s">
        <v>45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58</v>
      </c>
      <c r="B13" s="12" t="s">
        <v>37</v>
      </c>
      <c r="C13" s="11" t="s">
        <v>38</v>
      </c>
      <c r="D13" s="11" t="s">
        <v>39</v>
      </c>
      <c r="E13" s="11" t="s">
        <v>1088</v>
      </c>
      <c r="F13" s="11" t="s">
        <v>1089</v>
      </c>
      <c r="G13" s="11" t="s">
        <v>40</v>
      </c>
      <c r="H13" s="11" t="s">
        <v>59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52</v>
      </c>
      <c r="P13" s="11" t="s">
        <v>42</v>
      </c>
      <c r="Q13" s="13">
        <f>SUM(S13:AG13)</f>
        <v>110729542.52500001</v>
      </c>
      <c r="R13" s="13">
        <v>0</v>
      </c>
      <c r="S13" s="13">
        <v>78192134.125</v>
      </c>
      <c r="T13" s="13">
        <v>0</v>
      </c>
      <c r="U13" s="11" t="s">
        <v>45</v>
      </c>
      <c r="V13" s="13">
        <v>0</v>
      </c>
      <c r="W13" s="13">
        <v>28049490</v>
      </c>
      <c r="X13" s="11" t="s">
        <v>45</v>
      </c>
      <c r="Y13" s="13">
        <v>4487918.4000000004</v>
      </c>
      <c r="Z13" s="13">
        <v>0</v>
      </c>
      <c r="AA13" s="11" t="s">
        <v>45</v>
      </c>
      <c r="AB13" s="13">
        <v>0</v>
      </c>
      <c r="AC13" s="13">
        <v>0</v>
      </c>
      <c r="AD13" s="11" t="s">
        <v>45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60</v>
      </c>
      <c r="B14" s="12" t="s">
        <v>37</v>
      </c>
      <c r="C14" s="11" t="s">
        <v>38</v>
      </c>
      <c r="D14" s="11" t="s">
        <v>39</v>
      </c>
      <c r="E14" s="11" t="s">
        <v>1088</v>
      </c>
      <c r="F14" s="11" t="s">
        <v>1089</v>
      </c>
      <c r="G14" s="11" t="s">
        <v>40</v>
      </c>
      <c r="H14" s="11" t="s">
        <v>61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52</v>
      </c>
      <c r="P14" s="11" t="s">
        <v>42</v>
      </c>
      <c r="Q14" s="13">
        <f>SUM(S14:AG14)</f>
        <v>151599224.037</v>
      </c>
      <c r="R14" s="13">
        <v>0</v>
      </c>
      <c r="S14" s="13">
        <v>125142700.12499999</v>
      </c>
      <c r="T14" s="13">
        <v>0</v>
      </c>
      <c r="U14" s="11" t="s">
        <v>45</v>
      </c>
      <c r="V14" s="13">
        <v>0</v>
      </c>
      <c r="W14" s="13">
        <v>22807348.199999999</v>
      </c>
      <c r="X14" s="11" t="s">
        <v>45</v>
      </c>
      <c r="Y14" s="13">
        <v>3649175.7120000003</v>
      </c>
      <c r="Z14" s="13">
        <v>0</v>
      </c>
      <c r="AA14" s="11" t="s">
        <v>45</v>
      </c>
      <c r="AB14" s="13">
        <v>0</v>
      </c>
      <c r="AC14" s="13">
        <v>0</v>
      </c>
      <c r="AD14" s="11" t="s">
        <v>45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62</v>
      </c>
      <c r="B15" s="12" t="s">
        <v>37</v>
      </c>
      <c r="C15" s="11" t="s">
        <v>38</v>
      </c>
      <c r="D15" s="11" t="s">
        <v>39</v>
      </c>
      <c r="E15" s="11" t="s">
        <v>1088</v>
      </c>
      <c r="F15" s="11" t="s">
        <v>1089</v>
      </c>
      <c r="G15" s="11" t="s">
        <v>40</v>
      </c>
      <c r="H15" s="11" t="s">
        <v>63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52</v>
      </c>
      <c r="P15" s="11" t="s">
        <v>42</v>
      </c>
      <c r="Q15" s="13">
        <f>SUM(S15:AG15)</f>
        <v>44906760.049999997</v>
      </c>
      <c r="R15" s="13">
        <v>0</v>
      </c>
      <c r="S15" s="13">
        <v>39299697.049999997</v>
      </c>
      <c r="T15" s="13">
        <v>0</v>
      </c>
      <c r="U15" s="11" t="s">
        <v>45</v>
      </c>
      <c r="V15" s="13">
        <v>0</v>
      </c>
      <c r="W15" s="13">
        <v>4833675</v>
      </c>
      <c r="X15" s="11" t="s">
        <v>45</v>
      </c>
      <c r="Y15" s="13">
        <v>773388</v>
      </c>
      <c r="Z15" s="13">
        <v>0</v>
      </c>
      <c r="AA15" s="11" t="s">
        <v>45</v>
      </c>
      <c r="AB15" s="13">
        <v>0</v>
      </c>
      <c r="AC15" s="13">
        <v>0</v>
      </c>
      <c r="AD15" s="11" t="s">
        <v>45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64</v>
      </c>
      <c r="B16" s="12" t="s">
        <v>37</v>
      </c>
      <c r="C16" s="11" t="s">
        <v>38</v>
      </c>
      <c r="D16" s="11" t="s">
        <v>39</v>
      </c>
      <c r="E16" s="11" t="s">
        <v>1088</v>
      </c>
      <c r="F16" s="11" t="s">
        <v>1089</v>
      </c>
      <c r="G16" s="11" t="s">
        <v>40</v>
      </c>
      <c r="H16" s="11" t="s">
        <v>65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52</v>
      </c>
      <c r="P16" s="11" t="s">
        <v>42</v>
      </c>
      <c r="Q16" s="13">
        <f>SUM(S16:AG16)</f>
        <v>133991113.24999999</v>
      </c>
      <c r="R16" s="13">
        <v>0</v>
      </c>
      <c r="S16" s="13">
        <v>112868435.44999999</v>
      </c>
      <c r="T16" s="13">
        <v>0</v>
      </c>
      <c r="U16" s="11" t="s">
        <v>45</v>
      </c>
      <c r="V16" s="13">
        <v>0</v>
      </c>
      <c r="W16" s="13">
        <v>18209205</v>
      </c>
      <c r="X16" s="11" t="s">
        <v>55</v>
      </c>
      <c r="Y16" s="13">
        <v>2913472.8</v>
      </c>
      <c r="Z16" s="13">
        <v>0</v>
      </c>
      <c r="AA16" s="11" t="s">
        <v>45</v>
      </c>
      <c r="AB16" s="13">
        <v>0</v>
      </c>
      <c r="AC16" s="13">
        <v>0</v>
      </c>
      <c r="AD16" s="11" t="s">
        <v>45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39</v>
      </c>
      <c r="E17" s="11" t="s">
        <v>1088</v>
      </c>
      <c r="F17" s="11" t="s">
        <v>1089</v>
      </c>
      <c r="G17" s="11" t="s">
        <v>40</v>
      </c>
      <c r="H17" s="11" t="s">
        <v>67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52</v>
      </c>
      <c r="P17" s="11" t="s">
        <v>42</v>
      </c>
      <c r="Q17" s="13">
        <f>SUM(S17:AG17)</f>
        <v>227898703.25</v>
      </c>
      <c r="R17" s="13">
        <v>0</v>
      </c>
      <c r="S17" s="13">
        <v>209709456.65000001</v>
      </c>
      <c r="T17" s="13">
        <v>0</v>
      </c>
      <c r="U17" s="11" t="s">
        <v>45</v>
      </c>
      <c r="V17" s="13">
        <v>0</v>
      </c>
      <c r="W17" s="13">
        <v>15680385</v>
      </c>
      <c r="X17" s="11" t="s">
        <v>55</v>
      </c>
      <c r="Y17" s="13">
        <v>2508861.6</v>
      </c>
      <c r="Z17" s="13">
        <v>0</v>
      </c>
      <c r="AA17" s="11" t="s">
        <v>45</v>
      </c>
      <c r="AB17" s="13">
        <v>0</v>
      </c>
      <c r="AC17" s="13">
        <v>0</v>
      </c>
      <c r="AD17" s="11" t="s">
        <v>45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68</v>
      </c>
      <c r="B18" s="12" t="s">
        <v>37</v>
      </c>
      <c r="C18" s="11" t="s">
        <v>38</v>
      </c>
      <c r="D18" s="11" t="s">
        <v>39</v>
      </c>
      <c r="E18" s="11" t="s">
        <v>1088</v>
      </c>
      <c r="F18" s="11" t="s">
        <v>1089</v>
      </c>
      <c r="G18" s="11" t="s">
        <v>40</v>
      </c>
      <c r="H18" s="11" t="s">
        <v>69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52</v>
      </c>
      <c r="P18" s="11" t="s">
        <v>42</v>
      </c>
      <c r="Q18" s="13">
        <f>SUM(S18:AG18)</f>
        <v>83514373.174999997</v>
      </c>
      <c r="R18" s="13">
        <v>0</v>
      </c>
      <c r="S18" s="13">
        <v>80084363.375</v>
      </c>
      <c r="T18" s="13">
        <v>0</v>
      </c>
      <c r="U18" s="11" t="s">
        <v>45</v>
      </c>
      <c r="V18" s="13">
        <v>0</v>
      </c>
      <c r="W18" s="13">
        <v>2956905</v>
      </c>
      <c r="X18" s="11" t="s">
        <v>45</v>
      </c>
      <c r="Y18" s="13">
        <v>473104.8</v>
      </c>
      <c r="Z18" s="13">
        <v>0</v>
      </c>
      <c r="AA18" s="11" t="s">
        <v>45</v>
      </c>
      <c r="AB18" s="13">
        <v>0</v>
      </c>
      <c r="AC18" s="13">
        <v>0</v>
      </c>
      <c r="AD18" s="11" t="s">
        <v>45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70</v>
      </c>
      <c r="B19" s="12" t="s">
        <v>37</v>
      </c>
      <c r="C19" s="11" t="s">
        <v>38</v>
      </c>
      <c r="D19" s="11" t="s">
        <v>39</v>
      </c>
      <c r="E19" s="11" t="s">
        <v>1088</v>
      </c>
      <c r="F19" s="11" t="s">
        <v>1089</v>
      </c>
      <c r="G19" s="11" t="s">
        <v>40</v>
      </c>
      <c r="H19" s="11" t="s">
        <v>71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52</v>
      </c>
      <c r="P19" s="11" t="s">
        <v>42</v>
      </c>
      <c r="Q19" s="13">
        <f>SUM(S19:AG19)</f>
        <v>166707661.45000002</v>
      </c>
      <c r="R19" s="13">
        <v>0</v>
      </c>
      <c r="S19" s="13">
        <v>142543028.65000001</v>
      </c>
      <c r="T19" s="13">
        <v>0</v>
      </c>
      <c r="U19" s="11" t="s">
        <v>45</v>
      </c>
      <c r="V19" s="13">
        <v>0</v>
      </c>
      <c r="W19" s="13">
        <v>20831580</v>
      </c>
      <c r="X19" s="11" t="s">
        <v>45</v>
      </c>
      <c r="Y19" s="13">
        <v>3333052.8000000003</v>
      </c>
      <c r="Z19" s="13">
        <v>0</v>
      </c>
      <c r="AA19" s="11" t="s">
        <v>45</v>
      </c>
      <c r="AB19" s="13">
        <v>0</v>
      </c>
      <c r="AC19" s="13">
        <v>0</v>
      </c>
      <c r="AD19" s="11" t="s">
        <v>45</v>
      </c>
      <c r="AE19" s="13">
        <v>0</v>
      </c>
      <c r="AF19" s="13">
        <v>0</v>
      </c>
      <c r="AG19" s="11" t="s">
        <v>42</v>
      </c>
    </row>
    <row r="20" spans="1:33" x14ac:dyDescent="0.25">
      <c r="A20" s="11" t="s">
        <v>72</v>
      </c>
      <c r="B20" s="9" t="s">
        <v>37</v>
      </c>
      <c r="C20" s="8" t="s">
        <v>38</v>
      </c>
      <c r="D20" s="8" t="s">
        <v>73</v>
      </c>
      <c r="E20" s="8" t="s">
        <v>74</v>
      </c>
      <c r="F20" s="8" t="s">
        <v>1101</v>
      </c>
      <c r="G20" s="8" t="s">
        <v>40</v>
      </c>
      <c r="H20" s="8" t="s">
        <v>75</v>
      </c>
      <c r="I20" s="10" t="s">
        <v>42</v>
      </c>
      <c r="J20" s="10" t="s">
        <v>42</v>
      </c>
      <c r="K20" s="10" t="s">
        <v>42</v>
      </c>
      <c r="L20" s="10" t="s">
        <v>42</v>
      </c>
      <c r="M20" s="10">
        <v>0</v>
      </c>
      <c r="N20" s="8" t="s">
        <v>42</v>
      </c>
      <c r="O20" s="8" t="s">
        <v>52</v>
      </c>
      <c r="P20" s="8" t="s">
        <v>42</v>
      </c>
      <c r="Q20" s="10">
        <f>SUM(S20:AG20)</f>
        <v>1237459461.2200003</v>
      </c>
      <c r="R20" s="10">
        <v>0</v>
      </c>
      <c r="S20" s="10">
        <v>1029339752.5000002</v>
      </c>
      <c r="T20" s="10">
        <v>0</v>
      </c>
      <c r="U20" s="8" t="s">
        <v>45</v>
      </c>
      <c r="V20" s="10">
        <v>0</v>
      </c>
      <c r="W20" s="10">
        <v>179413542</v>
      </c>
      <c r="X20" s="8" t="s">
        <v>55</v>
      </c>
      <c r="Y20" s="10">
        <v>28706166.719999999</v>
      </c>
      <c r="Z20" s="10">
        <v>0</v>
      </c>
      <c r="AA20" s="8" t="s">
        <v>45</v>
      </c>
      <c r="AB20" s="10">
        <v>0</v>
      </c>
      <c r="AC20" s="10">
        <v>0</v>
      </c>
      <c r="AD20" s="8" t="s">
        <v>45</v>
      </c>
      <c r="AE20" s="10">
        <v>0</v>
      </c>
      <c r="AF20" s="10">
        <v>0</v>
      </c>
      <c r="AG20" s="8" t="s">
        <v>42</v>
      </c>
    </row>
    <row r="21" spans="1:33" s="14" customFormat="1" x14ac:dyDescent="0.25">
      <c r="A21" s="11" t="s">
        <v>76</v>
      </c>
      <c r="B21" s="12" t="s">
        <v>37</v>
      </c>
      <c r="C21" s="11" t="s">
        <v>38</v>
      </c>
      <c r="D21" s="11" t="s">
        <v>77</v>
      </c>
      <c r="E21" s="11" t="s">
        <v>1110</v>
      </c>
      <c r="F21" s="11" t="s">
        <v>1111</v>
      </c>
      <c r="G21" s="11" t="s">
        <v>40</v>
      </c>
      <c r="H21" s="11" t="s">
        <v>78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52</v>
      </c>
      <c r="P21" s="11" t="s">
        <v>42</v>
      </c>
      <c r="Q21" s="13">
        <f>SUM(S21:AG21)</f>
        <v>364398301.15000004</v>
      </c>
      <c r="R21" s="13">
        <v>0</v>
      </c>
      <c r="S21" s="13">
        <v>318660452.35000002</v>
      </c>
      <c r="T21" s="13">
        <v>0</v>
      </c>
      <c r="U21" s="11" t="s">
        <v>45</v>
      </c>
      <c r="V21" s="13">
        <v>0</v>
      </c>
      <c r="W21" s="13">
        <v>39429180</v>
      </c>
      <c r="X21" s="11" t="s">
        <v>45</v>
      </c>
      <c r="Y21" s="13">
        <v>6308668.7999999989</v>
      </c>
      <c r="Z21" s="13">
        <v>0</v>
      </c>
      <c r="AA21" s="11" t="s">
        <v>45</v>
      </c>
      <c r="AB21" s="13">
        <v>0</v>
      </c>
      <c r="AC21" s="13">
        <v>0</v>
      </c>
      <c r="AD21" s="11" t="s">
        <v>45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79</v>
      </c>
      <c r="B22" s="12" t="s">
        <v>37</v>
      </c>
      <c r="C22" s="11" t="s">
        <v>38</v>
      </c>
      <c r="D22" s="11" t="s">
        <v>77</v>
      </c>
      <c r="E22" s="11" t="s">
        <v>1110</v>
      </c>
      <c r="F22" s="11" t="s">
        <v>1111</v>
      </c>
      <c r="G22" s="11" t="s">
        <v>40</v>
      </c>
      <c r="H22" s="11" t="s">
        <v>80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52</v>
      </c>
      <c r="P22" s="11" t="s">
        <v>42</v>
      </c>
      <c r="Q22" s="13">
        <f>SUM(S22:AG22)</f>
        <v>369421826.41000003</v>
      </c>
      <c r="R22" s="13">
        <v>0</v>
      </c>
      <c r="S22" s="13">
        <v>311576667.85000002</v>
      </c>
      <c r="T22" s="13">
        <v>0</v>
      </c>
      <c r="U22" s="11" t="s">
        <v>45</v>
      </c>
      <c r="V22" s="13">
        <v>0</v>
      </c>
      <c r="W22" s="13">
        <v>49866516</v>
      </c>
      <c r="X22" s="11" t="s">
        <v>45</v>
      </c>
      <c r="Y22" s="13">
        <v>7978642.5599999996</v>
      </c>
      <c r="Z22" s="13">
        <v>0</v>
      </c>
      <c r="AA22" s="11" t="s">
        <v>45</v>
      </c>
      <c r="AB22" s="13">
        <v>0</v>
      </c>
      <c r="AC22" s="13">
        <v>0</v>
      </c>
      <c r="AD22" s="11" t="s">
        <v>45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55</v>
      </c>
      <c r="B23" s="12" t="s">
        <v>37</v>
      </c>
      <c r="C23" s="11" t="s">
        <v>38</v>
      </c>
      <c r="D23" s="11" t="s">
        <v>77</v>
      </c>
      <c r="E23" s="11" t="s">
        <v>1110</v>
      </c>
      <c r="F23" s="11" t="s">
        <v>1111</v>
      </c>
      <c r="G23" s="11" t="s">
        <v>40</v>
      </c>
      <c r="H23" s="11" t="s">
        <v>81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52</v>
      </c>
      <c r="P23" s="11" t="s">
        <v>42</v>
      </c>
      <c r="Q23" s="13">
        <f>SUM(S23:AG23)</f>
        <v>100634636.77500001</v>
      </c>
      <c r="R23" s="13">
        <v>0</v>
      </c>
      <c r="S23" s="13">
        <v>73776640.575000003</v>
      </c>
      <c r="T23" s="13">
        <v>0</v>
      </c>
      <c r="U23" s="11" t="s">
        <v>45</v>
      </c>
      <c r="V23" s="13">
        <v>0</v>
      </c>
      <c r="W23" s="13">
        <v>23153445</v>
      </c>
      <c r="X23" s="11" t="s">
        <v>55</v>
      </c>
      <c r="Y23" s="13">
        <v>3704551.2</v>
      </c>
      <c r="Z23" s="13">
        <v>0</v>
      </c>
      <c r="AA23" s="11" t="s">
        <v>45</v>
      </c>
      <c r="AB23" s="13">
        <v>0</v>
      </c>
      <c r="AC23" s="13">
        <v>0</v>
      </c>
      <c r="AD23" s="11" t="s">
        <v>45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82</v>
      </c>
      <c r="B24" s="12" t="s">
        <v>37</v>
      </c>
      <c r="C24" s="11" t="s">
        <v>38</v>
      </c>
      <c r="D24" s="11" t="s">
        <v>77</v>
      </c>
      <c r="E24" s="11" t="s">
        <v>1110</v>
      </c>
      <c r="F24" s="11" t="s">
        <v>1111</v>
      </c>
      <c r="G24" s="11" t="s">
        <v>40</v>
      </c>
      <c r="H24" s="11" t="s">
        <v>83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52</v>
      </c>
      <c r="P24" s="11" t="s">
        <v>42</v>
      </c>
      <c r="Q24" s="13">
        <f>SUM(S24:AG24)</f>
        <v>106088081.903</v>
      </c>
      <c r="R24" s="13">
        <v>0</v>
      </c>
      <c r="S24" s="13">
        <v>82178381.375</v>
      </c>
      <c r="T24" s="13">
        <v>0</v>
      </c>
      <c r="U24" s="11" t="s">
        <v>45</v>
      </c>
      <c r="V24" s="13">
        <v>0</v>
      </c>
      <c r="W24" s="13">
        <v>20611810.800000001</v>
      </c>
      <c r="X24" s="11" t="s">
        <v>45</v>
      </c>
      <c r="Y24" s="13">
        <v>3297889.7280000001</v>
      </c>
      <c r="Z24" s="13">
        <v>0</v>
      </c>
      <c r="AA24" s="11" t="s">
        <v>45</v>
      </c>
      <c r="AB24" s="13">
        <v>0</v>
      </c>
      <c r="AC24" s="13">
        <v>0</v>
      </c>
      <c r="AD24" s="11" t="s">
        <v>45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84</v>
      </c>
      <c r="B25" s="12" t="s">
        <v>37</v>
      </c>
      <c r="C25" s="11" t="s">
        <v>38</v>
      </c>
      <c r="D25" s="11" t="s">
        <v>77</v>
      </c>
      <c r="E25" s="11" t="s">
        <v>1110</v>
      </c>
      <c r="F25" s="11" t="s">
        <v>1111</v>
      </c>
      <c r="G25" s="11" t="s">
        <v>40</v>
      </c>
      <c r="H25" s="11" t="s">
        <v>85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52</v>
      </c>
      <c r="P25" s="11" t="s">
        <v>42</v>
      </c>
      <c r="Q25" s="13">
        <f>SUM(S25:AG25)</f>
        <v>267207318.00899997</v>
      </c>
      <c r="R25" s="13">
        <v>0</v>
      </c>
      <c r="S25" s="13">
        <v>194810630.62499997</v>
      </c>
      <c r="T25" s="13">
        <v>0</v>
      </c>
      <c r="U25" s="11" t="s">
        <v>45</v>
      </c>
      <c r="V25" s="13">
        <v>0</v>
      </c>
      <c r="W25" s="13">
        <v>62410937.400000006</v>
      </c>
      <c r="X25" s="11" t="s">
        <v>55</v>
      </c>
      <c r="Y25" s="13">
        <v>9985749.9839999992</v>
      </c>
      <c r="Z25" s="13">
        <v>0</v>
      </c>
      <c r="AA25" s="11" t="s">
        <v>45</v>
      </c>
      <c r="AB25" s="13">
        <v>0</v>
      </c>
      <c r="AC25" s="13">
        <v>0</v>
      </c>
      <c r="AD25" s="11" t="s">
        <v>45</v>
      </c>
      <c r="AE25" s="13">
        <v>0</v>
      </c>
      <c r="AF25" s="13">
        <v>0</v>
      </c>
      <c r="AG25" s="11" t="s">
        <v>42</v>
      </c>
    </row>
    <row r="26" spans="1:33" x14ac:dyDescent="0.25">
      <c r="A26" s="11" t="s">
        <v>86</v>
      </c>
      <c r="B26" s="9" t="s">
        <v>37</v>
      </c>
      <c r="C26" s="8" t="s">
        <v>38</v>
      </c>
      <c r="D26" s="8" t="s">
        <v>87</v>
      </c>
      <c r="E26" s="8" t="s">
        <v>88</v>
      </c>
      <c r="F26" s="8" t="s">
        <v>90</v>
      </c>
      <c r="G26" s="8" t="s">
        <v>40</v>
      </c>
      <c r="H26" s="8" t="s">
        <v>1131</v>
      </c>
      <c r="I26" s="10" t="s">
        <v>42</v>
      </c>
      <c r="J26" s="10" t="s">
        <v>42</v>
      </c>
      <c r="K26" s="10" t="s">
        <v>42</v>
      </c>
      <c r="L26" s="10" t="s">
        <v>42</v>
      </c>
      <c r="M26" s="10">
        <v>0</v>
      </c>
      <c r="N26" s="8" t="s">
        <v>42</v>
      </c>
      <c r="O26" s="8" t="s">
        <v>52</v>
      </c>
      <c r="P26" s="8" t="s">
        <v>42</v>
      </c>
      <c r="Q26" s="10">
        <f>SUM(S26:AG26)</f>
        <v>316863228.25</v>
      </c>
      <c r="R26" s="10">
        <v>0</v>
      </c>
      <c r="S26" s="10">
        <v>304202118.25</v>
      </c>
      <c r="T26" s="10">
        <v>0</v>
      </c>
      <c r="U26" s="8" t="s">
        <v>45</v>
      </c>
      <c r="V26" s="10">
        <v>0</v>
      </c>
      <c r="W26" s="10">
        <v>10914750</v>
      </c>
      <c r="X26" s="8" t="s">
        <v>55</v>
      </c>
      <c r="Y26" s="10">
        <f>+W26*0.16</f>
        <v>1746360</v>
      </c>
      <c r="Z26" s="10">
        <v>0</v>
      </c>
      <c r="AA26" s="8" t="s">
        <v>45</v>
      </c>
      <c r="AB26" s="10">
        <v>0</v>
      </c>
      <c r="AC26" s="10">
        <v>0</v>
      </c>
      <c r="AD26" s="8" t="s">
        <v>45</v>
      </c>
      <c r="AE26" s="10">
        <v>0</v>
      </c>
      <c r="AF26" s="10">
        <v>0</v>
      </c>
      <c r="AG26" s="8" t="s">
        <v>42</v>
      </c>
    </row>
    <row r="27" spans="1:33" s="22" customFormat="1" x14ac:dyDescent="0.25">
      <c r="A27" s="11" t="s">
        <v>89</v>
      </c>
      <c r="B27" s="20" t="s">
        <v>37</v>
      </c>
      <c r="C27" s="19" t="s">
        <v>38</v>
      </c>
      <c r="D27" s="19" t="s">
        <v>97</v>
      </c>
      <c r="E27" s="19" t="s">
        <v>1142</v>
      </c>
      <c r="F27" s="19" t="s">
        <v>1143</v>
      </c>
      <c r="G27" s="19" t="s">
        <v>40</v>
      </c>
      <c r="H27" s="19" t="s">
        <v>98</v>
      </c>
      <c r="I27" s="21" t="s">
        <v>42</v>
      </c>
      <c r="J27" s="21" t="s">
        <v>42</v>
      </c>
      <c r="K27" s="21" t="s">
        <v>42</v>
      </c>
      <c r="L27" s="21" t="s">
        <v>42</v>
      </c>
      <c r="M27" s="21">
        <v>0</v>
      </c>
      <c r="N27" s="19" t="s">
        <v>42</v>
      </c>
      <c r="O27" s="19" t="s">
        <v>52</v>
      </c>
      <c r="P27" s="19" t="s">
        <v>42</v>
      </c>
      <c r="Q27" s="21">
        <f>SUM(S27:AG27)</f>
        <v>54062024</v>
      </c>
      <c r="R27" s="21">
        <v>0</v>
      </c>
      <c r="S27" s="21">
        <v>51957320</v>
      </c>
      <c r="T27" s="21">
        <v>0</v>
      </c>
      <c r="U27" s="19" t="s">
        <v>45</v>
      </c>
      <c r="V27" s="21">
        <v>0</v>
      </c>
      <c r="W27" s="21">
        <v>1814400</v>
      </c>
      <c r="X27" s="19" t="s">
        <v>45</v>
      </c>
      <c r="Y27" s="21">
        <v>290304</v>
      </c>
      <c r="Z27" s="21">
        <v>0</v>
      </c>
      <c r="AA27" s="19" t="s">
        <v>45</v>
      </c>
      <c r="AB27" s="21">
        <v>0</v>
      </c>
      <c r="AC27" s="21">
        <v>0</v>
      </c>
      <c r="AD27" s="19" t="s">
        <v>45</v>
      </c>
      <c r="AE27" s="21">
        <v>0</v>
      </c>
      <c r="AF27" s="21">
        <v>0</v>
      </c>
      <c r="AG27" s="19" t="s">
        <v>42</v>
      </c>
    </row>
    <row r="28" spans="1:33" s="22" customFormat="1" x14ac:dyDescent="0.25">
      <c r="A28" s="11" t="s">
        <v>91</v>
      </c>
      <c r="B28" s="20" t="s">
        <v>37</v>
      </c>
      <c r="C28" s="19" t="s">
        <v>38</v>
      </c>
      <c r="D28" s="19" t="s">
        <v>97</v>
      </c>
      <c r="E28" s="19" t="s">
        <v>1142</v>
      </c>
      <c r="F28" s="19" t="s">
        <v>1143</v>
      </c>
      <c r="G28" s="19" t="s">
        <v>40</v>
      </c>
      <c r="H28" s="19" t="s">
        <v>100</v>
      </c>
      <c r="I28" s="21" t="s">
        <v>42</v>
      </c>
      <c r="J28" s="21" t="s">
        <v>42</v>
      </c>
      <c r="K28" s="21" t="s">
        <v>42</v>
      </c>
      <c r="L28" s="21" t="s">
        <v>42</v>
      </c>
      <c r="M28" s="21">
        <v>0</v>
      </c>
      <c r="N28" s="19" t="s">
        <v>42</v>
      </c>
      <c r="O28" s="19" t="s">
        <v>52</v>
      </c>
      <c r="P28" s="19" t="s">
        <v>42</v>
      </c>
      <c r="Q28" s="21">
        <f>SUM(S28:AG28)</f>
        <v>32118763.950000003</v>
      </c>
      <c r="R28" s="21">
        <v>0</v>
      </c>
      <c r="S28" s="21">
        <v>30191644.350000001</v>
      </c>
      <c r="T28" s="21">
        <v>0</v>
      </c>
      <c r="U28" s="19" t="s">
        <v>45</v>
      </c>
      <c r="V28" s="21">
        <v>0</v>
      </c>
      <c r="W28" s="21">
        <v>1661310</v>
      </c>
      <c r="X28" s="19" t="s">
        <v>55</v>
      </c>
      <c r="Y28" s="21">
        <v>265809.59999999998</v>
      </c>
      <c r="Z28" s="21">
        <v>0</v>
      </c>
      <c r="AA28" s="19" t="s">
        <v>45</v>
      </c>
      <c r="AB28" s="21">
        <v>0</v>
      </c>
      <c r="AC28" s="21">
        <v>0</v>
      </c>
      <c r="AD28" s="19" t="s">
        <v>45</v>
      </c>
      <c r="AE28" s="21">
        <v>0</v>
      </c>
      <c r="AF28" s="21">
        <v>0</v>
      </c>
      <c r="AG28" s="19" t="s">
        <v>42</v>
      </c>
    </row>
    <row r="29" spans="1:33" s="22" customFormat="1" x14ac:dyDescent="0.25">
      <c r="A29" s="11" t="s">
        <v>92</v>
      </c>
      <c r="B29" s="20" t="s">
        <v>37</v>
      </c>
      <c r="C29" s="19" t="s">
        <v>38</v>
      </c>
      <c r="D29" s="19" t="s">
        <v>97</v>
      </c>
      <c r="E29" s="19" t="s">
        <v>1142</v>
      </c>
      <c r="F29" s="19" t="s">
        <v>1143</v>
      </c>
      <c r="G29" s="19" t="s">
        <v>40</v>
      </c>
      <c r="H29" s="19" t="s">
        <v>102</v>
      </c>
      <c r="I29" s="21" t="s">
        <v>42</v>
      </c>
      <c r="J29" s="21" t="s">
        <v>42</v>
      </c>
      <c r="K29" s="21" t="s">
        <v>42</v>
      </c>
      <c r="L29" s="21" t="s">
        <v>42</v>
      </c>
      <c r="M29" s="21">
        <v>0</v>
      </c>
      <c r="N29" s="19" t="s">
        <v>42</v>
      </c>
      <c r="O29" s="19" t="s">
        <v>52</v>
      </c>
      <c r="P29" s="19" t="s">
        <v>42</v>
      </c>
      <c r="Q29" s="21">
        <f>SUM(S29:AG29)</f>
        <v>120151054.90000001</v>
      </c>
      <c r="R29" s="21">
        <v>0</v>
      </c>
      <c r="S29" s="21">
        <v>116586212.5</v>
      </c>
      <c r="T29" s="21">
        <v>0</v>
      </c>
      <c r="U29" s="19" t="s">
        <v>45</v>
      </c>
      <c r="V29" s="21">
        <v>0</v>
      </c>
      <c r="W29" s="21">
        <v>3073140</v>
      </c>
      <c r="X29" s="19" t="s">
        <v>45</v>
      </c>
      <c r="Y29" s="21">
        <v>491702.39999999997</v>
      </c>
      <c r="Z29" s="21">
        <v>0</v>
      </c>
      <c r="AA29" s="19" t="s">
        <v>45</v>
      </c>
      <c r="AB29" s="21">
        <v>0</v>
      </c>
      <c r="AC29" s="21">
        <v>0</v>
      </c>
      <c r="AD29" s="19" t="s">
        <v>45</v>
      </c>
      <c r="AE29" s="21">
        <v>0</v>
      </c>
      <c r="AF29" s="21">
        <v>0</v>
      </c>
      <c r="AG29" s="19" t="s">
        <v>42</v>
      </c>
    </row>
    <row r="30" spans="1:33" s="22" customFormat="1" x14ac:dyDescent="0.25">
      <c r="A30" s="11" t="s">
        <v>95</v>
      </c>
      <c r="B30" s="20" t="s">
        <v>37</v>
      </c>
      <c r="C30" s="19" t="s">
        <v>38</v>
      </c>
      <c r="D30" s="19" t="s">
        <v>97</v>
      </c>
      <c r="E30" s="19" t="s">
        <v>1142</v>
      </c>
      <c r="F30" s="19" t="s">
        <v>1143</v>
      </c>
      <c r="G30" s="19" t="s">
        <v>40</v>
      </c>
      <c r="H30" s="19" t="s">
        <v>104</v>
      </c>
      <c r="I30" s="21" t="s">
        <v>42</v>
      </c>
      <c r="J30" s="21" t="s">
        <v>42</v>
      </c>
      <c r="K30" s="21" t="s">
        <v>42</v>
      </c>
      <c r="L30" s="21" t="s">
        <v>42</v>
      </c>
      <c r="M30" s="21">
        <v>0</v>
      </c>
      <c r="N30" s="19" t="s">
        <v>42</v>
      </c>
      <c r="O30" s="19" t="s">
        <v>52</v>
      </c>
      <c r="P30" s="19" t="s">
        <v>42</v>
      </c>
      <c r="Q30" s="21">
        <f>SUM(S30:AG30)</f>
        <v>192970190.79000002</v>
      </c>
      <c r="R30" s="21">
        <v>0</v>
      </c>
      <c r="S30" s="21">
        <v>105294799.35000002</v>
      </c>
      <c r="T30" s="21">
        <v>0</v>
      </c>
      <c r="U30" s="19" t="s">
        <v>45</v>
      </c>
      <c r="V30" s="21">
        <v>0</v>
      </c>
      <c r="W30" s="21">
        <v>75582234</v>
      </c>
      <c r="X30" s="19" t="s">
        <v>55</v>
      </c>
      <c r="Y30" s="21">
        <v>12093157.439999999</v>
      </c>
      <c r="Z30" s="21">
        <v>0</v>
      </c>
      <c r="AA30" s="19" t="s">
        <v>45</v>
      </c>
      <c r="AB30" s="21">
        <v>0</v>
      </c>
      <c r="AC30" s="21">
        <v>0</v>
      </c>
      <c r="AD30" s="19" t="s">
        <v>45</v>
      </c>
      <c r="AE30" s="21">
        <v>0</v>
      </c>
      <c r="AF30" s="21">
        <v>0</v>
      </c>
      <c r="AG30" s="19" t="s">
        <v>42</v>
      </c>
    </row>
    <row r="31" spans="1:33" s="22" customFormat="1" x14ac:dyDescent="0.25">
      <c r="A31" s="11" t="s">
        <v>96</v>
      </c>
      <c r="B31" s="20" t="s">
        <v>37</v>
      </c>
      <c r="C31" s="19" t="s">
        <v>38</v>
      </c>
      <c r="D31" s="19" t="s">
        <v>97</v>
      </c>
      <c r="E31" s="19" t="s">
        <v>1142</v>
      </c>
      <c r="F31" s="19" t="s">
        <v>1143</v>
      </c>
      <c r="G31" s="19" t="s">
        <v>40</v>
      </c>
      <c r="H31" s="19" t="s">
        <v>106</v>
      </c>
      <c r="I31" s="21" t="s">
        <v>42</v>
      </c>
      <c r="J31" s="21" t="s">
        <v>42</v>
      </c>
      <c r="K31" s="21" t="s">
        <v>42</v>
      </c>
      <c r="L31" s="21" t="s">
        <v>42</v>
      </c>
      <c r="M31" s="21">
        <v>0</v>
      </c>
      <c r="N31" s="19" t="s">
        <v>42</v>
      </c>
      <c r="O31" s="19" t="s">
        <v>52</v>
      </c>
      <c r="P31" s="19" t="s">
        <v>42</v>
      </c>
      <c r="Q31" s="21">
        <f>SUM(S31:AG31)</f>
        <v>35507411.100000001</v>
      </c>
      <c r="R31" s="21">
        <v>0</v>
      </c>
      <c r="S31" s="21">
        <v>35421907.5</v>
      </c>
      <c r="T31" s="21">
        <v>0</v>
      </c>
      <c r="U31" s="19" t="s">
        <v>45</v>
      </c>
      <c r="V31" s="21">
        <v>0</v>
      </c>
      <c r="W31" s="21">
        <v>73710</v>
      </c>
      <c r="X31" s="19" t="s">
        <v>55</v>
      </c>
      <c r="Y31" s="21">
        <v>11793.6</v>
      </c>
      <c r="Z31" s="21">
        <v>0</v>
      </c>
      <c r="AA31" s="19" t="s">
        <v>45</v>
      </c>
      <c r="AB31" s="21">
        <v>0</v>
      </c>
      <c r="AC31" s="21">
        <v>0</v>
      </c>
      <c r="AD31" s="19" t="s">
        <v>45</v>
      </c>
      <c r="AE31" s="21">
        <v>0</v>
      </c>
      <c r="AF31" s="21">
        <v>0</v>
      </c>
      <c r="AG31" s="19" t="s">
        <v>42</v>
      </c>
    </row>
    <row r="32" spans="1:33" s="22" customFormat="1" x14ac:dyDescent="0.25">
      <c r="A32" s="11" t="s">
        <v>99</v>
      </c>
      <c r="B32" s="20" t="s">
        <v>37</v>
      </c>
      <c r="C32" s="19" t="s">
        <v>38</v>
      </c>
      <c r="D32" s="19" t="s">
        <v>97</v>
      </c>
      <c r="E32" s="19" t="s">
        <v>1142</v>
      </c>
      <c r="F32" s="19" t="s">
        <v>1143</v>
      </c>
      <c r="G32" s="19" t="s">
        <v>40</v>
      </c>
      <c r="H32" s="19" t="s">
        <v>108</v>
      </c>
      <c r="I32" s="21" t="s">
        <v>42</v>
      </c>
      <c r="J32" s="21" t="s">
        <v>42</v>
      </c>
      <c r="K32" s="21" t="s">
        <v>42</v>
      </c>
      <c r="L32" s="21" t="s">
        <v>42</v>
      </c>
      <c r="M32" s="21">
        <v>0</v>
      </c>
      <c r="N32" s="19" t="s">
        <v>42</v>
      </c>
      <c r="O32" s="19" t="s">
        <v>52</v>
      </c>
      <c r="P32" s="19" t="s">
        <v>42</v>
      </c>
      <c r="Q32" s="21">
        <f>SUM(S32:AG32)</f>
        <v>30021989.150000002</v>
      </c>
      <c r="R32" s="21">
        <v>0</v>
      </c>
      <c r="S32" s="21">
        <v>24898350.350000001</v>
      </c>
      <c r="T32" s="21">
        <v>0</v>
      </c>
      <c r="U32" s="19" t="s">
        <v>45</v>
      </c>
      <c r="V32" s="21">
        <v>0</v>
      </c>
      <c r="W32" s="21">
        <v>4416930</v>
      </c>
      <c r="X32" s="19" t="s">
        <v>55</v>
      </c>
      <c r="Y32" s="21">
        <v>706708.8</v>
      </c>
      <c r="Z32" s="21">
        <v>0</v>
      </c>
      <c r="AA32" s="19" t="s">
        <v>45</v>
      </c>
      <c r="AB32" s="21">
        <v>0</v>
      </c>
      <c r="AC32" s="21">
        <v>0</v>
      </c>
      <c r="AD32" s="19" t="s">
        <v>45</v>
      </c>
      <c r="AE32" s="21">
        <v>0</v>
      </c>
      <c r="AF32" s="21">
        <v>0</v>
      </c>
      <c r="AG32" s="19" t="s">
        <v>42</v>
      </c>
    </row>
    <row r="33" spans="1:33" s="22" customFormat="1" x14ac:dyDescent="0.25">
      <c r="A33" s="11" t="s">
        <v>101</v>
      </c>
      <c r="B33" s="20" t="s">
        <v>37</v>
      </c>
      <c r="C33" s="19" t="s">
        <v>38</v>
      </c>
      <c r="D33" s="19" t="s">
        <v>97</v>
      </c>
      <c r="E33" s="19" t="s">
        <v>1142</v>
      </c>
      <c r="F33" s="19" t="s">
        <v>1143</v>
      </c>
      <c r="G33" s="19" t="s">
        <v>40</v>
      </c>
      <c r="H33" s="19" t="s">
        <v>110</v>
      </c>
      <c r="I33" s="21" t="s">
        <v>42</v>
      </c>
      <c r="J33" s="21" t="s">
        <v>42</v>
      </c>
      <c r="K33" s="21" t="s">
        <v>42</v>
      </c>
      <c r="L33" s="21" t="s">
        <v>42</v>
      </c>
      <c r="M33" s="21">
        <v>0</v>
      </c>
      <c r="N33" s="19" t="s">
        <v>42</v>
      </c>
      <c r="O33" s="19" t="s">
        <v>52</v>
      </c>
      <c r="P33" s="19" t="s">
        <v>42</v>
      </c>
      <c r="Q33" s="21">
        <f>SUM(S33:AG33)</f>
        <v>6739023.75</v>
      </c>
      <c r="R33" s="21">
        <v>0</v>
      </c>
      <c r="S33" s="21">
        <v>6739023.75</v>
      </c>
      <c r="T33" s="21">
        <v>0</v>
      </c>
      <c r="U33" s="19" t="s">
        <v>45</v>
      </c>
      <c r="V33" s="21">
        <v>0</v>
      </c>
      <c r="W33" s="21">
        <v>0</v>
      </c>
      <c r="X33" s="19" t="s">
        <v>45</v>
      </c>
      <c r="Y33" s="21">
        <v>0</v>
      </c>
      <c r="Z33" s="21">
        <v>0</v>
      </c>
      <c r="AA33" s="19" t="s">
        <v>45</v>
      </c>
      <c r="AB33" s="21">
        <v>0</v>
      </c>
      <c r="AC33" s="21">
        <v>0</v>
      </c>
      <c r="AD33" s="19" t="s">
        <v>45</v>
      </c>
      <c r="AE33" s="21">
        <v>0</v>
      </c>
      <c r="AF33" s="21">
        <v>0</v>
      </c>
      <c r="AG33" s="19" t="s">
        <v>42</v>
      </c>
    </row>
    <row r="34" spans="1:33" s="22" customFormat="1" x14ac:dyDescent="0.25">
      <c r="A34" s="11" t="s">
        <v>103</v>
      </c>
      <c r="B34" s="20" t="s">
        <v>37</v>
      </c>
      <c r="C34" s="19" t="s">
        <v>38</v>
      </c>
      <c r="D34" s="19" t="s">
        <v>97</v>
      </c>
      <c r="E34" s="19" t="s">
        <v>1142</v>
      </c>
      <c r="F34" s="19" t="s">
        <v>1143</v>
      </c>
      <c r="G34" s="19" t="s">
        <v>40</v>
      </c>
      <c r="H34" s="19" t="s">
        <v>112</v>
      </c>
      <c r="I34" s="21" t="s">
        <v>42</v>
      </c>
      <c r="J34" s="21" t="s">
        <v>42</v>
      </c>
      <c r="K34" s="21" t="s">
        <v>42</v>
      </c>
      <c r="L34" s="21" t="s">
        <v>42</v>
      </c>
      <c r="M34" s="21">
        <v>0</v>
      </c>
      <c r="N34" s="19" t="s">
        <v>42</v>
      </c>
      <c r="O34" s="19" t="s">
        <v>52</v>
      </c>
      <c r="P34" s="19" t="s">
        <v>42</v>
      </c>
      <c r="Q34" s="21">
        <f>SUM(S34:AG34)</f>
        <v>15851876</v>
      </c>
      <c r="R34" s="21">
        <v>0</v>
      </c>
      <c r="S34" s="21">
        <v>12037100</v>
      </c>
      <c r="T34" s="21">
        <v>0</v>
      </c>
      <c r="U34" s="19" t="s">
        <v>45</v>
      </c>
      <c r="V34" s="21">
        <v>0</v>
      </c>
      <c r="W34" s="21">
        <v>3288600</v>
      </c>
      <c r="X34" s="19" t="s">
        <v>55</v>
      </c>
      <c r="Y34" s="21">
        <v>526176</v>
      </c>
      <c r="Z34" s="21">
        <v>0</v>
      </c>
      <c r="AA34" s="19" t="s">
        <v>45</v>
      </c>
      <c r="AB34" s="21">
        <v>0</v>
      </c>
      <c r="AC34" s="21">
        <v>0</v>
      </c>
      <c r="AD34" s="19" t="s">
        <v>45</v>
      </c>
      <c r="AE34" s="21">
        <v>0</v>
      </c>
      <c r="AF34" s="21">
        <v>0</v>
      </c>
      <c r="AG34" s="19" t="s">
        <v>42</v>
      </c>
    </row>
    <row r="35" spans="1:33" s="14" customFormat="1" x14ac:dyDescent="0.25">
      <c r="A35" s="11" t="s">
        <v>105</v>
      </c>
      <c r="B35" s="12" t="s">
        <v>114</v>
      </c>
      <c r="C35" s="11" t="s">
        <v>38</v>
      </c>
      <c r="D35" s="11" t="s">
        <v>39</v>
      </c>
      <c r="E35" s="11" t="s">
        <v>1088</v>
      </c>
      <c r="F35" s="11" t="s">
        <v>1090</v>
      </c>
      <c r="G35" s="11" t="s">
        <v>40</v>
      </c>
      <c r="H35" s="11" t="s">
        <v>115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52</v>
      </c>
      <c r="P35" s="11" t="s">
        <v>42</v>
      </c>
      <c r="Q35" s="13">
        <f>SUM(S35:AG35)</f>
        <v>136998113.57500002</v>
      </c>
      <c r="R35" s="13">
        <v>0</v>
      </c>
      <c r="S35" s="13">
        <v>126790299.17500001</v>
      </c>
      <c r="T35" s="13">
        <v>0</v>
      </c>
      <c r="U35" s="11" t="s">
        <v>45</v>
      </c>
      <c r="V35" s="13">
        <v>0</v>
      </c>
      <c r="W35" s="13">
        <v>8799840</v>
      </c>
      <c r="X35" s="11" t="s">
        <v>45</v>
      </c>
      <c r="Y35" s="13">
        <v>1407974.3999999999</v>
      </c>
      <c r="Z35" s="13">
        <v>0</v>
      </c>
      <c r="AA35" s="11" t="s">
        <v>45</v>
      </c>
      <c r="AB35" s="13">
        <v>0</v>
      </c>
      <c r="AC35" s="13">
        <v>0</v>
      </c>
      <c r="AD35" s="11" t="s">
        <v>45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107</v>
      </c>
      <c r="B36" s="12" t="s">
        <v>114</v>
      </c>
      <c r="C36" s="11" t="s">
        <v>38</v>
      </c>
      <c r="D36" s="11" t="s">
        <v>39</v>
      </c>
      <c r="E36" s="11" t="s">
        <v>1088</v>
      </c>
      <c r="F36" s="11" t="s">
        <v>1090</v>
      </c>
      <c r="G36" s="11" t="s">
        <v>40</v>
      </c>
      <c r="H36" s="11" t="s">
        <v>117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118</v>
      </c>
      <c r="P36" s="11" t="s">
        <v>119</v>
      </c>
      <c r="Q36" s="13">
        <f>SUM(S36:AG36)</f>
        <v>8445211.8000000007</v>
      </c>
      <c r="R36" s="13">
        <v>0</v>
      </c>
      <c r="S36" s="13">
        <v>8402460</v>
      </c>
      <c r="T36" s="13">
        <v>0</v>
      </c>
      <c r="U36" s="11" t="s">
        <v>45</v>
      </c>
      <c r="V36" s="13">
        <v>0</v>
      </c>
      <c r="W36" s="13">
        <v>36855</v>
      </c>
      <c r="X36" s="11" t="s">
        <v>55</v>
      </c>
      <c r="Y36" s="13">
        <v>5896.8</v>
      </c>
      <c r="Z36" s="13">
        <v>0</v>
      </c>
      <c r="AA36" s="11" t="s">
        <v>45</v>
      </c>
      <c r="AB36" s="13">
        <v>0</v>
      </c>
      <c r="AC36" s="13">
        <v>0</v>
      </c>
      <c r="AD36" s="11" t="s">
        <v>45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109</v>
      </c>
      <c r="B37" s="12" t="s">
        <v>114</v>
      </c>
      <c r="C37" s="11" t="s">
        <v>38</v>
      </c>
      <c r="D37" s="11" t="s">
        <v>39</v>
      </c>
      <c r="E37" s="11" t="s">
        <v>1088</v>
      </c>
      <c r="F37" s="11" t="s">
        <v>1090</v>
      </c>
      <c r="G37" s="11" t="s">
        <v>40</v>
      </c>
      <c r="H37" s="11" t="s">
        <v>121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52</v>
      </c>
      <c r="P37" s="11" t="s">
        <v>42</v>
      </c>
      <c r="Q37" s="13">
        <f>SUM(S37:AG37)</f>
        <v>234527261.34999999</v>
      </c>
      <c r="R37" s="13">
        <v>0</v>
      </c>
      <c r="S37" s="13">
        <v>208083628.75</v>
      </c>
      <c r="T37" s="13">
        <v>0</v>
      </c>
      <c r="U37" s="11" t="s">
        <v>45</v>
      </c>
      <c r="V37" s="13">
        <v>0</v>
      </c>
      <c r="W37" s="13">
        <v>22796235</v>
      </c>
      <c r="X37" s="11" t="s">
        <v>45</v>
      </c>
      <c r="Y37" s="13">
        <v>3647397.6</v>
      </c>
      <c r="Z37" s="13">
        <v>0</v>
      </c>
      <c r="AA37" s="11" t="s">
        <v>45</v>
      </c>
      <c r="AB37" s="13">
        <v>0</v>
      </c>
      <c r="AC37" s="13">
        <v>0</v>
      </c>
      <c r="AD37" s="11" t="s">
        <v>45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111</v>
      </c>
      <c r="B38" s="12" t="s">
        <v>114</v>
      </c>
      <c r="C38" s="11" t="s">
        <v>38</v>
      </c>
      <c r="D38" s="11" t="s">
        <v>39</v>
      </c>
      <c r="E38" s="11" t="s">
        <v>1088</v>
      </c>
      <c r="F38" s="11" t="s">
        <v>1090</v>
      </c>
      <c r="G38" s="11" t="s">
        <v>40</v>
      </c>
      <c r="H38" s="11" t="s">
        <v>123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52</v>
      </c>
      <c r="P38" s="11" t="s">
        <v>42</v>
      </c>
      <c r="Q38" s="13">
        <f>SUM(S38:AG38)</f>
        <v>213590346.80000001</v>
      </c>
      <c r="R38" s="13">
        <v>0</v>
      </c>
      <c r="S38" s="13">
        <v>169513241</v>
      </c>
      <c r="T38" s="13">
        <v>0</v>
      </c>
      <c r="U38" s="11" t="s">
        <v>45</v>
      </c>
      <c r="V38" s="13">
        <v>0</v>
      </c>
      <c r="W38" s="13">
        <v>37997505</v>
      </c>
      <c r="X38" s="11" t="s">
        <v>45</v>
      </c>
      <c r="Y38" s="13">
        <v>6079600.7999999998</v>
      </c>
      <c r="Z38" s="13">
        <v>0</v>
      </c>
      <c r="AA38" s="11" t="s">
        <v>45</v>
      </c>
      <c r="AB38" s="13">
        <v>0</v>
      </c>
      <c r="AC38" s="13">
        <v>0</v>
      </c>
      <c r="AD38" s="11" t="s">
        <v>45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113</v>
      </c>
      <c r="B39" s="12" t="s">
        <v>114</v>
      </c>
      <c r="C39" s="11" t="s">
        <v>38</v>
      </c>
      <c r="D39" s="11" t="s">
        <v>39</v>
      </c>
      <c r="E39" s="11" t="s">
        <v>1088</v>
      </c>
      <c r="F39" s="11" t="s">
        <v>1090</v>
      </c>
      <c r="G39" s="11" t="s">
        <v>40</v>
      </c>
      <c r="H39" s="11" t="s">
        <v>125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52</v>
      </c>
      <c r="P39" s="11" t="s">
        <v>42</v>
      </c>
      <c r="Q39" s="13">
        <f>SUM(S39:AG39)</f>
        <v>53132414.395000003</v>
      </c>
      <c r="R39" s="13">
        <v>0</v>
      </c>
      <c r="S39" s="13">
        <v>51628866.475000001</v>
      </c>
      <c r="T39" s="13">
        <v>0</v>
      </c>
      <c r="U39" s="11" t="s">
        <v>45</v>
      </c>
      <c r="V39" s="13">
        <v>0</v>
      </c>
      <c r="W39" s="13">
        <v>1296162</v>
      </c>
      <c r="X39" s="11" t="s">
        <v>55</v>
      </c>
      <c r="Y39" s="13">
        <v>207385.92</v>
      </c>
      <c r="Z39" s="13">
        <v>0</v>
      </c>
      <c r="AA39" s="11" t="s">
        <v>45</v>
      </c>
      <c r="AB39" s="13">
        <v>0</v>
      </c>
      <c r="AC39" s="13">
        <v>0</v>
      </c>
      <c r="AD39" s="11" t="s">
        <v>45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116</v>
      </c>
      <c r="B40" s="12" t="s">
        <v>114</v>
      </c>
      <c r="C40" s="11" t="s">
        <v>38</v>
      </c>
      <c r="D40" s="11" t="s">
        <v>39</v>
      </c>
      <c r="E40" s="11" t="s">
        <v>1088</v>
      </c>
      <c r="F40" s="11" t="s">
        <v>1090</v>
      </c>
      <c r="G40" s="11" t="s">
        <v>40</v>
      </c>
      <c r="H40" s="11" t="s">
        <v>127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128</v>
      </c>
      <c r="P40" s="11" t="s">
        <v>129</v>
      </c>
      <c r="Q40" s="13">
        <f>SUM(S40:AG40)</f>
        <v>17173863</v>
      </c>
      <c r="R40" s="13">
        <v>0</v>
      </c>
      <c r="S40" s="13">
        <v>16019564.399999999</v>
      </c>
      <c r="T40" s="13">
        <v>995085</v>
      </c>
      <c r="U40" s="11" t="s">
        <v>55</v>
      </c>
      <c r="V40" s="13">
        <v>159213.6</v>
      </c>
      <c r="W40" s="13">
        <v>0</v>
      </c>
      <c r="X40" s="11" t="s">
        <v>45</v>
      </c>
      <c r="Y40" s="13">
        <v>0</v>
      </c>
      <c r="Z40" s="13">
        <v>0</v>
      </c>
      <c r="AA40" s="11" t="s">
        <v>45</v>
      </c>
      <c r="AB40" s="13">
        <v>0</v>
      </c>
      <c r="AC40" s="13">
        <v>0</v>
      </c>
      <c r="AD40" s="11" t="s">
        <v>45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120</v>
      </c>
      <c r="B41" s="12" t="s">
        <v>114</v>
      </c>
      <c r="C41" s="11" t="s">
        <v>38</v>
      </c>
      <c r="D41" s="11" t="s">
        <v>39</v>
      </c>
      <c r="E41" s="11" t="s">
        <v>1088</v>
      </c>
      <c r="F41" s="11" t="s">
        <v>1090</v>
      </c>
      <c r="G41" s="11" t="s">
        <v>40</v>
      </c>
      <c r="H41" s="11" t="s">
        <v>131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52</v>
      </c>
      <c r="P41" s="11" t="s">
        <v>42</v>
      </c>
      <c r="Q41" s="13">
        <f>SUM(S41:AG41)</f>
        <v>110970210.745</v>
      </c>
      <c r="R41" s="13">
        <v>0</v>
      </c>
      <c r="S41" s="13">
        <v>71179137.325000003</v>
      </c>
      <c r="T41" s="13">
        <v>0</v>
      </c>
      <c r="U41" s="11" t="s">
        <v>45</v>
      </c>
      <c r="V41" s="13">
        <v>0</v>
      </c>
      <c r="W41" s="13">
        <v>34302649.5</v>
      </c>
      <c r="X41" s="11" t="s">
        <v>55</v>
      </c>
      <c r="Y41" s="13">
        <v>5488423.9199999999</v>
      </c>
      <c r="Z41" s="13">
        <v>0</v>
      </c>
      <c r="AA41" s="11" t="s">
        <v>45</v>
      </c>
      <c r="AB41" s="13">
        <v>0</v>
      </c>
      <c r="AC41" s="13">
        <v>0</v>
      </c>
      <c r="AD41" s="11" t="s">
        <v>45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122</v>
      </c>
      <c r="B42" s="12" t="s">
        <v>114</v>
      </c>
      <c r="C42" s="11" t="s">
        <v>38</v>
      </c>
      <c r="D42" s="11" t="s">
        <v>39</v>
      </c>
      <c r="E42" s="11" t="s">
        <v>1088</v>
      </c>
      <c r="F42" s="11" t="s">
        <v>1090</v>
      </c>
      <c r="G42" s="11" t="s">
        <v>40</v>
      </c>
      <c r="H42" s="11" t="s">
        <v>133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52</v>
      </c>
      <c r="P42" s="11" t="s">
        <v>42</v>
      </c>
      <c r="Q42" s="13">
        <f>SUM(S42:AG42)</f>
        <v>181189220.60799998</v>
      </c>
      <c r="R42" s="13">
        <v>0</v>
      </c>
      <c r="S42" s="13">
        <v>143500943.79999998</v>
      </c>
      <c r="T42" s="13">
        <v>0</v>
      </c>
      <c r="U42" s="11" t="s">
        <v>45</v>
      </c>
      <c r="V42" s="13">
        <v>0</v>
      </c>
      <c r="W42" s="13">
        <v>32489893.800000001</v>
      </c>
      <c r="X42" s="11" t="s">
        <v>55</v>
      </c>
      <c r="Y42" s="13">
        <v>5198383.0080000004</v>
      </c>
      <c r="Z42" s="13">
        <v>0</v>
      </c>
      <c r="AA42" s="11" t="s">
        <v>45</v>
      </c>
      <c r="AB42" s="13">
        <v>0</v>
      </c>
      <c r="AC42" s="13">
        <v>0</v>
      </c>
      <c r="AD42" s="11" t="s">
        <v>45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124</v>
      </c>
      <c r="B43" s="12" t="s">
        <v>114</v>
      </c>
      <c r="C43" s="11" t="s">
        <v>38</v>
      </c>
      <c r="D43" s="11" t="s">
        <v>39</v>
      </c>
      <c r="E43" s="11" t="s">
        <v>1088</v>
      </c>
      <c r="F43" s="11" t="s">
        <v>1090</v>
      </c>
      <c r="G43" s="11" t="s">
        <v>40</v>
      </c>
      <c r="H43" s="11" t="s">
        <v>135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52</v>
      </c>
      <c r="P43" s="11" t="s">
        <v>42</v>
      </c>
      <c r="Q43" s="13">
        <f>SUM(S43:AG43)</f>
        <v>47869300.149999999</v>
      </c>
      <c r="R43" s="13">
        <v>0</v>
      </c>
      <c r="S43" s="13">
        <v>37891687.75</v>
      </c>
      <c r="T43" s="13">
        <v>0</v>
      </c>
      <c r="U43" s="11" t="s">
        <v>45</v>
      </c>
      <c r="V43" s="13">
        <v>0</v>
      </c>
      <c r="W43" s="13">
        <v>8601390</v>
      </c>
      <c r="X43" s="11" t="s">
        <v>45</v>
      </c>
      <c r="Y43" s="13">
        <v>1376222.4</v>
      </c>
      <c r="Z43" s="13">
        <v>0</v>
      </c>
      <c r="AA43" s="11" t="s">
        <v>45</v>
      </c>
      <c r="AB43" s="13">
        <v>0</v>
      </c>
      <c r="AC43" s="13">
        <v>0</v>
      </c>
      <c r="AD43" s="11" t="s">
        <v>45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126</v>
      </c>
      <c r="B44" s="12" t="s">
        <v>114</v>
      </c>
      <c r="C44" s="11" t="s">
        <v>38</v>
      </c>
      <c r="D44" s="11" t="s">
        <v>39</v>
      </c>
      <c r="E44" s="11" t="s">
        <v>1088</v>
      </c>
      <c r="F44" s="11" t="s">
        <v>1090</v>
      </c>
      <c r="G44" s="11" t="s">
        <v>40</v>
      </c>
      <c r="H44" s="11" t="s">
        <v>137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138</v>
      </c>
      <c r="P44" s="11" t="s">
        <v>139</v>
      </c>
      <c r="Q44" s="13">
        <f>SUM(S44:AG44)</f>
        <v>22230936</v>
      </c>
      <c r="R44" s="13">
        <v>0</v>
      </c>
      <c r="S44" s="13">
        <v>0</v>
      </c>
      <c r="T44" s="13">
        <v>0</v>
      </c>
      <c r="U44" s="11" t="s">
        <v>45</v>
      </c>
      <c r="V44" s="13">
        <v>0</v>
      </c>
      <c r="W44" s="13">
        <v>19164600</v>
      </c>
      <c r="X44" s="11" t="s">
        <v>55</v>
      </c>
      <c r="Y44" s="13">
        <v>3066336</v>
      </c>
      <c r="Z44" s="13">
        <v>0</v>
      </c>
      <c r="AA44" s="11" t="s">
        <v>45</v>
      </c>
      <c r="AB44" s="13">
        <v>0</v>
      </c>
      <c r="AC44" s="13">
        <v>0</v>
      </c>
      <c r="AD44" s="11" t="s">
        <v>45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130</v>
      </c>
      <c r="B45" s="12" t="s">
        <v>114</v>
      </c>
      <c r="C45" s="11" t="s">
        <v>38</v>
      </c>
      <c r="D45" s="11" t="s">
        <v>39</v>
      </c>
      <c r="E45" s="11" t="s">
        <v>1088</v>
      </c>
      <c r="F45" s="11" t="s">
        <v>1090</v>
      </c>
      <c r="G45" s="11" t="s">
        <v>40</v>
      </c>
      <c r="H45" s="11" t="s">
        <v>141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142</v>
      </c>
      <c r="P45" s="11" t="s">
        <v>143</v>
      </c>
      <c r="Q45" s="13">
        <f>SUM(S45:AG45)</f>
        <v>2613870</v>
      </c>
      <c r="R45" s="13">
        <v>0</v>
      </c>
      <c r="S45" s="13">
        <v>2613870</v>
      </c>
      <c r="T45" s="13">
        <v>0</v>
      </c>
      <c r="U45" s="11" t="s">
        <v>45</v>
      </c>
      <c r="V45" s="13">
        <v>0</v>
      </c>
      <c r="W45" s="13">
        <v>0</v>
      </c>
      <c r="X45" s="11" t="s">
        <v>45</v>
      </c>
      <c r="Y45" s="13">
        <v>0</v>
      </c>
      <c r="Z45" s="13">
        <v>0</v>
      </c>
      <c r="AA45" s="11" t="s">
        <v>45</v>
      </c>
      <c r="AB45" s="13">
        <v>0</v>
      </c>
      <c r="AC45" s="13">
        <v>0</v>
      </c>
      <c r="AD45" s="11" t="s">
        <v>45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132</v>
      </c>
      <c r="B46" s="12" t="s">
        <v>114</v>
      </c>
      <c r="C46" s="11" t="s">
        <v>38</v>
      </c>
      <c r="D46" s="11" t="s">
        <v>39</v>
      </c>
      <c r="E46" s="11" t="s">
        <v>1088</v>
      </c>
      <c r="F46" s="11" t="s">
        <v>1090</v>
      </c>
      <c r="G46" s="11" t="s">
        <v>40</v>
      </c>
      <c r="H46" s="11" t="s">
        <v>145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52</v>
      </c>
      <c r="P46" s="11" t="s">
        <v>42</v>
      </c>
      <c r="Q46" s="13">
        <f>SUM(S46:AG46)</f>
        <v>120133608.05</v>
      </c>
      <c r="R46" s="13">
        <v>0</v>
      </c>
      <c r="S46" s="13">
        <v>69913397.450000003</v>
      </c>
      <c r="T46" s="13">
        <v>0</v>
      </c>
      <c r="U46" s="11" t="s">
        <v>45</v>
      </c>
      <c r="V46" s="13">
        <v>0</v>
      </c>
      <c r="W46" s="13">
        <v>43293285</v>
      </c>
      <c r="X46" s="11" t="s">
        <v>55</v>
      </c>
      <c r="Y46" s="13">
        <v>6926925.5999999996</v>
      </c>
      <c r="Z46" s="13">
        <v>0</v>
      </c>
      <c r="AA46" s="11" t="s">
        <v>45</v>
      </c>
      <c r="AB46" s="13">
        <v>0</v>
      </c>
      <c r="AC46" s="13">
        <v>0</v>
      </c>
      <c r="AD46" s="11" t="s">
        <v>45</v>
      </c>
      <c r="AE46" s="13">
        <v>0</v>
      </c>
      <c r="AF46" s="13">
        <v>0</v>
      </c>
      <c r="AG46" s="11" t="s">
        <v>42</v>
      </c>
    </row>
    <row r="47" spans="1:33" x14ac:dyDescent="0.25">
      <c r="A47" s="11" t="s">
        <v>134</v>
      </c>
      <c r="B47" s="9" t="s">
        <v>114</v>
      </c>
      <c r="C47" s="8" t="s">
        <v>38</v>
      </c>
      <c r="D47" s="8" t="s">
        <v>73</v>
      </c>
      <c r="E47" s="8" t="s">
        <v>74</v>
      </c>
      <c r="F47" s="8" t="s">
        <v>1102</v>
      </c>
      <c r="G47" s="8" t="s">
        <v>40</v>
      </c>
      <c r="H47" s="8" t="s">
        <v>147</v>
      </c>
      <c r="I47" s="10" t="s">
        <v>42</v>
      </c>
      <c r="J47" s="10" t="s">
        <v>42</v>
      </c>
      <c r="K47" s="10" t="s">
        <v>42</v>
      </c>
      <c r="L47" s="10" t="s">
        <v>42</v>
      </c>
      <c r="M47" s="10">
        <v>0</v>
      </c>
      <c r="N47" s="8" t="s">
        <v>42</v>
      </c>
      <c r="O47" s="8" t="s">
        <v>52</v>
      </c>
      <c r="P47" s="8" t="s">
        <v>42</v>
      </c>
      <c r="Q47" s="10">
        <f>SUM(S47:AG47)</f>
        <v>1106879314.615</v>
      </c>
      <c r="R47" s="10">
        <v>0</v>
      </c>
      <c r="S47" s="10">
        <v>904804217.125</v>
      </c>
      <c r="T47" s="10">
        <v>0</v>
      </c>
      <c r="U47" s="8" t="s">
        <v>45</v>
      </c>
      <c r="V47" s="10">
        <v>0</v>
      </c>
      <c r="W47" s="10">
        <v>174202670.25</v>
      </c>
      <c r="X47" s="8" t="s">
        <v>55</v>
      </c>
      <c r="Y47" s="10">
        <v>27872427.240000013</v>
      </c>
      <c r="Z47" s="10">
        <v>0</v>
      </c>
      <c r="AA47" s="8" t="s">
        <v>45</v>
      </c>
      <c r="AB47" s="10">
        <v>0</v>
      </c>
      <c r="AC47" s="10">
        <v>0</v>
      </c>
      <c r="AD47" s="8" t="s">
        <v>45</v>
      </c>
      <c r="AE47" s="10">
        <v>0</v>
      </c>
      <c r="AF47" s="10">
        <v>0</v>
      </c>
      <c r="AG47" s="8" t="s">
        <v>42</v>
      </c>
    </row>
    <row r="48" spans="1:33" s="14" customFormat="1" x14ac:dyDescent="0.25">
      <c r="A48" s="11" t="s">
        <v>136</v>
      </c>
      <c r="B48" s="12" t="s">
        <v>114</v>
      </c>
      <c r="C48" s="11" t="s">
        <v>38</v>
      </c>
      <c r="D48" s="11" t="s">
        <v>77</v>
      </c>
      <c r="E48" s="11" t="s">
        <v>1110</v>
      </c>
      <c r="F48" s="11" t="s">
        <v>1112</v>
      </c>
      <c r="G48" s="11" t="s">
        <v>40</v>
      </c>
      <c r="H48" s="11" t="s">
        <v>149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52</v>
      </c>
      <c r="P48" s="11" t="s">
        <v>42</v>
      </c>
      <c r="Q48" s="13">
        <f>SUM(S48:AG48)</f>
        <v>47511372.600000001</v>
      </c>
      <c r="R48" s="13">
        <v>0</v>
      </c>
      <c r="S48" s="13">
        <v>36754362</v>
      </c>
      <c r="T48" s="13">
        <v>0</v>
      </c>
      <c r="U48" s="11" t="s">
        <v>45</v>
      </c>
      <c r="V48" s="13">
        <v>0</v>
      </c>
      <c r="W48" s="13">
        <v>9273285</v>
      </c>
      <c r="X48" s="11" t="s">
        <v>45</v>
      </c>
      <c r="Y48" s="13">
        <v>1483725.6</v>
      </c>
      <c r="Z48" s="13">
        <v>0</v>
      </c>
      <c r="AA48" s="11" t="s">
        <v>45</v>
      </c>
      <c r="AB48" s="13">
        <v>0</v>
      </c>
      <c r="AC48" s="13">
        <v>0</v>
      </c>
      <c r="AD48" s="11" t="s">
        <v>45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140</v>
      </c>
      <c r="B49" s="12" t="s">
        <v>114</v>
      </c>
      <c r="C49" s="11" t="s">
        <v>38</v>
      </c>
      <c r="D49" s="11" t="s">
        <v>77</v>
      </c>
      <c r="E49" s="11" t="s">
        <v>1110</v>
      </c>
      <c r="F49" s="11" t="s">
        <v>1112</v>
      </c>
      <c r="G49" s="11" t="s">
        <v>40</v>
      </c>
      <c r="H49" s="11" t="s">
        <v>151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52</v>
      </c>
      <c r="P49" s="11" t="s">
        <v>42</v>
      </c>
      <c r="Q49" s="13">
        <f>SUM(S49:AG49)</f>
        <v>12100216</v>
      </c>
      <c r="R49" s="13">
        <v>0</v>
      </c>
      <c r="S49" s="13">
        <v>6970000</v>
      </c>
      <c r="T49" s="13">
        <v>0</v>
      </c>
      <c r="U49" s="11" t="s">
        <v>45</v>
      </c>
      <c r="V49" s="13">
        <v>0</v>
      </c>
      <c r="W49" s="13">
        <v>4422600</v>
      </c>
      <c r="X49" s="11" t="s">
        <v>55</v>
      </c>
      <c r="Y49" s="13">
        <v>707616</v>
      </c>
      <c r="Z49" s="13">
        <v>0</v>
      </c>
      <c r="AA49" s="11" t="s">
        <v>45</v>
      </c>
      <c r="AB49" s="13">
        <v>0</v>
      </c>
      <c r="AC49" s="13">
        <v>0</v>
      </c>
      <c r="AD49" s="11" t="s">
        <v>45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144</v>
      </c>
      <c r="B50" s="12" t="s">
        <v>114</v>
      </c>
      <c r="C50" s="11" t="s">
        <v>38</v>
      </c>
      <c r="D50" s="11" t="s">
        <v>77</v>
      </c>
      <c r="E50" s="11" t="s">
        <v>1110</v>
      </c>
      <c r="F50" s="11" t="s">
        <v>1112</v>
      </c>
      <c r="G50" s="11" t="s">
        <v>40</v>
      </c>
      <c r="H50" s="11" t="s">
        <v>153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52</v>
      </c>
      <c r="P50" s="11" t="s">
        <v>42</v>
      </c>
      <c r="Q50" s="13">
        <f>SUM(S50:AG50)</f>
        <v>155901661.69999999</v>
      </c>
      <c r="R50" s="13">
        <v>0</v>
      </c>
      <c r="S50" s="13">
        <v>131623572.19999999</v>
      </c>
      <c r="T50" s="13">
        <v>0</v>
      </c>
      <c r="U50" s="11" t="s">
        <v>45</v>
      </c>
      <c r="V50" s="13">
        <v>0</v>
      </c>
      <c r="W50" s="13">
        <v>20929387.5</v>
      </c>
      <c r="X50" s="11" t="s">
        <v>55</v>
      </c>
      <c r="Y50" s="13">
        <v>3348702</v>
      </c>
      <c r="Z50" s="13">
        <v>0</v>
      </c>
      <c r="AA50" s="11" t="s">
        <v>45</v>
      </c>
      <c r="AB50" s="13">
        <v>0</v>
      </c>
      <c r="AC50" s="13">
        <v>0</v>
      </c>
      <c r="AD50" s="11" t="s">
        <v>45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146</v>
      </c>
      <c r="B51" s="12" t="s">
        <v>114</v>
      </c>
      <c r="C51" s="11" t="s">
        <v>38</v>
      </c>
      <c r="D51" s="11" t="s">
        <v>77</v>
      </c>
      <c r="E51" s="11" t="s">
        <v>1110</v>
      </c>
      <c r="F51" s="11" t="s">
        <v>1112</v>
      </c>
      <c r="G51" s="11" t="s">
        <v>40</v>
      </c>
      <c r="H51" s="11" t="s">
        <v>155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156</v>
      </c>
      <c r="P51" s="11" t="s">
        <v>157</v>
      </c>
      <c r="Q51" s="13">
        <f>SUM(S51:AG51)</f>
        <v>1607303.25</v>
      </c>
      <c r="R51" s="13">
        <v>0</v>
      </c>
      <c r="S51" s="13">
        <v>949583.25</v>
      </c>
      <c r="T51" s="13">
        <v>567000</v>
      </c>
      <c r="U51" s="11" t="s">
        <v>55</v>
      </c>
      <c r="V51" s="13">
        <v>90720</v>
      </c>
      <c r="W51" s="13">
        <v>0</v>
      </c>
      <c r="X51" s="11" t="s">
        <v>45</v>
      </c>
      <c r="Y51" s="13">
        <v>0</v>
      </c>
      <c r="Z51" s="13">
        <v>0</v>
      </c>
      <c r="AA51" s="11" t="s">
        <v>45</v>
      </c>
      <c r="AB51" s="13">
        <v>0</v>
      </c>
      <c r="AC51" s="13">
        <v>0</v>
      </c>
      <c r="AD51" s="11" t="s">
        <v>45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148</v>
      </c>
      <c r="B52" s="12" t="s">
        <v>114</v>
      </c>
      <c r="C52" s="11" t="s">
        <v>38</v>
      </c>
      <c r="D52" s="11" t="s">
        <v>77</v>
      </c>
      <c r="E52" s="11" t="s">
        <v>1110</v>
      </c>
      <c r="F52" s="11" t="s">
        <v>1112</v>
      </c>
      <c r="G52" s="11" t="s">
        <v>40</v>
      </c>
      <c r="H52" s="11" t="s">
        <v>159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52</v>
      </c>
      <c r="P52" s="11" t="s">
        <v>42</v>
      </c>
      <c r="Q52" s="13">
        <f>SUM(S52:AG52)</f>
        <v>22285935</v>
      </c>
      <c r="R52" s="13">
        <v>0</v>
      </c>
      <c r="S52" s="13">
        <v>16695315</v>
      </c>
      <c r="T52" s="13">
        <v>0</v>
      </c>
      <c r="U52" s="11" t="s">
        <v>45</v>
      </c>
      <c r="V52" s="13">
        <v>0</v>
      </c>
      <c r="W52" s="13">
        <v>4819500</v>
      </c>
      <c r="X52" s="11" t="s">
        <v>55</v>
      </c>
      <c r="Y52" s="13">
        <v>771120</v>
      </c>
      <c r="Z52" s="13">
        <v>0</v>
      </c>
      <c r="AA52" s="11" t="s">
        <v>45</v>
      </c>
      <c r="AB52" s="13">
        <v>0</v>
      </c>
      <c r="AC52" s="13">
        <v>0</v>
      </c>
      <c r="AD52" s="11" t="s">
        <v>45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150</v>
      </c>
      <c r="B53" s="12" t="s">
        <v>114</v>
      </c>
      <c r="C53" s="11" t="s">
        <v>38</v>
      </c>
      <c r="D53" s="11" t="s">
        <v>77</v>
      </c>
      <c r="E53" s="11" t="s">
        <v>1110</v>
      </c>
      <c r="F53" s="11" t="s">
        <v>1112</v>
      </c>
      <c r="G53" s="11" t="s">
        <v>40</v>
      </c>
      <c r="H53" s="11" t="s">
        <v>161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52</v>
      </c>
      <c r="P53" s="11" t="s">
        <v>42</v>
      </c>
      <c r="Q53" s="13">
        <f>SUM(S53:AG53)</f>
        <v>195551956.05000001</v>
      </c>
      <c r="R53" s="13">
        <v>0</v>
      </c>
      <c r="S53" s="13">
        <v>150471827.25</v>
      </c>
      <c r="T53" s="13">
        <v>0</v>
      </c>
      <c r="U53" s="11" t="s">
        <v>45</v>
      </c>
      <c r="V53" s="13">
        <v>0</v>
      </c>
      <c r="W53" s="13">
        <v>38862180</v>
      </c>
      <c r="X53" s="11" t="s">
        <v>45</v>
      </c>
      <c r="Y53" s="13">
        <v>6217948.7999999989</v>
      </c>
      <c r="Z53" s="13">
        <v>0</v>
      </c>
      <c r="AA53" s="11" t="s">
        <v>45</v>
      </c>
      <c r="AB53" s="13">
        <v>0</v>
      </c>
      <c r="AC53" s="13">
        <v>0</v>
      </c>
      <c r="AD53" s="11" t="s">
        <v>45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152</v>
      </c>
      <c r="B54" s="12" t="s">
        <v>114</v>
      </c>
      <c r="C54" s="11" t="s">
        <v>38</v>
      </c>
      <c r="D54" s="11" t="s">
        <v>77</v>
      </c>
      <c r="E54" s="11" t="s">
        <v>1110</v>
      </c>
      <c r="F54" s="11" t="s">
        <v>1112</v>
      </c>
      <c r="G54" s="11" t="s">
        <v>40</v>
      </c>
      <c r="H54" s="11" t="s">
        <v>163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52</v>
      </c>
      <c r="P54" s="11" t="s">
        <v>42</v>
      </c>
      <c r="Q54" s="13">
        <f>SUM(S54:AG54)</f>
        <v>43862677.75</v>
      </c>
      <c r="R54" s="13">
        <v>0</v>
      </c>
      <c r="S54" s="13">
        <v>31586333.950000003</v>
      </c>
      <c r="T54" s="13">
        <v>0</v>
      </c>
      <c r="U54" s="11" t="s">
        <v>45</v>
      </c>
      <c r="V54" s="13">
        <v>0</v>
      </c>
      <c r="W54" s="13">
        <v>10583055</v>
      </c>
      <c r="X54" s="11" t="s">
        <v>55</v>
      </c>
      <c r="Y54" s="13">
        <v>1693288.8</v>
      </c>
      <c r="Z54" s="13">
        <v>0</v>
      </c>
      <c r="AA54" s="11" t="s">
        <v>45</v>
      </c>
      <c r="AB54" s="13">
        <v>0</v>
      </c>
      <c r="AC54" s="13">
        <v>0</v>
      </c>
      <c r="AD54" s="11" t="s">
        <v>45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154</v>
      </c>
      <c r="B55" s="12" t="s">
        <v>114</v>
      </c>
      <c r="C55" s="11" t="s">
        <v>38</v>
      </c>
      <c r="D55" s="11" t="s">
        <v>77</v>
      </c>
      <c r="E55" s="11" t="s">
        <v>1110</v>
      </c>
      <c r="F55" s="11" t="s">
        <v>1112</v>
      </c>
      <c r="G55" s="11" t="s">
        <v>40</v>
      </c>
      <c r="H55" s="11" t="s">
        <v>165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166</v>
      </c>
      <c r="P55" s="11" t="s">
        <v>167</v>
      </c>
      <c r="Q55" s="13">
        <f>SUM(S55:AG55)</f>
        <v>14148220</v>
      </c>
      <c r="R55" s="13">
        <v>0</v>
      </c>
      <c r="S55" s="13">
        <v>13819360</v>
      </c>
      <c r="T55" s="13">
        <v>0</v>
      </c>
      <c r="U55" s="11" t="s">
        <v>45</v>
      </c>
      <c r="V55" s="13">
        <v>0</v>
      </c>
      <c r="W55" s="13">
        <v>283500</v>
      </c>
      <c r="X55" s="11" t="s">
        <v>55</v>
      </c>
      <c r="Y55" s="13">
        <v>45360</v>
      </c>
      <c r="Z55" s="13">
        <v>0</v>
      </c>
      <c r="AA55" s="11" t="s">
        <v>45</v>
      </c>
      <c r="AB55" s="13">
        <v>0</v>
      </c>
      <c r="AC55" s="13">
        <v>0</v>
      </c>
      <c r="AD55" s="11" t="s">
        <v>45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158</v>
      </c>
      <c r="B56" s="12" t="s">
        <v>114</v>
      </c>
      <c r="C56" s="11" t="s">
        <v>38</v>
      </c>
      <c r="D56" s="11" t="s">
        <v>77</v>
      </c>
      <c r="E56" s="11" t="s">
        <v>1110</v>
      </c>
      <c r="F56" s="11" t="s">
        <v>1112</v>
      </c>
      <c r="G56" s="11" t="s">
        <v>40</v>
      </c>
      <c r="H56" s="11" t="s">
        <v>169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52</v>
      </c>
      <c r="P56" s="11" t="s">
        <v>42</v>
      </c>
      <c r="Q56" s="13">
        <f>SUM(S56:AG56)</f>
        <v>104207787.2</v>
      </c>
      <c r="R56" s="13">
        <v>0</v>
      </c>
      <c r="S56" s="13">
        <v>73663270.400000006</v>
      </c>
      <c r="T56" s="13">
        <v>0</v>
      </c>
      <c r="U56" s="11" t="s">
        <v>45</v>
      </c>
      <c r="V56" s="13">
        <v>0</v>
      </c>
      <c r="W56" s="13">
        <v>26331480</v>
      </c>
      <c r="X56" s="11" t="s">
        <v>55</v>
      </c>
      <c r="Y56" s="13">
        <v>4213036.8</v>
      </c>
      <c r="Z56" s="13">
        <v>0</v>
      </c>
      <c r="AA56" s="11" t="s">
        <v>45</v>
      </c>
      <c r="AB56" s="13">
        <v>0</v>
      </c>
      <c r="AC56" s="13">
        <v>0</v>
      </c>
      <c r="AD56" s="11" t="s">
        <v>45</v>
      </c>
      <c r="AE56" s="13">
        <v>0</v>
      </c>
      <c r="AF56" s="13">
        <v>0</v>
      </c>
      <c r="AG56" s="11" t="s">
        <v>42</v>
      </c>
    </row>
    <row r="57" spans="1:33" s="22" customFormat="1" x14ac:dyDescent="0.25">
      <c r="A57" s="11" t="s">
        <v>160</v>
      </c>
      <c r="B57" s="20" t="s">
        <v>114</v>
      </c>
      <c r="C57" s="19" t="s">
        <v>38</v>
      </c>
      <c r="D57" s="19" t="s">
        <v>97</v>
      </c>
      <c r="E57" s="19" t="s">
        <v>1142</v>
      </c>
      <c r="F57" s="19" t="s">
        <v>1144</v>
      </c>
      <c r="G57" s="19" t="s">
        <v>40</v>
      </c>
      <c r="H57" s="19" t="s">
        <v>171</v>
      </c>
      <c r="I57" s="21" t="s">
        <v>42</v>
      </c>
      <c r="J57" s="21" t="s">
        <v>42</v>
      </c>
      <c r="K57" s="21" t="s">
        <v>42</v>
      </c>
      <c r="L57" s="21" t="s">
        <v>42</v>
      </c>
      <c r="M57" s="21">
        <v>0</v>
      </c>
      <c r="N57" s="19" t="s">
        <v>42</v>
      </c>
      <c r="O57" s="19" t="s">
        <v>52</v>
      </c>
      <c r="P57" s="19" t="s">
        <v>42</v>
      </c>
      <c r="Q57" s="21">
        <f>SUM(S57:AG57)</f>
        <v>237173359.80000001</v>
      </c>
      <c r="R57" s="21">
        <v>0</v>
      </c>
      <c r="S57" s="21">
        <v>219191295</v>
      </c>
      <c r="T57" s="21">
        <v>0</v>
      </c>
      <c r="U57" s="19" t="s">
        <v>45</v>
      </c>
      <c r="V57" s="21">
        <v>0</v>
      </c>
      <c r="W57" s="21">
        <v>15501780</v>
      </c>
      <c r="X57" s="19" t="s">
        <v>45</v>
      </c>
      <c r="Y57" s="21">
        <v>2480284.8000000003</v>
      </c>
      <c r="Z57" s="21">
        <v>0</v>
      </c>
      <c r="AA57" s="19" t="s">
        <v>45</v>
      </c>
      <c r="AB57" s="21">
        <v>0</v>
      </c>
      <c r="AC57" s="21">
        <v>0</v>
      </c>
      <c r="AD57" s="19" t="s">
        <v>45</v>
      </c>
      <c r="AE57" s="21">
        <v>0</v>
      </c>
      <c r="AF57" s="21">
        <v>0</v>
      </c>
      <c r="AG57" s="19" t="s">
        <v>42</v>
      </c>
    </row>
    <row r="58" spans="1:33" s="22" customFormat="1" x14ac:dyDescent="0.25">
      <c r="A58" s="11" t="s">
        <v>162</v>
      </c>
      <c r="B58" s="20" t="s">
        <v>114</v>
      </c>
      <c r="C58" s="19" t="s">
        <v>38</v>
      </c>
      <c r="D58" s="19" t="s">
        <v>97</v>
      </c>
      <c r="E58" s="19" t="s">
        <v>1142</v>
      </c>
      <c r="F58" s="19" t="s">
        <v>1144</v>
      </c>
      <c r="G58" s="19" t="s">
        <v>40</v>
      </c>
      <c r="H58" s="19" t="s">
        <v>173</v>
      </c>
      <c r="I58" s="21" t="s">
        <v>42</v>
      </c>
      <c r="J58" s="21" t="s">
        <v>42</v>
      </c>
      <c r="K58" s="21" t="s">
        <v>42</v>
      </c>
      <c r="L58" s="21" t="s">
        <v>42</v>
      </c>
      <c r="M58" s="21">
        <v>0</v>
      </c>
      <c r="N58" s="19" t="s">
        <v>42</v>
      </c>
      <c r="O58" s="19" t="s">
        <v>52</v>
      </c>
      <c r="P58" s="19" t="s">
        <v>42</v>
      </c>
      <c r="Q58" s="21">
        <f>SUM(S58:AG58)</f>
        <v>85245241.914000005</v>
      </c>
      <c r="R58" s="21">
        <v>0</v>
      </c>
      <c r="S58" s="21">
        <v>58051019.250000007</v>
      </c>
      <c r="T58" s="21">
        <v>0</v>
      </c>
      <c r="U58" s="19" t="s">
        <v>45</v>
      </c>
      <c r="V58" s="21">
        <v>0</v>
      </c>
      <c r="W58" s="21">
        <v>23443295.399999999</v>
      </c>
      <c r="X58" s="19" t="s">
        <v>55</v>
      </c>
      <c r="Y58" s="21">
        <v>3750927.264</v>
      </c>
      <c r="Z58" s="21">
        <v>0</v>
      </c>
      <c r="AA58" s="19" t="s">
        <v>45</v>
      </c>
      <c r="AB58" s="21">
        <v>0</v>
      </c>
      <c r="AC58" s="21">
        <v>0</v>
      </c>
      <c r="AD58" s="19" t="s">
        <v>45</v>
      </c>
      <c r="AE58" s="21">
        <v>0</v>
      </c>
      <c r="AF58" s="21">
        <v>0</v>
      </c>
      <c r="AG58" s="19" t="s">
        <v>42</v>
      </c>
    </row>
    <row r="59" spans="1:33" s="22" customFormat="1" x14ac:dyDescent="0.25">
      <c r="A59" s="11" t="s">
        <v>164</v>
      </c>
      <c r="B59" s="20" t="s">
        <v>114</v>
      </c>
      <c r="C59" s="19" t="s">
        <v>38</v>
      </c>
      <c r="D59" s="19" t="s">
        <v>97</v>
      </c>
      <c r="E59" s="19" t="s">
        <v>1142</v>
      </c>
      <c r="F59" s="19" t="s">
        <v>1144</v>
      </c>
      <c r="G59" s="19" t="s">
        <v>40</v>
      </c>
      <c r="H59" s="19" t="s">
        <v>175</v>
      </c>
      <c r="I59" s="21" t="s">
        <v>42</v>
      </c>
      <c r="J59" s="21" t="s">
        <v>42</v>
      </c>
      <c r="K59" s="21" t="s">
        <v>42</v>
      </c>
      <c r="L59" s="21" t="s">
        <v>42</v>
      </c>
      <c r="M59" s="21">
        <v>0</v>
      </c>
      <c r="N59" s="19" t="s">
        <v>42</v>
      </c>
      <c r="O59" s="19" t="s">
        <v>52</v>
      </c>
      <c r="P59" s="19" t="s">
        <v>42</v>
      </c>
      <c r="Q59" s="21">
        <f>SUM(S59:AG59)</f>
        <v>51070824</v>
      </c>
      <c r="R59" s="21">
        <v>0</v>
      </c>
      <c r="S59" s="21">
        <v>49459410</v>
      </c>
      <c r="T59" s="21">
        <v>0</v>
      </c>
      <c r="U59" s="19" t="s">
        <v>45</v>
      </c>
      <c r="V59" s="21">
        <v>0</v>
      </c>
      <c r="W59" s="21">
        <v>1389150</v>
      </c>
      <c r="X59" s="19" t="s">
        <v>45</v>
      </c>
      <c r="Y59" s="21">
        <v>222264</v>
      </c>
      <c r="Z59" s="21">
        <v>0</v>
      </c>
      <c r="AA59" s="19" t="s">
        <v>45</v>
      </c>
      <c r="AB59" s="21">
        <v>0</v>
      </c>
      <c r="AC59" s="21">
        <v>0</v>
      </c>
      <c r="AD59" s="19" t="s">
        <v>45</v>
      </c>
      <c r="AE59" s="21">
        <v>0</v>
      </c>
      <c r="AF59" s="21">
        <v>0</v>
      </c>
      <c r="AG59" s="19" t="s">
        <v>42</v>
      </c>
    </row>
    <row r="60" spans="1:33" s="22" customFormat="1" x14ac:dyDescent="0.25">
      <c r="A60" s="11" t="s">
        <v>168</v>
      </c>
      <c r="B60" s="20" t="s">
        <v>114</v>
      </c>
      <c r="C60" s="19" t="s">
        <v>38</v>
      </c>
      <c r="D60" s="19" t="s">
        <v>97</v>
      </c>
      <c r="E60" s="19" t="s">
        <v>1142</v>
      </c>
      <c r="F60" s="19" t="s">
        <v>1144</v>
      </c>
      <c r="G60" s="19" t="s">
        <v>40</v>
      </c>
      <c r="H60" s="19" t="s">
        <v>177</v>
      </c>
      <c r="I60" s="21" t="s">
        <v>42</v>
      </c>
      <c r="J60" s="21" t="s">
        <v>42</v>
      </c>
      <c r="K60" s="21" t="s">
        <v>42</v>
      </c>
      <c r="L60" s="21" t="s">
        <v>42</v>
      </c>
      <c r="M60" s="21">
        <v>0</v>
      </c>
      <c r="N60" s="19" t="s">
        <v>42</v>
      </c>
      <c r="O60" s="19" t="s">
        <v>52</v>
      </c>
      <c r="P60" s="19" t="s">
        <v>42</v>
      </c>
      <c r="Q60" s="21">
        <f>SUM(S60:AG60)</f>
        <v>101410303.05</v>
      </c>
      <c r="R60" s="21">
        <v>0</v>
      </c>
      <c r="S60" s="21">
        <v>99065531.25</v>
      </c>
      <c r="T60" s="21">
        <v>0</v>
      </c>
      <c r="U60" s="19" t="s">
        <v>45</v>
      </c>
      <c r="V60" s="21">
        <v>0</v>
      </c>
      <c r="W60" s="21">
        <v>2021355</v>
      </c>
      <c r="X60" s="19" t="s">
        <v>45</v>
      </c>
      <c r="Y60" s="21">
        <v>323416.8</v>
      </c>
      <c r="Z60" s="21">
        <v>0</v>
      </c>
      <c r="AA60" s="19" t="s">
        <v>45</v>
      </c>
      <c r="AB60" s="21">
        <v>0</v>
      </c>
      <c r="AC60" s="21">
        <v>0</v>
      </c>
      <c r="AD60" s="19" t="s">
        <v>45</v>
      </c>
      <c r="AE60" s="21">
        <v>0</v>
      </c>
      <c r="AF60" s="21">
        <v>0</v>
      </c>
      <c r="AG60" s="19" t="s">
        <v>42</v>
      </c>
    </row>
    <row r="61" spans="1:33" s="22" customFormat="1" x14ac:dyDescent="0.25">
      <c r="A61" s="11" t="s">
        <v>170</v>
      </c>
      <c r="B61" s="20" t="s">
        <v>114</v>
      </c>
      <c r="C61" s="19" t="s">
        <v>38</v>
      </c>
      <c r="D61" s="19" t="s">
        <v>97</v>
      </c>
      <c r="E61" s="19" t="s">
        <v>1142</v>
      </c>
      <c r="F61" s="19" t="s">
        <v>1144</v>
      </c>
      <c r="G61" s="19" t="s">
        <v>40</v>
      </c>
      <c r="H61" s="19" t="s">
        <v>179</v>
      </c>
      <c r="I61" s="21" t="s">
        <v>42</v>
      </c>
      <c r="J61" s="21" t="s">
        <v>42</v>
      </c>
      <c r="K61" s="21" t="s">
        <v>42</v>
      </c>
      <c r="L61" s="21" t="s">
        <v>42</v>
      </c>
      <c r="M61" s="21">
        <v>0</v>
      </c>
      <c r="N61" s="19" t="s">
        <v>42</v>
      </c>
      <c r="O61" s="19" t="s">
        <v>180</v>
      </c>
      <c r="P61" s="19" t="s">
        <v>181</v>
      </c>
      <c r="Q61" s="21">
        <f>SUM(S61:AG61)</f>
        <v>14086548</v>
      </c>
      <c r="R61" s="21">
        <v>0</v>
      </c>
      <c r="S61" s="21">
        <v>13494600</v>
      </c>
      <c r="T61" s="21">
        <v>0</v>
      </c>
      <c r="U61" s="19" t="s">
        <v>45</v>
      </c>
      <c r="V61" s="21">
        <v>0</v>
      </c>
      <c r="W61" s="21">
        <v>510300</v>
      </c>
      <c r="X61" s="19" t="s">
        <v>55</v>
      </c>
      <c r="Y61" s="21">
        <v>81648</v>
      </c>
      <c r="Z61" s="21">
        <v>0</v>
      </c>
      <c r="AA61" s="19" t="s">
        <v>45</v>
      </c>
      <c r="AB61" s="21">
        <v>0</v>
      </c>
      <c r="AC61" s="21">
        <v>0</v>
      </c>
      <c r="AD61" s="19" t="s">
        <v>45</v>
      </c>
      <c r="AE61" s="21">
        <v>0</v>
      </c>
      <c r="AF61" s="21">
        <v>0</v>
      </c>
      <c r="AG61" s="19" t="s">
        <v>42</v>
      </c>
    </row>
    <row r="62" spans="1:33" s="22" customFormat="1" x14ac:dyDescent="0.25">
      <c r="A62" s="11" t="s">
        <v>172</v>
      </c>
      <c r="B62" s="20" t="s">
        <v>114</v>
      </c>
      <c r="C62" s="19" t="s">
        <v>38</v>
      </c>
      <c r="D62" s="19" t="s">
        <v>97</v>
      </c>
      <c r="E62" s="19" t="s">
        <v>1142</v>
      </c>
      <c r="F62" s="19" t="s">
        <v>1144</v>
      </c>
      <c r="G62" s="19" t="s">
        <v>40</v>
      </c>
      <c r="H62" s="19" t="s">
        <v>183</v>
      </c>
      <c r="I62" s="21" t="s">
        <v>42</v>
      </c>
      <c r="J62" s="21" t="s">
        <v>42</v>
      </c>
      <c r="K62" s="21" t="s">
        <v>42</v>
      </c>
      <c r="L62" s="21" t="s">
        <v>42</v>
      </c>
      <c r="M62" s="21">
        <v>0</v>
      </c>
      <c r="N62" s="19" t="s">
        <v>42</v>
      </c>
      <c r="O62" s="19" t="s">
        <v>52</v>
      </c>
      <c r="P62" s="19" t="s">
        <v>42</v>
      </c>
      <c r="Q62" s="21">
        <f>SUM(S62:AG62)</f>
        <v>18036496.800000001</v>
      </c>
      <c r="R62" s="21">
        <v>0</v>
      </c>
      <c r="S62" s="21">
        <v>17993745</v>
      </c>
      <c r="T62" s="21">
        <v>0</v>
      </c>
      <c r="U62" s="19" t="s">
        <v>45</v>
      </c>
      <c r="V62" s="21">
        <v>0</v>
      </c>
      <c r="W62" s="21">
        <v>36855</v>
      </c>
      <c r="X62" s="19" t="s">
        <v>45</v>
      </c>
      <c r="Y62" s="21">
        <v>5896.8</v>
      </c>
      <c r="Z62" s="21">
        <v>0</v>
      </c>
      <c r="AA62" s="19" t="s">
        <v>45</v>
      </c>
      <c r="AB62" s="21">
        <v>0</v>
      </c>
      <c r="AC62" s="21">
        <v>0</v>
      </c>
      <c r="AD62" s="19" t="s">
        <v>45</v>
      </c>
      <c r="AE62" s="21">
        <v>0</v>
      </c>
      <c r="AF62" s="21">
        <v>0</v>
      </c>
      <c r="AG62" s="19" t="s">
        <v>42</v>
      </c>
    </row>
    <row r="63" spans="1:33" s="22" customFormat="1" x14ac:dyDescent="0.25">
      <c r="A63" s="11" t="s">
        <v>174</v>
      </c>
      <c r="B63" s="20" t="s">
        <v>114</v>
      </c>
      <c r="C63" s="19" t="s">
        <v>38</v>
      </c>
      <c r="D63" s="19" t="s">
        <v>97</v>
      </c>
      <c r="E63" s="19" t="s">
        <v>1142</v>
      </c>
      <c r="F63" s="19" t="s">
        <v>1144</v>
      </c>
      <c r="G63" s="19" t="s">
        <v>40</v>
      </c>
      <c r="H63" s="19" t="s">
        <v>185</v>
      </c>
      <c r="I63" s="21" t="s">
        <v>42</v>
      </c>
      <c r="J63" s="21" t="s">
        <v>42</v>
      </c>
      <c r="K63" s="21" t="s">
        <v>42</v>
      </c>
      <c r="L63" s="21" t="s">
        <v>42</v>
      </c>
      <c r="M63" s="21">
        <v>0</v>
      </c>
      <c r="N63" s="19" t="s">
        <v>42</v>
      </c>
      <c r="O63" s="19" t="s">
        <v>52</v>
      </c>
      <c r="P63" s="19" t="s">
        <v>42</v>
      </c>
      <c r="Q63" s="21">
        <f>SUM(S63:AG63)</f>
        <v>10517370</v>
      </c>
      <c r="R63" s="21">
        <v>0</v>
      </c>
      <c r="S63" s="21">
        <v>9530790</v>
      </c>
      <c r="T63" s="21">
        <v>0</v>
      </c>
      <c r="U63" s="19" t="s">
        <v>45</v>
      </c>
      <c r="V63" s="21">
        <v>0</v>
      </c>
      <c r="W63" s="21">
        <v>850500</v>
      </c>
      <c r="X63" s="19" t="s">
        <v>55</v>
      </c>
      <c r="Y63" s="21">
        <v>136080</v>
      </c>
      <c r="Z63" s="21">
        <v>0</v>
      </c>
      <c r="AA63" s="19" t="s">
        <v>45</v>
      </c>
      <c r="AB63" s="21">
        <v>0</v>
      </c>
      <c r="AC63" s="21">
        <v>0</v>
      </c>
      <c r="AD63" s="19" t="s">
        <v>45</v>
      </c>
      <c r="AE63" s="21">
        <v>0</v>
      </c>
      <c r="AF63" s="21">
        <v>0</v>
      </c>
      <c r="AG63" s="19" t="s">
        <v>42</v>
      </c>
    </row>
    <row r="64" spans="1:33" s="22" customFormat="1" x14ac:dyDescent="0.25">
      <c r="A64" s="11" t="s">
        <v>176</v>
      </c>
      <c r="B64" s="20" t="s">
        <v>114</v>
      </c>
      <c r="C64" s="19" t="s">
        <v>38</v>
      </c>
      <c r="D64" s="19" t="s">
        <v>97</v>
      </c>
      <c r="E64" s="19" t="s">
        <v>1142</v>
      </c>
      <c r="F64" s="19" t="s">
        <v>1144</v>
      </c>
      <c r="G64" s="19" t="s">
        <v>40</v>
      </c>
      <c r="H64" s="19" t="s">
        <v>187</v>
      </c>
      <c r="I64" s="21" t="s">
        <v>42</v>
      </c>
      <c r="J64" s="21" t="s">
        <v>42</v>
      </c>
      <c r="K64" s="21" t="s">
        <v>42</v>
      </c>
      <c r="L64" s="21" t="s">
        <v>42</v>
      </c>
      <c r="M64" s="21">
        <v>0</v>
      </c>
      <c r="N64" s="19" t="s">
        <v>42</v>
      </c>
      <c r="O64" s="19" t="s">
        <v>52</v>
      </c>
      <c r="P64" s="19" t="s">
        <v>42</v>
      </c>
      <c r="Q64" s="21">
        <f>SUM(S64:AG64)</f>
        <v>57645625</v>
      </c>
      <c r="R64" s="21">
        <v>0</v>
      </c>
      <c r="S64" s="21">
        <v>44820085</v>
      </c>
      <c r="T64" s="21">
        <v>0</v>
      </c>
      <c r="U64" s="19" t="s">
        <v>45</v>
      </c>
      <c r="V64" s="21">
        <v>0</v>
      </c>
      <c r="W64" s="21">
        <v>11056500</v>
      </c>
      <c r="X64" s="19" t="s">
        <v>55</v>
      </c>
      <c r="Y64" s="21">
        <v>1769040</v>
      </c>
      <c r="Z64" s="21">
        <v>0</v>
      </c>
      <c r="AA64" s="19" t="s">
        <v>45</v>
      </c>
      <c r="AB64" s="21">
        <v>0</v>
      </c>
      <c r="AC64" s="21">
        <v>0</v>
      </c>
      <c r="AD64" s="19" t="s">
        <v>45</v>
      </c>
      <c r="AE64" s="21">
        <v>0</v>
      </c>
      <c r="AF64" s="21">
        <v>0</v>
      </c>
      <c r="AG64" s="19" t="s">
        <v>42</v>
      </c>
    </row>
    <row r="65" spans="1:33" s="22" customFormat="1" x14ac:dyDescent="0.25">
      <c r="A65" s="11" t="s">
        <v>178</v>
      </c>
      <c r="B65" s="20" t="s">
        <v>114</v>
      </c>
      <c r="C65" s="19" t="s">
        <v>38</v>
      </c>
      <c r="D65" s="19" t="s">
        <v>97</v>
      </c>
      <c r="E65" s="19" t="s">
        <v>1142</v>
      </c>
      <c r="F65" s="19" t="s">
        <v>1144</v>
      </c>
      <c r="G65" s="19" t="s">
        <v>40</v>
      </c>
      <c r="H65" s="19" t="s">
        <v>189</v>
      </c>
      <c r="I65" s="21" t="s">
        <v>42</v>
      </c>
      <c r="J65" s="21" t="s">
        <v>42</v>
      </c>
      <c r="K65" s="21" t="s">
        <v>42</v>
      </c>
      <c r="L65" s="21" t="s">
        <v>42</v>
      </c>
      <c r="M65" s="21">
        <v>0</v>
      </c>
      <c r="N65" s="19" t="s">
        <v>42</v>
      </c>
      <c r="O65" s="19" t="s">
        <v>52</v>
      </c>
      <c r="P65" s="19" t="s">
        <v>42</v>
      </c>
      <c r="Q65" s="21">
        <f>SUM(S65:AG65)</f>
        <v>160080172.36699998</v>
      </c>
      <c r="R65" s="21">
        <v>0</v>
      </c>
      <c r="S65" s="21">
        <v>110615616.27499999</v>
      </c>
      <c r="T65" s="21">
        <v>0</v>
      </c>
      <c r="U65" s="19" t="s">
        <v>45</v>
      </c>
      <c r="V65" s="21">
        <v>0</v>
      </c>
      <c r="W65" s="21">
        <v>42641858.700000003</v>
      </c>
      <c r="X65" s="19" t="s">
        <v>55</v>
      </c>
      <c r="Y65" s="21">
        <v>6822697.3919999991</v>
      </c>
      <c r="Z65" s="21">
        <v>0</v>
      </c>
      <c r="AA65" s="19" t="s">
        <v>45</v>
      </c>
      <c r="AB65" s="21">
        <v>0</v>
      </c>
      <c r="AC65" s="21">
        <v>0</v>
      </c>
      <c r="AD65" s="19" t="s">
        <v>45</v>
      </c>
      <c r="AE65" s="21">
        <v>0</v>
      </c>
      <c r="AF65" s="21">
        <v>0</v>
      </c>
      <c r="AG65" s="19" t="s">
        <v>42</v>
      </c>
    </row>
    <row r="66" spans="1:33" s="22" customFormat="1" x14ac:dyDescent="0.25">
      <c r="A66" s="11" t="s">
        <v>182</v>
      </c>
      <c r="B66" s="20" t="s">
        <v>114</v>
      </c>
      <c r="C66" s="19" t="s">
        <v>38</v>
      </c>
      <c r="D66" s="19" t="s">
        <v>97</v>
      </c>
      <c r="E66" s="19" t="s">
        <v>1142</v>
      </c>
      <c r="F66" s="19" t="s">
        <v>1144</v>
      </c>
      <c r="G66" s="19" t="s">
        <v>40</v>
      </c>
      <c r="H66" s="19" t="s">
        <v>191</v>
      </c>
      <c r="I66" s="21" t="s">
        <v>42</v>
      </c>
      <c r="J66" s="21" t="s">
        <v>42</v>
      </c>
      <c r="K66" s="21" t="s">
        <v>42</v>
      </c>
      <c r="L66" s="21" t="s">
        <v>42</v>
      </c>
      <c r="M66" s="21">
        <v>0</v>
      </c>
      <c r="N66" s="19" t="s">
        <v>42</v>
      </c>
      <c r="O66" s="19" t="s">
        <v>52</v>
      </c>
      <c r="P66" s="19" t="s">
        <v>42</v>
      </c>
      <c r="Q66" s="21">
        <f>SUM(S66:AG66)</f>
        <v>27553237.899999999</v>
      </c>
      <c r="R66" s="21">
        <v>0</v>
      </c>
      <c r="S66" s="21">
        <v>17723612.5</v>
      </c>
      <c r="T66" s="21">
        <v>0</v>
      </c>
      <c r="U66" s="19" t="s">
        <v>45</v>
      </c>
      <c r="V66" s="21">
        <v>0</v>
      </c>
      <c r="W66" s="21">
        <v>8473815</v>
      </c>
      <c r="X66" s="19" t="s">
        <v>45</v>
      </c>
      <c r="Y66" s="21">
        <v>1355810.4</v>
      </c>
      <c r="Z66" s="21">
        <v>0</v>
      </c>
      <c r="AA66" s="19" t="s">
        <v>45</v>
      </c>
      <c r="AB66" s="21">
        <v>0</v>
      </c>
      <c r="AC66" s="21">
        <v>0</v>
      </c>
      <c r="AD66" s="19" t="s">
        <v>45</v>
      </c>
      <c r="AE66" s="21">
        <v>0</v>
      </c>
      <c r="AF66" s="21">
        <v>0</v>
      </c>
      <c r="AG66" s="19" t="s">
        <v>42</v>
      </c>
    </row>
    <row r="67" spans="1:33" s="22" customFormat="1" x14ac:dyDescent="0.25">
      <c r="A67" s="11" t="s">
        <v>184</v>
      </c>
      <c r="B67" s="20" t="s">
        <v>114</v>
      </c>
      <c r="C67" s="19" t="s">
        <v>38</v>
      </c>
      <c r="D67" s="19" t="s">
        <v>97</v>
      </c>
      <c r="E67" s="19" t="s">
        <v>1142</v>
      </c>
      <c r="F67" s="19" t="s">
        <v>1144</v>
      </c>
      <c r="G67" s="19" t="s">
        <v>40</v>
      </c>
      <c r="H67" s="19" t="s">
        <v>193</v>
      </c>
      <c r="I67" s="21" t="s">
        <v>42</v>
      </c>
      <c r="J67" s="21" t="s">
        <v>42</v>
      </c>
      <c r="K67" s="21" t="s">
        <v>42</v>
      </c>
      <c r="L67" s="21" t="s">
        <v>42</v>
      </c>
      <c r="M67" s="21">
        <v>0</v>
      </c>
      <c r="N67" s="19" t="s">
        <v>42</v>
      </c>
      <c r="O67" s="19" t="s">
        <v>52</v>
      </c>
      <c r="P67" s="19" t="s">
        <v>42</v>
      </c>
      <c r="Q67" s="21">
        <f>SUM(S67:AG67)</f>
        <v>43731369.049999997</v>
      </c>
      <c r="R67" s="21">
        <v>0</v>
      </c>
      <c r="S67" s="21">
        <v>31333347.049999997</v>
      </c>
      <c r="T67" s="21">
        <v>0</v>
      </c>
      <c r="U67" s="19" t="s">
        <v>45</v>
      </c>
      <c r="V67" s="21">
        <v>0</v>
      </c>
      <c r="W67" s="21">
        <v>10687950</v>
      </c>
      <c r="X67" s="19" t="s">
        <v>55</v>
      </c>
      <c r="Y67" s="21">
        <v>1710072</v>
      </c>
      <c r="Z67" s="21">
        <v>0</v>
      </c>
      <c r="AA67" s="19" t="s">
        <v>45</v>
      </c>
      <c r="AB67" s="21">
        <v>0</v>
      </c>
      <c r="AC67" s="21">
        <v>0</v>
      </c>
      <c r="AD67" s="19" t="s">
        <v>45</v>
      </c>
      <c r="AE67" s="21">
        <v>0</v>
      </c>
      <c r="AF67" s="21">
        <v>0</v>
      </c>
      <c r="AG67" s="19" t="s">
        <v>42</v>
      </c>
    </row>
    <row r="68" spans="1:33" s="22" customFormat="1" x14ac:dyDescent="0.25">
      <c r="A68" s="11" t="s">
        <v>186</v>
      </c>
      <c r="B68" s="20" t="s">
        <v>114</v>
      </c>
      <c r="C68" s="19" t="s">
        <v>38</v>
      </c>
      <c r="D68" s="19" t="s">
        <v>97</v>
      </c>
      <c r="E68" s="19" t="s">
        <v>1142</v>
      </c>
      <c r="F68" s="19" t="s">
        <v>1144</v>
      </c>
      <c r="G68" s="19" t="s">
        <v>40</v>
      </c>
      <c r="H68" s="19" t="s">
        <v>195</v>
      </c>
      <c r="I68" s="21" t="s">
        <v>42</v>
      </c>
      <c r="J68" s="21" t="s">
        <v>42</v>
      </c>
      <c r="K68" s="21" t="s">
        <v>42</v>
      </c>
      <c r="L68" s="21" t="s">
        <v>42</v>
      </c>
      <c r="M68" s="21">
        <v>0</v>
      </c>
      <c r="N68" s="19" t="s">
        <v>42</v>
      </c>
      <c r="O68" s="19" t="s">
        <v>52</v>
      </c>
      <c r="P68" s="19" t="s">
        <v>42</v>
      </c>
      <c r="Q68" s="21">
        <f>SUM(S68:AG68)</f>
        <v>11560421.25</v>
      </c>
      <c r="R68" s="21">
        <v>0</v>
      </c>
      <c r="S68" s="21">
        <v>11560421.25</v>
      </c>
      <c r="T68" s="21">
        <v>0</v>
      </c>
      <c r="U68" s="19" t="s">
        <v>45</v>
      </c>
      <c r="V68" s="21">
        <v>0</v>
      </c>
      <c r="W68" s="21">
        <v>0</v>
      </c>
      <c r="X68" s="19" t="s">
        <v>45</v>
      </c>
      <c r="Y68" s="21">
        <v>0</v>
      </c>
      <c r="Z68" s="21">
        <v>0</v>
      </c>
      <c r="AA68" s="19" t="s">
        <v>45</v>
      </c>
      <c r="AB68" s="21">
        <v>0</v>
      </c>
      <c r="AC68" s="21">
        <v>0</v>
      </c>
      <c r="AD68" s="19" t="s">
        <v>45</v>
      </c>
      <c r="AE68" s="21">
        <v>0</v>
      </c>
      <c r="AF68" s="21">
        <v>0</v>
      </c>
      <c r="AG68" s="19" t="s">
        <v>42</v>
      </c>
    </row>
    <row r="69" spans="1:33" s="22" customFormat="1" x14ac:dyDescent="0.25">
      <c r="A69" s="11" t="s">
        <v>188</v>
      </c>
      <c r="B69" s="20" t="s">
        <v>114</v>
      </c>
      <c r="C69" s="19" t="s">
        <v>38</v>
      </c>
      <c r="D69" s="19" t="s">
        <v>97</v>
      </c>
      <c r="E69" s="19" t="s">
        <v>1142</v>
      </c>
      <c r="F69" s="19" t="s">
        <v>1144</v>
      </c>
      <c r="G69" s="19" t="s">
        <v>40</v>
      </c>
      <c r="H69" s="19" t="s">
        <v>197</v>
      </c>
      <c r="I69" s="21" t="s">
        <v>42</v>
      </c>
      <c r="J69" s="21" t="s">
        <v>42</v>
      </c>
      <c r="K69" s="21" t="s">
        <v>42</v>
      </c>
      <c r="L69" s="21" t="s">
        <v>42</v>
      </c>
      <c r="M69" s="21">
        <v>0</v>
      </c>
      <c r="N69" s="19" t="s">
        <v>42</v>
      </c>
      <c r="O69" s="19" t="s">
        <v>198</v>
      </c>
      <c r="P69" s="19" t="s">
        <v>199</v>
      </c>
      <c r="Q69" s="21">
        <f>SUM(S69:AG69)</f>
        <v>2889573.75</v>
      </c>
      <c r="R69" s="21">
        <v>0</v>
      </c>
      <c r="S69" s="21">
        <v>2889573.75</v>
      </c>
      <c r="T69" s="21">
        <v>0</v>
      </c>
      <c r="U69" s="19" t="s">
        <v>45</v>
      </c>
      <c r="V69" s="21">
        <v>0</v>
      </c>
      <c r="W69" s="21">
        <v>0</v>
      </c>
      <c r="X69" s="19" t="s">
        <v>45</v>
      </c>
      <c r="Y69" s="21">
        <v>0</v>
      </c>
      <c r="Z69" s="21">
        <v>0</v>
      </c>
      <c r="AA69" s="19" t="s">
        <v>45</v>
      </c>
      <c r="AB69" s="21">
        <v>0</v>
      </c>
      <c r="AC69" s="21">
        <v>0</v>
      </c>
      <c r="AD69" s="19" t="s">
        <v>45</v>
      </c>
      <c r="AE69" s="21">
        <v>0</v>
      </c>
      <c r="AF69" s="21">
        <v>0</v>
      </c>
      <c r="AG69" s="19" t="s">
        <v>42</v>
      </c>
    </row>
    <row r="70" spans="1:33" s="22" customFormat="1" x14ac:dyDescent="0.25">
      <c r="A70" s="11" t="s">
        <v>190</v>
      </c>
      <c r="B70" s="20" t="s">
        <v>114</v>
      </c>
      <c r="C70" s="19" t="s">
        <v>38</v>
      </c>
      <c r="D70" s="19" t="s">
        <v>97</v>
      </c>
      <c r="E70" s="19" t="s">
        <v>1142</v>
      </c>
      <c r="F70" s="19" t="s">
        <v>1144</v>
      </c>
      <c r="G70" s="19" t="s">
        <v>93</v>
      </c>
      <c r="H70" s="19" t="s">
        <v>42</v>
      </c>
      <c r="I70" s="21" t="s">
        <v>201</v>
      </c>
      <c r="J70" s="21" t="s">
        <v>42</v>
      </c>
      <c r="K70" s="21" t="s">
        <v>202</v>
      </c>
      <c r="L70" s="21" t="s">
        <v>114</v>
      </c>
      <c r="M70" s="21">
        <v>6010200</v>
      </c>
      <c r="N70" s="19" t="s">
        <v>94</v>
      </c>
      <c r="O70" s="19" t="s">
        <v>203</v>
      </c>
      <c r="P70" s="19" t="s">
        <v>204</v>
      </c>
      <c r="Q70" s="21">
        <f>SUM(S70:AG70)</f>
        <v>-6010200</v>
      </c>
      <c r="R70" s="21">
        <v>0</v>
      </c>
      <c r="S70" s="21">
        <v>-6010200</v>
      </c>
      <c r="T70" s="21">
        <v>0</v>
      </c>
      <c r="U70" s="19" t="s">
        <v>45</v>
      </c>
      <c r="V70" s="21">
        <v>0</v>
      </c>
      <c r="W70" s="21">
        <v>0</v>
      </c>
      <c r="X70" s="19" t="s">
        <v>45</v>
      </c>
      <c r="Y70" s="21">
        <v>0</v>
      </c>
      <c r="Z70" s="21">
        <v>0</v>
      </c>
      <c r="AA70" s="19" t="s">
        <v>45</v>
      </c>
      <c r="AB70" s="21">
        <v>0</v>
      </c>
      <c r="AC70" s="21">
        <v>0</v>
      </c>
      <c r="AD70" s="19" t="s">
        <v>45</v>
      </c>
      <c r="AE70" s="21">
        <v>0</v>
      </c>
      <c r="AF70" s="21">
        <v>0</v>
      </c>
      <c r="AG70" s="19" t="s">
        <v>42</v>
      </c>
    </row>
    <row r="71" spans="1:33" s="14" customFormat="1" x14ac:dyDescent="0.25">
      <c r="A71" s="11" t="s">
        <v>192</v>
      </c>
      <c r="B71" s="12" t="s">
        <v>206</v>
      </c>
      <c r="C71" s="11" t="s">
        <v>38</v>
      </c>
      <c r="D71" s="11" t="s">
        <v>39</v>
      </c>
      <c r="E71" s="11" t="s">
        <v>1088</v>
      </c>
      <c r="F71" s="11" t="s">
        <v>1091</v>
      </c>
      <c r="G71" s="11" t="s">
        <v>40</v>
      </c>
      <c r="H71" s="11" t="s">
        <v>207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52</v>
      </c>
      <c r="P71" s="11" t="s">
        <v>42</v>
      </c>
      <c r="Q71" s="13">
        <f>SUM(S71:AG71)</f>
        <v>107792293.72499999</v>
      </c>
      <c r="R71" s="13">
        <v>0</v>
      </c>
      <c r="S71" s="13">
        <v>92513458.125</v>
      </c>
      <c r="T71" s="13">
        <v>0</v>
      </c>
      <c r="U71" s="11" t="s">
        <v>45</v>
      </c>
      <c r="V71" s="13">
        <v>0</v>
      </c>
      <c r="W71" s="13">
        <v>13171410</v>
      </c>
      <c r="X71" s="11" t="s">
        <v>45</v>
      </c>
      <c r="Y71" s="13">
        <v>2107425.6</v>
      </c>
      <c r="Z71" s="13">
        <v>0</v>
      </c>
      <c r="AA71" s="11" t="s">
        <v>45</v>
      </c>
      <c r="AB71" s="13">
        <v>0</v>
      </c>
      <c r="AC71" s="13">
        <v>0</v>
      </c>
      <c r="AD71" s="11" t="s">
        <v>45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194</v>
      </c>
      <c r="B72" s="12" t="s">
        <v>206</v>
      </c>
      <c r="C72" s="11" t="s">
        <v>38</v>
      </c>
      <c r="D72" s="11" t="s">
        <v>39</v>
      </c>
      <c r="E72" s="11" t="s">
        <v>1088</v>
      </c>
      <c r="F72" s="11" t="s">
        <v>1091</v>
      </c>
      <c r="G72" s="11" t="s">
        <v>40</v>
      </c>
      <c r="H72" s="11" t="s">
        <v>209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52</v>
      </c>
      <c r="P72" s="11" t="s">
        <v>42</v>
      </c>
      <c r="Q72" s="13">
        <f>SUM(S72:AG72)</f>
        <v>64520728.75</v>
      </c>
      <c r="R72" s="13">
        <v>0</v>
      </c>
      <c r="S72" s="13">
        <v>55855267.75</v>
      </c>
      <c r="T72" s="13">
        <v>0</v>
      </c>
      <c r="U72" s="11" t="s">
        <v>45</v>
      </c>
      <c r="V72" s="13">
        <v>0</v>
      </c>
      <c r="W72" s="13">
        <v>7470225</v>
      </c>
      <c r="X72" s="11" t="s">
        <v>45</v>
      </c>
      <c r="Y72" s="13">
        <v>1195236</v>
      </c>
      <c r="Z72" s="13">
        <v>0</v>
      </c>
      <c r="AA72" s="11" t="s">
        <v>45</v>
      </c>
      <c r="AB72" s="13">
        <v>0</v>
      </c>
      <c r="AC72" s="13">
        <v>0</v>
      </c>
      <c r="AD72" s="11" t="s">
        <v>45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196</v>
      </c>
      <c r="B73" s="12" t="s">
        <v>206</v>
      </c>
      <c r="C73" s="11" t="s">
        <v>38</v>
      </c>
      <c r="D73" s="11" t="s">
        <v>39</v>
      </c>
      <c r="E73" s="11" t="s">
        <v>1088</v>
      </c>
      <c r="F73" s="11" t="s">
        <v>1091</v>
      </c>
      <c r="G73" s="11" t="s">
        <v>40</v>
      </c>
      <c r="H73" s="11" t="s">
        <v>211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52</v>
      </c>
      <c r="P73" s="11" t="s">
        <v>42</v>
      </c>
      <c r="Q73" s="13">
        <f>SUM(S73:AG73)</f>
        <v>67149962.5</v>
      </c>
      <c r="R73" s="13">
        <v>0</v>
      </c>
      <c r="S73" s="13">
        <v>66054858.700000003</v>
      </c>
      <c r="T73" s="13">
        <v>0</v>
      </c>
      <c r="U73" s="11" t="s">
        <v>45</v>
      </c>
      <c r="V73" s="13">
        <v>0</v>
      </c>
      <c r="W73" s="13">
        <v>944055</v>
      </c>
      <c r="X73" s="11" t="s">
        <v>45</v>
      </c>
      <c r="Y73" s="13">
        <v>151048.79999999999</v>
      </c>
      <c r="Z73" s="13">
        <v>0</v>
      </c>
      <c r="AA73" s="11" t="s">
        <v>45</v>
      </c>
      <c r="AB73" s="13">
        <v>0</v>
      </c>
      <c r="AC73" s="13">
        <v>0</v>
      </c>
      <c r="AD73" s="11" t="s">
        <v>45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200</v>
      </c>
      <c r="B74" s="12" t="s">
        <v>206</v>
      </c>
      <c r="C74" s="11" t="s">
        <v>38</v>
      </c>
      <c r="D74" s="11" t="s">
        <v>39</v>
      </c>
      <c r="E74" s="11" t="s">
        <v>1088</v>
      </c>
      <c r="F74" s="11" t="s">
        <v>1091</v>
      </c>
      <c r="G74" s="11" t="s">
        <v>40</v>
      </c>
      <c r="H74" s="11" t="s">
        <v>213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52</v>
      </c>
      <c r="P74" s="11" t="s">
        <v>42</v>
      </c>
      <c r="Q74" s="13">
        <f>SUM(S74:AG74)</f>
        <v>103627275.90000001</v>
      </c>
      <c r="R74" s="13">
        <v>0</v>
      </c>
      <c r="S74" s="13">
        <v>66845872.5</v>
      </c>
      <c r="T74" s="13">
        <v>0</v>
      </c>
      <c r="U74" s="11" t="s">
        <v>45</v>
      </c>
      <c r="V74" s="13">
        <v>0</v>
      </c>
      <c r="W74" s="13">
        <v>26561115</v>
      </c>
      <c r="X74" s="11" t="s">
        <v>45</v>
      </c>
      <c r="Y74" s="13">
        <v>4249778.4000000004</v>
      </c>
      <c r="Z74" s="13">
        <v>0</v>
      </c>
      <c r="AA74" s="11" t="s">
        <v>45</v>
      </c>
      <c r="AB74" s="13">
        <v>0</v>
      </c>
      <c r="AC74" s="13">
        <v>5528250</v>
      </c>
      <c r="AD74" s="11" t="s">
        <v>62</v>
      </c>
      <c r="AE74" s="13">
        <v>442260</v>
      </c>
      <c r="AF74" s="13">
        <v>0</v>
      </c>
      <c r="AG74" s="11" t="s">
        <v>42</v>
      </c>
    </row>
    <row r="75" spans="1:33" s="14" customFormat="1" x14ac:dyDescent="0.25">
      <c r="A75" s="11" t="s">
        <v>205</v>
      </c>
      <c r="B75" s="12" t="s">
        <v>206</v>
      </c>
      <c r="C75" s="11" t="s">
        <v>38</v>
      </c>
      <c r="D75" s="11" t="s">
        <v>39</v>
      </c>
      <c r="E75" s="11" t="s">
        <v>1088</v>
      </c>
      <c r="F75" s="11" t="s">
        <v>1091</v>
      </c>
      <c r="G75" s="11" t="s">
        <v>40</v>
      </c>
      <c r="H75" s="11" t="s">
        <v>215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52</v>
      </c>
      <c r="P75" s="11" t="s">
        <v>42</v>
      </c>
      <c r="Q75" s="13">
        <f>SUM(S75:AG75)</f>
        <v>108180087.325</v>
      </c>
      <c r="R75" s="13">
        <v>0</v>
      </c>
      <c r="S75" s="13">
        <v>91197756.924999997</v>
      </c>
      <c r="T75" s="13">
        <v>0</v>
      </c>
      <c r="U75" s="11" t="s">
        <v>45</v>
      </c>
      <c r="V75" s="13">
        <v>0</v>
      </c>
      <c r="W75" s="13">
        <v>14639940</v>
      </c>
      <c r="X75" s="11" t="s">
        <v>45</v>
      </c>
      <c r="Y75" s="13">
        <v>2342390.4</v>
      </c>
      <c r="Z75" s="13">
        <v>0</v>
      </c>
      <c r="AA75" s="11" t="s">
        <v>45</v>
      </c>
      <c r="AB75" s="13">
        <v>0</v>
      </c>
      <c r="AC75" s="13">
        <v>0</v>
      </c>
      <c r="AD75" s="11" t="s">
        <v>45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208</v>
      </c>
      <c r="B76" s="12" t="s">
        <v>206</v>
      </c>
      <c r="C76" s="11" t="s">
        <v>38</v>
      </c>
      <c r="D76" s="11" t="s">
        <v>39</v>
      </c>
      <c r="E76" s="11" t="s">
        <v>1088</v>
      </c>
      <c r="F76" s="11" t="s">
        <v>1091</v>
      </c>
      <c r="G76" s="11" t="s">
        <v>40</v>
      </c>
      <c r="H76" s="11" t="s">
        <v>217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52</v>
      </c>
      <c r="P76" s="11" t="s">
        <v>42</v>
      </c>
      <c r="Q76" s="13">
        <f>SUM(S76:AG76)</f>
        <v>261408900.75000003</v>
      </c>
      <c r="R76" s="13">
        <v>0</v>
      </c>
      <c r="S76" s="13">
        <v>218055286.95000002</v>
      </c>
      <c r="T76" s="13">
        <v>0</v>
      </c>
      <c r="U76" s="11" t="s">
        <v>45</v>
      </c>
      <c r="V76" s="13">
        <v>0</v>
      </c>
      <c r="W76" s="13">
        <v>37373805</v>
      </c>
      <c r="X76" s="11" t="s">
        <v>55</v>
      </c>
      <c r="Y76" s="13">
        <v>5979808.7999999989</v>
      </c>
      <c r="Z76" s="13">
        <v>0</v>
      </c>
      <c r="AA76" s="11" t="s">
        <v>45</v>
      </c>
      <c r="AB76" s="13">
        <v>0</v>
      </c>
      <c r="AC76" s="13">
        <v>0</v>
      </c>
      <c r="AD76" s="11" t="s">
        <v>45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210</v>
      </c>
      <c r="B77" s="12" t="s">
        <v>206</v>
      </c>
      <c r="C77" s="11" t="s">
        <v>38</v>
      </c>
      <c r="D77" s="11" t="s">
        <v>39</v>
      </c>
      <c r="E77" s="11" t="s">
        <v>1088</v>
      </c>
      <c r="F77" s="11" t="s">
        <v>1091</v>
      </c>
      <c r="G77" s="11" t="s">
        <v>40</v>
      </c>
      <c r="H77" s="11" t="s">
        <v>219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52</v>
      </c>
      <c r="P77" s="11" t="s">
        <v>42</v>
      </c>
      <c r="Q77" s="13">
        <f>SUM(S77:AG77)</f>
        <v>5392170</v>
      </c>
      <c r="R77" s="13">
        <v>0</v>
      </c>
      <c r="S77" s="13">
        <v>5392170</v>
      </c>
      <c r="T77" s="13">
        <v>0</v>
      </c>
      <c r="U77" s="11" t="s">
        <v>45</v>
      </c>
      <c r="V77" s="13">
        <v>0</v>
      </c>
      <c r="W77" s="13">
        <v>0</v>
      </c>
      <c r="X77" s="11" t="s">
        <v>45</v>
      </c>
      <c r="Y77" s="13">
        <v>0</v>
      </c>
      <c r="Z77" s="13">
        <v>0</v>
      </c>
      <c r="AA77" s="11" t="s">
        <v>45</v>
      </c>
      <c r="AB77" s="13">
        <v>0</v>
      </c>
      <c r="AC77" s="13">
        <v>0</v>
      </c>
      <c r="AD77" s="11" t="s">
        <v>45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212</v>
      </c>
      <c r="B78" s="12" t="s">
        <v>206</v>
      </c>
      <c r="C78" s="11" t="s">
        <v>38</v>
      </c>
      <c r="D78" s="11" t="s">
        <v>73</v>
      </c>
      <c r="E78" s="11" t="s">
        <v>74</v>
      </c>
      <c r="F78" s="11" t="s">
        <v>223</v>
      </c>
      <c r="G78" s="11" t="s">
        <v>40</v>
      </c>
      <c r="H78" s="11" t="s">
        <v>221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52</v>
      </c>
      <c r="P78" s="11" t="s">
        <v>42</v>
      </c>
      <c r="Q78" s="13">
        <f>SUM(S78:AG78)</f>
        <v>374782959.73999995</v>
      </c>
      <c r="R78" s="13">
        <v>0</v>
      </c>
      <c r="S78" s="13">
        <v>328790573.29999995</v>
      </c>
      <c r="T78" s="13">
        <v>0</v>
      </c>
      <c r="U78" s="11" t="s">
        <v>45</v>
      </c>
      <c r="V78" s="13">
        <v>0</v>
      </c>
      <c r="W78" s="13">
        <v>39648609</v>
      </c>
      <c r="X78" s="11" t="s">
        <v>45</v>
      </c>
      <c r="Y78" s="13">
        <v>6343777.4399999985</v>
      </c>
      <c r="Z78" s="13">
        <v>0</v>
      </c>
      <c r="AA78" s="11" t="s">
        <v>45</v>
      </c>
      <c r="AB78" s="13">
        <v>0</v>
      </c>
      <c r="AC78" s="13">
        <v>0</v>
      </c>
      <c r="AD78" s="11" t="s">
        <v>45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214</v>
      </c>
      <c r="B79" s="12" t="s">
        <v>206</v>
      </c>
      <c r="C79" s="11" t="s">
        <v>38</v>
      </c>
      <c r="D79" s="11" t="s">
        <v>73</v>
      </c>
      <c r="E79" s="11" t="s">
        <v>74</v>
      </c>
      <c r="F79" s="11" t="s">
        <v>223</v>
      </c>
      <c r="G79" s="11" t="s">
        <v>40</v>
      </c>
      <c r="H79" s="11" t="s">
        <v>224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225</v>
      </c>
      <c r="P79" s="11" t="s">
        <v>226</v>
      </c>
      <c r="Q79" s="13">
        <f>SUM(S79:AG79)</f>
        <v>2835000</v>
      </c>
      <c r="R79" s="13">
        <v>0</v>
      </c>
      <c r="S79" s="13">
        <v>2835000</v>
      </c>
      <c r="T79" s="13">
        <v>0</v>
      </c>
      <c r="U79" s="11" t="s">
        <v>45</v>
      </c>
      <c r="V79" s="13">
        <v>0</v>
      </c>
      <c r="W79" s="13">
        <v>0</v>
      </c>
      <c r="X79" s="11" t="s">
        <v>45</v>
      </c>
      <c r="Y79" s="13">
        <v>0</v>
      </c>
      <c r="Z79" s="13">
        <v>0</v>
      </c>
      <c r="AA79" s="11" t="s">
        <v>45</v>
      </c>
      <c r="AB79" s="13">
        <v>0</v>
      </c>
      <c r="AC79" s="13">
        <v>0</v>
      </c>
      <c r="AD79" s="11" t="s">
        <v>45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216</v>
      </c>
      <c r="B80" s="12" t="s">
        <v>206</v>
      </c>
      <c r="C80" s="11" t="s">
        <v>38</v>
      </c>
      <c r="D80" s="11" t="s">
        <v>73</v>
      </c>
      <c r="E80" s="11" t="s">
        <v>74</v>
      </c>
      <c r="F80" s="11" t="s">
        <v>223</v>
      </c>
      <c r="G80" s="11" t="s">
        <v>40</v>
      </c>
      <c r="H80" s="11" t="s">
        <v>228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52</v>
      </c>
      <c r="P80" s="11" t="s">
        <v>42</v>
      </c>
      <c r="Q80" s="13">
        <f>SUM(S80:AG80)</f>
        <v>535713234.16600001</v>
      </c>
      <c r="R80" s="13">
        <v>0</v>
      </c>
      <c r="S80" s="13">
        <v>423902281.14999998</v>
      </c>
      <c r="T80" s="13">
        <v>0</v>
      </c>
      <c r="U80" s="11" t="s">
        <v>45</v>
      </c>
      <c r="V80" s="13">
        <v>0</v>
      </c>
      <c r="W80" s="13">
        <v>96388752.599999994</v>
      </c>
      <c r="X80" s="11" t="s">
        <v>55</v>
      </c>
      <c r="Y80" s="13">
        <v>15422200.415999999</v>
      </c>
      <c r="Z80" s="13">
        <v>0</v>
      </c>
      <c r="AA80" s="11" t="s">
        <v>45</v>
      </c>
      <c r="AB80" s="13">
        <v>0</v>
      </c>
      <c r="AC80" s="13">
        <v>0</v>
      </c>
      <c r="AD80" s="11" t="s">
        <v>45</v>
      </c>
      <c r="AE80" s="13">
        <v>0</v>
      </c>
      <c r="AF80" s="13">
        <v>0</v>
      </c>
      <c r="AG80" s="11" t="s">
        <v>42</v>
      </c>
    </row>
    <row r="81" spans="1:33" s="18" customFormat="1" x14ac:dyDescent="0.25">
      <c r="A81" s="11" t="s">
        <v>218</v>
      </c>
      <c r="B81" s="16" t="s">
        <v>206</v>
      </c>
      <c r="C81" s="15" t="s">
        <v>38</v>
      </c>
      <c r="D81" s="15" t="s">
        <v>77</v>
      </c>
      <c r="E81" s="15" t="s">
        <v>1110</v>
      </c>
      <c r="F81" s="15" t="s">
        <v>1113</v>
      </c>
      <c r="G81" s="15" t="s">
        <v>40</v>
      </c>
      <c r="H81" s="15" t="s">
        <v>230</v>
      </c>
      <c r="I81" s="17" t="s">
        <v>42</v>
      </c>
      <c r="J81" s="17" t="s">
        <v>42</v>
      </c>
      <c r="K81" s="17" t="s">
        <v>42</v>
      </c>
      <c r="L81" s="17" t="s">
        <v>42</v>
      </c>
      <c r="M81" s="17">
        <v>0</v>
      </c>
      <c r="N81" s="15" t="s">
        <v>42</v>
      </c>
      <c r="O81" s="15" t="s">
        <v>52</v>
      </c>
      <c r="P81" s="15" t="s">
        <v>42</v>
      </c>
      <c r="Q81" s="17">
        <f>SUM(S81:AG81)</f>
        <v>34689099.100000001</v>
      </c>
      <c r="R81" s="17">
        <v>0</v>
      </c>
      <c r="S81" s="17">
        <v>26941157.5</v>
      </c>
      <c r="T81" s="17">
        <v>0</v>
      </c>
      <c r="U81" s="15" t="s">
        <v>45</v>
      </c>
      <c r="V81" s="17">
        <v>0</v>
      </c>
      <c r="W81" s="17">
        <v>6679260</v>
      </c>
      <c r="X81" s="15" t="s">
        <v>55</v>
      </c>
      <c r="Y81" s="17">
        <v>1068681.6000000001</v>
      </c>
      <c r="Z81" s="17">
        <v>0</v>
      </c>
      <c r="AA81" s="15" t="s">
        <v>45</v>
      </c>
      <c r="AB81" s="17">
        <v>0</v>
      </c>
      <c r="AC81" s="17">
        <v>0</v>
      </c>
      <c r="AD81" s="15" t="s">
        <v>45</v>
      </c>
      <c r="AE81" s="17">
        <v>0</v>
      </c>
      <c r="AF81" s="17">
        <v>0</v>
      </c>
      <c r="AG81" s="15" t="s">
        <v>42</v>
      </c>
    </row>
    <row r="82" spans="1:33" s="18" customFormat="1" x14ac:dyDescent="0.25">
      <c r="A82" s="11" t="s">
        <v>220</v>
      </c>
      <c r="B82" s="16" t="s">
        <v>206</v>
      </c>
      <c r="C82" s="15" t="s">
        <v>38</v>
      </c>
      <c r="D82" s="15" t="s">
        <v>77</v>
      </c>
      <c r="E82" s="15" t="s">
        <v>1110</v>
      </c>
      <c r="F82" s="15" t="s">
        <v>1113</v>
      </c>
      <c r="G82" s="15" t="s">
        <v>40</v>
      </c>
      <c r="H82" s="15" t="s">
        <v>232</v>
      </c>
      <c r="I82" s="17" t="s">
        <v>42</v>
      </c>
      <c r="J82" s="17" t="s">
        <v>42</v>
      </c>
      <c r="K82" s="17" t="s">
        <v>42</v>
      </c>
      <c r="L82" s="17" t="s">
        <v>42</v>
      </c>
      <c r="M82" s="17">
        <v>0</v>
      </c>
      <c r="N82" s="15" t="s">
        <v>42</v>
      </c>
      <c r="O82" s="15" t="s">
        <v>52</v>
      </c>
      <c r="P82" s="15" t="s">
        <v>42</v>
      </c>
      <c r="Q82" s="17">
        <f>SUM(S82:AG82)</f>
        <v>135752917.55000001</v>
      </c>
      <c r="R82" s="17">
        <v>0</v>
      </c>
      <c r="S82" s="17">
        <v>121684286.75</v>
      </c>
      <c r="T82" s="17">
        <v>0</v>
      </c>
      <c r="U82" s="15" t="s">
        <v>45</v>
      </c>
      <c r="V82" s="17">
        <v>0</v>
      </c>
      <c r="W82" s="17">
        <v>12128130</v>
      </c>
      <c r="X82" s="15" t="s">
        <v>55</v>
      </c>
      <c r="Y82" s="17">
        <v>1940500.8</v>
      </c>
      <c r="Z82" s="17">
        <v>0</v>
      </c>
      <c r="AA82" s="15" t="s">
        <v>45</v>
      </c>
      <c r="AB82" s="17">
        <v>0</v>
      </c>
      <c r="AC82" s="17">
        <v>0</v>
      </c>
      <c r="AD82" s="15" t="s">
        <v>45</v>
      </c>
      <c r="AE82" s="17">
        <v>0</v>
      </c>
      <c r="AF82" s="17">
        <v>0</v>
      </c>
      <c r="AG82" s="15" t="s">
        <v>42</v>
      </c>
    </row>
    <row r="83" spans="1:33" s="18" customFormat="1" x14ac:dyDescent="0.25">
      <c r="A83" s="11" t="s">
        <v>222</v>
      </c>
      <c r="B83" s="16" t="s">
        <v>206</v>
      </c>
      <c r="C83" s="15" t="s">
        <v>38</v>
      </c>
      <c r="D83" s="15" t="s">
        <v>77</v>
      </c>
      <c r="E83" s="15" t="s">
        <v>1110</v>
      </c>
      <c r="F83" s="15" t="s">
        <v>1113</v>
      </c>
      <c r="G83" s="15" t="s">
        <v>40</v>
      </c>
      <c r="H83" s="15" t="s">
        <v>234</v>
      </c>
      <c r="I83" s="17" t="s">
        <v>42</v>
      </c>
      <c r="J83" s="17" t="s">
        <v>42</v>
      </c>
      <c r="K83" s="17" t="s">
        <v>42</v>
      </c>
      <c r="L83" s="17" t="s">
        <v>42</v>
      </c>
      <c r="M83" s="17">
        <v>0</v>
      </c>
      <c r="N83" s="15" t="s">
        <v>42</v>
      </c>
      <c r="O83" s="15" t="s">
        <v>52</v>
      </c>
      <c r="P83" s="15" t="s">
        <v>42</v>
      </c>
      <c r="Q83" s="17">
        <f>SUM(S83:AG83)</f>
        <v>184502606.22499999</v>
      </c>
      <c r="R83" s="17">
        <v>0</v>
      </c>
      <c r="S83" s="17">
        <v>156717224.82499999</v>
      </c>
      <c r="T83" s="17">
        <v>0</v>
      </c>
      <c r="U83" s="15" t="s">
        <v>45</v>
      </c>
      <c r="V83" s="17">
        <v>0</v>
      </c>
      <c r="W83" s="17">
        <v>23952915</v>
      </c>
      <c r="X83" s="15" t="s">
        <v>55</v>
      </c>
      <c r="Y83" s="17">
        <v>3832466.3999999994</v>
      </c>
      <c r="Z83" s="17">
        <v>0</v>
      </c>
      <c r="AA83" s="15" t="s">
        <v>45</v>
      </c>
      <c r="AB83" s="17">
        <v>0</v>
      </c>
      <c r="AC83" s="17">
        <v>0</v>
      </c>
      <c r="AD83" s="15" t="s">
        <v>45</v>
      </c>
      <c r="AE83" s="17">
        <v>0</v>
      </c>
      <c r="AF83" s="17">
        <v>0</v>
      </c>
      <c r="AG83" s="15" t="s">
        <v>42</v>
      </c>
    </row>
    <row r="84" spans="1:33" s="18" customFormat="1" x14ac:dyDescent="0.25">
      <c r="A84" s="11" t="s">
        <v>227</v>
      </c>
      <c r="B84" s="16" t="s">
        <v>206</v>
      </c>
      <c r="C84" s="15" t="s">
        <v>38</v>
      </c>
      <c r="D84" s="15" t="s">
        <v>77</v>
      </c>
      <c r="E84" s="15" t="s">
        <v>1110</v>
      </c>
      <c r="F84" s="15" t="s">
        <v>1113</v>
      </c>
      <c r="G84" s="15" t="s">
        <v>40</v>
      </c>
      <c r="H84" s="15" t="s">
        <v>236</v>
      </c>
      <c r="I84" s="17" t="s">
        <v>42</v>
      </c>
      <c r="J84" s="17" t="s">
        <v>42</v>
      </c>
      <c r="K84" s="17" t="s">
        <v>42</v>
      </c>
      <c r="L84" s="17" t="s">
        <v>42</v>
      </c>
      <c r="M84" s="17">
        <v>0</v>
      </c>
      <c r="N84" s="15" t="s">
        <v>42</v>
      </c>
      <c r="O84" s="15" t="s">
        <v>52</v>
      </c>
      <c r="P84" s="15" t="s">
        <v>42</v>
      </c>
      <c r="Q84" s="17">
        <f>SUM(S84:AG84)</f>
        <v>44643850.649999999</v>
      </c>
      <c r="R84" s="17">
        <v>0</v>
      </c>
      <c r="S84" s="17">
        <v>44038748.25</v>
      </c>
      <c r="T84" s="17">
        <v>0</v>
      </c>
      <c r="U84" s="15" t="s">
        <v>45</v>
      </c>
      <c r="V84" s="17">
        <v>0</v>
      </c>
      <c r="W84" s="17">
        <v>521640</v>
      </c>
      <c r="X84" s="15" t="s">
        <v>45</v>
      </c>
      <c r="Y84" s="17">
        <v>83462.399999999994</v>
      </c>
      <c r="Z84" s="17">
        <v>0</v>
      </c>
      <c r="AA84" s="15" t="s">
        <v>45</v>
      </c>
      <c r="AB84" s="17">
        <v>0</v>
      </c>
      <c r="AC84" s="17">
        <v>0</v>
      </c>
      <c r="AD84" s="15" t="s">
        <v>45</v>
      </c>
      <c r="AE84" s="17">
        <v>0</v>
      </c>
      <c r="AF84" s="17">
        <v>0</v>
      </c>
      <c r="AG84" s="15" t="s">
        <v>42</v>
      </c>
    </row>
    <row r="85" spans="1:33" s="18" customFormat="1" x14ac:dyDescent="0.25">
      <c r="A85" s="11" t="s">
        <v>229</v>
      </c>
      <c r="B85" s="16" t="s">
        <v>206</v>
      </c>
      <c r="C85" s="15" t="s">
        <v>38</v>
      </c>
      <c r="D85" s="15" t="s">
        <v>77</v>
      </c>
      <c r="E85" s="15" t="s">
        <v>1110</v>
      </c>
      <c r="F85" s="15" t="s">
        <v>1113</v>
      </c>
      <c r="G85" s="15" t="s">
        <v>40</v>
      </c>
      <c r="H85" s="15" t="s">
        <v>238</v>
      </c>
      <c r="I85" s="17" t="s">
        <v>42</v>
      </c>
      <c r="J85" s="17" t="s">
        <v>42</v>
      </c>
      <c r="K85" s="17" t="s">
        <v>42</v>
      </c>
      <c r="L85" s="17" t="s">
        <v>42</v>
      </c>
      <c r="M85" s="17">
        <v>0</v>
      </c>
      <c r="N85" s="15" t="s">
        <v>42</v>
      </c>
      <c r="O85" s="15" t="s">
        <v>239</v>
      </c>
      <c r="P85" s="15" t="s">
        <v>240</v>
      </c>
      <c r="Q85" s="17">
        <f>SUM(S85:AG85)</f>
        <v>14892255</v>
      </c>
      <c r="R85" s="17">
        <v>0</v>
      </c>
      <c r="S85" s="17">
        <v>14892255</v>
      </c>
      <c r="T85" s="17">
        <v>0</v>
      </c>
      <c r="U85" s="15" t="s">
        <v>45</v>
      </c>
      <c r="V85" s="17">
        <v>0</v>
      </c>
      <c r="W85" s="17">
        <v>0</v>
      </c>
      <c r="X85" s="15" t="s">
        <v>45</v>
      </c>
      <c r="Y85" s="17">
        <v>0</v>
      </c>
      <c r="Z85" s="17">
        <v>0</v>
      </c>
      <c r="AA85" s="15" t="s">
        <v>45</v>
      </c>
      <c r="AB85" s="17">
        <v>0</v>
      </c>
      <c r="AC85" s="17">
        <v>0</v>
      </c>
      <c r="AD85" s="15" t="s">
        <v>45</v>
      </c>
      <c r="AE85" s="17">
        <v>0</v>
      </c>
      <c r="AF85" s="17">
        <v>0</v>
      </c>
      <c r="AG85" s="15" t="s">
        <v>42</v>
      </c>
    </row>
    <row r="86" spans="1:33" s="18" customFormat="1" x14ac:dyDescent="0.25">
      <c r="A86" s="11" t="s">
        <v>231</v>
      </c>
      <c r="B86" s="16" t="s">
        <v>206</v>
      </c>
      <c r="C86" s="15" t="s">
        <v>38</v>
      </c>
      <c r="D86" s="15" t="s">
        <v>77</v>
      </c>
      <c r="E86" s="15" t="s">
        <v>1110</v>
      </c>
      <c r="F86" s="15" t="s">
        <v>1113</v>
      </c>
      <c r="G86" s="15" t="s">
        <v>93</v>
      </c>
      <c r="H86" s="15" t="s">
        <v>42</v>
      </c>
      <c r="I86" s="17" t="s">
        <v>201</v>
      </c>
      <c r="J86" s="17" t="s">
        <v>42</v>
      </c>
      <c r="K86" s="17" t="s">
        <v>242</v>
      </c>
      <c r="L86" s="17" t="s">
        <v>206</v>
      </c>
      <c r="M86" s="17">
        <v>855036</v>
      </c>
      <c r="N86" s="15" t="s">
        <v>94</v>
      </c>
      <c r="O86" s="15" t="s">
        <v>243</v>
      </c>
      <c r="P86" s="15" t="s">
        <v>244</v>
      </c>
      <c r="Q86" s="17">
        <f>SUM(S86:AG86)</f>
        <v>-855036</v>
      </c>
      <c r="R86" s="17">
        <v>0</v>
      </c>
      <c r="S86" s="17">
        <v>0</v>
      </c>
      <c r="T86" s="17">
        <v>0</v>
      </c>
      <c r="U86" s="15" t="s">
        <v>45</v>
      </c>
      <c r="V86" s="17">
        <v>0</v>
      </c>
      <c r="W86" s="17">
        <v>-737100</v>
      </c>
      <c r="X86" s="15" t="s">
        <v>55</v>
      </c>
      <c r="Y86" s="17">
        <v>-117936</v>
      </c>
      <c r="Z86" s="17">
        <v>0</v>
      </c>
      <c r="AA86" s="15" t="s">
        <v>45</v>
      </c>
      <c r="AB86" s="17">
        <v>0</v>
      </c>
      <c r="AC86" s="17">
        <v>0</v>
      </c>
      <c r="AD86" s="15" t="s">
        <v>45</v>
      </c>
      <c r="AE86" s="17">
        <v>0</v>
      </c>
      <c r="AF86" s="17">
        <v>0</v>
      </c>
      <c r="AG86" s="15" t="s">
        <v>42</v>
      </c>
    </row>
    <row r="87" spans="1:33" s="22" customFormat="1" x14ac:dyDescent="0.25">
      <c r="A87" s="11" t="s">
        <v>233</v>
      </c>
      <c r="B87" s="20" t="s">
        <v>206</v>
      </c>
      <c r="C87" s="19" t="s">
        <v>38</v>
      </c>
      <c r="D87" s="19" t="s">
        <v>97</v>
      </c>
      <c r="E87" s="19" t="s">
        <v>1142</v>
      </c>
      <c r="F87" s="19" t="s">
        <v>1145</v>
      </c>
      <c r="G87" s="19" t="s">
        <v>40</v>
      </c>
      <c r="H87" s="19" t="s">
        <v>246</v>
      </c>
      <c r="I87" s="21" t="s">
        <v>42</v>
      </c>
      <c r="J87" s="21" t="s">
        <v>42</v>
      </c>
      <c r="K87" s="21" t="s">
        <v>42</v>
      </c>
      <c r="L87" s="21" t="s">
        <v>42</v>
      </c>
      <c r="M87" s="21">
        <v>0</v>
      </c>
      <c r="N87" s="19" t="s">
        <v>42</v>
      </c>
      <c r="O87" s="19" t="s">
        <v>52</v>
      </c>
      <c r="P87" s="19" t="s">
        <v>42</v>
      </c>
      <c r="Q87" s="21">
        <f>SUM(S87:AG87)</f>
        <v>401776387.22500002</v>
      </c>
      <c r="R87" s="21">
        <v>0</v>
      </c>
      <c r="S87" s="21">
        <v>377749875.625</v>
      </c>
      <c r="T87" s="21">
        <v>0</v>
      </c>
      <c r="U87" s="19" t="s">
        <v>45</v>
      </c>
      <c r="V87" s="21">
        <v>0</v>
      </c>
      <c r="W87" s="21">
        <v>20712510</v>
      </c>
      <c r="X87" s="19" t="s">
        <v>55</v>
      </c>
      <c r="Y87" s="21">
        <v>3314001.6000000006</v>
      </c>
      <c r="Z87" s="21">
        <v>0</v>
      </c>
      <c r="AA87" s="19" t="s">
        <v>45</v>
      </c>
      <c r="AB87" s="21">
        <v>0</v>
      </c>
      <c r="AC87" s="21">
        <v>0</v>
      </c>
      <c r="AD87" s="19" t="s">
        <v>45</v>
      </c>
      <c r="AE87" s="21">
        <v>0</v>
      </c>
      <c r="AF87" s="21">
        <v>0</v>
      </c>
      <c r="AG87" s="19" t="s">
        <v>42</v>
      </c>
    </row>
    <row r="88" spans="1:33" s="22" customFormat="1" x14ac:dyDescent="0.25">
      <c r="A88" s="11" t="s">
        <v>235</v>
      </c>
      <c r="B88" s="20" t="s">
        <v>206</v>
      </c>
      <c r="C88" s="19" t="s">
        <v>38</v>
      </c>
      <c r="D88" s="19" t="s">
        <v>97</v>
      </c>
      <c r="E88" s="19" t="s">
        <v>1142</v>
      </c>
      <c r="F88" s="19" t="s">
        <v>1145</v>
      </c>
      <c r="G88" s="19" t="s">
        <v>40</v>
      </c>
      <c r="H88" s="19" t="s">
        <v>248</v>
      </c>
      <c r="I88" s="21" t="s">
        <v>42</v>
      </c>
      <c r="J88" s="21" t="s">
        <v>42</v>
      </c>
      <c r="K88" s="21" t="s">
        <v>42</v>
      </c>
      <c r="L88" s="21" t="s">
        <v>42</v>
      </c>
      <c r="M88" s="21">
        <v>0</v>
      </c>
      <c r="N88" s="19" t="s">
        <v>42</v>
      </c>
      <c r="O88" s="19" t="s">
        <v>52</v>
      </c>
      <c r="P88" s="19" t="s">
        <v>42</v>
      </c>
      <c r="Q88" s="21">
        <f>SUM(S88:AG88)</f>
        <v>104454511</v>
      </c>
      <c r="R88" s="21">
        <v>0</v>
      </c>
      <c r="S88" s="21">
        <v>89540710</v>
      </c>
      <c r="T88" s="21">
        <v>0</v>
      </c>
      <c r="U88" s="19" t="s">
        <v>45</v>
      </c>
      <c r="V88" s="21">
        <v>0</v>
      </c>
      <c r="W88" s="21">
        <v>12856725</v>
      </c>
      <c r="X88" s="19" t="s">
        <v>45</v>
      </c>
      <c r="Y88" s="21">
        <v>2057076</v>
      </c>
      <c r="Z88" s="21">
        <v>0</v>
      </c>
      <c r="AA88" s="19" t="s">
        <v>45</v>
      </c>
      <c r="AB88" s="21">
        <v>0</v>
      </c>
      <c r="AC88" s="21">
        <v>0</v>
      </c>
      <c r="AD88" s="19" t="s">
        <v>45</v>
      </c>
      <c r="AE88" s="21">
        <v>0</v>
      </c>
      <c r="AF88" s="21">
        <v>0</v>
      </c>
      <c r="AG88" s="19" t="s">
        <v>42</v>
      </c>
    </row>
    <row r="89" spans="1:33" s="22" customFormat="1" x14ac:dyDescent="0.25">
      <c r="A89" s="11" t="s">
        <v>237</v>
      </c>
      <c r="B89" s="20" t="s">
        <v>206</v>
      </c>
      <c r="C89" s="19" t="s">
        <v>38</v>
      </c>
      <c r="D89" s="19" t="s">
        <v>97</v>
      </c>
      <c r="E89" s="19" t="s">
        <v>1142</v>
      </c>
      <c r="F89" s="19" t="s">
        <v>1145</v>
      </c>
      <c r="G89" s="19" t="s">
        <v>40</v>
      </c>
      <c r="H89" s="19" t="s">
        <v>250</v>
      </c>
      <c r="I89" s="21" t="s">
        <v>42</v>
      </c>
      <c r="J89" s="21" t="s">
        <v>42</v>
      </c>
      <c r="K89" s="21" t="s">
        <v>42</v>
      </c>
      <c r="L89" s="21" t="s">
        <v>42</v>
      </c>
      <c r="M89" s="21">
        <v>0</v>
      </c>
      <c r="N89" s="19" t="s">
        <v>42</v>
      </c>
      <c r="O89" s="19" t="s">
        <v>52</v>
      </c>
      <c r="P89" s="19" t="s">
        <v>42</v>
      </c>
      <c r="Q89" s="21">
        <f>SUM(S89:AG89)</f>
        <v>15218280</v>
      </c>
      <c r="R89" s="21">
        <v>0</v>
      </c>
      <c r="S89" s="21">
        <v>15218280</v>
      </c>
      <c r="T89" s="21">
        <v>0</v>
      </c>
      <c r="U89" s="19" t="s">
        <v>45</v>
      </c>
      <c r="V89" s="21">
        <v>0</v>
      </c>
      <c r="W89" s="21">
        <v>0</v>
      </c>
      <c r="X89" s="19" t="s">
        <v>45</v>
      </c>
      <c r="Y89" s="21">
        <v>0</v>
      </c>
      <c r="Z89" s="21">
        <v>0</v>
      </c>
      <c r="AA89" s="19" t="s">
        <v>45</v>
      </c>
      <c r="AB89" s="21">
        <v>0</v>
      </c>
      <c r="AC89" s="21">
        <v>0</v>
      </c>
      <c r="AD89" s="19" t="s">
        <v>45</v>
      </c>
      <c r="AE89" s="21">
        <v>0</v>
      </c>
      <c r="AF89" s="21">
        <v>0</v>
      </c>
      <c r="AG89" s="19" t="s">
        <v>42</v>
      </c>
    </row>
    <row r="90" spans="1:33" s="22" customFormat="1" x14ac:dyDescent="0.25">
      <c r="A90" s="11" t="s">
        <v>241</v>
      </c>
      <c r="B90" s="20" t="s">
        <v>206</v>
      </c>
      <c r="C90" s="19" t="s">
        <v>38</v>
      </c>
      <c r="D90" s="19" t="s">
        <v>97</v>
      </c>
      <c r="E90" s="19" t="s">
        <v>1142</v>
      </c>
      <c r="F90" s="19" t="s">
        <v>1145</v>
      </c>
      <c r="G90" s="19" t="s">
        <v>40</v>
      </c>
      <c r="H90" s="19" t="s">
        <v>252</v>
      </c>
      <c r="I90" s="21" t="s">
        <v>42</v>
      </c>
      <c r="J90" s="21" t="s">
        <v>42</v>
      </c>
      <c r="K90" s="21" t="s">
        <v>42</v>
      </c>
      <c r="L90" s="21" t="s">
        <v>42</v>
      </c>
      <c r="M90" s="21">
        <v>0</v>
      </c>
      <c r="N90" s="19" t="s">
        <v>42</v>
      </c>
      <c r="O90" s="19" t="s">
        <v>52</v>
      </c>
      <c r="P90" s="19" t="s">
        <v>42</v>
      </c>
      <c r="Q90" s="21">
        <f>SUM(S90:AG90)</f>
        <v>18823866.725000001</v>
      </c>
      <c r="R90" s="21">
        <v>0</v>
      </c>
      <c r="S90" s="21">
        <v>18393060.125</v>
      </c>
      <c r="T90" s="21">
        <v>0</v>
      </c>
      <c r="U90" s="19" t="s">
        <v>45</v>
      </c>
      <c r="V90" s="21">
        <v>0</v>
      </c>
      <c r="W90" s="21">
        <v>371385</v>
      </c>
      <c r="X90" s="19" t="s">
        <v>55</v>
      </c>
      <c r="Y90" s="21">
        <v>59421.600000000006</v>
      </c>
      <c r="Z90" s="21">
        <v>0</v>
      </c>
      <c r="AA90" s="19" t="s">
        <v>45</v>
      </c>
      <c r="AB90" s="21">
        <v>0</v>
      </c>
      <c r="AC90" s="21">
        <v>0</v>
      </c>
      <c r="AD90" s="19" t="s">
        <v>45</v>
      </c>
      <c r="AE90" s="21">
        <v>0</v>
      </c>
      <c r="AF90" s="21">
        <v>0</v>
      </c>
      <c r="AG90" s="19" t="s">
        <v>42</v>
      </c>
    </row>
    <row r="91" spans="1:33" s="22" customFormat="1" x14ac:dyDescent="0.25">
      <c r="A91" s="11" t="s">
        <v>245</v>
      </c>
      <c r="B91" s="20" t="s">
        <v>206</v>
      </c>
      <c r="C91" s="19" t="s">
        <v>38</v>
      </c>
      <c r="D91" s="19" t="s">
        <v>97</v>
      </c>
      <c r="E91" s="19" t="s">
        <v>1142</v>
      </c>
      <c r="F91" s="19" t="s">
        <v>1145</v>
      </c>
      <c r="G91" s="19" t="s">
        <v>40</v>
      </c>
      <c r="H91" s="19" t="s">
        <v>254</v>
      </c>
      <c r="I91" s="21" t="s">
        <v>42</v>
      </c>
      <c r="J91" s="21" t="s">
        <v>42</v>
      </c>
      <c r="K91" s="21" t="s">
        <v>42</v>
      </c>
      <c r="L91" s="21" t="s">
        <v>42</v>
      </c>
      <c r="M91" s="21">
        <v>0</v>
      </c>
      <c r="N91" s="19" t="s">
        <v>42</v>
      </c>
      <c r="O91" s="19" t="s">
        <v>52</v>
      </c>
      <c r="P91" s="19" t="s">
        <v>42</v>
      </c>
      <c r="Q91" s="21">
        <f>SUM(S91:AG91)</f>
        <v>14458020</v>
      </c>
      <c r="R91" s="21">
        <v>0</v>
      </c>
      <c r="S91" s="21">
        <v>14458020</v>
      </c>
      <c r="T91" s="21">
        <v>0</v>
      </c>
      <c r="U91" s="19" t="s">
        <v>45</v>
      </c>
      <c r="V91" s="21">
        <v>0</v>
      </c>
      <c r="W91" s="21">
        <v>0</v>
      </c>
      <c r="X91" s="19" t="s">
        <v>45</v>
      </c>
      <c r="Y91" s="21">
        <v>0</v>
      </c>
      <c r="Z91" s="21">
        <v>0</v>
      </c>
      <c r="AA91" s="19" t="s">
        <v>45</v>
      </c>
      <c r="AB91" s="21">
        <v>0</v>
      </c>
      <c r="AC91" s="21">
        <v>0</v>
      </c>
      <c r="AD91" s="19" t="s">
        <v>45</v>
      </c>
      <c r="AE91" s="21">
        <v>0</v>
      </c>
      <c r="AF91" s="21">
        <v>0</v>
      </c>
      <c r="AG91" s="19" t="s">
        <v>42</v>
      </c>
    </row>
    <row r="92" spans="1:33" s="22" customFormat="1" x14ac:dyDescent="0.25">
      <c r="A92" s="11" t="s">
        <v>247</v>
      </c>
      <c r="B92" s="20" t="s">
        <v>206</v>
      </c>
      <c r="C92" s="19" t="s">
        <v>38</v>
      </c>
      <c r="D92" s="19" t="s">
        <v>97</v>
      </c>
      <c r="E92" s="19" t="s">
        <v>1142</v>
      </c>
      <c r="F92" s="19" t="s">
        <v>1145</v>
      </c>
      <c r="G92" s="19" t="s">
        <v>93</v>
      </c>
      <c r="H92" s="19" t="s">
        <v>42</v>
      </c>
      <c r="I92" s="21" t="s">
        <v>201</v>
      </c>
      <c r="J92" s="21" t="s">
        <v>42</v>
      </c>
      <c r="K92" s="21" t="s">
        <v>256</v>
      </c>
      <c r="L92" s="21" t="s">
        <v>206</v>
      </c>
      <c r="M92" s="21">
        <v>22668660</v>
      </c>
      <c r="N92" s="19" t="s">
        <v>94</v>
      </c>
      <c r="O92" s="19" t="s">
        <v>257</v>
      </c>
      <c r="P92" s="19" t="s">
        <v>258</v>
      </c>
      <c r="Q92" s="21">
        <f>SUM(S92:AG92)</f>
        <v>-22668660</v>
      </c>
      <c r="R92" s="21">
        <v>0</v>
      </c>
      <c r="S92" s="21">
        <v>-22339800</v>
      </c>
      <c r="T92" s="21">
        <v>0</v>
      </c>
      <c r="U92" s="19" t="s">
        <v>45</v>
      </c>
      <c r="V92" s="21">
        <v>0</v>
      </c>
      <c r="W92" s="21">
        <v>-283500</v>
      </c>
      <c r="X92" s="19" t="s">
        <v>55</v>
      </c>
      <c r="Y92" s="21">
        <v>-45360</v>
      </c>
      <c r="Z92" s="21">
        <v>0</v>
      </c>
      <c r="AA92" s="19" t="s">
        <v>45</v>
      </c>
      <c r="AB92" s="21">
        <v>0</v>
      </c>
      <c r="AC92" s="21">
        <v>0</v>
      </c>
      <c r="AD92" s="19" t="s">
        <v>45</v>
      </c>
      <c r="AE92" s="21">
        <v>0</v>
      </c>
      <c r="AF92" s="21">
        <v>0</v>
      </c>
      <c r="AG92" s="19" t="s">
        <v>42</v>
      </c>
    </row>
    <row r="93" spans="1:33" s="14" customFormat="1" x14ac:dyDescent="0.25">
      <c r="A93" s="11" t="s">
        <v>249</v>
      </c>
      <c r="B93" s="12" t="s">
        <v>260</v>
      </c>
      <c r="C93" s="11" t="s">
        <v>38</v>
      </c>
      <c r="D93" s="11" t="s">
        <v>39</v>
      </c>
      <c r="E93" s="11" t="s">
        <v>1088</v>
      </c>
      <c r="F93" s="11" t="s">
        <v>1093</v>
      </c>
      <c r="G93" s="11" t="s">
        <v>40</v>
      </c>
      <c r="H93" s="11" t="s">
        <v>261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52</v>
      </c>
      <c r="P93" s="11" t="s">
        <v>42</v>
      </c>
      <c r="Q93" s="13">
        <f>SUM(S93:AG93)</f>
        <v>160272558.32499999</v>
      </c>
      <c r="R93" s="13">
        <v>0</v>
      </c>
      <c r="S93" s="13">
        <v>151919514.32499999</v>
      </c>
      <c r="T93" s="13">
        <v>0</v>
      </c>
      <c r="U93" s="11" t="s">
        <v>45</v>
      </c>
      <c r="V93" s="13">
        <v>0</v>
      </c>
      <c r="W93" s="13">
        <v>7200900</v>
      </c>
      <c r="X93" s="11" t="s">
        <v>45</v>
      </c>
      <c r="Y93" s="13">
        <v>1152144</v>
      </c>
      <c r="Z93" s="13">
        <v>0</v>
      </c>
      <c r="AA93" s="11" t="s">
        <v>45</v>
      </c>
      <c r="AB93" s="13">
        <v>0</v>
      </c>
      <c r="AC93" s="13">
        <v>0</v>
      </c>
      <c r="AD93" s="11" t="s">
        <v>45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251</v>
      </c>
      <c r="B94" s="12" t="s">
        <v>260</v>
      </c>
      <c r="C94" s="11" t="s">
        <v>38</v>
      </c>
      <c r="D94" s="11" t="s">
        <v>39</v>
      </c>
      <c r="E94" s="11" t="s">
        <v>1088</v>
      </c>
      <c r="F94" s="11" t="s">
        <v>1093</v>
      </c>
      <c r="G94" s="11" t="s">
        <v>40</v>
      </c>
      <c r="H94" s="11" t="s">
        <v>263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52</v>
      </c>
      <c r="P94" s="11" t="s">
        <v>42</v>
      </c>
      <c r="Q94" s="13">
        <f>SUM(S94:AG94)</f>
        <v>217949567.28</v>
      </c>
      <c r="R94" s="13">
        <v>0</v>
      </c>
      <c r="S94" s="13">
        <v>150968020.19999999</v>
      </c>
      <c r="T94" s="13">
        <v>0</v>
      </c>
      <c r="U94" s="11" t="s">
        <v>45</v>
      </c>
      <c r="V94" s="13">
        <v>0</v>
      </c>
      <c r="W94" s="13">
        <v>57742713</v>
      </c>
      <c r="X94" s="11" t="s">
        <v>45</v>
      </c>
      <c r="Y94" s="13">
        <v>9238834.0800000001</v>
      </c>
      <c r="Z94" s="13">
        <v>0</v>
      </c>
      <c r="AA94" s="11" t="s">
        <v>45</v>
      </c>
      <c r="AB94" s="13">
        <v>0</v>
      </c>
      <c r="AC94" s="13">
        <v>0</v>
      </c>
      <c r="AD94" s="11" t="s">
        <v>45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253</v>
      </c>
      <c r="B95" s="12" t="s">
        <v>260</v>
      </c>
      <c r="C95" s="11" t="s">
        <v>38</v>
      </c>
      <c r="D95" s="11" t="s">
        <v>39</v>
      </c>
      <c r="E95" s="11" t="s">
        <v>1088</v>
      </c>
      <c r="F95" s="11" t="s">
        <v>1093</v>
      </c>
      <c r="G95" s="11" t="s">
        <v>40</v>
      </c>
      <c r="H95" s="11" t="s">
        <v>265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52</v>
      </c>
      <c r="P95" s="11" t="s">
        <v>42</v>
      </c>
      <c r="Q95" s="13">
        <f>SUM(S95:AG95)</f>
        <v>113230350.47499999</v>
      </c>
      <c r="R95" s="13">
        <v>0</v>
      </c>
      <c r="S95" s="13">
        <v>88233701.875</v>
      </c>
      <c r="T95" s="13">
        <v>0</v>
      </c>
      <c r="U95" s="11" t="s">
        <v>45</v>
      </c>
      <c r="V95" s="13">
        <v>0</v>
      </c>
      <c r="W95" s="13">
        <v>21548835</v>
      </c>
      <c r="X95" s="11" t="s">
        <v>45</v>
      </c>
      <c r="Y95" s="13">
        <v>3447813.6</v>
      </c>
      <c r="Z95" s="13">
        <v>0</v>
      </c>
      <c r="AA95" s="11" t="s">
        <v>45</v>
      </c>
      <c r="AB95" s="13">
        <v>0</v>
      </c>
      <c r="AC95" s="13">
        <v>0</v>
      </c>
      <c r="AD95" s="11" t="s">
        <v>45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255</v>
      </c>
      <c r="B96" s="12" t="s">
        <v>260</v>
      </c>
      <c r="C96" s="11" t="s">
        <v>38</v>
      </c>
      <c r="D96" s="11" t="s">
        <v>39</v>
      </c>
      <c r="E96" s="11" t="s">
        <v>1088</v>
      </c>
      <c r="F96" s="11" t="s">
        <v>1093</v>
      </c>
      <c r="G96" s="11" t="s">
        <v>40</v>
      </c>
      <c r="H96" s="11" t="s">
        <v>267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52</v>
      </c>
      <c r="P96" s="11" t="s">
        <v>42</v>
      </c>
      <c r="Q96" s="13">
        <f>SUM(S96:AG96)</f>
        <v>113217544.075</v>
      </c>
      <c r="R96" s="13">
        <v>0</v>
      </c>
      <c r="S96" s="13">
        <v>94018697.275000006</v>
      </c>
      <c r="T96" s="13">
        <v>0</v>
      </c>
      <c r="U96" s="11" t="s">
        <v>45</v>
      </c>
      <c r="V96" s="13">
        <v>0</v>
      </c>
      <c r="W96" s="13">
        <v>16550730</v>
      </c>
      <c r="X96" s="11" t="s">
        <v>45</v>
      </c>
      <c r="Y96" s="13">
        <v>2648116.7999999998</v>
      </c>
      <c r="Z96" s="13">
        <v>0</v>
      </c>
      <c r="AA96" s="11" t="s">
        <v>45</v>
      </c>
      <c r="AB96" s="13">
        <v>0</v>
      </c>
      <c r="AC96" s="13">
        <v>0</v>
      </c>
      <c r="AD96" s="11" t="s">
        <v>45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259</v>
      </c>
      <c r="B97" s="12" t="s">
        <v>260</v>
      </c>
      <c r="C97" s="11" t="s">
        <v>38</v>
      </c>
      <c r="D97" s="11" t="s">
        <v>39</v>
      </c>
      <c r="E97" s="11" t="s">
        <v>1088</v>
      </c>
      <c r="F97" s="11" t="s">
        <v>1093</v>
      </c>
      <c r="G97" s="11" t="s">
        <v>40</v>
      </c>
      <c r="H97" s="11" t="s">
        <v>269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52</v>
      </c>
      <c r="P97" s="11" t="s">
        <v>42</v>
      </c>
      <c r="Q97" s="13">
        <f>SUM(S97:AG97)</f>
        <v>60693733.324999996</v>
      </c>
      <c r="R97" s="13">
        <v>0</v>
      </c>
      <c r="S97" s="13">
        <v>51373840.924999997</v>
      </c>
      <c r="T97" s="13">
        <v>0</v>
      </c>
      <c r="U97" s="11" t="s">
        <v>45</v>
      </c>
      <c r="V97" s="13">
        <v>0</v>
      </c>
      <c r="W97" s="13">
        <v>8034390</v>
      </c>
      <c r="X97" s="11" t="s">
        <v>45</v>
      </c>
      <c r="Y97" s="13">
        <v>1285502.3999999999</v>
      </c>
      <c r="Z97" s="13">
        <v>0</v>
      </c>
      <c r="AA97" s="11" t="s">
        <v>45</v>
      </c>
      <c r="AB97" s="13">
        <v>0</v>
      </c>
      <c r="AC97" s="13">
        <v>0</v>
      </c>
      <c r="AD97" s="11" t="s">
        <v>45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262</v>
      </c>
      <c r="B98" s="12" t="s">
        <v>260</v>
      </c>
      <c r="C98" s="11" t="s">
        <v>38</v>
      </c>
      <c r="D98" s="11" t="s">
        <v>39</v>
      </c>
      <c r="E98" s="11" t="s">
        <v>1088</v>
      </c>
      <c r="F98" s="11" t="s">
        <v>1093</v>
      </c>
      <c r="G98" s="11" t="s">
        <v>40</v>
      </c>
      <c r="H98" s="11" t="s">
        <v>271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52</v>
      </c>
      <c r="P98" s="11" t="s">
        <v>42</v>
      </c>
      <c r="Q98" s="13">
        <f>SUM(S98:AG98)</f>
        <v>145512728.72499999</v>
      </c>
      <c r="R98" s="13">
        <v>0</v>
      </c>
      <c r="S98" s="13">
        <v>118496879.72499999</v>
      </c>
      <c r="T98" s="13">
        <v>0</v>
      </c>
      <c r="U98" s="11" t="s">
        <v>45</v>
      </c>
      <c r="V98" s="13">
        <v>0</v>
      </c>
      <c r="W98" s="13">
        <v>23289525</v>
      </c>
      <c r="X98" s="11" t="s">
        <v>55</v>
      </c>
      <c r="Y98" s="13">
        <v>3726324</v>
      </c>
      <c r="Z98" s="13">
        <v>0</v>
      </c>
      <c r="AA98" s="11" t="s">
        <v>45</v>
      </c>
      <c r="AB98" s="13">
        <v>0</v>
      </c>
      <c r="AC98" s="13">
        <v>0</v>
      </c>
      <c r="AD98" s="11" t="s">
        <v>45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264</v>
      </c>
      <c r="B99" s="12" t="s">
        <v>260</v>
      </c>
      <c r="C99" s="11" t="s">
        <v>38</v>
      </c>
      <c r="D99" s="11" t="s">
        <v>73</v>
      </c>
      <c r="E99" s="11" t="s">
        <v>74</v>
      </c>
      <c r="F99" s="11" t="s">
        <v>275</v>
      </c>
      <c r="G99" s="11" t="s">
        <v>40</v>
      </c>
      <c r="H99" s="11" t="s">
        <v>273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52</v>
      </c>
      <c r="P99" s="11" t="s">
        <v>42</v>
      </c>
      <c r="Q99" s="13">
        <f>SUM(S99:AG99)</f>
        <v>15272433</v>
      </c>
      <c r="R99" s="13">
        <v>0</v>
      </c>
      <c r="S99" s="13">
        <v>15009345</v>
      </c>
      <c r="T99" s="13">
        <v>0</v>
      </c>
      <c r="U99" s="11" t="s">
        <v>45</v>
      </c>
      <c r="V99" s="13">
        <v>0</v>
      </c>
      <c r="W99" s="13">
        <v>226800</v>
      </c>
      <c r="X99" s="11" t="s">
        <v>45</v>
      </c>
      <c r="Y99" s="13">
        <v>36288</v>
      </c>
      <c r="Z99" s="13">
        <v>0</v>
      </c>
      <c r="AA99" s="11" t="s">
        <v>45</v>
      </c>
      <c r="AB99" s="13">
        <v>0</v>
      </c>
      <c r="AC99" s="13">
        <v>0</v>
      </c>
      <c r="AD99" s="11" t="s">
        <v>45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266</v>
      </c>
      <c r="B100" s="12" t="s">
        <v>260</v>
      </c>
      <c r="C100" s="11" t="s">
        <v>38</v>
      </c>
      <c r="D100" s="11" t="s">
        <v>73</v>
      </c>
      <c r="E100" s="11" t="s">
        <v>74</v>
      </c>
      <c r="F100" s="11" t="s">
        <v>275</v>
      </c>
      <c r="G100" s="11" t="s">
        <v>40</v>
      </c>
      <c r="H100" s="11" t="s">
        <v>276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277</v>
      </c>
      <c r="P100" s="11" t="s">
        <v>278</v>
      </c>
      <c r="Q100" s="13">
        <f>SUM(S100:AG100)</f>
        <v>2466450</v>
      </c>
      <c r="R100" s="13">
        <v>0</v>
      </c>
      <c r="S100" s="13">
        <v>2466450</v>
      </c>
      <c r="T100" s="13">
        <v>0</v>
      </c>
      <c r="U100" s="11" t="s">
        <v>45</v>
      </c>
      <c r="V100" s="13">
        <v>0</v>
      </c>
      <c r="W100" s="13">
        <v>0</v>
      </c>
      <c r="X100" s="11" t="s">
        <v>45</v>
      </c>
      <c r="Y100" s="13">
        <v>0</v>
      </c>
      <c r="Z100" s="13">
        <v>0</v>
      </c>
      <c r="AA100" s="11" t="s">
        <v>45</v>
      </c>
      <c r="AB100" s="13">
        <v>0</v>
      </c>
      <c r="AC100" s="13">
        <v>0</v>
      </c>
      <c r="AD100" s="11" t="s">
        <v>45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268</v>
      </c>
      <c r="B101" s="12" t="s">
        <v>260</v>
      </c>
      <c r="C101" s="11" t="s">
        <v>38</v>
      </c>
      <c r="D101" s="11" t="s">
        <v>73</v>
      </c>
      <c r="E101" s="11" t="s">
        <v>74</v>
      </c>
      <c r="F101" s="11" t="s">
        <v>275</v>
      </c>
      <c r="G101" s="11" t="s">
        <v>40</v>
      </c>
      <c r="H101" s="11" t="s">
        <v>280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52</v>
      </c>
      <c r="P101" s="11" t="s">
        <v>42</v>
      </c>
      <c r="Q101" s="13">
        <f>SUM(S101:AG101)</f>
        <v>798891906.45000005</v>
      </c>
      <c r="R101" s="13">
        <v>0</v>
      </c>
      <c r="S101" s="13">
        <v>665355014.85000002</v>
      </c>
      <c r="T101" s="13">
        <v>0</v>
      </c>
      <c r="U101" s="11" t="s">
        <v>45</v>
      </c>
      <c r="V101" s="13">
        <v>0</v>
      </c>
      <c r="W101" s="13">
        <v>115118010</v>
      </c>
      <c r="X101" s="11" t="s">
        <v>45</v>
      </c>
      <c r="Y101" s="13">
        <v>18418881.600000009</v>
      </c>
      <c r="Z101" s="13">
        <v>0</v>
      </c>
      <c r="AA101" s="11" t="s">
        <v>45</v>
      </c>
      <c r="AB101" s="13">
        <v>0</v>
      </c>
      <c r="AC101" s="13">
        <v>0</v>
      </c>
      <c r="AD101" s="11" t="s">
        <v>45</v>
      </c>
      <c r="AE101" s="13">
        <v>0</v>
      </c>
      <c r="AF101" s="13">
        <v>0</v>
      </c>
      <c r="AG101" s="11" t="s">
        <v>42</v>
      </c>
    </row>
    <row r="102" spans="1:33" s="22" customFormat="1" x14ac:dyDescent="0.25">
      <c r="A102" s="11" t="s">
        <v>270</v>
      </c>
      <c r="B102" s="20" t="s">
        <v>260</v>
      </c>
      <c r="C102" s="19" t="s">
        <v>38</v>
      </c>
      <c r="D102" s="19" t="s">
        <v>77</v>
      </c>
      <c r="E102" s="19" t="s">
        <v>1110</v>
      </c>
      <c r="F102" s="19" t="s">
        <v>1114</v>
      </c>
      <c r="G102" s="19" t="s">
        <v>40</v>
      </c>
      <c r="H102" s="19" t="s">
        <v>282</v>
      </c>
      <c r="I102" s="21" t="s">
        <v>42</v>
      </c>
      <c r="J102" s="21" t="s">
        <v>42</v>
      </c>
      <c r="K102" s="21" t="s">
        <v>42</v>
      </c>
      <c r="L102" s="21" t="s">
        <v>42</v>
      </c>
      <c r="M102" s="21">
        <v>0</v>
      </c>
      <c r="N102" s="19" t="s">
        <v>42</v>
      </c>
      <c r="O102" s="19" t="s">
        <v>52</v>
      </c>
      <c r="P102" s="19" t="s">
        <v>42</v>
      </c>
      <c r="Q102" s="21">
        <f>SUM(S102:AG102)</f>
        <v>106337292.84999999</v>
      </c>
      <c r="R102" s="21">
        <v>0</v>
      </c>
      <c r="S102" s="21">
        <v>71869476.25</v>
      </c>
      <c r="T102" s="21">
        <v>0</v>
      </c>
      <c r="U102" s="19" t="s">
        <v>45</v>
      </c>
      <c r="V102" s="21">
        <v>0</v>
      </c>
      <c r="W102" s="21">
        <v>29713635</v>
      </c>
      <c r="X102" s="19" t="s">
        <v>55</v>
      </c>
      <c r="Y102" s="21">
        <v>4754181.5999999996</v>
      </c>
      <c r="Z102" s="21">
        <v>0</v>
      </c>
      <c r="AA102" s="19" t="s">
        <v>45</v>
      </c>
      <c r="AB102" s="21">
        <v>0</v>
      </c>
      <c r="AC102" s="21">
        <v>0</v>
      </c>
      <c r="AD102" s="19" t="s">
        <v>45</v>
      </c>
      <c r="AE102" s="21">
        <v>0</v>
      </c>
      <c r="AF102" s="21">
        <v>0</v>
      </c>
      <c r="AG102" s="19" t="s">
        <v>42</v>
      </c>
    </row>
    <row r="103" spans="1:33" s="22" customFormat="1" x14ac:dyDescent="0.25">
      <c r="A103" s="11" t="s">
        <v>272</v>
      </c>
      <c r="B103" s="20" t="s">
        <v>260</v>
      </c>
      <c r="C103" s="19" t="s">
        <v>38</v>
      </c>
      <c r="D103" s="19" t="s">
        <v>77</v>
      </c>
      <c r="E103" s="19" t="s">
        <v>1110</v>
      </c>
      <c r="F103" s="19" t="s">
        <v>1114</v>
      </c>
      <c r="G103" s="19" t="s">
        <v>40</v>
      </c>
      <c r="H103" s="19" t="s">
        <v>284</v>
      </c>
      <c r="I103" s="21" t="s">
        <v>42</v>
      </c>
      <c r="J103" s="21" t="s">
        <v>42</v>
      </c>
      <c r="K103" s="21" t="s">
        <v>42</v>
      </c>
      <c r="L103" s="21" t="s">
        <v>42</v>
      </c>
      <c r="M103" s="21">
        <v>0</v>
      </c>
      <c r="N103" s="19" t="s">
        <v>42</v>
      </c>
      <c r="O103" s="19" t="s">
        <v>52</v>
      </c>
      <c r="P103" s="19" t="s">
        <v>42</v>
      </c>
      <c r="Q103" s="21">
        <f>SUM(S103:AG103)</f>
        <v>386842488.71799999</v>
      </c>
      <c r="R103" s="21">
        <v>0</v>
      </c>
      <c r="S103" s="21">
        <v>278437472.94999999</v>
      </c>
      <c r="T103" s="21">
        <v>0</v>
      </c>
      <c r="U103" s="19" t="s">
        <v>45</v>
      </c>
      <c r="V103" s="21">
        <v>0</v>
      </c>
      <c r="W103" s="21">
        <v>93452599.799999997</v>
      </c>
      <c r="X103" s="19" t="s">
        <v>55</v>
      </c>
      <c r="Y103" s="21">
        <v>14952415.967999998</v>
      </c>
      <c r="Z103" s="21">
        <v>0</v>
      </c>
      <c r="AA103" s="19" t="s">
        <v>45</v>
      </c>
      <c r="AB103" s="21">
        <v>0</v>
      </c>
      <c r="AC103" s="21">
        <v>0</v>
      </c>
      <c r="AD103" s="19" t="s">
        <v>45</v>
      </c>
      <c r="AE103" s="21">
        <v>0</v>
      </c>
      <c r="AF103" s="21">
        <v>0</v>
      </c>
      <c r="AG103" s="19" t="s">
        <v>42</v>
      </c>
    </row>
    <row r="104" spans="1:33" s="22" customFormat="1" x14ac:dyDescent="0.25">
      <c r="A104" s="11" t="s">
        <v>274</v>
      </c>
      <c r="B104" s="20" t="s">
        <v>260</v>
      </c>
      <c r="C104" s="19" t="s">
        <v>38</v>
      </c>
      <c r="D104" s="19" t="s">
        <v>77</v>
      </c>
      <c r="E104" s="19" t="s">
        <v>1110</v>
      </c>
      <c r="F104" s="19" t="s">
        <v>1114</v>
      </c>
      <c r="G104" s="19" t="s">
        <v>40</v>
      </c>
      <c r="H104" s="19" t="s">
        <v>286</v>
      </c>
      <c r="I104" s="21" t="s">
        <v>42</v>
      </c>
      <c r="J104" s="21" t="s">
        <v>42</v>
      </c>
      <c r="K104" s="21" t="s">
        <v>42</v>
      </c>
      <c r="L104" s="21" t="s">
        <v>42</v>
      </c>
      <c r="M104" s="21">
        <v>0</v>
      </c>
      <c r="N104" s="19" t="s">
        <v>42</v>
      </c>
      <c r="O104" s="19" t="s">
        <v>52</v>
      </c>
      <c r="P104" s="19" t="s">
        <v>42</v>
      </c>
      <c r="Q104" s="21">
        <f>SUM(S104:AG104)</f>
        <v>229119998.47499999</v>
      </c>
      <c r="R104" s="21">
        <v>0</v>
      </c>
      <c r="S104" s="21">
        <v>204350263.27500001</v>
      </c>
      <c r="T104" s="21">
        <v>0</v>
      </c>
      <c r="U104" s="19" t="s">
        <v>45</v>
      </c>
      <c r="V104" s="21">
        <v>0</v>
      </c>
      <c r="W104" s="21">
        <v>21353220</v>
      </c>
      <c r="X104" s="19" t="s">
        <v>45</v>
      </c>
      <c r="Y104" s="21">
        <v>3416515.1999999997</v>
      </c>
      <c r="Z104" s="21">
        <v>0</v>
      </c>
      <c r="AA104" s="19" t="s">
        <v>45</v>
      </c>
      <c r="AB104" s="21">
        <v>0</v>
      </c>
      <c r="AC104" s="21">
        <v>0</v>
      </c>
      <c r="AD104" s="19" t="s">
        <v>45</v>
      </c>
      <c r="AE104" s="21">
        <v>0</v>
      </c>
      <c r="AF104" s="21">
        <v>0</v>
      </c>
      <c r="AG104" s="19" t="s">
        <v>42</v>
      </c>
    </row>
    <row r="105" spans="1:33" s="22" customFormat="1" x14ac:dyDescent="0.25">
      <c r="A105" s="11" t="s">
        <v>279</v>
      </c>
      <c r="B105" s="20" t="s">
        <v>260</v>
      </c>
      <c r="C105" s="19" t="s">
        <v>38</v>
      </c>
      <c r="D105" s="19" t="s">
        <v>77</v>
      </c>
      <c r="E105" s="19" t="s">
        <v>1110</v>
      </c>
      <c r="F105" s="19" t="s">
        <v>1114</v>
      </c>
      <c r="G105" s="19" t="s">
        <v>40</v>
      </c>
      <c r="H105" s="19" t="s">
        <v>288</v>
      </c>
      <c r="I105" s="21" t="s">
        <v>42</v>
      </c>
      <c r="J105" s="21" t="s">
        <v>42</v>
      </c>
      <c r="K105" s="21" t="s">
        <v>42</v>
      </c>
      <c r="L105" s="21" t="s">
        <v>42</v>
      </c>
      <c r="M105" s="21">
        <v>0</v>
      </c>
      <c r="N105" s="19" t="s">
        <v>42</v>
      </c>
      <c r="O105" s="19" t="s">
        <v>52</v>
      </c>
      <c r="P105" s="19" t="s">
        <v>42</v>
      </c>
      <c r="Q105" s="21">
        <f>SUM(S105:AG105)</f>
        <v>91353409</v>
      </c>
      <c r="R105" s="21">
        <v>0</v>
      </c>
      <c r="S105" s="21">
        <v>84151375</v>
      </c>
      <c r="T105" s="21">
        <v>0</v>
      </c>
      <c r="U105" s="19" t="s">
        <v>45</v>
      </c>
      <c r="V105" s="21">
        <v>0</v>
      </c>
      <c r="W105" s="21">
        <v>6208650</v>
      </c>
      <c r="X105" s="19" t="s">
        <v>55</v>
      </c>
      <c r="Y105" s="21">
        <v>993384</v>
      </c>
      <c r="Z105" s="21">
        <v>0</v>
      </c>
      <c r="AA105" s="19" t="s">
        <v>45</v>
      </c>
      <c r="AB105" s="21">
        <v>0</v>
      </c>
      <c r="AC105" s="21">
        <v>0</v>
      </c>
      <c r="AD105" s="19" t="s">
        <v>45</v>
      </c>
      <c r="AE105" s="21">
        <v>0</v>
      </c>
      <c r="AF105" s="21">
        <v>0</v>
      </c>
      <c r="AG105" s="19" t="s">
        <v>42</v>
      </c>
    </row>
    <row r="106" spans="1:33" s="22" customFormat="1" x14ac:dyDescent="0.25">
      <c r="A106" s="11" t="s">
        <v>281</v>
      </c>
      <c r="B106" s="20" t="s">
        <v>260</v>
      </c>
      <c r="C106" s="19" t="s">
        <v>38</v>
      </c>
      <c r="D106" s="19" t="s">
        <v>77</v>
      </c>
      <c r="E106" s="19" t="s">
        <v>1110</v>
      </c>
      <c r="F106" s="19" t="s">
        <v>1114</v>
      </c>
      <c r="G106" s="19" t="s">
        <v>40</v>
      </c>
      <c r="H106" s="19" t="s">
        <v>290</v>
      </c>
      <c r="I106" s="21" t="s">
        <v>42</v>
      </c>
      <c r="J106" s="21" t="s">
        <v>42</v>
      </c>
      <c r="K106" s="21" t="s">
        <v>42</v>
      </c>
      <c r="L106" s="21" t="s">
        <v>42</v>
      </c>
      <c r="M106" s="21">
        <v>0</v>
      </c>
      <c r="N106" s="19" t="s">
        <v>42</v>
      </c>
      <c r="O106" s="19" t="s">
        <v>52</v>
      </c>
      <c r="P106" s="19" t="s">
        <v>42</v>
      </c>
      <c r="Q106" s="21">
        <f>SUM(S106:AG106)</f>
        <v>53949568.049999997</v>
      </c>
      <c r="R106" s="21">
        <v>0</v>
      </c>
      <c r="S106" s="21">
        <v>39700064.25</v>
      </c>
      <c r="T106" s="21">
        <v>0</v>
      </c>
      <c r="U106" s="19" t="s">
        <v>45</v>
      </c>
      <c r="V106" s="21">
        <v>0</v>
      </c>
      <c r="W106" s="21">
        <v>12284055</v>
      </c>
      <c r="X106" s="19" t="s">
        <v>55</v>
      </c>
      <c r="Y106" s="21">
        <v>1965448.8</v>
      </c>
      <c r="Z106" s="21">
        <v>0</v>
      </c>
      <c r="AA106" s="19" t="s">
        <v>45</v>
      </c>
      <c r="AB106" s="21">
        <v>0</v>
      </c>
      <c r="AC106" s="21">
        <v>0</v>
      </c>
      <c r="AD106" s="19" t="s">
        <v>45</v>
      </c>
      <c r="AE106" s="21">
        <v>0</v>
      </c>
      <c r="AF106" s="21">
        <v>0</v>
      </c>
      <c r="AG106" s="19" t="s">
        <v>42</v>
      </c>
    </row>
    <row r="107" spans="1:33" s="22" customFormat="1" x14ac:dyDescent="0.25">
      <c r="A107" s="11" t="s">
        <v>283</v>
      </c>
      <c r="B107" s="20" t="s">
        <v>260</v>
      </c>
      <c r="C107" s="19" t="s">
        <v>38</v>
      </c>
      <c r="D107" s="19" t="s">
        <v>97</v>
      </c>
      <c r="E107" s="19" t="s">
        <v>1142</v>
      </c>
      <c r="F107" s="19" t="s">
        <v>1146</v>
      </c>
      <c r="G107" s="19" t="s">
        <v>40</v>
      </c>
      <c r="H107" s="19" t="s">
        <v>292</v>
      </c>
      <c r="I107" s="21" t="s">
        <v>42</v>
      </c>
      <c r="J107" s="21" t="s">
        <v>42</v>
      </c>
      <c r="K107" s="21" t="s">
        <v>42</v>
      </c>
      <c r="L107" s="21" t="s">
        <v>42</v>
      </c>
      <c r="M107" s="21">
        <v>0</v>
      </c>
      <c r="N107" s="19" t="s">
        <v>42</v>
      </c>
      <c r="O107" s="19" t="s">
        <v>52</v>
      </c>
      <c r="P107" s="19" t="s">
        <v>42</v>
      </c>
      <c r="Q107" s="21">
        <f>SUM(S107:AG107)</f>
        <v>145478932.19999999</v>
      </c>
      <c r="R107" s="21">
        <v>0</v>
      </c>
      <c r="S107" s="21">
        <v>120725640</v>
      </c>
      <c r="T107" s="21">
        <v>0</v>
      </c>
      <c r="U107" s="19" t="s">
        <v>45</v>
      </c>
      <c r="V107" s="21">
        <v>0</v>
      </c>
      <c r="W107" s="21">
        <v>21339045</v>
      </c>
      <c r="X107" s="19" t="s">
        <v>45</v>
      </c>
      <c r="Y107" s="21">
        <v>3414247.2</v>
      </c>
      <c r="Z107" s="21">
        <v>0</v>
      </c>
      <c r="AA107" s="19" t="s">
        <v>45</v>
      </c>
      <c r="AB107" s="21">
        <v>0</v>
      </c>
      <c r="AC107" s="21">
        <v>0</v>
      </c>
      <c r="AD107" s="19" t="s">
        <v>45</v>
      </c>
      <c r="AE107" s="21">
        <v>0</v>
      </c>
      <c r="AF107" s="21">
        <v>0</v>
      </c>
      <c r="AG107" s="19" t="s">
        <v>42</v>
      </c>
    </row>
    <row r="108" spans="1:33" s="22" customFormat="1" x14ac:dyDescent="0.25">
      <c r="A108" s="11" t="s">
        <v>285</v>
      </c>
      <c r="B108" s="20" t="s">
        <v>260</v>
      </c>
      <c r="C108" s="19" t="s">
        <v>38</v>
      </c>
      <c r="D108" s="19" t="s">
        <v>97</v>
      </c>
      <c r="E108" s="19" t="s">
        <v>1142</v>
      </c>
      <c r="F108" s="19" t="s">
        <v>1146</v>
      </c>
      <c r="G108" s="19" t="s">
        <v>40</v>
      </c>
      <c r="H108" s="19" t="s">
        <v>294</v>
      </c>
      <c r="I108" s="21" t="s">
        <v>42</v>
      </c>
      <c r="J108" s="21" t="s">
        <v>42</v>
      </c>
      <c r="K108" s="21" t="s">
        <v>42</v>
      </c>
      <c r="L108" s="21" t="s">
        <v>42</v>
      </c>
      <c r="M108" s="21">
        <v>0</v>
      </c>
      <c r="N108" s="19" t="s">
        <v>42</v>
      </c>
      <c r="O108" s="19" t="s">
        <v>52</v>
      </c>
      <c r="P108" s="19" t="s">
        <v>42</v>
      </c>
      <c r="Q108" s="21">
        <f>SUM(S108:AG108)</f>
        <v>359546868.60000002</v>
      </c>
      <c r="R108" s="21">
        <v>0</v>
      </c>
      <c r="S108" s="21">
        <v>331590480</v>
      </c>
      <c r="T108" s="21">
        <v>0</v>
      </c>
      <c r="U108" s="19" t="s">
        <v>45</v>
      </c>
      <c r="V108" s="21">
        <v>0</v>
      </c>
      <c r="W108" s="21">
        <v>24100335</v>
      </c>
      <c r="X108" s="19" t="s">
        <v>45</v>
      </c>
      <c r="Y108" s="21">
        <v>3856053.5999999996</v>
      </c>
      <c r="Z108" s="21">
        <v>0</v>
      </c>
      <c r="AA108" s="19" t="s">
        <v>45</v>
      </c>
      <c r="AB108" s="21">
        <v>0</v>
      </c>
      <c r="AC108" s="21">
        <v>0</v>
      </c>
      <c r="AD108" s="19" t="s">
        <v>45</v>
      </c>
      <c r="AE108" s="21">
        <v>0</v>
      </c>
      <c r="AF108" s="21">
        <v>0</v>
      </c>
      <c r="AG108" s="19" t="s">
        <v>42</v>
      </c>
    </row>
    <row r="109" spans="1:33" s="22" customFormat="1" x14ac:dyDescent="0.25">
      <c r="A109" s="11" t="s">
        <v>287</v>
      </c>
      <c r="B109" s="20" t="s">
        <v>260</v>
      </c>
      <c r="C109" s="19" t="s">
        <v>38</v>
      </c>
      <c r="D109" s="19" t="s">
        <v>97</v>
      </c>
      <c r="E109" s="19" t="s">
        <v>1142</v>
      </c>
      <c r="F109" s="19" t="s">
        <v>1146</v>
      </c>
      <c r="G109" s="19" t="s">
        <v>40</v>
      </c>
      <c r="H109" s="19" t="s">
        <v>296</v>
      </c>
      <c r="I109" s="21" t="s">
        <v>42</v>
      </c>
      <c r="J109" s="21" t="s">
        <v>42</v>
      </c>
      <c r="K109" s="21" t="s">
        <v>42</v>
      </c>
      <c r="L109" s="21" t="s">
        <v>42</v>
      </c>
      <c r="M109" s="21">
        <v>0</v>
      </c>
      <c r="N109" s="19" t="s">
        <v>42</v>
      </c>
      <c r="O109" s="19" t="s">
        <v>297</v>
      </c>
      <c r="P109" s="19" t="s">
        <v>298</v>
      </c>
      <c r="Q109" s="21">
        <f>SUM(S109:AG109)</f>
        <v>5641650</v>
      </c>
      <c r="R109" s="21">
        <v>0</v>
      </c>
      <c r="S109" s="21">
        <v>5641650</v>
      </c>
      <c r="T109" s="21">
        <v>0</v>
      </c>
      <c r="U109" s="19" t="s">
        <v>45</v>
      </c>
      <c r="V109" s="21">
        <v>0</v>
      </c>
      <c r="W109" s="21">
        <v>0</v>
      </c>
      <c r="X109" s="19" t="s">
        <v>45</v>
      </c>
      <c r="Y109" s="21">
        <v>0</v>
      </c>
      <c r="Z109" s="21">
        <v>0</v>
      </c>
      <c r="AA109" s="19" t="s">
        <v>45</v>
      </c>
      <c r="AB109" s="21">
        <v>0</v>
      </c>
      <c r="AC109" s="21">
        <v>0</v>
      </c>
      <c r="AD109" s="19" t="s">
        <v>45</v>
      </c>
      <c r="AE109" s="21">
        <v>0</v>
      </c>
      <c r="AF109" s="21">
        <v>0</v>
      </c>
      <c r="AG109" s="19" t="s">
        <v>42</v>
      </c>
    </row>
    <row r="110" spans="1:33" s="22" customFormat="1" x14ac:dyDescent="0.25">
      <c r="A110" s="11" t="s">
        <v>289</v>
      </c>
      <c r="B110" s="20" t="s">
        <v>260</v>
      </c>
      <c r="C110" s="19" t="s">
        <v>38</v>
      </c>
      <c r="D110" s="19" t="s">
        <v>97</v>
      </c>
      <c r="E110" s="19" t="s">
        <v>1142</v>
      </c>
      <c r="F110" s="19" t="s">
        <v>1146</v>
      </c>
      <c r="G110" s="19" t="s">
        <v>40</v>
      </c>
      <c r="H110" s="19" t="s">
        <v>300</v>
      </c>
      <c r="I110" s="21" t="s">
        <v>42</v>
      </c>
      <c r="J110" s="21" t="s">
        <v>42</v>
      </c>
      <c r="K110" s="21" t="s">
        <v>42</v>
      </c>
      <c r="L110" s="21" t="s">
        <v>42</v>
      </c>
      <c r="M110" s="21">
        <v>0</v>
      </c>
      <c r="N110" s="19" t="s">
        <v>42</v>
      </c>
      <c r="O110" s="19" t="s">
        <v>52</v>
      </c>
      <c r="P110" s="19" t="s">
        <v>42</v>
      </c>
      <c r="Q110" s="21">
        <f>SUM(S110:AG110)</f>
        <v>72456249.599999994</v>
      </c>
      <c r="R110" s="21">
        <v>0</v>
      </c>
      <c r="S110" s="21">
        <v>72009000</v>
      </c>
      <c r="T110" s="21">
        <v>0</v>
      </c>
      <c r="U110" s="19" t="s">
        <v>45</v>
      </c>
      <c r="V110" s="21">
        <v>0</v>
      </c>
      <c r="W110" s="21">
        <v>385560</v>
      </c>
      <c r="X110" s="19" t="s">
        <v>45</v>
      </c>
      <c r="Y110" s="21">
        <v>61689.599999999999</v>
      </c>
      <c r="Z110" s="21">
        <v>0</v>
      </c>
      <c r="AA110" s="19" t="s">
        <v>45</v>
      </c>
      <c r="AB110" s="21">
        <v>0</v>
      </c>
      <c r="AC110" s="21">
        <v>0</v>
      </c>
      <c r="AD110" s="19" t="s">
        <v>45</v>
      </c>
      <c r="AE110" s="21">
        <v>0</v>
      </c>
      <c r="AF110" s="21">
        <v>0</v>
      </c>
      <c r="AG110" s="19" t="s">
        <v>42</v>
      </c>
    </row>
    <row r="111" spans="1:33" s="22" customFormat="1" x14ac:dyDescent="0.25">
      <c r="A111" s="11" t="s">
        <v>291</v>
      </c>
      <c r="B111" s="20" t="s">
        <v>260</v>
      </c>
      <c r="C111" s="19" t="s">
        <v>38</v>
      </c>
      <c r="D111" s="19" t="s">
        <v>97</v>
      </c>
      <c r="E111" s="19" t="s">
        <v>1142</v>
      </c>
      <c r="F111" s="19" t="s">
        <v>1146</v>
      </c>
      <c r="G111" s="19" t="s">
        <v>40</v>
      </c>
      <c r="H111" s="19" t="s">
        <v>302</v>
      </c>
      <c r="I111" s="21" t="s">
        <v>42</v>
      </c>
      <c r="J111" s="21" t="s">
        <v>42</v>
      </c>
      <c r="K111" s="21" t="s">
        <v>42</v>
      </c>
      <c r="L111" s="21" t="s">
        <v>42</v>
      </c>
      <c r="M111" s="21">
        <v>0</v>
      </c>
      <c r="N111" s="19" t="s">
        <v>42</v>
      </c>
      <c r="O111" s="19" t="s">
        <v>52</v>
      </c>
      <c r="P111" s="19" t="s">
        <v>42</v>
      </c>
      <c r="Q111" s="21">
        <f>SUM(S111:AG111)</f>
        <v>247441857.22999999</v>
      </c>
      <c r="R111" s="21">
        <v>0</v>
      </c>
      <c r="S111" s="21">
        <v>230257113.5</v>
      </c>
      <c r="T111" s="21">
        <v>0</v>
      </c>
      <c r="U111" s="19" t="s">
        <v>45</v>
      </c>
      <c r="V111" s="21">
        <v>0</v>
      </c>
      <c r="W111" s="21">
        <v>14814434.25</v>
      </c>
      <c r="X111" s="19" t="s">
        <v>45</v>
      </c>
      <c r="Y111" s="21">
        <v>2370309.48</v>
      </c>
      <c r="Z111" s="21">
        <v>0</v>
      </c>
      <c r="AA111" s="19" t="s">
        <v>45</v>
      </c>
      <c r="AB111" s="21">
        <v>0</v>
      </c>
      <c r="AC111" s="21">
        <v>0</v>
      </c>
      <c r="AD111" s="19" t="s">
        <v>45</v>
      </c>
      <c r="AE111" s="21">
        <v>0</v>
      </c>
      <c r="AF111" s="21">
        <v>0</v>
      </c>
      <c r="AG111" s="19" t="s">
        <v>42</v>
      </c>
    </row>
    <row r="112" spans="1:33" s="22" customFormat="1" x14ac:dyDescent="0.25">
      <c r="A112" s="11" t="s">
        <v>293</v>
      </c>
      <c r="B112" s="20" t="s">
        <v>260</v>
      </c>
      <c r="C112" s="19" t="s">
        <v>38</v>
      </c>
      <c r="D112" s="19" t="s">
        <v>97</v>
      </c>
      <c r="E112" s="19" t="s">
        <v>1142</v>
      </c>
      <c r="F112" s="19" t="s">
        <v>1146</v>
      </c>
      <c r="G112" s="19" t="s">
        <v>40</v>
      </c>
      <c r="H112" s="19" t="s">
        <v>304</v>
      </c>
      <c r="I112" s="21" t="s">
        <v>42</v>
      </c>
      <c r="J112" s="21" t="s">
        <v>42</v>
      </c>
      <c r="K112" s="21" t="s">
        <v>42</v>
      </c>
      <c r="L112" s="21" t="s">
        <v>42</v>
      </c>
      <c r="M112" s="21">
        <v>0</v>
      </c>
      <c r="N112" s="19" t="s">
        <v>42</v>
      </c>
      <c r="O112" s="19" t="s">
        <v>52</v>
      </c>
      <c r="P112" s="19" t="s">
        <v>42</v>
      </c>
      <c r="Q112" s="21">
        <f>SUM(S112:AG112)</f>
        <v>37171085.200000003</v>
      </c>
      <c r="R112" s="21">
        <v>0</v>
      </c>
      <c r="S112" s="21">
        <v>30077575</v>
      </c>
      <c r="T112" s="21">
        <v>0</v>
      </c>
      <c r="U112" s="19" t="s">
        <v>45</v>
      </c>
      <c r="V112" s="21">
        <v>0</v>
      </c>
      <c r="W112" s="21">
        <v>6115095</v>
      </c>
      <c r="X112" s="19" t="s">
        <v>55</v>
      </c>
      <c r="Y112" s="21">
        <v>978415.2</v>
      </c>
      <c r="Z112" s="21">
        <v>0</v>
      </c>
      <c r="AA112" s="19" t="s">
        <v>45</v>
      </c>
      <c r="AB112" s="21">
        <v>0</v>
      </c>
      <c r="AC112" s="21">
        <v>0</v>
      </c>
      <c r="AD112" s="19" t="s">
        <v>45</v>
      </c>
      <c r="AE112" s="21">
        <v>0</v>
      </c>
      <c r="AF112" s="21">
        <v>0</v>
      </c>
      <c r="AG112" s="19" t="s">
        <v>42</v>
      </c>
    </row>
    <row r="113" spans="1:33" s="14" customFormat="1" x14ac:dyDescent="0.25">
      <c r="A113" s="11" t="s">
        <v>295</v>
      </c>
      <c r="B113" s="12" t="s">
        <v>306</v>
      </c>
      <c r="C113" s="11" t="s">
        <v>38</v>
      </c>
      <c r="D113" s="11" t="s">
        <v>39</v>
      </c>
      <c r="E113" s="11" t="s">
        <v>1088</v>
      </c>
      <c r="F113" s="11" t="s">
        <v>1094</v>
      </c>
      <c r="G113" s="11" t="s">
        <v>40</v>
      </c>
      <c r="H113" s="11" t="s">
        <v>307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52</v>
      </c>
      <c r="P113" s="11" t="s">
        <v>42</v>
      </c>
      <c r="Q113" s="13">
        <f>SUM(S113:AG113)</f>
        <v>326316778.27500004</v>
      </c>
      <c r="R113" s="13">
        <v>0</v>
      </c>
      <c r="S113" s="13">
        <v>232466711.47500002</v>
      </c>
      <c r="T113" s="13">
        <v>0</v>
      </c>
      <c r="U113" s="11" t="s">
        <v>45</v>
      </c>
      <c r="V113" s="13">
        <v>0</v>
      </c>
      <c r="W113" s="13">
        <v>80905230</v>
      </c>
      <c r="X113" s="11" t="s">
        <v>45</v>
      </c>
      <c r="Y113" s="13">
        <v>12944836.799999999</v>
      </c>
      <c r="Z113" s="13">
        <v>0</v>
      </c>
      <c r="AA113" s="11" t="s">
        <v>45</v>
      </c>
      <c r="AB113" s="13">
        <v>0</v>
      </c>
      <c r="AC113" s="13">
        <v>0</v>
      </c>
      <c r="AD113" s="11" t="s">
        <v>45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299</v>
      </c>
      <c r="B114" s="12" t="s">
        <v>306</v>
      </c>
      <c r="C114" s="11" t="s">
        <v>38</v>
      </c>
      <c r="D114" s="11" t="s">
        <v>39</v>
      </c>
      <c r="E114" s="11" t="s">
        <v>1088</v>
      </c>
      <c r="F114" s="11" t="s">
        <v>1094</v>
      </c>
      <c r="G114" s="11" t="s">
        <v>40</v>
      </c>
      <c r="H114" s="11" t="s">
        <v>309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52</v>
      </c>
      <c r="P114" s="11" t="s">
        <v>42</v>
      </c>
      <c r="Q114" s="13">
        <f>SUM(S114:AG114)</f>
        <v>109782581.97499999</v>
      </c>
      <c r="R114" s="13">
        <v>0</v>
      </c>
      <c r="S114" s="13">
        <v>92009119.974999994</v>
      </c>
      <c r="T114" s="13">
        <v>0</v>
      </c>
      <c r="U114" s="11" t="s">
        <v>45</v>
      </c>
      <c r="V114" s="13">
        <v>0</v>
      </c>
      <c r="W114" s="13">
        <v>15321950</v>
      </c>
      <c r="X114" s="11" t="s">
        <v>45</v>
      </c>
      <c r="Y114" s="13">
        <v>2451512</v>
      </c>
      <c r="Z114" s="13">
        <v>0</v>
      </c>
      <c r="AA114" s="11" t="s">
        <v>45</v>
      </c>
      <c r="AB114" s="13">
        <v>0</v>
      </c>
      <c r="AC114" s="13">
        <v>0</v>
      </c>
      <c r="AD114" s="11" t="s">
        <v>45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301</v>
      </c>
      <c r="B115" s="12" t="s">
        <v>306</v>
      </c>
      <c r="C115" s="11" t="s">
        <v>38</v>
      </c>
      <c r="D115" s="11" t="s">
        <v>39</v>
      </c>
      <c r="E115" s="11" t="s">
        <v>1088</v>
      </c>
      <c r="F115" s="11" t="s">
        <v>1094</v>
      </c>
      <c r="G115" s="11" t="s">
        <v>40</v>
      </c>
      <c r="H115" s="11" t="s">
        <v>311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52</v>
      </c>
      <c r="P115" s="11" t="s">
        <v>42</v>
      </c>
      <c r="Q115" s="13">
        <f>SUM(S115:AG115)</f>
        <v>32269089.199999999</v>
      </c>
      <c r="R115" s="13">
        <v>0</v>
      </c>
      <c r="S115" s="13">
        <v>31516690</v>
      </c>
      <c r="T115" s="13">
        <v>0</v>
      </c>
      <c r="U115" s="11" t="s">
        <v>45</v>
      </c>
      <c r="V115" s="13">
        <v>0</v>
      </c>
      <c r="W115" s="13">
        <v>648620</v>
      </c>
      <c r="X115" s="11" t="s">
        <v>45</v>
      </c>
      <c r="Y115" s="13">
        <v>103779.20000000001</v>
      </c>
      <c r="Z115" s="13">
        <v>0</v>
      </c>
      <c r="AA115" s="11" t="s">
        <v>45</v>
      </c>
      <c r="AB115" s="13">
        <v>0</v>
      </c>
      <c r="AC115" s="13">
        <v>0</v>
      </c>
      <c r="AD115" s="11" t="s">
        <v>45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303</v>
      </c>
      <c r="B116" s="12" t="s">
        <v>306</v>
      </c>
      <c r="C116" s="11" t="s">
        <v>38</v>
      </c>
      <c r="D116" s="11" t="s">
        <v>39</v>
      </c>
      <c r="E116" s="11" t="s">
        <v>1088</v>
      </c>
      <c r="F116" s="11" t="s">
        <v>1094</v>
      </c>
      <c r="G116" s="11" t="s">
        <v>40</v>
      </c>
      <c r="H116" s="11" t="s">
        <v>313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52</v>
      </c>
      <c r="P116" s="11" t="s">
        <v>42</v>
      </c>
      <c r="Q116" s="13">
        <f>SUM(S116:AG116)</f>
        <v>3333340</v>
      </c>
      <c r="R116" s="13">
        <v>0</v>
      </c>
      <c r="S116" s="13">
        <v>2667500</v>
      </c>
      <c r="T116" s="13">
        <v>0</v>
      </c>
      <c r="U116" s="11" t="s">
        <v>45</v>
      </c>
      <c r="V116" s="13">
        <v>0</v>
      </c>
      <c r="W116" s="13">
        <v>574000</v>
      </c>
      <c r="X116" s="11" t="s">
        <v>55</v>
      </c>
      <c r="Y116" s="13">
        <v>91840</v>
      </c>
      <c r="Z116" s="13">
        <v>0</v>
      </c>
      <c r="AA116" s="11" t="s">
        <v>45</v>
      </c>
      <c r="AB116" s="13">
        <v>0</v>
      </c>
      <c r="AC116" s="13">
        <v>0</v>
      </c>
      <c r="AD116" s="11" t="s">
        <v>45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305</v>
      </c>
      <c r="B117" s="12" t="s">
        <v>306</v>
      </c>
      <c r="C117" s="11" t="s">
        <v>38</v>
      </c>
      <c r="D117" s="11" t="s">
        <v>39</v>
      </c>
      <c r="E117" s="11" t="s">
        <v>1088</v>
      </c>
      <c r="F117" s="11" t="s">
        <v>1094</v>
      </c>
      <c r="G117" s="11" t="s">
        <v>40</v>
      </c>
      <c r="H117" s="11" t="s">
        <v>315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52</v>
      </c>
      <c r="P117" s="11" t="s">
        <v>42</v>
      </c>
      <c r="Q117" s="13">
        <f>SUM(S117:AG117)</f>
        <v>37148507.5</v>
      </c>
      <c r="R117" s="13">
        <v>0</v>
      </c>
      <c r="S117" s="13">
        <v>29957435.5</v>
      </c>
      <c r="T117" s="13">
        <v>0</v>
      </c>
      <c r="U117" s="11" t="s">
        <v>45</v>
      </c>
      <c r="V117" s="13">
        <v>0</v>
      </c>
      <c r="W117" s="13">
        <v>6199200</v>
      </c>
      <c r="X117" s="11" t="s">
        <v>55</v>
      </c>
      <c r="Y117" s="13">
        <v>991872</v>
      </c>
      <c r="Z117" s="13">
        <v>0</v>
      </c>
      <c r="AA117" s="11" t="s">
        <v>45</v>
      </c>
      <c r="AB117" s="13">
        <v>0</v>
      </c>
      <c r="AC117" s="13">
        <v>0</v>
      </c>
      <c r="AD117" s="11" t="s">
        <v>45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308</v>
      </c>
      <c r="B118" s="12" t="s">
        <v>306</v>
      </c>
      <c r="C118" s="11" t="s">
        <v>38</v>
      </c>
      <c r="D118" s="11" t="s">
        <v>39</v>
      </c>
      <c r="E118" s="11" t="s">
        <v>1088</v>
      </c>
      <c r="F118" s="11" t="s">
        <v>1094</v>
      </c>
      <c r="G118" s="11" t="s">
        <v>40</v>
      </c>
      <c r="H118" s="11" t="s">
        <v>317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52</v>
      </c>
      <c r="P118" s="11" t="s">
        <v>42</v>
      </c>
      <c r="Q118" s="13">
        <f>SUM(S118:AG118)</f>
        <v>6050534</v>
      </c>
      <c r="R118" s="13">
        <v>0</v>
      </c>
      <c r="S118" s="13">
        <v>5817490</v>
      </c>
      <c r="T118" s="13">
        <v>0</v>
      </c>
      <c r="U118" s="11" t="s">
        <v>45</v>
      </c>
      <c r="V118" s="13">
        <v>0</v>
      </c>
      <c r="W118" s="13">
        <v>200900</v>
      </c>
      <c r="X118" s="11" t="s">
        <v>55</v>
      </c>
      <c r="Y118" s="13">
        <v>32144</v>
      </c>
      <c r="Z118" s="13">
        <v>0</v>
      </c>
      <c r="AA118" s="11" t="s">
        <v>45</v>
      </c>
      <c r="AB118" s="13">
        <v>0</v>
      </c>
      <c r="AC118" s="13">
        <v>0</v>
      </c>
      <c r="AD118" s="11" t="s">
        <v>45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310</v>
      </c>
      <c r="B119" s="12" t="s">
        <v>306</v>
      </c>
      <c r="C119" s="11" t="s">
        <v>38</v>
      </c>
      <c r="D119" s="11" t="s">
        <v>39</v>
      </c>
      <c r="E119" s="11" t="s">
        <v>1088</v>
      </c>
      <c r="F119" s="11" t="s">
        <v>1094</v>
      </c>
      <c r="G119" s="11" t="s">
        <v>40</v>
      </c>
      <c r="H119" s="11" t="s">
        <v>319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320</v>
      </c>
      <c r="P119" s="11" t="s">
        <v>321</v>
      </c>
      <c r="Q119" s="13">
        <f>SUM(S119:AG119)</f>
        <v>13230700</v>
      </c>
      <c r="R119" s="13">
        <v>0</v>
      </c>
      <c r="S119" s="13">
        <v>13230700</v>
      </c>
      <c r="T119" s="13">
        <v>0</v>
      </c>
      <c r="U119" s="11" t="s">
        <v>45</v>
      </c>
      <c r="V119" s="13">
        <v>0</v>
      </c>
      <c r="W119" s="13">
        <v>0</v>
      </c>
      <c r="X119" s="11" t="s">
        <v>45</v>
      </c>
      <c r="Y119" s="13">
        <v>0</v>
      </c>
      <c r="Z119" s="13">
        <v>0</v>
      </c>
      <c r="AA119" s="11" t="s">
        <v>45</v>
      </c>
      <c r="AB119" s="13">
        <v>0</v>
      </c>
      <c r="AC119" s="13">
        <v>0</v>
      </c>
      <c r="AD119" s="11" t="s">
        <v>45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312</v>
      </c>
      <c r="B120" s="12" t="s">
        <v>306</v>
      </c>
      <c r="C120" s="11" t="s">
        <v>38</v>
      </c>
      <c r="D120" s="11" t="s">
        <v>39</v>
      </c>
      <c r="E120" s="11" t="s">
        <v>1088</v>
      </c>
      <c r="F120" s="11" t="s">
        <v>1094</v>
      </c>
      <c r="G120" s="11" t="s">
        <v>40</v>
      </c>
      <c r="H120" s="11" t="s">
        <v>323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52</v>
      </c>
      <c r="P120" s="11" t="s">
        <v>42</v>
      </c>
      <c r="Q120" s="13">
        <f>SUM(S120:AG120)</f>
        <v>25939009.800000001</v>
      </c>
      <c r="R120" s="13">
        <v>0</v>
      </c>
      <c r="S120" s="13">
        <v>23295625</v>
      </c>
      <c r="T120" s="13">
        <v>0</v>
      </c>
      <c r="U120" s="11" t="s">
        <v>45</v>
      </c>
      <c r="V120" s="13">
        <v>0</v>
      </c>
      <c r="W120" s="13">
        <v>2278780</v>
      </c>
      <c r="X120" s="11" t="s">
        <v>55</v>
      </c>
      <c r="Y120" s="13">
        <v>364604.8</v>
      </c>
      <c r="Z120" s="13">
        <v>0</v>
      </c>
      <c r="AA120" s="11" t="s">
        <v>45</v>
      </c>
      <c r="AB120" s="13">
        <v>0</v>
      </c>
      <c r="AC120" s="13">
        <v>0</v>
      </c>
      <c r="AD120" s="11" t="s">
        <v>45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314</v>
      </c>
      <c r="B121" s="12" t="s">
        <v>306</v>
      </c>
      <c r="C121" s="11" t="s">
        <v>38</v>
      </c>
      <c r="D121" s="11" t="s">
        <v>39</v>
      </c>
      <c r="E121" s="11" t="s">
        <v>1088</v>
      </c>
      <c r="F121" s="11" t="s">
        <v>1094</v>
      </c>
      <c r="G121" s="11" t="s">
        <v>40</v>
      </c>
      <c r="H121" s="11" t="s">
        <v>325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52</v>
      </c>
      <c r="P121" s="11" t="s">
        <v>42</v>
      </c>
      <c r="Q121" s="13">
        <f>SUM(S121:AG121)</f>
        <v>8635720</v>
      </c>
      <c r="R121" s="13">
        <v>0</v>
      </c>
      <c r="S121" s="13">
        <v>8635720</v>
      </c>
      <c r="T121" s="13">
        <v>0</v>
      </c>
      <c r="U121" s="11" t="s">
        <v>45</v>
      </c>
      <c r="V121" s="13">
        <v>0</v>
      </c>
      <c r="W121" s="13">
        <v>0</v>
      </c>
      <c r="X121" s="11" t="s">
        <v>45</v>
      </c>
      <c r="Y121" s="13">
        <v>0</v>
      </c>
      <c r="Z121" s="13">
        <v>0</v>
      </c>
      <c r="AA121" s="11" t="s">
        <v>45</v>
      </c>
      <c r="AB121" s="13">
        <v>0</v>
      </c>
      <c r="AC121" s="13">
        <v>0</v>
      </c>
      <c r="AD121" s="11" t="s">
        <v>45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316</v>
      </c>
      <c r="B122" s="12" t="s">
        <v>306</v>
      </c>
      <c r="C122" s="11" t="s">
        <v>38</v>
      </c>
      <c r="D122" s="11" t="s">
        <v>39</v>
      </c>
      <c r="E122" s="11" t="s">
        <v>1088</v>
      </c>
      <c r="F122" s="11" t="s">
        <v>1094</v>
      </c>
      <c r="G122" s="11" t="s">
        <v>40</v>
      </c>
      <c r="H122" s="11" t="s">
        <v>327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52</v>
      </c>
      <c r="P122" s="11" t="s">
        <v>42</v>
      </c>
      <c r="Q122" s="13">
        <f>SUM(S122:AG122)</f>
        <v>82712979.150000006</v>
      </c>
      <c r="R122" s="13">
        <v>0</v>
      </c>
      <c r="S122" s="13">
        <v>71055727.950000003</v>
      </c>
      <c r="T122" s="13">
        <v>0</v>
      </c>
      <c r="U122" s="11" t="s">
        <v>45</v>
      </c>
      <c r="V122" s="13">
        <v>0</v>
      </c>
      <c r="W122" s="13">
        <v>4838820</v>
      </c>
      <c r="X122" s="11" t="s">
        <v>55</v>
      </c>
      <c r="Y122" s="13">
        <v>774211.2</v>
      </c>
      <c r="Z122" s="13">
        <v>0</v>
      </c>
      <c r="AA122" s="11" t="s">
        <v>45</v>
      </c>
      <c r="AB122" s="13">
        <v>0</v>
      </c>
      <c r="AC122" s="13">
        <v>5596500</v>
      </c>
      <c r="AD122" s="11" t="s">
        <v>62</v>
      </c>
      <c r="AE122" s="13">
        <v>447720</v>
      </c>
      <c r="AF122" s="13">
        <v>0</v>
      </c>
      <c r="AG122" s="11" t="s">
        <v>42</v>
      </c>
    </row>
    <row r="123" spans="1:33" s="14" customFormat="1" x14ac:dyDescent="0.25">
      <c r="A123" s="11" t="s">
        <v>318</v>
      </c>
      <c r="B123" s="12" t="s">
        <v>306</v>
      </c>
      <c r="C123" s="11" t="s">
        <v>38</v>
      </c>
      <c r="D123" s="11" t="s">
        <v>39</v>
      </c>
      <c r="E123" s="11" t="s">
        <v>1088</v>
      </c>
      <c r="F123" s="11" t="s">
        <v>1094</v>
      </c>
      <c r="G123" s="11" t="s">
        <v>40</v>
      </c>
      <c r="H123" s="11" t="s">
        <v>329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52</v>
      </c>
      <c r="P123" s="11" t="s">
        <v>42</v>
      </c>
      <c r="Q123" s="13">
        <f>SUM(S123:AG123)</f>
        <v>126997210.55</v>
      </c>
      <c r="R123" s="13">
        <v>0</v>
      </c>
      <c r="S123" s="13">
        <v>113334173.75</v>
      </c>
      <c r="T123" s="13">
        <v>0</v>
      </c>
      <c r="U123" s="11" t="s">
        <v>45</v>
      </c>
      <c r="V123" s="13">
        <v>0</v>
      </c>
      <c r="W123" s="13">
        <v>11778480</v>
      </c>
      <c r="X123" s="11" t="s">
        <v>45</v>
      </c>
      <c r="Y123" s="13">
        <v>1884556.8</v>
      </c>
      <c r="Z123" s="13">
        <v>0</v>
      </c>
      <c r="AA123" s="11" t="s">
        <v>45</v>
      </c>
      <c r="AB123" s="13">
        <v>0</v>
      </c>
      <c r="AC123" s="13">
        <v>0</v>
      </c>
      <c r="AD123" s="11" t="s">
        <v>45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322</v>
      </c>
      <c r="B124" s="12" t="s">
        <v>306</v>
      </c>
      <c r="C124" s="11" t="s">
        <v>38</v>
      </c>
      <c r="D124" s="11" t="s">
        <v>39</v>
      </c>
      <c r="E124" s="11" t="s">
        <v>1088</v>
      </c>
      <c r="F124" s="11" t="s">
        <v>1094</v>
      </c>
      <c r="G124" s="11" t="s">
        <v>40</v>
      </c>
      <c r="H124" s="11" t="s">
        <v>331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52</v>
      </c>
      <c r="P124" s="11" t="s">
        <v>42</v>
      </c>
      <c r="Q124" s="13">
        <f>SUM(S124:AG124)</f>
        <v>38369008.5</v>
      </c>
      <c r="R124" s="13">
        <v>0</v>
      </c>
      <c r="S124" s="13">
        <v>32096795.700000003</v>
      </c>
      <c r="T124" s="13">
        <v>0</v>
      </c>
      <c r="U124" s="11" t="s">
        <v>45</v>
      </c>
      <c r="V124" s="13">
        <v>0</v>
      </c>
      <c r="W124" s="13">
        <v>5407080</v>
      </c>
      <c r="X124" s="11" t="s">
        <v>45</v>
      </c>
      <c r="Y124" s="13">
        <v>865132.8</v>
      </c>
      <c r="Z124" s="13">
        <v>0</v>
      </c>
      <c r="AA124" s="11" t="s">
        <v>45</v>
      </c>
      <c r="AB124" s="13">
        <v>0</v>
      </c>
      <c r="AC124" s="13">
        <v>0</v>
      </c>
      <c r="AD124" s="11" t="s">
        <v>45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324</v>
      </c>
      <c r="B125" s="12" t="s">
        <v>306</v>
      </c>
      <c r="C125" s="11" t="s">
        <v>38</v>
      </c>
      <c r="D125" s="11" t="s">
        <v>73</v>
      </c>
      <c r="E125" s="11" t="s">
        <v>74</v>
      </c>
      <c r="F125" s="11" t="s">
        <v>335</v>
      </c>
      <c r="G125" s="11" t="s">
        <v>40</v>
      </c>
      <c r="H125" s="11" t="s">
        <v>333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52</v>
      </c>
      <c r="P125" s="11" t="s">
        <v>42</v>
      </c>
      <c r="Q125" s="13">
        <f>SUM(S125:AG125)</f>
        <v>461049504.287</v>
      </c>
      <c r="R125" s="13">
        <v>0</v>
      </c>
      <c r="S125" s="13">
        <v>402882837.57499999</v>
      </c>
      <c r="T125" s="13">
        <v>0</v>
      </c>
      <c r="U125" s="11" t="s">
        <v>45</v>
      </c>
      <c r="V125" s="13">
        <v>0</v>
      </c>
      <c r="W125" s="13">
        <v>50143678.200000003</v>
      </c>
      <c r="X125" s="11" t="s">
        <v>45</v>
      </c>
      <c r="Y125" s="13">
        <v>8022988.5119999992</v>
      </c>
      <c r="Z125" s="13">
        <v>0</v>
      </c>
      <c r="AA125" s="11" t="s">
        <v>45</v>
      </c>
      <c r="AB125" s="13">
        <v>0</v>
      </c>
      <c r="AC125" s="13">
        <v>0</v>
      </c>
      <c r="AD125" s="11" t="s">
        <v>45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326</v>
      </c>
      <c r="B126" s="12" t="s">
        <v>306</v>
      </c>
      <c r="C126" s="11" t="s">
        <v>38</v>
      </c>
      <c r="D126" s="11" t="s">
        <v>73</v>
      </c>
      <c r="E126" s="11" t="s">
        <v>74</v>
      </c>
      <c r="F126" s="11" t="s">
        <v>335</v>
      </c>
      <c r="G126" s="11" t="s">
        <v>40</v>
      </c>
      <c r="H126" s="11" t="s">
        <v>336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337</v>
      </c>
      <c r="P126" s="11" t="s">
        <v>338</v>
      </c>
      <c r="Q126" s="13">
        <f>SUM(S126:AG126)</f>
        <v>37613651.166000001</v>
      </c>
      <c r="R126" s="13">
        <v>0</v>
      </c>
      <c r="S126" s="13">
        <v>34339449.549999997</v>
      </c>
      <c r="T126" s="13">
        <v>2822587.6</v>
      </c>
      <c r="U126" s="11" t="s">
        <v>55</v>
      </c>
      <c r="V126" s="13">
        <v>451614.016</v>
      </c>
      <c r="W126" s="13">
        <v>0</v>
      </c>
      <c r="X126" s="11" t="s">
        <v>45</v>
      </c>
      <c r="Y126" s="13">
        <v>0</v>
      </c>
      <c r="Z126" s="13">
        <v>0</v>
      </c>
      <c r="AA126" s="11" t="s">
        <v>45</v>
      </c>
      <c r="AB126" s="13">
        <v>0</v>
      </c>
      <c r="AC126" s="13">
        <v>0</v>
      </c>
      <c r="AD126" s="11" t="s">
        <v>45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328</v>
      </c>
      <c r="B127" s="12" t="s">
        <v>306</v>
      </c>
      <c r="C127" s="11" t="s">
        <v>38</v>
      </c>
      <c r="D127" s="11" t="s">
        <v>73</v>
      </c>
      <c r="E127" s="11" t="s">
        <v>74</v>
      </c>
      <c r="F127" s="11" t="s">
        <v>335</v>
      </c>
      <c r="G127" s="11" t="s">
        <v>40</v>
      </c>
      <c r="H127" s="11" t="s">
        <v>340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52</v>
      </c>
      <c r="P127" s="11" t="s">
        <v>42</v>
      </c>
      <c r="Q127" s="13">
        <f>SUM(S127:AG127)</f>
        <v>342712731.26200002</v>
      </c>
      <c r="R127" s="13">
        <v>0</v>
      </c>
      <c r="S127" s="13">
        <v>251900944.35000002</v>
      </c>
      <c r="T127" s="13">
        <v>0</v>
      </c>
      <c r="U127" s="11" t="s">
        <v>45</v>
      </c>
      <c r="V127" s="13">
        <v>0</v>
      </c>
      <c r="W127" s="13">
        <v>78286023.200000003</v>
      </c>
      <c r="X127" s="11" t="s">
        <v>45</v>
      </c>
      <c r="Y127" s="13">
        <v>12525763.712000001</v>
      </c>
      <c r="Z127" s="13">
        <v>0</v>
      </c>
      <c r="AA127" s="11" t="s">
        <v>45</v>
      </c>
      <c r="AB127" s="13">
        <v>0</v>
      </c>
      <c r="AC127" s="13">
        <v>0</v>
      </c>
      <c r="AD127" s="11" t="s">
        <v>45</v>
      </c>
      <c r="AE127" s="13">
        <v>0</v>
      </c>
      <c r="AF127" s="13">
        <v>0</v>
      </c>
      <c r="AG127" s="11" t="s">
        <v>42</v>
      </c>
    </row>
    <row r="128" spans="1:33" s="22" customFormat="1" x14ac:dyDescent="0.25">
      <c r="A128" s="11" t="s">
        <v>330</v>
      </c>
      <c r="B128" s="20" t="s">
        <v>306</v>
      </c>
      <c r="C128" s="19" t="s">
        <v>38</v>
      </c>
      <c r="D128" s="19" t="s">
        <v>77</v>
      </c>
      <c r="E128" s="19" t="s">
        <v>1110</v>
      </c>
      <c r="F128" s="19" t="s">
        <v>1115</v>
      </c>
      <c r="G128" s="19" t="s">
        <v>40</v>
      </c>
      <c r="H128" s="19" t="s">
        <v>342</v>
      </c>
      <c r="I128" s="21" t="s">
        <v>42</v>
      </c>
      <c r="J128" s="21" t="s">
        <v>42</v>
      </c>
      <c r="K128" s="21" t="s">
        <v>42</v>
      </c>
      <c r="L128" s="21" t="s">
        <v>42</v>
      </c>
      <c r="M128" s="21">
        <v>0</v>
      </c>
      <c r="N128" s="19" t="s">
        <v>42</v>
      </c>
      <c r="O128" s="19" t="s">
        <v>52</v>
      </c>
      <c r="P128" s="19" t="s">
        <v>42</v>
      </c>
      <c r="Q128" s="21">
        <f>SUM(S128:AG128)</f>
        <v>245192234.76999998</v>
      </c>
      <c r="R128" s="21">
        <v>0</v>
      </c>
      <c r="S128" s="21">
        <v>183719888.44999999</v>
      </c>
      <c r="T128" s="21">
        <v>0</v>
      </c>
      <c r="U128" s="19" t="s">
        <v>45</v>
      </c>
      <c r="V128" s="21">
        <v>0</v>
      </c>
      <c r="W128" s="21">
        <v>52993402</v>
      </c>
      <c r="X128" s="19" t="s">
        <v>45</v>
      </c>
      <c r="Y128" s="21">
        <v>8478944.3200000003</v>
      </c>
      <c r="Z128" s="21">
        <v>0</v>
      </c>
      <c r="AA128" s="19" t="s">
        <v>45</v>
      </c>
      <c r="AB128" s="21">
        <v>0</v>
      </c>
      <c r="AC128" s="21">
        <v>0</v>
      </c>
      <c r="AD128" s="19" t="s">
        <v>45</v>
      </c>
      <c r="AE128" s="21">
        <v>0</v>
      </c>
      <c r="AF128" s="21">
        <v>0</v>
      </c>
      <c r="AG128" s="19" t="s">
        <v>42</v>
      </c>
    </row>
    <row r="129" spans="1:33" s="22" customFormat="1" x14ac:dyDescent="0.25">
      <c r="A129" s="11" t="s">
        <v>332</v>
      </c>
      <c r="B129" s="20" t="s">
        <v>306</v>
      </c>
      <c r="C129" s="19" t="s">
        <v>38</v>
      </c>
      <c r="D129" s="19" t="s">
        <v>77</v>
      </c>
      <c r="E129" s="19" t="s">
        <v>1110</v>
      </c>
      <c r="F129" s="19" t="s">
        <v>1115</v>
      </c>
      <c r="G129" s="19" t="s">
        <v>40</v>
      </c>
      <c r="H129" s="19" t="s">
        <v>344</v>
      </c>
      <c r="I129" s="21" t="s">
        <v>42</v>
      </c>
      <c r="J129" s="21" t="s">
        <v>42</v>
      </c>
      <c r="K129" s="21" t="s">
        <v>42</v>
      </c>
      <c r="L129" s="21" t="s">
        <v>42</v>
      </c>
      <c r="M129" s="21">
        <v>0</v>
      </c>
      <c r="N129" s="19" t="s">
        <v>42</v>
      </c>
      <c r="O129" s="19" t="s">
        <v>52</v>
      </c>
      <c r="P129" s="19" t="s">
        <v>42</v>
      </c>
      <c r="Q129" s="21">
        <f>SUM(S129:AG129)</f>
        <v>280720561.14999998</v>
      </c>
      <c r="R129" s="21">
        <v>0</v>
      </c>
      <c r="S129" s="21">
        <v>248870104.75</v>
      </c>
      <c r="T129" s="21">
        <v>0</v>
      </c>
      <c r="U129" s="19" t="s">
        <v>45</v>
      </c>
      <c r="V129" s="21">
        <v>0</v>
      </c>
      <c r="W129" s="21">
        <v>27457290</v>
      </c>
      <c r="X129" s="19" t="s">
        <v>45</v>
      </c>
      <c r="Y129" s="21">
        <v>4393166.4000000004</v>
      </c>
      <c r="Z129" s="21">
        <v>0</v>
      </c>
      <c r="AA129" s="19" t="s">
        <v>45</v>
      </c>
      <c r="AB129" s="21">
        <v>0</v>
      </c>
      <c r="AC129" s="21">
        <v>0</v>
      </c>
      <c r="AD129" s="19" t="s">
        <v>45</v>
      </c>
      <c r="AE129" s="21">
        <v>0</v>
      </c>
      <c r="AF129" s="21">
        <v>0</v>
      </c>
      <c r="AG129" s="19" t="s">
        <v>42</v>
      </c>
    </row>
    <row r="130" spans="1:33" s="22" customFormat="1" x14ac:dyDescent="0.25">
      <c r="A130" s="11" t="s">
        <v>334</v>
      </c>
      <c r="B130" s="20" t="s">
        <v>306</v>
      </c>
      <c r="C130" s="19" t="s">
        <v>38</v>
      </c>
      <c r="D130" s="19" t="s">
        <v>77</v>
      </c>
      <c r="E130" s="19" t="s">
        <v>1110</v>
      </c>
      <c r="F130" s="19" t="s">
        <v>1115</v>
      </c>
      <c r="G130" s="19" t="s">
        <v>40</v>
      </c>
      <c r="H130" s="19" t="s">
        <v>346</v>
      </c>
      <c r="I130" s="21" t="s">
        <v>42</v>
      </c>
      <c r="J130" s="21" t="s">
        <v>42</v>
      </c>
      <c r="K130" s="21" t="s">
        <v>42</v>
      </c>
      <c r="L130" s="21" t="s">
        <v>42</v>
      </c>
      <c r="M130" s="21">
        <v>0</v>
      </c>
      <c r="N130" s="19" t="s">
        <v>42</v>
      </c>
      <c r="O130" s="19" t="s">
        <v>52</v>
      </c>
      <c r="P130" s="19" t="s">
        <v>42</v>
      </c>
      <c r="Q130" s="21">
        <f>SUM(S130:AG130)</f>
        <v>134856033.55000001</v>
      </c>
      <c r="R130" s="21">
        <v>0</v>
      </c>
      <c r="S130" s="21">
        <v>109078870.25</v>
      </c>
      <c r="T130" s="21">
        <v>0</v>
      </c>
      <c r="U130" s="19" t="s">
        <v>45</v>
      </c>
      <c r="V130" s="21">
        <v>0</v>
      </c>
      <c r="W130" s="21">
        <v>22221692.5</v>
      </c>
      <c r="X130" s="19" t="s">
        <v>55</v>
      </c>
      <c r="Y130" s="21">
        <v>3555470.8</v>
      </c>
      <c r="Z130" s="21">
        <v>0</v>
      </c>
      <c r="AA130" s="19" t="s">
        <v>45</v>
      </c>
      <c r="AB130" s="21">
        <v>0</v>
      </c>
      <c r="AC130" s="21">
        <v>0</v>
      </c>
      <c r="AD130" s="19" t="s">
        <v>45</v>
      </c>
      <c r="AE130" s="21">
        <v>0</v>
      </c>
      <c r="AF130" s="21">
        <v>0</v>
      </c>
      <c r="AG130" s="19" t="s">
        <v>42</v>
      </c>
    </row>
    <row r="131" spans="1:33" s="22" customFormat="1" x14ac:dyDescent="0.25">
      <c r="A131" s="11" t="s">
        <v>339</v>
      </c>
      <c r="B131" s="20" t="s">
        <v>306</v>
      </c>
      <c r="C131" s="19" t="s">
        <v>38</v>
      </c>
      <c r="D131" s="19" t="s">
        <v>97</v>
      </c>
      <c r="E131" s="19" t="s">
        <v>1142</v>
      </c>
      <c r="F131" s="19" t="s">
        <v>1147</v>
      </c>
      <c r="G131" s="19" t="s">
        <v>40</v>
      </c>
      <c r="H131" s="19" t="s">
        <v>348</v>
      </c>
      <c r="I131" s="21" t="s">
        <v>42</v>
      </c>
      <c r="J131" s="21" t="s">
        <v>42</v>
      </c>
      <c r="K131" s="21" t="s">
        <v>42</v>
      </c>
      <c r="L131" s="21" t="s">
        <v>42</v>
      </c>
      <c r="M131" s="21">
        <v>0</v>
      </c>
      <c r="N131" s="19" t="s">
        <v>42</v>
      </c>
      <c r="O131" s="19" t="s">
        <v>52</v>
      </c>
      <c r="P131" s="19" t="s">
        <v>42</v>
      </c>
      <c r="Q131" s="21">
        <f>SUM(S131:AG131)</f>
        <v>131357697.09999999</v>
      </c>
      <c r="R131" s="21">
        <v>0</v>
      </c>
      <c r="S131" s="21">
        <v>114345769.3</v>
      </c>
      <c r="T131" s="21">
        <v>0</v>
      </c>
      <c r="U131" s="19" t="s">
        <v>45</v>
      </c>
      <c r="V131" s="21">
        <v>0</v>
      </c>
      <c r="W131" s="21">
        <v>14665455</v>
      </c>
      <c r="X131" s="19" t="s">
        <v>45</v>
      </c>
      <c r="Y131" s="21">
        <v>2346472.7999999998</v>
      </c>
      <c r="Z131" s="21">
        <v>0</v>
      </c>
      <c r="AA131" s="19" t="s">
        <v>45</v>
      </c>
      <c r="AB131" s="21">
        <v>0</v>
      </c>
      <c r="AC131" s="21">
        <v>0</v>
      </c>
      <c r="AD131" s="19" t="s">
        <v>45</v>
      </c>
      <c r="AE131" s="21">
        <v>0</v>
      </c>
      <c r="AF131" s="21">
        <v>0</v>
      </c>
      <c r="AG131" s="19" t="s">
        <v>42</v>
      </c>
    </row>
    <row r="132" spans="1:33" s="22" customFormat="1" x14ac:dyDescent="0.25">
      <c r="A132" s="11" t="s">
        <v>341</v>
      </c>
      <c r="B132" s="20" t="s">
        <v>306</v>
      </c>
      <c r="C132" s="19" t="s">
        <v>38</v>
      </c>
      <c r="D132" s="19" t="s">
        <v>97</v>
      </c>
      <c r="E132" s="19" t="s">
        <v>1142</v>
      </c>
      <c r="F132" s="19" t="s">
        <v>1147</v>
      </c>
      <c r="G132" s="19" t="s">
        <v>40</v>
      </c>
      <c r="H132" s="19" t="s">
        <v>350</v>
      </c>
      <c r="I132" s="21" t="s">
        <v>42</v>
      </c>
      <c r="J132" s="21" t="s">
        <v>42</v>
      </c>
      <c r="K132" s="21" t="s">
        <v>42</v>
      </c>
      <c r="L132" s="21" t="s">
        <v>42</v>
      </c>
      <c r="M132" s="21">
        <v>0</v>
      </c>
      <c r="N132" s="19" t="s">
        <v>42</v>
      </c>
      <c r="O132" s="19" t="s">
        <v>52</v>
      </c>
      <c r="P132" s="19" t="s">
        <v>42</v>
      </c>
      <c r="Q132" s="21">
        <f>SUM(S132:AG132)</f>
        <v>163778249.40000001</v>
      </c>
      <c r="R132" s="21">
        <v>0</v>
      </c>
      <c r="S132" s="21">
        <v>135804890</v>
      </c>
      <c r="T132" s="21">
        <v>0</v>
      </c>
      <c r="U132" s="19" t="s">
        <v>45</v>
      </c>
      <c r="V132" s="21">
        <v>0</v>
      </c>
      <c r="W132" s="21">
        <v>24114965</v>
      </c>
      <c r="X132" s="19" t="s">
        <v>45</v>
      </c>
      <c r="Y132" s="21">
        <v>3858394.4</v>
      </c>
      <c r="Z132" s="21">
        <v>0</v>
      </c>
      <c r="AA132" s="19" t="s">
        <v>45</v>
      </c>
      <c r="AB132" s="21">
        <v>0</v>
      </c>
      <c r="AC132" s="21">
        <v>0</v>
      </c>
      <c r="AD132" s="19" t="s">
        <v>45</v>
      </c>
      <c r="AE132" s="21">
        <v>0</v>
      </c>
      <c r="AF132" s="21">
        <v>0</v>
      </c>
      <c r="AG132" s="19" t="s">
        <v>42</v>
      </c>
    </row>
    <row r="133" spans="1:33" s="22" customFormat="1" x14ac:dyDescent="0.25">
      <c r="A133" s="11" t="s">
        <v>343</v>
      </c>
      <c r="B133" s="20" t="s">
        <v>306</v>
      </c>
      <c r="C133" s="19" t="s">
        <v>38</v>
      </c>
      <c r="D133" s="19" t="s">
        <v>97</v>
      </c>
      <c r="E133" s="19" t="s">
        <v>1142</v>
      </c>
      <c r="F133" s="19" t="s">
        <v>1147</v>
      </c>
      <c r="G133" s="19" t="s">
        <v>40</v>
      </c>
      <c r="H133" s="19" t="s">
        <v>352</v>
      </c>
      <c r="I133" s="21" t="s">
        <v>42</v>
      </c>
      <c r="J133" s="21" t="s">
        <v>42</v>
      </c>
      <c r="K133" s="21" t="s">
        <v>42</v>
      </c>
      <c r="L133" s="21" t="s">
        <v>42</v>
      </c>
      <c r="M133" s="21">
        <v>0</v>
      </c>
      <c r="N133" s="19" t="s">
        <v>42</v>
      </c>
      <c r="O133" s="19" t="s">
        <v>52</v>
      </c>
      <c r="P133" s="19" t="s">
        <v>42</v>
      </c>
      <c r="Q133" s="21">
        <f>SUM(S133:AG133)</f>
        <v>96926673.200000003</v>
      </c>
      <c r="R133" s="21">
        <v>0</v>
      </c>
      <c r="S133" s="21">
        <v>76049260</v>
      </c>
      <c r="T133" s="21">
        <v>0</v>
      </c>
      <c r="U133" s="19" t="s">
        <v>45</v>
      </c>
      <c r="V133" s="21">
        <v>0</v>
      </c>
      <c r="W133" s="21">
        <v>17997770</v>
      </c>
      <c r="X133" s="19" t="s">
        <v>55</v>
      </c>
      <c r="Y133" s="21">
        <v>2879643.1999999993</v>
      </c>
      <c r="Z133" s="21">
        <v>0</v>
      </c>
      <c r="AA133" s="19" t="s">
        <v>45</v>
      </c>
      <c r="AB133" s="21">
        <v>0</v>
      </c>
      <c r="AC133" s="21">
        <v>0</v>
      </c>
      <c r="AD133" s="19" t="s">
        <v>45</v>
      </c>
      <c r="AE133" s="21">
        <v>0</v>
      </c>
      <c r="AF133" s="21">
        <v>0</v>
      </c>
      <c r="AG133" s="19" t="s">
        <v>42</v>
      </c>
    </row>
    <row r="134" spans="1:33" s="22" customFormat="1" x14ac:dyDescent="0.25">
      <c r="A134" s="11" t="s">
        <v>345</v>
      </c>
      <c r="B134" s="20" t="s">
        <v>306</v>
      </c>
      <c r="C134" s="19" t="s">
        <v>38</v>
      </c>
      <c r="D134" s="19" t="s">
        <v>97</v>
      </c>
      <c r="E134" s="19" t="s">
        <v>1142</v>
      </c>
      <c r="F134" s="19" t="s">
        <v>1147</v>
      </c>
      <c r="G134" s="19" t="s">
        <v>40</v>
      </c>
      <c r="H134" s="19" t="s">
        <v>354</v>
      </c>
      <c r="I134" s="21" t="s">
        <v>42</v>
      </c>
      <c r="J134" s="21" t="s">
        <v>42</v>
      </c>
      <c r="K134" s="21" t="s">
        <v>42</v>
      </c>
      <c r="L134" s="21" t="s">
        <v>42</v>
      </c>
      <c r="M134" s="21">
        <v>0</v>
      </c>
      <c r="N134" s="19" t="s">
        <v>42</v>
      </c>
      <c r="O134" s="19" t="s">
        <v>52</v>
      </c>
      <c r="P134" s="19" t="s">
        <v>42</v>
      </c>
      <c r="Q134" s="21">
        <f>SUM(S134:AG134)</f>
        <v>5028240</v>
      </c>
      <c r="R134" s="21">
        <v>0</v>
      </c>
      <c r="S134" s="21">
        <v>5028240</v>
      </c>
      <c r="T134" s="21">
        <v>0</v>
      </c>
      <c r="U134" s="19" t="s">
        <v>45</v>
      </c>
      <c r="V134" s="21">
        <v>0</v>
      </c>
      <c r="W134" s="21">
        <v>0</v>
      </c>
      <c r="X134" s="19" t="s">
        <v>45</v>
      </c>
      <c r="Y134" s="21">
        <v>0</v>
      </c>
      <c r="Z134" s="21">
        <v>0</v>
      </c>
      <c r="AA134" s="19" t="s">
        <v>45</v>
      </c>
      <c r="AB134" s="21">
        <v>0</v>
      </c>
      <c r="AC134" s="21">
        <v>0</v>
      </c>
      <c r="AD134" s="19" t="s">
        <v>45</v>
      </c>
      <c r="AE134" s="21">
        <v>0</v>
      </c>
      <c r="AF134" s="21">
        <v>0</v>
      </c>
      <c r="AG134" s="19" t="s">
        <v>42</v>
      </c>
    </row>
    <row r="135" spans="1:33" s="22" customFormat="1" x14ac:dyDescent="0.25">
      <c r="A135" s="11" t="s">
        <v>347</v>
      </c>
      <c r="B135" s="20" t="s">
        <v>306</v>
      </c>
      <c r="C135" s="19" t="s">
        <v>38</v>
      </c>
      <c r="D135" s="19" t="s">
        <v>97</v>
      </c>
      <c r="E135" s="19" t="s">
        <v>1142</v>
      </c>
      <c r="F135" s="19" t="s">
        <v>1147</v>
      </c>
      <c r="G135" s="19" t="s">
        <v>40</v>
      </c>
      <c r="H135" s="19" t="s">
        <v>356</v>
      </c>
      <c r="I135" s="21" t="s">
        <v>42</v>
      </c>
      <c r="J135" s="21" t="s">
        <v>42</v>
      </c>
      <c r="K135" s="21" t="s">
        <v>42</v>
      </c>
      <c r="L135" s="21" t="s">
        <v>42</v>
      </c>
      <c r="M135" s="21">
        <v>0</v>
      </c>
      <c r="N135" s="19" t="s">
        <v>42</v>
      </c>
      <c r="O135" s="19" t="s">
        <v>357</v>
      </c>
      <c r="P135" s="19" t="s">
        <v>358</v>
      </c>
      <c r="Q135" s="21">
        <f>SUM(S135:AG135)</f>
        <v>2646140</v>
      </c>
      <c r="R135" s="21">
        <v>0</v>
      </c>
      <c r="S135" s="21">
        <v>2646140</v>
      </c>
      <c r="T135" s="21">
        <v>0</v>
      </c>
      <c r="U135" s="19" t="s">
        <v>45</v>
      </c>
      <c r="V135" s="21">
        <v>0</v>
      </c>
      <c r="W135" s="21">
        <v>0</v>
      </c>
      <c r="X135" s="19" t="s">
        <v>45</v>
      </c>
      <c r="Y135" s="21">
        <v>0</v>
      </c>
      <c r="Z135" s="21">
        <v>0</v>
      </c>
      <c r="AA135" s="19" t="s">
        <v>45</v>
      </c>
      <c r="AB135" s="21">
        <v>0</v>
      </c>
      <c r="AC135" s="21">
        <v>0</v>
      </c>
      <c r="AD135" s="19" t="s">
        <v>45</v>
      </c>
      <c r="AE135" s="21">
        <v>0</v>
      </c>
      <c r="AF135" s="21">
        <v>0</v>
      </c>
      <c r="AG135" s="19" t="s">
        <v>42</v>
      </c>
    </row>
    <row r="136" spans="1:33" s="14" customFormat="1" x14ac:dyDescent="0.25">
      <c r="A136" s="11" t="s">
        <v>349</v>
      </c>
      <c r="B136" s="12" t="s">
        <v>360</v>
      </c>
      <c r="C136" s="11" t="s">
        <v>38</v>
      </c>
      <c r="D136" s="11" t="s">
        <v>39</v>
      </c>
      <c r="E136" s="11" t="s">
        <v>1088</v>
      </c>
      <c r="F136" s="11" t="s">
        <v>1095</v>
      </c>
      <c r="G136" s="11" t="s">
        <v>40</v>
      </c>
      <c r="H136" s="11" t="s">
        <v>361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52</v>
      </c>
      <c r="P136" s="11" t="s">
        <v>42</v>
      </c>
      <c r="Q136" s="13">
        <f>SUM(S136:AG136)</f>
        <v>16826037.5</v>
      </c>
      <c r="R136" s="13">
        <v>0</v>
      </c>
      <c r="S136" s="13">
        <v>16826037.5</v>
      </c>
      <c r="T136" s="13">
        <v>0</v>
      </c>
      <c r="U136" s="11" t="s">
        <v>45</v>
      </c>
      <c r="V136" s="13">
        <v>0</v>
      </c>
      <c r="W136" s="13">
        <v>0</v>
      </c>
      <c r="X136" s="11" t="s">
        <v>45</v>
      </c>
      <c r="Y136" s="13">
        <v>0</v>
      </c>
      <c r="Z136" s="13">
        <v>0</v>
      </c>
      <c r="AA136" s="11" t="s">
        <v>45</v>
      </c>
      <c r="AB136" s="13">
        <v>0</v>
      </c>
      <c r="AC136" s="13">
        <v>0</v>
      </c>
      <c r="AD136" s="11" t="s">
        <v>45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351</v>
      </c>
      <c r="B137" s="12" t="s">
        <v>360</v>
      </c>
      <c r="C137" s="11" t="s">
        <v>38</v>
      </c>
      <c r="D137" s="11" t="s">
        <v>39</v>
      </c>
      <c r="E137" s="11" t="s">
        <v>1088</v>
      </c>
      <c r="F137" s="11" t="s">
        <v>1095</v>
      </c>
      <c r="G137" s="11" t="s">
        <v>40</v>
      </c>
      <c r="H137" s="11" t="s">
        <v>363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52</v>
      </c>
      <c r="P137" s="11" t="s">
        <v>42</v>
      </c>
      <c r="Q137" s="13">
        <f>SUM(S137:AG137)</f>
        <v>320665396.89999998</v>
      </c>
      <c r="R137" s="13">
        <v>0</v>
      </c>
      <c r="S137" s="13">
        <v>266858866.5</v>
      </c>
      <c r="T137" s="13">
        <v>0</v>
      </c>
      <c r="U137" s="11" t="s">
        <v>45</v>
      </c>
      <c r="V137" s="13">
        <v>0</v>
      </c>
      <c r="W137" s="13">
        <v>46384940</v>
      </c>
      <c r="X137" s="11" t="s">
        <v>45</v>
      </c>
      <c r="Y137" s="13">
        <v>7421590.4000000013</v>
      </c>
      <c r="Z137" s="13">
        <v>0</v>
      </c>
      <c r="AA137" s="11" t="s">
        <v>45</v>
      </c>
      <c r="AB137" s="13">
        <v>0</v>
      </c>
      <c r="AC137" s="13">
        <v>0</v>
      </c>
      <c r="AD137" s="11" t="s">
        <v>45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353</v>
      </c>
      <c r="B138" s="12" t="s">
        <v>360</v>
      </c>
      <c r="C138" s="11" t="s">
        <v>38</v>
      </c>
      <c r="D138" s="11" t="s">
        <v>39</v>
      </c>
      <c r="E138" s="11" t="s">
        <v>1088</v>
      </c>
      <c r="F138" s="11" t="s">
        <v>1095</v>
      </c>
      <c r="G138" s="11" t="s">
        <v>40</v>
      </c>
      <c r="H138" s="11" t="s">
        <v>365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52</v>
      </c>
      <c r="P138" s="11" t="s">
        <v>42</v>
      </c>
      <c r="Q138" s="13">
        <f>SUM(S138:AG138)</f>
        <v>83688620.299999997</v>
      </c>
      <c r="R138" s="13">
        <v>0</v>
      </c>
      <c r="S138" s="13">
        <v>74270313.5</v>
      </c>
      <c r="T138" s="13">
        <v>0</v>
      </c>
      <c r="U138" s="11" t="s">
        <v>45</v>
      </c>
      <c r="V138" s="13">
        <v>0</v>
      </c>
      <c r="W138" s="13">
        <v>8119230</v>
      </c>
      <c r="X138" s="11" t="s">
        <v>45</v>
      </c>
      <c r="Y138" s="13">
        <v>1299076.8</v>
      </c>
      <c r="Z138" s="13">
        <v>0</v>
      </c>
      <c r="AA138" s="11" t="s">
        <v>45</v>
      </c>
      <c r="AB138" s="13">
        <v>0</v>
      </c>
      <c r="AC138" s="13">
        <v>0</v>
      </c>
      <c r="AD138" s="11" t="s">
        <v>45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355</v>
      </c>
      <c r="B139" s="12" t="s">
        <v>360</v>
      </c>
      <c r="C139" s="11" t="s">
        <v>38</v>
      </c>
      <c r="D139" s="11" t="s">
        <v>39</v>
      </c>
      <c r="E139" s="11" t="s">
        <v>1088</v>
      </c>
      <c r="F139" s="11" t="s">
        <v>1095</v>
      </c>
      <c r="G139" s="11" t="s">
        <v>40</v>
      </c>
      <c r="H139" s="11" t="s">
        <v>367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52</v>
      </c>
      <c r="P139" s="11" t="s">
        <v>42</v>
      </c>
      <c r="Q139" s="13">
        <f>SUM(S139:AG139)</f>
        <v>182718049.176</v>
      </c>
      <c r="R139" s="13">
        <v>0</v>
      </c>
      <c r="S139" s="13">
        <v>156682773</v>
      </c>
      <c r="T139" s="13">
        <v>0</v>
      </c>
      <c r="U139" s="11" t="s">
        <v>45</v>
      </c>
      <c r="V139" s="13">
        <v>0</v>
      </c>
      <c r="W139" s="13">
        <v>22444203.600000001</v>
      </c>
      <c r="X139" s="11" t="s">
        <v>45</v>
      </c>
      <c r="Y139" s="13">
        <v>3591072.5759999999</v>
      </c>
      <c r="Z139" s="13">
        <v>0</v>
      </c>
      <c r="AA139" s="11" t="s">
        <v>45</v>
      </c>
      <c r="AB139" s="13">
        <v>0</v>
      </c>
      <c r="AC139" s="13">
        <v>0</v>
      </c>
      <c r="AD139" s="11" t="s">
        <v>45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359</v>
      </c>
      <c r="B140" s="12" t="s">
        <v>360</v>
      </c>
      <c r="C140" s="11" t="s">
        <v>38</v>
      </c>
      <c r="D140" s="11" t="s">
        <v>39</v>
      </c>
      <c r="E140" s="11" t="s">
        <v>1088</v>
      </c>
      <c r="F140" s="11" t="s">
        <v>1095</v>
      </c>
      <c r="G140" s="11" t="s">
        <v>40</v>
      </c>
      <c r="H140" s="11" t="s">
        <v>369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52</v>
      </c>
      <c r="P140" s="11" t="s">
        <v>42</v>
      </c>
      <c r="Q140" s="13">
        <f>SUM(S140:AG140)</f>
        <v>46911234.950000003</v>
      </c>
      <c r="R140" s="13">
        <v>0</v>
      </c>
      <c r="S140" s="13">
        <v>31809983.75</v>
      </c>
      <c r="T140" s="13">
        <v>0</v>
      </c>
      <c r="U140" s="11" t="s">
        <v>45</v>
      </c>
      <c r="V140" s="13">
        <v>0</v>
      </c>
      <c r="W140" s="13">
        <v>13018320</v>
      </c>
      <c r="X140" s="11" t="s">
        <v>55</v>
      </c>
      <c r="Y140" s="13">
        <v>2082931.2</v>
      </c>
      <c r="Z140" s="13">
        <v>0</v>
      </c>
      <c r="AA140" s="11" t="s">
        <v>45</v>
      </c>
      <c r="AB140" s="13">
        <v>0</v>
      </c>
      <c r="AC140" s="13">
        <v>0</v>
      </c>
      <c r="AD140" s="11" t="s">
        <v>45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362</v>
      </c>
      <c r="B141" s="12" t="s">
        <v>360</v>
      </c>
      <c r="C141" s="11" t="s">
        <v>38</v>
      </c>
      <c r="D141" s="11" t="s">
        <v>39</v>
      </c>
      <c r="E141" s="11" t="s">
        <v>1088</v>
      </c>
      <c r="F141" s="11" t="s">
        <v>1095</v>
      </c>
      <c r="G141" s="11" t="s">
        <v>40</v>
      </c>
      <c r="H141" s="11" t="s">
        <v>371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372</v>
      </c>
      <c r="P141" s="11" t="s">
        <v>373</v>
      </c>
      <c r="Q141" s="13">
        <f>SUM(S141:AG141)</f>
        <v>9422210</v>
      </c>
      <c r="R141" s="13">
        <v>0</v>
      </c>
      <c r="S141" s="13">
        <v>9422210</v>
      </c>
      <c r="T141" s="13">
        <v>0</v>
      </c>
      <c r="U141" s="11" t="s">
        <v>45</v>
      </c>
      <c r="V141" s="13">
        <v>0</v>
      </c>
      <c r="W141" s="13">
        <v>0</v>
      </c>
      <c r="X141" s="11" t="s">
        <v>45</v>
      </c>
      <c r="Y141" s="13">
        <v>0</v>
      </c>
      <c r="Z141" s="13">
        <v>0</v>
      </c>
      <c r="AA141" s="11" t="s">
        <v>45</v>
      </c>
      <c r="AB141" s="13">
        <v>0</v>
      </c>
      <c r="AC141" s="13">
        <v>0</v>
      </c>
      <c r="AD141" s="11" t="s">
        <v>45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364</v>
      </c>
      <c r="B142" s="12" t="s">
        <v>360</v>
      </c>
      <c r="C142" s="11" t="s">
        <v>38</v>
      </c>
      <c r="D142" s="11" t="s">
        <v>39</v>
      </c>
      <c r="E142" s="11" t="s">
        <v>1088</v>
      </c>
      <c r="F142" s="11" t="s">
        <v>1095</v>
      </c>
      <c r="G142" s="11" t="s">
        <v>40</v>
      </c>
      <c r="H142" s="11" t="s">
        <v>375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52</v>
      </c>
      <c r="P142" s="11" t="s">
        <v>42</v>
      </c>
      <c r="Q142" s="13">
        <f>SUM(S142:AG142)</f>
        <v>39605199</v>
      </c>
      <c r="R142" s="13">
        <v>0</v>
      </c>
      <c r="S142" s="13">
        <v>32780339</v>
      </c>
      <c r="T142" s="13">
        <v>0</v>
      </c>
      <c r="U142" s="11" t="s">
        <v>45</v>
      </c>
      <c r="V142" s="13">
        <v>0</v>
      </c>
      <c r="W142" s="13">
        <v>5883500</v>
      </c>
      <c r="X142" s="11" t="s">
        <v>45</v>
      </c>
      <c r="Y142" s="13">
        <v>941360</v>
      </c>
      <c r="Z142" s="13">
        <v>0</v>
      </c>
      <c r="AA142" s="11" t="s">
        <v>45</v>
      </c>
      <c r="AB142" s="13">
        <v>0</v>
      </c>
      <c r="AC142" s="13">
        <v>0</v>
      </c>
      <c r="AD142" s="11" t="s">
        <v>45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366</v>
      </c>
      <c r="B143" s="12" t="s">
        <v>360</v>
      </c>
      <c r="C143" s="11" t="s">
        <v>38</v>
      </c>
      <c r="D143" s="11" t="s">
        <v>39</v>
      </c>
      <c r="E143" s="11" t="s">
        <v>1088</v>
      </c>
      <c r="F143" s="11" t="s">
        <v>1095</v>
      </c>
      <c r="G143" s="11" t="s">
        <v>40</v>
      </c>
      <c r="H143" s="11" t="s">
        <v>377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378</v>
      </c>
      <c r="P143" s="11" t="s">
        <v>379</v>
      </c>
      <c r="Q143" s="13">
        <f>SUM(S143:AG143)</f>
        <v>7645680</v>
      </c>
      <c r="R143" s="13">
        <v>0</v>
      </c>
      <c r="S143" s="13">
        <v>7645680</v>
      </c>
      <c r="T143" s="13">
        <v>0</v>
      </c>
      <c r="U143" s="11" t="s">
        <v>45</v>
      </c>
      <c r="V143" s="13">
        <v>0</v>
      </c>
      <c r="W143" s="13">
        <v>0</v>
      </c>
      <c r="X143" s="11" t="s">
        <v>45</v>
      </c>
      <c r="Y143" s="13">
        <v>0</v>
      </c>
      <c r="Z143" s="13">
        <v>0</v>
      </c>
      <c r="AA143" s="11" t="s">
        <v>45</v>
      </c>
      <c r="AB143" s="13">
        <v>0</v>
      </c>
      <c r="AC143" s="13">
        <v>0</v>
      </c>
      <c r="AD143" s="11" t="s">
        <v>45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368</v>
      </c>
      <c r="B144" s="12" t="s">
        <v>360</v>
      </c>
      <c r="C144" s="11" t="s">
        <v>38</v>
      </c>
      <c r="D144" s="11" t="s">
        <v>39</v>
      </c>
      <c r="E144" s="11" t="s">
        <v>1088</v>
      </c>
      <c r="F144" s="11" t="s">
        <v>1095</v>
      </c>
      <c r="G144" s="11" t="s">
        <v>40</v>
      </c>
      <c r="H144" s="11" t="s">
        <v>381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52</v>
      </c>
      <c r="P144" s="11" t="s">
        <v>42</v>
      </c>
      <c r="Q144" s="13">
        <f>SUM(S144:AG144)</f>
        <v>46061881.050000004</v>
      </c>
      <c r="R144" s="13">
        <v>0</v>
      </c>
      <c r="S144" s="13">
        <v>39749717.850000001</v>
      </c>
      <c r="T144" s="13">
        <v>0</v>
      </c>
      <c r="U144" s="11" t="s">
        <v>45</v>
      </c>
      <c r="V144" s="13">
        <v>0</v>
      </c>
      <c r="W144" s="13">
        <v>5441520</v>
      </c>
      <c r="X144" s="11" t="s">
        <v>45</v>
      </c>
      <c r="Y144" s="13">
        <v>870643.19999999995</v>
      </c>
      <c r="Z144" s="13">
        <v>0</v>
      </c>
      <c r="AA144" s="11" t="s">
        <v>45</v>
      </c>
      <c r="AB144" s="13">
        <v>0</v>
      </c>
      <c r="AC144" s="13">
        <v>0</v>
      </c>
      <c r="AD144" s="11" t="s">
        <v>45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370</v>
      </c>
      <c r="B145" s="12" t="s">
        <v>360</v>
      </c>
      <c r="C145" s="11" t="s">
        <v>38</v>
      </c>
      <c r="D145" s="11" t="s">
        <v>39</v>
      </c>
      <c r="E145" s="11" t="s">
        <v>1088</v>
      </c>
      <c r="F145" s="11" t="s">
        <v>1095</v>
      </c>
      <c r="G145" s="11" t="s">
        <v>40</v>
      </c>
      <c r="H145" s="11" t="s">
        <v>383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52</v>
      </c>
      <c r="P145" s="11" t="s">
        <v>42</v>
      </c>
      <c r="Q145" s="13">
        <f>SUM(S145:AG145)</f>
        <v>23253715.800000001</v>
      </c>
      <c r="R145" s="13">
        <v>0</v>
      </c>
      <c r="S145" s="13">
        <v>13269445</v>
      </c>
      <c r="T145" s="13">
        <v>0</v>
      </c>
      <c r="U145" s="11" t="s">
        <v>45</v>
      </c>
      <c r="V145" s="13">
        <v>0</v>
      </c>
      <c r="W145" s="13">
        <v>8607130</v>
      </c>
      <c r="X145" s="11" t="s">
        <v>55</v>
      </c>
      <c r="Y145" s="13">
        <v>1377140.8</v>
      </c>
      <c r="Z145" s="13">
        <v>0</v>
      </c>
      <c r="AA145" s="11" t="s">
        <v>45</v>
      </c>
      <c r="AB145" s="13">
        <v>0</v>
      </c>
      <c r="AC145" s="13">
        <v>0</v>
      </c>
      <c r="AD145" s="11" t="s">
        <v>45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374</v>
      </c>
      <c r="B146" s="12" t="s">
        <v>360</v>
      </c>
      <c r="C146" s="11" t="s">
        <v>38</v>
      </c>
      <c r="D146" s="11" t="s">
        <v>39</v>
      </c>
      <c r="E146" s="11" t="s">
        <v>1088</v>
      </c>
      <c r="F146" s="11" t="s">
        <v>1095</v>
      </c>
      <c r="G146" s="11" t="s">
        <v>40</v>
      </c>
      <c r="H146" s="11" t="s">
        <v>385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52</v>
      </c>
      <c r="P146" s="11" t="s">
        <v>42</v>
      </c>
      <c r="Q146" s="13">
        <f>SUM(S146:AG146)</f>
        <v>51603600.100000001</v>
      </c>
      <c r="R146" s="13">
        <v>0</v>
      </c>
      <c r="S146" s="13">
        <v>34298418.5</v>
      </c>
      <c r="T146" s="13">
        <v>0</v>
      </c>
      <c r="U146" s="11" t="s">
        <v>45</v>
      </c>
      <c r="V146" s="13">
        <v>0</v>
      </c>
      <c r="W146" s="13">
        <v>14918260</v>
      </c>
      <c r="X146" s="11" t="s">
        <v>55</v>
      </c>
      <c r="Y146" s="13">
        <v>2386921.6</v>
      </c>
      <c r="Z146" s="13">
        <v>0</v>
      </c>
      <c r="AA146" s="11" t="s">
        <v>45</v>
      </c>
      <c r="AB146" s="13">
        <v>0</v>
      </c>
      <c r="AC146" s="13">
        <v>0</v>
      </c>
      <c r="AD146" s="11" t="s">
        <v>45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376</v>
      </c>
      <c r="B147" s="12" t="s">
        <v>360</v>
      </c>
      <c r="C147" s="11" t="s">
        <v>38</v>
      </c>
      <c r="D147" s="11" t="s">
        <v>39</v>
      </c>
      <c r="E147" s="11" t="s">
        <v>1088</v>
      </c>
      <c r="F147" s="11" t="s">
        <v>1095</v>
      </c>
      <c r="G147" s="11" t="s">
        <v>93</v>
      </c>
      <c r="H147" s="11" t="s">
        <v>42</v>
      </c>
      <c r="I147" s="13" t="s">
        <v>201</v>
      </c>
      <c r="J147" s="13" t="s">
        <v>42</v>
      </c>
      <c r="K147" s="13" t="s">
        <v>387</v>
      </c>
      <c r="L147" s="13" t="s">
        <v>360</v>
      </c>
      <c r="M147" s="13">
        <v>6758964.7999999998</v>
      </c>
      <c r="N147" s="11" t="s">
        <v>94</v>
      </c>
      <c r="O147" s="11" t="s">
        <v>388</v>
      </c>
      <c r="P147" s="11" t="s">
        <v>389</v>
      </c>
      <c r="Q147" s="13">
        <f>SUM(S147:AG147)</f>
        <v>-3495660</v>
      </c>
      <c r="R147" s="13">
        <v>0</v>
      </c>
      <c r="S147" s="13">
        <v>0</v>
      </c>
      <c r="T147" s="13">
        <v>0</v>
      </c>
      <c r="U147" s="11" t="s">
        <v>45</v>
      </c>
      <c r="V147" s="13">
        <v>0</v>
      </c>
      <c r="W147" s="13">
        <v>-3013500</v>
      </c>
      <c r="X147" s="11" t="s">
        <v>55</v>
      </c>
      <c r="Y147" s="13">
        <v>-482160</v>
      </c>
      <c r="Z147" s="13">
        <v>0</v>
      </c>
      <c r="AA147" s="11" t="s">
        <v>45</v>
      </c>
      <c r="AB147" s="13">
        <v>0</v>
      </c>
      <c r="AC147" s="13">
        <v>0</v>
      </c>
      <c r="AD147" s="11" t="s">
        <v>45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380</v>
      </c>
      <c r="B148" s="12" t="s">
        <v>360</v>
      </c>
      <c r="C148" s="11" t="s">
        <v>38</v>
      </c>
      <c r="D148" s="11" t="s">
        <v>73</v>
      </c>
      <c r="E148" s="11" t="s">
        <v>74</v>
      </c>
      <c r="F148" s="11" t="s">
        <v>1103</v>
      </c>
      <c r="G148" s="11" t="s">
        <v>40</v>
      </c>
      <c r="H148" s="11" t="s">
        <v>391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52</v>
      </c>
      <c r="P148" s="11" t="s">
        <v>42</v>
      </c>
      <c r="Q148" s="13">
        <f>SUM(S148:AG148)</f>
        <v>829341405.76999998</v>
      </c>
      <c r="R148" s="13">
        <v>0</v>
      </c>
      <c r="S148" s="13">
        <v>659634656.25</v>
      </c>
      <c r="T148" s="13">
        <v>0</v>
      </c>
      <c r="U148" s="11" t="s">
        <v>45</v>
      </c>
      <c r="V148" s="13">
        <v>0</v>
      </c>
      <c r="W148" s="13">
        <v>146298922</v>
      </c>
      <c r="X148" s="11" t="s">
        <v>45</v>
      </c>
      <c r="Y148" s="13">
        <v>23407827.52</v>
      </c>
      <c r="Z148" s="13">
        <v>0</v>
      </c>
      <c r="AA148" s="11" t="s">
        <v>45</v>
      </c>
      <c r="AB148" s="13">
        <v>0</v>
      </c>
      <c r="AC148" s="13">
        <v>0</v>
      </c>
      <c r="AD148" s="11" t="s">
        <v>45</v>
      </c>
      <c r="AE148" s="13">
        <v>0</v>
      </c>
      <c r="AF148" s="13">
        <v>0</v>
      </c>
      <c r="AG148" s="11" t="s">
        <v>42</v>
      </c>
    </row>
    <row r="149" spans="1:33" s="22" customFormat="1" x14ac:dyDescent="0.25">
      <c r="A149" s="11" t="s">
        <v>382</v>
      </c>
      <c r="B149" s="20" t="s">
        <v>360</v>
      </c>
      <c r="C149" s="19" t="s">
        <v>38</v>
      </c>
      <c r="D149" s="19" t="s">
        <v>77</v>
      </c>
      <c r="E149" s="19" t="s">
        <v>1110</v>
      </c>
      <c r="F149" s="19" t="s">
        <v>1116</v>
      </c>
      <c r="G149" s="19" t="s">
        <v>40</v>
      </c>
      <c r="H149" s="19" t="s">
        <v>393</v>
      </c>
      <c r="I149" s="21" t="s">
        <v>42</v>
      </c>
      <c r="J149" s="21" t="s">
        <v>42</v>
      </c>
      <c r="K149" s="21" t="s">
        <v>42</v>
      </c>
      <c r="L149" s="21" t="s">
        <v>42</v>
      </c>
      <c r="M149" s="21">
        <v>0</v>
      </c>
      <c r="N149" s="19" t="s">
        <v>42</v>
      </c>
      <c r="O149" s="19" t="s">
        <v>52</v>
      </c>
      <c r="P149" s="19" t="s">
        <v>42</v>
      </c>
      <c r="Q149" s="21">
        <f>SUM(S149:AG149)</f>
        <v>266365167.87</v>
      </c>
      <c r="R149" s="21">
        <v>0</v>
      </c>
      <c r="S149" s="21">
        <v>200764613.55000001</v>
      </c>
      <c r="T149" s="21">
        <v>0</v>
      </c>
      <c r="U149" s="19" t="s">
        <v>45</v>
      </c>
      <c r="V149" s="21">
        <v>0</v>
      </c>
      <c r="W149" s="21">
        <v>56552202</v>
      </c>
      <c r="X149" s="19" t="s">
        <v>45</v>
      </c>
      <c r="Y149" s="21">
        <v>9048352.3200000003</v>
      </c>
      <c r="Z149" s="21">
        <v>0</v>
      </c>
      <c r="AA149" s="19" t="s">
        <v>45</v>
      </c>
      <c r="AB149" s="21">
        <v>0</v>
      </c>
      <c r="AC149" s="21">
        <v>0</v>
      </c>
      <c r="AD149" s="19" t="s">
        <v>45</v>
      </c>
      <c r="AE149" s="21">
        <v>0</v>
      </c>
      <c r="AF149" s="21">
        <v>0</v>
      </c>
      <c r="AG149" s="19" t="s">
        <v>42</v>
      </c>
    </row>
    <row r="150" spans="1:33" s="22" customFormat="1" x14ac:dyDescent="0.25">
      <c r="A150" s="11" t="s">
        <v>384</v>
      </c>
      <c r="B150" s="20" t="s">
        <v>360</v>
      </c>
      <c r="C150" s="19" t="s">
        <v>38</v>
      </c>
      <c r="D150" s="19" t="s">
        <v>77</v>
      </c>
      <c r="E150" s="19" t="s">
        <v>1110</v>
      </c>
      <c r="F150" s="19" t="s">
        <v>1116</v>
      </c>
      <c r="G150" s="19" t="s">
        <v>40</v>
      </c>
      <c r="H150" s="19" t="s">
        <v>395</v>
      </c>
      <c r="I150" s="21" t="s">
        <v>42</v>
      </c>
      <c r="J150" s="21" t="s">
        <v>42</v>
      </c>
      <c r="K150" s="21" t="s">
        <v>42</v>
      </c>
      <c r="L150" s="21" t="s">
        <v>42</v>
      </c>
      <c r="M150" s="21">
        <v>0</v>
      </c>
      <c r="N150" s="19" t="s">
        <v>42</v>
      </c>
      <c r="O150" s="19" t="s">
        <v>396</v>
      </c>
      <c r="P150" s="19" t="s">
        <v>397</v>
      </c>
      <c r="Q150" s="21">
        <f>SUM(S150:AG150)</f>
        <v>8546743</v>
      </c>
      <c r="R150" s="21">
        <v>0</v>
      </c>
      <c r="S150" s="21">
        <v>8546743</v>
      </c>
      <c r="T150" s="21">
        <v>0</v>
      </c>
      <c r="U150" s="19" t="s">
        <v>45</v>
      </c>
      <c r="V150" s="21">
        <v>0</v>
      </c>
      <c r="W150" s="21">
        <v>0</v>
      </c>
      <c r="X150" s="19" t="s">
        <v>45</v>
      </c>
      <c r="Y150" s="21">
        <v>0</v>
      </c>
      <c r="Z150" s="21">
        <v>0</v>
      </c>
      <c r="AA150" s="19" t="s">
        <v>45</v>
      </c>
      <c r="AB150" s="21">
        <v>0</v>
      </c>
      <c r="AC150" s="21">
        <v>0</v>
      </c>
      <c r="AD150" s="19" t="s">
        <v>45</v>
      </c>
      <c r="AE150" s="21">
        <v>0</v>
      </c>
      <c r="AF150" s="21">
        <v>0</v>
      </c>
      <c r="AG150" s="19" t="s">
        <v>42</v>
      </c>
    </row>
    <row r="151" spans="1:33" s="22" customFormat="1" x14ac:dyDescent="0.25">
      <c r="A151" s="11" t="s">
        <v>386</v>
      </c>
      <c r="B151" s="20" t="s">
        <v>360</v>
      </c>
      <c r="C151" s="19" t="s">
        <v>38</v>
      </c>
      <c r="D151" s="19" t="s">
        <v>77</v>
      </c>
      <c r="E151" s="19" t="s">
        <v>1110</v>
      </c>
      <c r="F151" s="19" t="s">
        <v>1116</v>
      </c>
      <c r="G151" s="19" t="s">
        <v>40</v>
      </c>
      <c r="H151" s="19" t="s">
        <v>399</v>
      </c>
      <c r="I151" s="21" t="s">
        <v>42</v>
      </c>
      <c r="J151" s="21" t="s">
        <v>42</v>
      </c>
      <c r="K151" s="21" t="s">
        <v>42</v>
      </c>
      <c r="L151" s="21" t="s">
        <v>42</v>
      </c>
      <c r="M151" s="21">
        <v>0</v>
      </c>
      <c r="N151" s="19" t="s">
        <v>42</v>
      </c>
      <c r="O151" s="19" t="s">
        <v>52</v>
      </c>
      <c r="P151" s="19" t="s">
        <v>42</v>
      </c>
      <c r="Q151" s="21">
        <f>SUM(S151:AG151)</f>
        <v>137019357.02400002</v>
      </c>
      <c r="R151" s="21">
        <v>0</v>
      </c>
      <c r="S151" s="21">
        <v>110649696</v>
      </c>
      <c r="T151" s="21">
        <v>0</v>
      </c>
      <c r="U151" s="19" t="s">
        <v>45</v>
      </c>
      <c r="V151" s="21">
        <v>0</v>
      </c>
      <c r="W151" s="21">
        <v>22732466.399999999</v>
      </c>
      <c r="X151" s="19" t="s">
        <v>55</v>
      </c>
      <c r="Y151" s="21">
        <v>3637194.6240000003</v>
      </c>
      <c r="Z151" s="21">
        <v>0</v>
      </c>
      <c r="AA151" s="19" t="s">
        <v>45</v>
      </c>
      <c r="AB151" s="21">
        <v>0</v>
      </c>
      <c r="AC151" s="21">
        <v>0</v>
      </c>
      <c r="AD151" s="19" t="s">
        <v>45</v>
      </c>
      <c r="AE151" s="21">
        <v>0</v>
      </c>
      <c r="AF151" s="21">
        <v>0</v>
      </c>
      <c r="AG151" s="19" t="s">
        <v>42</v>
      </c>
    </row>
    <row r="152" spans="1:33" s="22" customFormat="1" x14ac:dyDescent="0.25">
      <c r="A152" s="11" t="s">
        <v>390</v>
      </c>
      <c r="B152" s="20" t="s">
        <v>360</v>
      </c>
      <c r="C152" s="19" t="s">
        <v>38</v>
      </c>
      <c r="D152" s="19" t="s">
        <v>77</v>
      </c>
      <c r="E152" s="19" t="s">
        <v>1110</v>
      </c>
      <c r="F152" s="19" t="s">
        <v>1116</v>
      </c>
      <c r="G152" s="19" t="s">
        <v>40</v>
      </c>
      <c r="H152" s="19" t="s">
        <v>401</v>
      </c>
      <c r="I152" s="21" t="s">
        <v>42</v>
      </c>
      <c r="J152" s="21" t="s">
        <v>42</v>
      </c>
      <c r="K152" s="21" t="s">
        <v>42</v>
      </c>
      <c r="L152" s="21" t="s">
        <v>42</v>
      </c>
      <c r="M152" s="21">
        <v>0</v>
      </c>
      <c r="N152" s="19" t="s">
        <v>42</v>
      </c>
      <c r="O152" s="19" t="s">
        <v>52</v>
      </c>
      <c r="P152" s="19" t="s">
        <v>42</v>
      </c>
      <c r="Q152" s="21">
        <f>SUM(S152:AG152)</f>
        <v>67696465</v>
      </c>
      <c r="R152" s="21">
        <v>0</v>
      </c>
      <c r="S152" s="21">
        <v>64234097</v>
      </c>
      <c r="T152" s="21">
        <v>0</v>
      </c>
      <c r="U152" s="19" t="s">
        <v>45</v>
      </c>
      <c r="V152" s="21">
        <v>0</v>
      </c>
      <c r="W152" s="21">
        <v>2984800</v>
      </c>
      <c r="X152" s="19" t="s">
        <v>45</v>
      </c>
      <c r="Y152" s="21">
        <v>477568</v>
      </c>
      <c r="Z152" s="21">
        <v>0</v>
      </c>
      <c r="AA152" s="19" t="s">
        <v>45</v>
      </c>
      <c r="AB152" s="21">
        <v>0</v>
      </c>
      <c r="AC152" s="21">
        <v>0</v>
      </c>
      <c r="AD152" s="19" t="s">
        <v>45</v>
      </c>
      <c r="AE152" s="21">
        <v>0</v>
      </c>
      <c r="AF152" s="21">
        <v>0</v>
      </c>
      <c r="AG152" s="19" t="s">
        <v>42</v>
      </c>
    </row>
    <row r="153" spans="1:33" s="22" customFormat="1" x14ac:dyDescent="0.25">
      <c r="A153" s="11" t="s">
        <v>392</v>
      </c>
      <c r="B153" s="20" t="s">
        <v>360</v>
      </c>
      <c r="C153" s="19" t="s">
        <v>38</v>
      </c>
      <c r="D153" s="19" t="s">
        <v>77</v>
      </c>
      <c r="E153" s="19" t="s">
        <v>1110</v>
      </c>
      <c r="F153" s="19" t="s">
        <v>1116</v>
      </c>
      <c r="G153" s="19" t="s">
        <v>40</v>
      </c>
      <c r="H153" s="19" t="s">
        <v>403</v>
      </c>
      <c r="I153" s="21" t="s">
        <v>42</v>
      </c>
      <c r="J153" s="21" t="s">
        <v>42</v>
      </c>
      <c r="K153" s="21" t="s">
        <v>42</v>
      </c>
      <c r="L153" s="21" t="s">
        <v>42</v>
      </c>
      <c r="M153" s="21">
        <v>0</v>
      </c>
      <c r="N153" s="19" t="s">
        <v>42</v>
      </c>
      <c r="O153" s="19" t="s">
        <v>52</v>
      </c>
      <c r="P153" s="19" t="s">
        <v>42</v>
      </c>
      <c r="Q153" s="21">
        <f>SUM(S153:AG153)</f>
        <v>9934335.5999999996</v>
      </c>
      <c r="R153" s="21">
        <v>0</v>
      </c>
      <c r="S153" s="21">
        <v>5796140</v>
      </c>
      <c r="T153" s="21">
        <v>0</v>
      </c>
      <c r="U153" s="19" t="s">
        <v>45</v>
      </c>
      <c r="V153" s="21">
        <v>0</v>
      </c>
      <c r="W153" s="21">
        <v>3567410</v>
      </c>
      <c r="X153" s="19" t="s">
        <v>45</v>
      </c>
      <c r="Y153" s="21">
        <v>570785.6</v>
      </c>
      <c r="Z153" s="21">
        <v>0</v>
      </c>
      <c r="AA153" s="19" t="s">
        <v>45</v>
      </c>
      <c r="AB153" s="21">
        <v>0</v>
      </c>
      <c r="AC153" s="21">
        <v>0</v>
      </c>
      <c r="AD153" s="19" t="s">
        <v>45</v>
      </c>
      <c r="AE153" s="21">
        <v>0</v>
      </c>
      <c r="AF153" s="21">
        <v>0</v>
      </c>
      <c r="AG153" s="19" t="s">
        <v>42</v>
      </c>
    </row>
    <row r="154" spans="1:33" s="22" customFormat="1" x14ac:dyDescent="0.25">
      <c r="A154" s="11" t="s">
        <v>394</v>
      </c>
      <c r="B154" s="20" t="s">
        <v>360</v>
      </c>
      <c r="C154" s="19" t="s">
        <v>38</v>
      </c>
      <c r="D154" s="19" t="s">
        <v>77</v>
      </c>
      <c r="E154" s="19" t="s">
        <v>1110</v>
      </c>
      <c r="F154" s="19" t="s">
        <v>1116</v>
      </c>
      <c r="G154" s="19" t="s">
        <v>40</v>
      </c>
      <c r="H154" s="19" t="s">
        <v>405</v>
      </c>
      <c r="I154" s="21" t="s">
        <v>42</v>
      </c>
      <c r="J154" s="21" t="s">
        <v>42</v>
      </c>
      <c r="K154" s="21" t="s">
        <v>42</v>
      </c>
      <c r="L154" s="21" t="s">
        <v>42</v>
      </c>
      <c r="M154" s="21">
        <v>0</v>
      </c>
      <c r="N154" s="19" t="s">
        <v>42</v>
      </c>
      <c r="O154" s="19" t="s">
        <v>406</v>
      </c>
      <c r="P154" s="19" t="s">
        <v>407</v>
      </c>
      <c r="Q154" s="21">
        <f>SUM(S154:AG154)</f>
        <v>14252200</v>
      </c>
      <c r="R154" s="21">
        <v>0</v>
      </c>
      <c r="S154" s="21">
        <v>14252200</v>
      </c>
      <c r="T154" s="21">
        <v>0</v>
      </c>
      <c r="U154" s="19" t="s">
        <v>45</v>
      </c>
      <c r="V154" s="21">
        <v>0</v>
      </c>
      <c r="W154" s="21">
        <v>0</v>
      </c>
      <c r="X154" s="19" t="s">
        <v>45</v>
      </c>
      <c r="Y154" s="21">
        <v>0</v>
      </c>
      <c r="Z154" s="21">
        <v>0</v>
      </c>
      <c r="AA154" s="19" t="s">
        <v>45</v>
      </c>
      <c r="AB154" s="21">
        <v>0</v>
      </c>
      <c r="AC154" s="21">
        <v>0</v>
      </c>
      <c r="AD154" s="19" t="s">
        <v>45</v>
      </c>
      <c r="AE154" s="21">
        <v>0</v>
      </c>
      <c r="AF154" s="21">
        <v>0</v>
      </c>
      <c r="AG154" s="19" t="s">
        <v>42</v>
      </c>
    </row>
    <row r="155" spans="1:33" s="22" customFormat="1" x14ac:dyDescent="0.25">
      <c r="A155" s="11" t="s">
        <v>398</v>
      </c>
      <c r="B155" s="20" t="s">
        <v>360</v>
      </c>
      <c r="C155" s="19" t="s">
        <v>38</v>
      </c>
      <c r="D155" s="19" t="s">
        <v>77</v>
      </c>
      <c r="E155" s="19" t="s">
        <v>1110</v>
      </c>
      <c r="F155" s="19" t="s">
        <v>1116</v>
      </c>
      <c r="G155" s="19" t="s">
        <v>40</v>
      </c>
      <c r="H155" s="19" t="s">
        <v>409</v>
      </c>
      <c r="I155" s="21" t="s">
        <v>42</v>
      </c>
      <c r="J155" s="21" t="s">
        <v>42</v>
      </c>
      <c r="K155" s="21" t="s">
        <v>42</v>
      </c>
      <c r="L155" s="21" t="s">
        <v>42</v>
      </c>
      <c r="M155" s="21">
        <v>0</v>
      </c>
      <c r="N155" s="19" t="s">
        <v>42</v>
      </c>
      <c r="O155" s="19" t="s">
        <v>52</v>
      </c>
      <c r="P155" s="19" t="s">
        <v>42</v>
      </c>
      <c r="Q155" s="21">
        <f>SUM(S155:AG155)</f>
        <v>68421060.700000003</v>
      </c>
      <c r="R155" s="21">
        <v>0</v>
      </c>
      <c r="S155" s="21">
        <v>43715067.5</v>
      </c>
      <c r="T155" s="21">
        <v>0</v>
      </c>
      <c r="U155" s="19" t="s">
        <v>45</v>
      </c>
      <c r="V155" s="21">
        <v>0</v>
      </c>
      <c r="W155" s="21">
        <v>21298270</v>
      </c>
      <c r="X155" s="19" t="s">
        <v>45</v>
      </c>
      <c r="Y155" s="21">
        <v>3407723.2</v>
      </c>
      <c r="Z155" s="21">
        <v>0</v>
      </c>
      <c r="AA155" s="19" t="s">
        <v>45</v>
      </c>
      <c r="AB155" s="21">
        <v>0</v>
      </c>
      <c r="AC155" s="21">
        <v>0</v>
      </c>
      <c r="AD155" s="19" t="s">
        <v>45</v>
      </c>
      <c r="AE155" s="21">
        <v>0</v>
      </c>
      <c r="AF155" s="21">
        <v>0</v>
      </c>
      <c r="AG155" s="19" t="s">
        <v>42</v>
      </c>
    </row>
    <row r="156" spans="1:33" s="22" customFormat="1" x14ac:dyDescent="0.25">
      <c r="A156" s="11" t="s">
        <v>400</v>
      </c>
      <c r="B156" s="20" t="s">
        <v>360</v>
      </c>
      <c r="C156" s="19" t="s">
        <v>38</v>
      </c>
      <c r="D156" s="19" t="s">
        <v>77</v>
      </c>
      <c r="E156" s="19" t="s">
        <v>1110</v>
      </c>
      <c r="F156" s="19" t="s">
        <v>1116</v>
      </c>
      <c r="G156" s="19" t="s">
        <v>40</v>
      </c>
      <c r="H156" s="19" t="s">
        <v>411</v>
      </c>
      <c r="I156" s="21" t="s">
        <v>42</v>
      </c>
      <c r="J156" s="21" t="s">
        <v>42</v>
      </c>
      <c r="K156" s="21" t="s">
        <v>42</v>
      </c>
      <c r="L156" s="21" t="s">
        <v>42</v>
      </c>
      <c r="M156" s="21">
        <v>0</v>
      </c>
      <c r="N156" s="19" t="s">
        <v>42</v>
      </c>
      <c r="O156" s="19" t="s">
        <v>52</v>
      </c>
      <c r="P156" s="19" t="s">
        <v>42</v>
      </c>
      <c r="Q156" s="21">
        <f>SUM(S156:AG156)</f>
        <v>56916402.799999997</v>
      </c>
      <c r="R156" s="21">
        <v>0</v>
      </c>
      <c r="S156" s="21">
        <v>43486410</v>
      </c>
      <c r="T156" s="21">
        <v>0</v>
      </c>
      <c r="U156" s="19" t="s">
        <v>45</v>
      </c>
      <c r="V156" s="21">
        <v>0</v>
      </c>
      <c r="W156" s="21">
        <v>11577580</v>
      </c>
      <c r="X156" s="19" t="s">
        <v>45</v>
      </c>
      <c r="Y156" s="21">
        <v>1852412.8</v>
      </c>
      <c r="Z156" s="21">
        <v>0</v>
      </c>
      <c r="AA156" s="19" t="s">
        <v>45</v>
      </c>
      <c r="AB156" s="21">
        <v>0</v>
      </c>
      <c r="AC156" s="21">
        <v>0</v>
      </c>
      <c r="AD156" s="19" t="s">
        <v>45</v>
      </c>
      <c r="AE156" s="21">
        <v>0</v>
      </c>
      <c r="AF156" s="21">
        <v>0</v>
      </c>
      <c r="AG156" s="19" t="s">
        <v>42</v>
      </c>
    </row>
    <row r="157" spans="1:33" s="22" customFormat="1" x14ac:dyDescent="0.25">
      <c r="A157" s="11" t="s">
        <v>402</v>
      </c>
      <c r="B157" s="20" t="s">
        <v>360</v>
      </c>
      <c r="C157" s="19" t="s">
        <v>38</v>
      </c>
      <c r="D157" s="19" t="s">
        <v>77</v>
      </c>
      <c r="E157" s="19" t="s">
        <v>1110</v>
      </c>
      <c r="F157" s="19" t="s">
        <v>1116</v>
      </c>
      <c r="G157" s="19" t="s">
        <v>40</v>
      </c>
      <c r="H157" s="19" t="s">
        <v>413</v>
      </c>
      <c r="I157" s="21" t="s">
        <v>42</v>
      </c>
      <c r="J157" s="21" t="s">
        <v>42</v>
      </c>
      <c r="K157" s="21" t="s">
        <v>42</v>
      </c>
      <c r="L157" s="21" t="s">
        <v>42</v>
      </c>
      <c r="M157" s="21">
        <v>0</v>
      </c>
      <c r="N157" s="19" t="s">
        <v>42</v>
      </c>
      <c r="O157" s="19" t="s">
        <v>414</v>
      </c>
      <c r="P157" s="19" t="s">
        <v>415</v>
      </c>
      <c r="Q157" s="21">
        <f>SUM(S157:AG157)</f>
        <v>1032052</v>
      </c>
      <c r="R157" s="21">
        <v>0</v>
      </c>
      <c r="S157" s="21">
        <v>0</v>
      </c>
      <c r="T157" s="21">
        <v>0</v>
      </c>
      <c r="U157" s="19" t="s">
        <v>45</v>
      </c>
      <c r="V157" s="21">
        <v>0</v>
      </c>
      <c r="W157" s="21">
        <v>889700</v>
      </c>
      <c r="X157" s="19" t="s">
        <v>55</v>
      </c>
      <c r="Y157" s="21">
        <v>142352</v>
      </c>
      <c r="Z157" s="21">
        <v>0</v>
      </c>
      <c r="AA157" s="19" t="s">
        <v>45</v>
      </c>
      <c r="AB157" s="21">
        <v>0</v>
      </c>
      <c r="AC157" s="21">
        <v>0</v>
      </c>
      <c r="AD157" s="19" t="s">
        <v>45</v>
      </c>
      <c r="AE157" s="21">
        <v>0</v>
      </c>
      <c r="AF157" s="21">
        <v>0</v>
      </c>
      <c r="AG157" s="19" t="s">
        <v>42</v>
      </c>
    </row>
    <row r="158" spans="1:33" s="22" customFormat="1" x14ac:dyDescent="0.25">
      <c r="A158" s="11" t="s">
        <v>404</v>
      </c>
      <c r="B158" s="20" t="s">
        <v>360</v>
      </c>
      <c r="C158" s="19" t="s">
        <v>38</v>
      </c>
      <c r="D158" s="19" t="s">
        <v>97</v>
      </c>
      <c r="E158" s="19" t="s">
        <v>1142</v>
      </c>
      <c r="F158" s="19" t="s">
        <v>1148</v>
      </c>
      <c r="G158" s="19" t="s">
        <v>40</v>
      </c>
      <c r="H158" s="19" t="s">
        <v>417</v>
      </c>
      <c r="I158" s="21" t="s">
        <v>42</v>
      </c>
      <c r="J158" s="21" t="s">
        <v>42</v>
      </c>
      <c r="K158" s="21" t="s">
        <v>42</v>
      </c>
      <c r="L158" s="21" t="s">
        <v>42</v>
      </c>
      <c r="M158" s="21">
        <v>0</v>
      </c>
      <c r="N158" s="19" t="s">
        <v>42</v>
      </c>
      <c r="O158" s="19" t="s">
        <v>52</v>
      </c>
      <c r="P158" s="19" t="s">
        <v>42</v>
      </c>
      <c r="Q158" s="21">
        <f>SUM(S158:AG158)</f>
        <v>225331414.44999999</v>
      </c>
      <c r="R158" s="21">
        <v>0</v>
      </c>
      <c r="S158" s="21">
        <v>218653039.25</v>
      </c>
      <c r="T158" s="21">
        <v>0</v>
      </c>
      <c r="U158" s="19" t="s">
        <v>45</v>
      </c>
      <c r="V158" s="21">
        <v>0</v>
      </c>
      <c r="W158" s="21">
        <v>5757220</v>
      </c>
      <c r="X158" s="19" t="s">
        <v>45</v>
      </c>
      <c r="Y158" s="21">
        <v>921155.2</v>
      </c>
      <c r="Z158" s="21">
        <v>0</v>
      </c>
      <c r="AA158" s="19" t="s">
        <v>45</v>
      </c>
      <c r="AB158" s="21">
        <v>0</v>
      </c>
      <c r="AC158" s="21">
        <v>0</v>
      </c>
      <c r="AD158" s="19" t="s">
        <v>45</v>
      </c>
      <c r="AE158" s="21">
        <v>0</v>
      </c>
      <c r="AF158" s="21">
        <v>0</v>
      </c>
      <c r="AG158" s="19" t="s">
        <v>42</v>
      </c>
    </row>
    <row r="159" spans="1:33" s="22" customFormat="1" x14ac:dyDescent="0.25">
      <c r="A159" s="11" t="s">
        <v>408</v>
      </c>
      <c r="B159" s="20" t="s">
        <v>360</v>
      </c>
      <c r="C159" s="19" t="s">
        <v>38</v>
      </c>
      <c r="D159" s="19" t="s">
        <v>97</v>
      </c>
      <c r="E159" s="19" t="s">
        <v>1142</v>
      </c>
      <c r="F159" s="19" t="s">
        <v>1148</v>
      </c>
      <c r="G159" s="19" t="s">
        <v>40</v>
      </c>
      <c r="H159" s="19" t="s">
        <v>419</v>
      </c>
      <c r="I159" s="21" t="s">
        <v>42</v>
      </c>
      <c r="J159" s="21" t="s">
        <v>42</v>
      </c>
      <c r="K159" s="21" t="s">
        <v>42</v>
      </c>
      <c r="L159" s="21" t="s">
        <v>42</v>
      </c>
      <c r="M159" s="21">
        <v>0</v>
      </c>
      <c r="N159" s="19" t="s">
        <v>42</v>
      </c>
      <c r="O159" s="19" t="s">
        <v>52</v>
      </c>
      <c r="P159" s="19" t="s">
        <v>42</v>
      </c>
      <c r="Q159" s="21">
        <f>SUM(S159:AG159)</f>
        <v>49229857.5</v>
      </c>
      <c r="R159" s="21">
        <v>0</v>
      </c>
      <c r="S159" s="21">
        <v>49229857.5</v>
      </c>
      <c r="T159" s="21">
        <v>0</v>
      </c>
      <c r="U159" s="19" t="s">
        <v>45</v>
      </c>
      <c r="V159" s="21">
        <v>0</v>
      </c>
      <c r="W159" s="21">
        <v>0</v>
      </c>
      <c r="X159" s="19" t="s">
        <v>45</v>
      </c>
      <c r="Y159" s="21">
        <v>0</v>
      </c>
      <c r="Z159" s="21">
        <v>0</v>
      </c>
      <c r="AA159" s="19" t="s">
        <v>45</v>
      </c>
      <c r="AB159" s="21">
        <v>0</v>
      </c>
      <c r="AC159" s="21">
        <v>0</v>
      </c>
      <c r="AD159" s="19" t="s">
        <v>45</v>
      </c>
      <c r="AE159" s="21">
        <v>0</v>
      </c>
      <c r="AF159" s="21">
        <v>0</v>
      </c>
      <c r="AG159" s="19" t="s">
        <v>42</v>
      </c>
    </row>
    <row r="160" spans="1:33" s="22" customFormat="1" x14ac:dyDescent="0.25">
      <c r="A160" s="11" t="s">
        <v>410</v>
      </c>
      <c r="B160" s="20" t="s">
        <v>360</v>
      </c>
      <c r="C160" s="19" t="s">
        <v>38</v>
      </c>
      <c r="D160" s="19" t="s">
        <v>97</v>
      </c>
      <c r="E160" s="19" t="s">
        <v>1142</v>
      </c>
      <c r="F160" s="19" t="s">
        <v>1148</v>
      </c>
      <c r="G160" s="19" t="s">
        <v>40</v>
      </c>
      <c r="H160" s="19" t="s">
        <v>421</v>
      </c>
      <c r="I160" s="21" t="s">
        <v>42</v>
      </c>
      <c r="J160" s="21" t="s">
        <v>42</v>
      </c>
      <c r="K160" s="21" t="s">
        <v>42</v>
      </c>
      <c r="L160" s="21" t="s">
        <v>42</v>
      </c>
      <c r="M160" s="21">
        <v>0</v>
      </c>
      <c r="N160" s="19" t="s">
        <v>42</v>
      </c>
      <c r="O160" s="19" t="s">
        <v>52</v>
      </c>
      <c r="P160" s="19" t="s">
        <v>42</v>
      </c>
      <c r="Q160" s="21">
        <f>SUM(S160:AG160)</f>
        <v>116935299.40000001</v>
      </c>
      <c r="R160" s="21">
        <v>0</v>
      </c>
      <c r="S160" s="21">
        <v>95355425</v>
      </c>
      <c r="T160" s="21">
        <v>0</v>
      </c>
      <c r="U160" s="19" t="s">
        <v>45</v>
      </c>
      <c r="V160" s="21">
        <v>0</v>
      </c>
      <c r="W160" s="21">
        <v>18603340</v>
      </c>
      <c r="X160" s="19" t="s">
        <v>45</v>
      </c>
      <c r="Y160" s="21">
        <v>2976534.4</v>
      </c>
      <c r="Z160" s="21">
        <v>0</v>
      </c>
      <c r="AA160" s="19" t="s">
        <v>45</v>
      </c>
      <c r="AB160" s="21">
        <v>0</v>
      </c>
      <c r="AC160" s="21">
        <v>0</v>
      </c>
      <c r="AD160" s="19" t="s">
        <v>45</v>
      </c>
      <c r="AE160" s="21">
        <v>0</v>
      </c>
      <c r="AF160" s="21">
        <v>0</v>
      </c>
      <c r="AG160" s="19" t="s">
        <v>42</v>
      </c>
    </row>
    <row r="161" spans="1:33" s="22" customFormat="1" x14ac:dyDescent="0.25">
      <c r="A161" s="11" t="s">
        <v>412</v>
      </c>
      <c r="B161" s="20" t="s">
        <v>360</v>
      </c>
      <c r="C161" s="19" t="s">
        <v>38</v>
      </c>
      <c r="D161" s="19" t="s">
        <v>97</v>
      </c>
      <c r="E161" s="19" t="s">
        <v>1142</v>
      </c>
      <c r="F161" s="19" t="s">
        <v>1148</v>
      </c>
      <c r="G161" s="19" t="s">
        <v>40</v>
      </c>
      <c r="H161" s="19" t="s">
        <v>423</v>
      </c>
      <c r="I161" s="21" t="s">
        <v>42</v>
      </c>
      <c r="J161" s="21" t="s">
        <v>42</v>
      </c>
      <c r="K161" s="21" t="s">
        <v>42</v>
      </c>
      <c r="L161" s="21" t="s">
        <v>42</v>
      </c>
      <c r="M161" s="21">
        <v>0</v>
      </c>
      <c r="N161" s="19" t="s">
        <v>42</v>
      </c>
      <c r="O161" s="19" t="s">
        <v>52</v>
      </c>
      <c r="P161" s="19" t="s">
        <v>42</v>
      </c>
      <c r="Q161" s="21">
        <f>SUM(S161:AG161)</f>
        <v>102504934.35000001</v>
      </c>
      <c r="R161" s="21">
        <v>0</v>
      </c>
      <c r="S161" s="21">
        <v>96189441.950000003</v>
      </c>
      <c r="T161" s="21">
        <v>0</v>
      </c>
      <c r="U161" s="19" t="s">
        <v>45</v>
      </c>
      <c r="V161" s="21">
        <v>0</v>
      </c>
      <c r="W161" s="21">
        <v>5444390</v>
      </c>
      <c r="X161" s="19" t="s">
        <v>55</v>
      </c>
      <c r="Y161" s="21">
        <v>871102.39999999991</v>
      </c>
      <c r="Z161" s="21">
        <v>0</v>
      </c>
      <c r="AA161" s="19" t="s">
        <v>45</v>
      </c>
      <c r="AB161" s="21">
        <v>0</v>
      </c>
      <c r="AC161" s="21">
        <v>0</v>
      </c>
      <c r="AD161" s="19" t="s">
        <v>45</v>
      </c>
      <c r="AE161" s="21">
        <v>0</v>
      </c>
      <c r="AF161" s="21">
        <v>0</v>
      </c>
      <c r="AG161" s="19" t="s">
        <v>42</v>
      </c>
    </row>
    <row r="162" spans="1:33" s="22" customFormat="1" x14ac:dyDescent="0.25">
      <c r="A162" s="11" t="s">
        <v>416</v>
      </c>
      <c r="B162" s="20" t="s">
        <v>360</v>
      </c>
      <c r="C162" s="19" t="s">
        <v>38</v>
      </c>
      <c r="D162" s="19" t="s">
        <v>97</v>
      </c>
      <c r="E162" s="19" t="s">
        <v>1142</v>
      </c>
      <c r="F162" s="19" t="s">
        <v>1148</v>
      </c>
      <c r="G162" s="19" t="s">
        <v>40</v>
      </c>
      <c r="H162" s="19" t="s">
        <v>425</v>
      </c>
      <c r="I162" s="21" t="s">
        <v>42</v>
      </c>
      <c r="J162" s="21" t="s">
        <v>42</v>
      </c>
      <c r="K162" s="21" t="s">
        <v>42</v>
      </c>
      <c r="L162" s="21" t="s">
        <v>42</v>
      </c>
      <c r="M162" s="21">
        <v>0</v>
      </c>
      <c r="N162" s="19" t="s">
        <v>42</v>
      </c>
      <c r="O162" s="19" t="s">
        <v>52</v>
      </c>
      <c r="P162" s="19" t="s">
        <v>42</v>
      </c>
      <c r="Q162" s="21">
        <f>SUM(S162:AG162)</f>
        <v>63279229.25</v>
      </c>
      <c r="R162" s="21">
        <v>0</v>
      </c>
      <c r="S162" s="21">
        <v>56287909.25</v>
      </c>
      <c r="T162" s="21">
        <v>0</v>
      </c>
      <c r="U162" s="19" t="s">
        <v>45</v>
      </c>
      <c r="V162" s="21">
        <v>0</v>
      </c>
      <c r="W162" s="21">
        <v>6027000</v>
      </c>
      <c r="X162" s="19" t="s">
        <v>45</v>
      </c>
      <c r="Y162" s="21">
        <v>964320</v>
      </c>
      <c r="Z162" s="21">
        <v>0</v>
      </c>
      <c r="AA162" s="19" t="s">
        <v>45</v>
      </c>
      <c r="AB162" s="21">
        <v>0</v>
      </c>
      <c r="AC162" s="21">
        <v>0</v>
      </c>
      <c r="AD162" s="19" t="s">
        <v>45</v>
      </c>
      <c r="AE162" s="21">
        <v>0</v>
      </c>
      <c r="AF162" s="21">
        <v>0</v>
      </c>
      <c r="AG162" s="19" t="s">
        <v>42</v>
      </c>
    </row>
    <row r="163" spans="1:33" s="22" customFormat="1" x14ac:dyDescent="0.25">
      <c r="A163" s="11" t="s">
        <v>418</v>
      </c>
      <c r="B163" s="20" t="s">
        <v>360</v>
      </c>
      <c r="C163" s="19" t="s">
        <v>38</v>
      </c>
      <c r="D163" s="19" t="s">
        <v>97</v>
      </c>
      <c r="E163" s="19" t="s">
        <v>1142</v>
      </c>
      <c r="F163" s="19" t="s">
        <v>1148</v>
      </c>
      <c r="G163" s="19" t="s">
        <v>40</v>
      </c>
      <c r="H163" s="19" t="s">
        <v>427</v>
      </c>
      <c r="I163" s="21" t="s">
        <v>42</v>
      </c>
      <c r="J163" s="21" t="s">
        <v>42</v>
      </c>
      <c r="K163" s="21" t="s">
        <v>42</v>
      </c>
      <c r="L163" s="21" t="s">
        <v>42</v>
      </c>
      <c r="M163" s="21">
        <v>0</v>
      </c>
      <c r="N163" s="19" t="s">
        <v>42</v>
      </c>
      <c r="O163" s="19" t="s">
        <v>52</v>
      </c>
      <c r="P163" s="19" t="s">
        <v>42</v>
      </c>
      <c r="Q163" s="21">
        <f>SUM(S163:AG163)</f>
        <v>29736416.800000001</v>
      </c>
      <c r="R163" s="21">
        <v>0</v>
      </c>
      <c r="S163" s="21">
        <v>21816250</v>
      </c>
      <c r="T163" s="21">
        <v>0</v>
      </c>
      <c r="U163" s="19" t="s">
        <v>45</v>
      </c>
      <c r="V163" s="21">
        <v>0</v>
      </c>
      <c r="W163" s="21">
        <v>6827730</v>
      </c>
      <c r="X163" s="19" t="s">
        <v>45</v>
      </c>
      <c r="Y163" s="21">
        <v>1092436.8</v>
      </c>
      <c r="Z163" s="21">
        <v>0</v>
      </c>
      <c r="AA163" s="19" t="s">
        <v>45</v>
      </c>
      <c r="AB163" s="21">
        <v>0</v>
      </c>
      <c r="AC163" s="21">
        <v>0</v>
      </c>
      <c r="AD163" s="19" t="s">
        <v>45</v>
      </c>
      <c r="AE163" s="21">
        <v>0</v>
      </c>
      <c r="AF163" s="21">
        <v>0</v>
      </c>
      <c r="AG163" s="19" t="s">
        <v>42</v>
      </c>
    </row>
    <row r="164" spans="1:33" s="22" customFormat="1" x14ac:dyDescent="0.25">
      <c r="A164" s="11" t="s">
        <v>420</v>
      </c>
      <c r="B164" s="20" t="s">
        <v>360</v>
      </c>
      <c r="C164" s="19" t="s">
        <v>38</v>
      </c>
      <c r="D164" s="19" t="s">
        <v>97</v>
      </c>
      <c r="E164" s="19" t="s">
        <v>1142</v>
      </c>
      <c r="F164" s="19" t="s">
        <v>1148</v>
      </c>
      <c r="G164" s="19" t="s">
        <v>40</v>
      </c>
      <c r="H164" s="19" t="s">
        <v>429</v>
      </c>
      <c r="I164" s="21" t="s">
        <v>42</v>
      </c>
      <c r="J164" s="21" t="s">
        <v>42</v>
      </c>
      <c r="K164" s="21" t="s">
        <v>42</v>
      </c>
      <c r="L164" s="21" t="s">
        <v>42</v>
      </c>
      <c r="M164" s="21">
        <v>0</v>
      </c>
      <c r="N164" s="19" t="s">
        <v>42</v>
      </c>
      <c r="O164" s="19" t="s">
        <v>52</v>
      </c>
      <c r="P164" s="19" t="s">
        <v>42</v>
      </c>
      <c r="Q164" s="21">
        <f>SUM(S164:AG164)</f>
        <v>48619804.25</v>
      </c>
      <c r="R164" s="21">
        <v>0</v>
      </c>
      <c r="S164" s="21">
        <v>26630438.25</v>
      </c>
      <c r="T164" s="21">
        <v>0</v>
      </c>
      <c r="U164" s="19" t="s">
        <v>45</v>
      </c>
      <c r="V164" s="21">
        <v>0</v>
      </c>
      <c r="W164" s="21">
        <v>18956350</v>
      </c>
      <c r="X164" s="19" t="s">
        <v>45</v>
      </c>
      <c r="Y164" s="21">
        <v>3033016</v>
      </c>
      <c r="Z164" s="21">
        <v>0</v>
      </c>
      <c r="AA164" s="19" t="s">
        <v>45</v>
      </c>
      <c r="AB164" s="21">
        <v>0</v>
      </c>
      <c r="AC164" s="21">
        <v>0</v>
      </c>
      <c r="AD164" s="19" t="s">
        <v>45</v>
      </c>
      <c r="AE164" s="21">
        <v>0</v>
      </c>
      <c r="AF164" s="21">
        <v>0</v>
      </c>
      <c r="AG164" s="19" t="s">
        <v>42</v>
      </c>
    </row>
    <row r="165" spans="1:33" s="14" customFormat="1" x14ac:dyDescent="0.25">
      <c r="A165" s="11" t="s">
        <v>422</v>
      </c>
      <c r="B165" s="12" t="s">
        <v>431</v>
      </c>
      <c r="C165" s="11" t="s">
        <v>38</v>
      </c>
      <c r="D165" s="11" t="s">
        <v>39</v>
      </c>
      <c r="E165" s="11" t="s">
        <v>1088</v>
      </c>
      <c r="F165" s="11" t="s">
        <v>1096</v>
      </c>
      <c r="G165" s="11" t="s">
        <v>40</v>
      </c>
      <c r="H165" s="11" t="s">
        <v>432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52</v>
      </c>
      <c r="P165" s="11" t="s">
        <v>42</v>
      </c>
      <c r="Q165" s="13">
        <f>SUM(S165:AG165)</f>
        <v>144023188</v>
      </c>
      <c r="R165" s="13">
        <v>0</v>
      </c>
      <c r="S165" s="13">
        <v>115418701.59999999</v>
      </c>
      <c r="T165" s="13">
        <v>0</v>
      </c>
      <c r="U165" s="11" t="s">
        <v>45</v>
      </c>
      <c r="V165" s="13">
        <v>0</v>
      </c>
      <c r="W165" s="13">
        <v>24659040</v>
      </c>
      <c r="X165" s="11" t="s">
        <v>45</v>
      </c>
      <c r="Y165" s="13">
        <v>3945446.4000000004</v>
      </c>
      <c r="Z165" s="13">
        <v>0</v>
      </c>
      <c r="AA165" s="11" t="s">
        <v>45</v>
      </c>
      <c r="AB165" s="13">
        <v>0</v>
      </c>
      <c r="AC165" s="13">
        <v>0</v>
      </c>
      <c r="AD165" s="11" t="s">
        <v>45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424</v>
      </c>
      <c r="B166" s="12" t="s">
        <v>431</v>
      </c>
      <c r="C166" s="11" t="s">
        <v>38</v>
      </c>
      <c r="D166" s="11" t="s">
        <v>39</v>
      </c>
      <c r="E166" s="11" t="s">
        <v>1088</v>
      </c>
      <c r="F166" s="11" t="s">
        <v>1096</v>
      </c>
      <c r="G166" s="11" t="s">
        <v>40</v>
      </c>
      <c r="H166" s="11" t="s">
        <v>434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52</v>
      </c>
      <c r="P166" s="11" t="s">
        <v>42</v>
      </c>
      <c r="Q166" s="13">
        <f>SUM(S166:AG166)</f>
        <v>26036640</v>
      </c>
      <c r="R166" s="13">
        <v>0</v>
      </c>
      <c r="S166" s="13">
        <v>26036640</v>
      </c>
      <c r="T166" s="13">
        <v>0</v>
      </c>
      <c r="U166" s="11" t="s">
        <v>45</v>
      </c>
      <c r="V166" s="13">
        <v>0</v>
      </c>
      <c r="W166" s="13">
        <v>0</v>
      </c>
      <c r="X166" s="11" t="s">
        <v>45</v>
      </c>
      <c r="Y166" s="13">
        <v>0</v>
      </c>
      <c r="Z166" s="13">
        <v>0</v>
      </c>
      <c r="AA166" s="11" t="s">
        <v>45</v>
      </c>
      <c r="AB166" s="13">
        <v>0</v>
      </c>
      <c r="AC166" s="13">
        <v>0</v>
      </c>
      <c r="AD166" s="11" t="s">
        <v>45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426</v>
      </c>
      <c r="B167" s="12" t="s">
        <v>431</v>
      </c>
      <c r="C167" s="11" t="s">
        <v>38</v>
      </c>
      <c r="D167" s="11" t="s">
        <v>39</v>
      </c>
      <c r="E167" s="11" t="s">
        <v>1088</v>
      </c>
      <c r="F167" s="11" t="s">
        <v>1096</v>
      </c>
      <c r="G167" s="11" t="s">
        <v>40</v>
      </c>
      <c r="H167" s="11" t="s">
        <v>436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52</v>
      </c>
      <c r="P167" s="11" t="s">
        <v>42</v>
      </c>
      <c r="Q167" s="13">
        <f>SUM(S167:AG167)</f>
        <v>270138104.13800001</v>
      </c>
      <c r="R167" s="13">
        <v>0</v>
      </c>
      <c r="S167" s="13">
        <v>203929807.19999999</v>
      </c>
      <c r="T167" s="13">
        <v>0</v>
      </c>
      <c r="U167" s="11" t="s">
        <v>45</v>
      </c>
      <c r="V167" s="13">
        <v>0</v>
      </c>
      <c r="W167" s="13">
        <v>57076118.049999997</v>
      </c>
      <c r="X167" s="11" t="s">
        <v>55</v>
      </c>
      <c r="Y167" s="13">
        <v>9132178.8879999984</v>
      </c>
      <c r="Z167" s="13">
        <v>0</v>
      </c>
      <c r="AA167" s="11" t="s">
        <v>45</v>
      </c>
      <c r="AB167" s="13">
        <v>0</v>
      </c>
      <c r="AC167" s="13">
        <v>0</v>
      </c>
      <c r="AD167" s="11" t="s">
        <v>45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428</v>
      </c>
      <c r="B168" s="12" t="s">
        <v>431</v>
      </c>
      <c r="C168" s="11" t="s">
        <v>38</v>
      </c>
      <c r="D168" s="11" t="s">
        <v>39</v>
      </c>
      <c r="E168" s="11" t="s">
        <v>1088</v>
      </c>
      <c r="F168" s="11" t="s">
        <v>1096</v>
      </c>
      <c r="G168" s="11" t="s">
        <v>40</v>
      </c>
      <c r="H168" s="11" t="s">
        <v>438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439</v>
      </c>
      <c r="P168" s="11" t="s">
        <v>440</v>
      </c>
      <c r="Q168" s="13">
        <f>SUM(S168:AG168)</f>
        <v>5740000</v>
      </c>
      <c r="R168" s="13">
        <v>0</v>
      </c>
      <c r="S168" s="13">
        <v>5740000</v>
      </c>
      <c r="T168" s="13">
        <v>0</v>
      </c>
      <c r="U168" s="11" t="s">
        <v>45</v>
      </c>
      <c r="V168" s="13">
        <v>0</v>
      </c>
      <c r="W168" s="13">
        <v>0</v>
      </c>
      <c r="X168" s="11" t="s">
        <v>45</v>
      </c>
      <c r="Y168" s="13">
        <v>0</v>
      </c>
      <c r="Z168" s="13">
        <v>0</v>
      </c>
      <c r="AA168" s="11" t="s">
        <v>45</v>
      </c>
      <c r="AB168" s="13">
        <v>0</v>
      </c>
      <c r="AC168" s="13">
        <v>0</v>
      </c>
      <c r="AD168" s="11" t="s">
        <v>45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430</v>
      </c>
      <c r="B169" s="12" t="s">
        <v>431</v>
      </c>
      <c r="C169" s="11" t="s">
        <v>38</v>
      </c>
      <c r="D169" s="11" t="s">
        <v>39</v>
      </c>
      <c r="E169" s="11" t="s">
        <v>1088</v>
      </c>
      <c r="F169" s="11" t="s">
        <v>1096</v>
      </c>
      <c r="G169" s="11" t="s">
        <v>40</v>
      </c>
      <c r="H169" s="11" t="s">
        <v>442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52</v>
      </c>
      <c r="P169" s="11" t="s">
        <v>42</v>
      </c>
      <c r="Q169" s="13">
        <f>SUM(S169:AG169)</f>
        <v>124660157.09999999</v>
      </c>
      <c r="R169" s="13">
        <v>0</v>
      </c>
      <c r="S169" s="13">
        <v>94737307.5</v>
      </c>
      <c r="T169" s="13">
        <v>0</v>
      </c>
      <c r="U169" s="11" t="s">
        <v>45</v>
      </c>
      <c r="V169" s="13">
        <v>0</v>
      </c>
      <c r="W169" s="13">
        <v>25795560</v>
      </c>
      <c r="X169" s="11" t="s">
        <v>55</v>
      </c>
      <c r="Y169" s="13">
        <v>4127289.5999999996</v>
      </c>
      <c r="Z169" s="13">
        <v>0</v>
      </c>
      <c r="AA169" s="11" t="s">
        <v>45</v>
      </c>
      <c r="AB169" s="13">
        <v>0</v>
      </c>
      <c r="AC169" s="13">
        <v>0</v>
      </c>
      <c r="AD169" s="11" t="s">
        <v>45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433</v>
      </c>
      <c r="B170" s="12" t="s">
        <v>431</v>
      </c>
      <c r="C170" s="11" t="s">
        <v>38</v>
      </c>
      <c r="D170" s="11" t="s">
        <v>39</v>
      </c>
      <c r="E170" s="11" t="s">
        <v>1088</v>
      </c>
      <c r="F170" s="11" t="s">
        <v>1096</v>
      </c>
      <c r="G170" s="11" t="s">
        <v>40</v>
      </c>
      <c r="H170" s="11" t="s">
        <v>444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52</v>
      </c>
      <c r="P170" s="11" t="s">
        <v>42</v>
      </c>
      <c r="Q170" s="13">
        <f>SUM(S170:AG170)</f>
        <v>92234051.799999997</v>
      </c>
      <c r="R170" s="13">
        <v>0</v>
      </c>
      <c r="S170" s="13">
        <v>77006291</v>
      </c>
      <c r="T170" s="13">
        <v>0</v>
      </c>
      <c r="U170" s="11" t="s">
        <v>45</v>
      </c>
      <c r="V170" s="13">
        <v>0</v>
      </c>
      <c r="W170" s="13">
        <v>13127380</v>
      </c>
      <c r="X170" s="11" t="s">
        <v>45</v>
      </c>
      <c r="Y170" s="13">
        <v>2100380.7999999998</v>
      </c>
      <c r="Z170" s="13">
        <v>0</v>
      </c>
      <c r="AA170" s="11" t="s">
        <v>45</v>
      </c>
      <c r="AB170" s="13">
        <v>0</v>
      </c>
      <c r="AC170" s="13">
        <v>0</v>
      </c>
      <c r="AD170" s="11" t="s">
        <v>45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435</v>
      </c>
      <c r="B171" s="12" t="s">
        <v>431</v>
      </c>
      <c r="C171" s="11" t="s">
        <v>38</v>
      </c>
      <c r="D171" s="11" t="s">
        <v>39</v>
      </c>
      <c r="E171" s="11" t="s">
        <v>1088</v>
      </c>
      <c r="F171" s="11" t="s">
        <v>1096</v>
      </c>
      <c r="G171" s="11" t="s">
        <v>40</v>
      </c>
      <c r="H171" s="11" t="s">
        <v>446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52</v>
      </c>
      <c r="P171" s="11" t="s">
        <v>42</v>
      </c>
      <c r="Q171" s="13">
        <f>SUM(S171:AG171)</f>
        <v>403764768.72000003</v>
      </c>
      <c r="R171" s="13">
        <v>0</v>
      </c>
      <c r="S171" s="13">
        <v>324613091.5</v>
      </c>
      <c r="T171" s="13">
        <v>0</v>
      </c>
      <c r="U171" s="11" t="s">
        <v>45</v>
      </c>
      <c r="V171" s="13">
        <v>0</v>
      </c>
      <c r="W171" s="13">
        <v>68234204.5</v>
      </c>
      <c r="X171" s="11" t="s">
        <v>45</v>
      </c>
      <c r="Y171" s="13">
        <v>10917472.720000001</v>
      </c>
      <c r="Z171" s="13">
        <v>0</v>
      </c>
      <c r="AA171" s="11" t="s">
        <v>45</v>
      </c>
      <c r="AB171" s="13">
        <v>0</v>
      </c>
      <c r="AC171" s="13">
        <v>0</v>
      </c>
      <c r="AD171" s="11" t="s">
        <v>45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437</v>
      </c>
      <c r="B172" s="12" t="s">
        <v>431</v>
      </c>
      <c r="C172" s="11" t="s">
        <v>38</v>
      </c>
      <c r="D172" s="11" t="s">
        <v>73</v>
      </c>
      <c r="E172" s="11" t="s">
        <v>74</v>
      </c>
      <c r="F172" s="11" t="s">
        <v>450</v>
      </c>
      <c r="G172" s="11" t="s">
        <v>40</v>
      </c>
      <c r="H172" s="11" t="s">
        <v>448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52</v>
      </c>
      <c r="P172" s="11" t="s">
        <v>42</v>
      </c>
      <c r="Q172" s="13">
        <f>SUM(S172:AG172)</f>
        <v>443245671.39999998</v>
      </c>
      <c r="R172" s="13">
        <v>0</v>
      </c>
      <c r="S172" s="13">
        <v>354519162.19999999</v>
      </c>
      <c r="T172" s="13">
        <v>0</v>
      </c>
      <c r="U172" s="11" t="s">
        <v>45</v>
      </c>
      <c r="V172" s="13">
        <v>0</v>
      </c>
      <c r="W172" s="13">
        <v>76488370</v>
      </c>
      <c r="X172" s="11" t="s">
        <v>45</v>
      </c>
      <c r="Y172" s="13">
        <v>12238139.199999999</v>
      </c>
      <c r="Z172" s="13">
        <v>0</v>
      </c>
      <c r="AA172" s="11" t="s">
        <v>45</v>
      </c>
      <c r="AB172" s="13">
        <v>0</v>
      </c>
      <c r="AC172" s="13">
        <v>0</v>
      </c>
      <c r="AD172" s="11" t="s">
        <v>45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441</v>
      </c>
      <c r="B173" s="12" t="s">
        <v>431</v>
      </c>
      <c r="C173" s="11" t="s">
        <v>38</v>
      </c>
      <c r="D173" s="11" t="s">
        <v>73</v>
      </c>
      <c r="E173" s="11" t="s">
        <v>74</v>
      </c>
      <c r="F173" s="11" t="s">
        <v>450</v>
      </c>
      <c r="G173" s="11" t="s">
        <v>40</v>
      </c>
      <c r="H173" s="11" t="s">
        <v>451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452</v>
      </c>
      <c r="P173" s="11" t="s">
        <v>453</v>
      </c>
      <c r="Q173" s="13">
        <f>SUM(S173:AG173)</f>
        <v>15876840</v>
      </c>
      <c r="R173" s="13">
        <v>0</v>
      </c>
      <c r="S173" s="13">
        <v>15876840</v>
      </c>
      <c r="T173" s="13">
        <v>0</v>
      </c>
      <c r="U173" s="11" t="s">
        <v>45</v>
      </c>
      <c r="V173" s="13">
        <v>0</v>
      </c>
      <c r="W173" s="13">
        <v>0</v>
      </c>
      <c r="X173" s="11" t="s">
        <v>45</v>
      </c>
      <c r="Y173" s="13">
        <v>0</v>
      </c>
      <c r="Z173" s="13">
        <v>0</v>
      </c>
      <c r="AA173" s="11" t="s">
        <v>45</v>
      </c>
      <c r="AB173" s="13">
        <v>0</v>
      </c>
      <c r="AC173" s="13">
        <v>0</v>
      </c>
      <c r="AD173" s="11" t="s">
        <v>45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443</v>
      </c>
      <c r="B174" s="12" t="s">
        <v>431</v>
      </c>
      <c r="C174" s="11" t="s">
        <v>38</v>
      </c>
      <c r="D174" s="11" t="s">
        <v>73</v>
      </c>
      <c r="E174" s="11" t="s">
        <v>74</v>
      </c>
      <c r="F174" s="11" t="s">
        <v>450</v>
      </c>
      <c r="G174" s="11" t="s">
        <v>40</v>
      </c>
      <c r="H174" s="11" t="s">
        <v>455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52</v>
      </c>
      <c r="P174" s="11" t="s">
        <v>42</v>
      </c>
      <c r="Q174" s="13">
        <f>SUM(S174:AG174)</f>
        <v>579015807.72000003</v>
      </c>
      <c r="R174" s="13">
        <v>0</v>
      </c>
      <c r="S174" s="13">
        <v>377687098.60000002</v>
      </c>
      <c r="T174" s="13">
        <v>0</v>
      </c>
      <c r="U174" s="11" t="s">
        <v>45</v>
      </c>
      <c r="V174" s="13">
        <v>0</v>
      </c>
      <c r="W174" s="13">
        <v>173559232</v>
      </c>
      <c r="X174" s="11" t="s">
        <v>55</v>
      </c>
      <c r="Y174" s="13">
        <v>27769477.120000001</v>
      </c>
      <c r="Z174" s="13">
        <v>0</v>
      </c>
      <c r="AA174" s="11" t="s">
        <v>45</v>
      </c>
      <c r="AB174" s="13">
        <v>0</v>
      </c>
      <c r="AC174" s="13">
        <v>0</v>
      </c>
      <c r="AD174" s="11" t="s">
        <v>45</v>
      </c>
      <c r="AE174" s="13">
        <v>0</v>
      </c>
      <c r="AF174" s="13">
        <v>0</v>
      </c>
      <c r="AG174" s="11" t="s">
        <v>42</v>
      </c>
    </row>
    <row r="175" spans="1:33" s="22" customFormat="1" x14ac:dyDescent="0.25">
      <c r="A175" s="11" t="s">
        <v>445</v>
      </c>
      <c r="B175" s="20" t="s">
        <v>431</v>
      </c>
      <c r="C175" s="19" t="s">
        <v>38</v>
      </c>
      <c r="D175" s="19" t="s">
        <v>77</v>
      </c>
      <c r="E175" s="19" t="s">
        <v>1110</v>
      </c>
      <c r="F175" s="19" t="s">
        <v>1117</v>
      </c>
      <c r="G175" s="19" t="s">
        <v>40</v>
      </c>
      <c r="H175" s="19" t="s">
        <v>457</v>
      </c>
      <c r="I175" s="21" t="s">
        <v>42</v>
      </c>
      <c r="J175" s="21" t="s">
        <v>42</v>
      </c>
      <c r="K175" s="21" t="s">
        <v>42</v>
      </c>
      <c r="L175" s="21" t="s">
        <v>42</v>
      </c>
      <c r="M175" s="21">
        <v>0</v>
      </c>
      <c r="N175" s="19" t="s">
        <v>42</v>
      </c>
      <c r="O175" s="19" t="s">
        <v>52</v>
      </c>
      <c r="P175" s="19" t="s">
        <v>42</v>
      </c>
      <c r="Q175" s="21">
        <f>SUM(S175:AG175)</f>
        <v>381455653.94999999</v>
      </c>
      <c r="R175" s="21">
        <v>0</v>
      </c>
      <c r="S175" s="21">
        <v>343183170.75</v>
      </c>
      <c r="T175" s="21">
        <v>0</v>
      </c>
      <c r="U175" s="19" t="s">
        <v>45</v>
      </c>
      <c r="V175" s="21">
        <v>0</v>
      </c>
      <c r="W175" s="21">
        <v>32993520</v>
      </c>
      <c r="X175" s="19" t="s">
        <v>45</v>
      </c>
      <c r="Y175" s="21">
        <v>5278963.2</v>
      </c>
      <c r="Z175" s="21">
        <v>0</v>
      </c>
      <c r="AA175" s="19" t="s">
        <v>45</v>
      </c>
      <c r="AB175" s="21">
        <v>0</v>
      </c>
      <c r="AC175" s="21">
        <v>0</v>
      </c>
      <c r="AD175" s="19" t="s">
        <v>45</v>
      </c>
      <c r="AE175" s="21">
        <v>0</v>
      </c>
      <c r="AF175" s="21">
        <v>0</v>
      </c>
      <c r="AG175" s="19" t="s">
        <v>42</v>
      </c>
    </row>
    <row r="176" spans="1:33" s="22" customFormat="1" x14ac:dyDescent="0.25">
      <c r="A176" s="11" t="s">
        <v>447</v>
      </c>
      <c r="B176" s="20" t="s">
        <v>431</v>
      </c>
      <c r="C176" s="19" t="s">
        <v>38</v>
      </c>
      <c r="D176" s="19" t="s">
        <v>77</v>
      </c>
      <c r="E176" s="19" t="s">
        <v>1110</v>
      </c>
      <c r="F176" s="19" t="s">
        <v>1117</v>
      </c>
      <c r="G176" s="19" t="s">
        <v>40</v>
      </c>
      <c r="H176" s="19" t="s">
        <v>459</v>
      </c>
      <c r="I176" s="21" t="s">
        <v>42</v>
      </c>
      <c r="J176" s="21" t="s">
        <v>42</v>
      </c>
      <c r="K176" s="21" t="s">
        <v>42</v>
      </c>
      <c r="L176" s="21" t="s">
        <v>42</v>
      </c>
      <c r="M176" s="21">
        <v>0</v>
      </c>
      <c r="N176" s="19" t="s">
        <v>42</v>
      </c>
      <c r="O176" s="19" t="s">
        <v>52</v>
      </c>
      <c r="P176" s="19" t="s">
        <v>42</v>
      </c>
      <c r="Q176" s="21">
        <f>SUM(S176:AG176)</f>
        <v>33155593.900000002</v>
      </c>
      <c r="R176" s="21">
        <v>0</v>
      </c>
      <c r="S176" s="21">
        <v>26637020.300000001</v>
      </c>
      <c r="T176" s="21">
        <v>0</v>
      </c>
      <c r="U176" s="19" t="s">
        <v>45</v>
      </c>
      <c r="V176" s="21">
        <v>0</v>
      </c>
      <c r="W176" s="21">
        <v>5619460</v>
      </c>
      <c r="X176" s="19" t="s">
        <v>45</v>
      </c>
      <c r="Y176" s="21">
        <v>899113.6</v>
      </c>
      <c r="Z176" s="21">
        <v>0</v>
      </c>
      <c r="AA176" s="19" t="s">
        <v>45</v>
      </c>
      <c r="AB176" s="21">
        <v>0</v>
      </c>
      <c r="AC176" s="21">
        <v>0</v>
      </c>
      <c r="AD176" s="19" t="s">
        <v>45</v>
      </c>
      <c r="AE176" s="21">
        <v>0</v>
      </c>
      <c r="AF176" s="21">
        <v>0</v>
      </c>
      <c r="AG176" s="19" t="s">
        <v>42</v>
      </c>
    </row>
    <row r="177" spans="1:33" s="22" customFormat="1" x14ac:dyDescent="0.25">
      <c r="A177" s="11" t="s">
        <v>449</v>
      </c>
      <c r="B177" s="20" t="s">
        <v>431</v>
      </c>
      <c r="C177" s="19" t="s">
        <v>38</v>
      </c>
      <c r="D177" s="19" t="s">
        <v>77</v>
      </c>
      <c r="E177" s="19" t="s">
        <v>1110</v>
      </c>
      <c r="F177" s="19" t="s">
        <v>1117</v>
      </c>
      <c r="G177" s="19" t="s">
        <v>40</v>
      </c>
      <c r="H177" s="19" t="s">
        <v>461</v>
      </c>
      <c r="I177" s="21" t="s">
        <v>42</v>
      </c>
      <c r="J177" s="21" t="s">
        <v>42</v>
      </c>
      <c r="K177" s="21" t="s">
        <v>42</v>
      </c>
      <c r="L177" s="21" t="s">
        <v>42</v>
      </c>
      <c r="M177" s="21">
        <v>0</v>
      </c>
      <c r="N177" s="19" t="s">
        <v>42</v>
      </c>
      <c r="O177" s="19" t="s">
        <v>52</v>
      </c>
      <c r="P177" s="19" t="s">
        <v>42</v>
      </c>
      <c r="Q177" s="21">
        <f>SUM(S177:AG177)</f>
        <v>195252270.56999999</v>
      </c>
      <c r="R177" s="21">
        <v>0</v>
      </c>
      <c r="S177" s="21">
        <v>152117157.84999999</v>
      </c>
      <c r="T177" s="21">
        <v>0</v>
      </c>
      <c r="U177" s="19" t="s">
        <v>45</v>
      </c>
      <c r="V177" s="21">
        <v>0</v>
      </c>
      <c r="W177" s="21">
        <v>37185442</v>
      </c>
      <c r="X177" s="19" t="s">
        <v>45</v>
      </c>
      <c r="Y177" s="21">
        <v>5949670.7199999988</v>
      </c>
      <c r="Z177" s="21">
        <v>0</v>
      </c>
      <c r="AA177" s="19" t="s">
        <v>45</v>
      </c>
      <c r="AB177" s="21">
        <v>0</v>
      </c>
      <c r="AC177" s="21">
        <v>0</v>
      </c>
      <c r="AD177" s="19" t="s">
        <v>45</v>
      </c>
      <c r="AE177" s="21">
        <v>0</v>
      </c>
      <c r="AF177" s="21">
        <v>0</v>
      </c>
      <c r="AG177" s="19" t="s">
        <v>42</v>
      </c>
    </row>
    <row r="178" spans="1:33" s="22" customFormat="1" x14ac:dyDescent="0.25">
      <c r="A178" s="11" t="s">
        <v>454</v>
      </c>
      <c r="B178" s="20" t="s">
        <v>431</v>
      </c>
      <c r="C178" s="19" t="s">
        <v>38</v>
      </c>
      <c r="D178" s="19" t="s">
        <v>77</v>
      </c>
      <c r="E178" s="19" t="s">
        <v>1110</v>
      </c>
      <c r="F178" s="19" t="s">
        <v>1117</v>
      </c>
      <c r="G178" s="19" t="s">
        <v>40</v>
      </c>
      <c r="H178" s="19" t="s">
        <v>463</v>
      </c>
      <c r="I178" s="21" t="s">
        <v>42</v>
      </c>
      <c r="J178" s="21" t="s">
        <v>42</v>
      </c>
      <c r="K178" s="21" t="s">
        <v>42</v>
      </c>
      <c r="L178" s="21" t="s">
        <v>42</v>
      </c>
      <c r="M178" s="21">
        <v>0</v>
      </c>
      <c r="N178" s="19" t="s">
        <v>42</v>
      </c>
      <c r="O178" s="19" t="s">
        <v>52</v>
      </c>
      <c r="P178" s="19" t="s">
        <v>42</v>
      </c>
      <c r="Q178" s="21">
        <f>SUM(S178:AG178)</f>
        <v>159928829</v>
      </c>
      <c r="R178" s="21">
        <v>0</v>
      </c>
      <c r="S178" s="21">
        <v>112307059</v>
      </c>
      <c r="T178" s="21">
        <v>0</v>
      </c>
      <c r="U178" s="19" t="s">
        <v>45</v>
      </c>
      <c r="V178" s="21">
        <v>0</v>
      </c>
      <c r="W178" s="21">
        <v>41053250</v>
      </c>
      <c r="X178" s="19" t="s">
        <v>55</v>
      </c>
      <c r="Y178" s="21">
        <v>6568520</v>
      </c>
      <c r="Z178" s="21">
        <v>0</v>
      </c>
      <c r="AA178" s="19" t="s">
        <v>45</v>
      </c>
      <c r="AB178" s="21">
        <v>0</v>
      </c>
      <c r="AC178" s="21">
        <v>0</v>
      </c>
      <c r="AD178" s="19" t="s">
        <v>45</v>
      </c>
      <c r="AE178" s="21">
        <v>0</v>
      </c>
      <c r="AF178" s="21">
        <v>0</v>
      </c>
      <c r="AG178" s="19" t="s">
        <v>42</v>
      </c>
    </row>
    <row r="179" spans="1:33" s="22" customFormat="1" x14ac:dyDescent="0.25">
      <c r="A179" s="11" t="s">
        <v>456</v>
      </c>
      <c r="B179" s="20" t="s">
        <v>431</v>
      </c>
      <c r="C179" s="19" t="s">
        <v>38</v>
      </c>
      <c r="D179" s="19" t="s">
        <v>97</v>
      </c>
      <c r="E179" s="19" t="s">
        <v>1142</v>
      </c>
      <c r="F179" s="19" t="s">
        <v>1149</v>
      </c>
      <c r="G179" s="19" t="s">
        <v>40</v>
      </c>
      <c r="H179" s="19" t="s">
        <v>465</v>
      </c>
      <c r="I179" s="21" t="s">
        <v>42</v>
      </c>
      <c r="J179" s="21" t="s">
        <v>42</v>
      </c>
      <c r="K179" s="21" t="s">
        <v>42</v>
      </c>
      <c r="L179" s="21" t="s">
        <v>42</v>
      </c>
      <c r="M179" s="21">
        <v>0</v>
      </c>
      <c r="N179" s="19" t="s">
        <v>42</v>
      </c>
      <c r="O179" s="19" t="s">
        <v>52</v>
      </c>
      <c r="P179" s="19" t="s">
        <v>42</v>
      </c>
      <c r="Q179" s="21">
        <f>SUM(S179:AG179)</f>
        <v>23706230</v>
      </c>
      <c r="R179" s="21">
        <v>0</v>
      </c>
      <c r="S179" s="21">
        <v>23706230</v>
      </c>
      <c r="T179" s="21">
        <v>0</v>
      </c>
      <c r="U179" s="19" t="s">
        <v>45</v>
      </c>
      <c r="V179" s="21">
        <v>0</v>
      </c>
      <c r="W179" s="21">
        <v>0</v>
      </c>
      <c r="X179" s="19" t="s">
        <v>45</v>
      </c>
      <c r="Y179" s="21">
        <v>0</v>
      </c>
      <c r="Z179" s="21">
        <v>0</v>
      </c>
      <c r="AA179" s="19" t="s">
        <v>45</v>
      </c>
      <c r="AB179" s="21">
        <v>0</v>
      </c>
      <c r="AC179" s="21">
        <v>0</v>
      </c>
      <c r="AD179" s="19" t="s">
        <v>45</v>
      </c>
      <c r="AE179" s="21">
        <v>0</v>
      </c>
      <c r="AF179" s="21">
        <v>0</v>
      </c>
      <c r="AG179" s="19" t="s">
        <v>42</v>
      </c>
    </row>
    <row r="180" spans="1:33" s="22" customFormat="1" x14ac:dyDescent="0.25">
      <c r="A180" s="11" t="s">
        <v>458</v>
      </c>
      <c r="B180" s="20" t="s">
        <v>431</v>
      </c>
      <c r="C180" s="19" t="s">
        <v>38</v>
      </c>
      <c r="D180" s="19" t="s">
        <v>97</v>
      </c>
      <c r="E180" s="19" t="s">
        <v>1142</v>
      </c>
      <c r="F180" s="19" t="s">
        <v>1149</v>
      </c>
      <c r="G180" s="19" t="s">
        <v>40</v>
      </c>
      <c r="H180" s="19" t="s">
        <v>467</v>
      </c>
      <c r="I180" s="21" t="s">
        <v>42</v>
      </c>
      <c r="J180" s="21" t="s">
        <v>42</v>
      </c>
      <c r="K180" s="21" t="s">
        <v>42</v>
      </c>
      <c r="L180" s="21" t="s">
        <v>42</v>
      </c>
      <c r="M180" s="21">
        <v>0</v>
      </c>
      <c r="N180" s="19" t="s">
        <v>42</v>
      </c>
      <c r="O180" s="19" t="s">
        <v>52</v>
      </c>
      <c r="P180" s="19" t="s">
        <v>42</v>
      </c>
      <c r="Q180" s="21">
        <f>SUM(S180:AG180)</f>
        <v>24271590</v>
      </c>
      <c r="R180" s="21">
        <v>0</v>
      </c>
      <c r="S180" s="21">
        <v>24271590</v>
      </c>
      <c r="T180" s="21">
        <v>0</v>
      </c>
      <c r="U180" s="19" t="s">
        <v>45</v>
      </c>
      <c r="V180" s="21">
        <v>0</v>
      </c>
      <c r="W180" s="21">
        <v>0</v>
      </c>
      <c r="X180" s="19" t="s">
        <v>45</v>
      </c>
      <c r="Y180" s="21">
        <v>0</v>
      </c>
      <c r="Z180" s="21">
        <v>0</v>
      </c>
      <c r="AA180" s="19" t="s">
        <v>45</v>
      </c>
      <c r="AB180" s="21">
        <v>0</v>
      </c>
      <c r="AC180" s="21">
        <v>0</v>
      </c>
      <c r="AD180" s="19" t="s">
        <v>45</v>
      </c>
      <c r="AE180" s="21">
        <v>0</v>
      </c>
      <c r="AF180" s="21">
        <v>0</v>
      </c>
      <c r="AG180" s="19" t="s">
        <v>42</v>
      </c>
    </row>
    <row r="181" spans="1:33" s="22" customFormat="1" x14ac:dyDescent="0.25">
      <c r="A181" s="11" t="s">
        <v>460</v>
      </c>
      <c r="B181" s="20" t="s">
        <v>431</v>
      </c>
      <c r="C181" s="19" t="s">
        <v>38</v>
      </c>
      <c r="D181" s="19" t="s">
        <v>97</v>
      </c>
      <c r="E181" s="19" t="s">
        <v>1142</v>
      </c>
      <c r="F181" s="19" t="s">
        <v>1149</v>
      </c>
      <c r="G181" s="19" t="s">
        <v>40</v>
      </c>
      <c r="H181" s="19" t="s">
        <v>469</v>
      </c>
      <c r="I181" s="21" t="s">
        <v>42</v>
      </c>
      <c r="J181" s="21" t="s">
        <v>42</v>
      </c>
      <c r="K181" s="21" t="s">
        <v>42</v>
      </c>
      <c r="L181" s="21" t="s">
        <v>42</v>
      </c>
      <c r="M181" s="21">
        <v>0</v>
      </c>
      <c r="N181" s="19" t="s">
        <v>42</v>
      </c>
      <c r="O181" s="19" t="s">
        <v>52</v>
      </c>
      <c r="P181" s="19" t="s">
        <v>42</v>
      </c>
      <c r="Q181" s="21">
        <f>SUM(S181:AG181)</f>
        <v>28375690</v>
      </c>
      <c r="R181" s="21">
        <v>0</v>
      </c>
      <c r="S181" s="21">
        <v>28042770</v>
      </c>
      <c r="T181" s="21">
        <v>0</v>
      </c>
      <c r="U181" s="19" t="s">
        <v>45</v>
      </c>
      <c r="V181" s="21">
        <v>0</v>
      </c>
      <c r="W181" s="21">
        <v>287000</v>
      </c>
      <c r="X181" s="19" t="s">
        <v>45</v>
      </c>
      <c r="Y181" s="21">
        <v>45920</v>
      </c>
      <c r="Z181" s="21">
        <v>0</v>
      </c>
      <c r="AA181" s="19" t="s">
        <v>45</v>
      </c>
      <c r="AB181" s="21">
        <v>0</v>
      </c>
      <c r="AC181" s="21">
        <v>0</v>
      </c>
      <c r="AD181" s="19" t="s">
        <v>45</v>
      </c>
      <c r="AE181" s="21">
        <v>0</v>
      </c>
      <c r="AF181" s="21">
        <v>0</v>
      </c>
      <c r="AG181" s="19" t="s">
        <v>42</v>
      </c>
    </row>
    <row r="182" spans="1:33" s="22" customFormat="1" x14ac:dyDescent="0.25">
      <c r="A182" s="11" t="s">
        <v>462</v>
      </c>
      <c r="B182" s="20" t="s">
        <v>431</v>
      </c>
      <c r="C182" s="19" t="s">
        <v>38</v>
      </c>
      <c r="D182" s="19" t="s">
        <v>97</v>
      </c>
      <c r="E182" s="19" t="s">
        <v>1142</v>
      </c>
      <c r="F182" s="19" t="s">
        <v>1149</v>
      </c>
      <c r="G182" s="19" t="s">
        <v>40</v>
      </c>
      <c r="H182" s="19" t="s">
        <v>471</v>
      </c>
      <c r="I182" s="21" t="s">
        <v>42</v>
      </c>
      <c r="J182" s="21" t="s">
        <v>42</v>
      </c>
      <c r="K182" s="21" t="s">
        <v>42</v>
      </c>
      <c r="L182" s="21" t="s">
        <v>42</v>
      </c>
      <c r="M182" s="21">
        <v>0</v>
      </c>
      <c r="N182" s="19" t="s">
        <v>42</v>
      </c>
      <c r="O182" s="19" t="s">
        <v>52</v>
      </c>
      <c r="P182" s="19" t="s">
        <v>42</v>
      </c>
      <c r="Q182" s="21">
        <f>SUM(S182:AG182)</f>
        <v>156634125.80000001</v>
      </c>
      <c r="R182" s="21">
        <v>0</v>
      </c>
      <c r="S182" s="21">
        <v>155971615</v>
      </c>
      <c r="T182" s="21">
        <v>0</v>
      </c>
      <c r="U182" s="19" t="s">
        <v>45</v>
      </c>
      <c r="V182" s="21">
        <v>0</v>
      </c>
      <c r="W182" s="21">
        <v>571130</v>
      </c>
      <c r="X182" s="19" t="s">
        <v>45</v>
      </c>
      <c r="Y182" s="21">
        <v>91380.800000000003</v>
      </c>
      <c r="Z182" s="21">
        <v>0</v>
      </c>
      <c r="AA182" s="19" t="s">
        <v>45</v>
      </c>
      <c r="AB182" s="21">
        <v>0</v>
      </c>
      <c r="AC182" s="21">
        <v>0</v>
      </c>
      <c r="AD182" s="19" t="s">
        <v>45</v>
      </c>
      <c r="AE182" s="21">
        <v>0</v>
      </c>
      <c r="AF182" s="21">
        <v>0</v>
      </c>
      <c r="AG182" s="19" t="s">
        <v>42</v>
      </c>
    </row>
    <row r="183" spans="1:33" s="22" customFormat="1" x14ac:dyDescent="0.25">
      <c r="A183" s="11" t="s">
        <v>464</v>
      </c>
      <c r="B183" s="20" t="s">
        <v>431</v>
      </c>
      <c r="C183" s="19" t="s">
        <v>38</v>
      </c>
      <c r="D183" s="19" t="s">
        <v>97</v>
      </c>
      <c r="E183" s="19" t="s">
        <v>1142</v>
      </c>
      <c r="F183" s="19" t="s">
        <v>1149</v>
      </c>
      <c r="G183" s="19" t="s">
        <v>40</v>
      </c>
      <c r="H183" s="19" t="s">
        <v>473</v>
      </c>
      <c r="I183" s="21" t="s">
        <v>42</v>
      </c>
      <c r="J183" s="21" t="s">
        <v>42</v>
      </c>
      <c r="K183" s="21" t="s">
        <v>42</v>
      </c>
      <c r="L183" s="21" t="s">
        <v>42</v>
      </c>
      <c r="M183" s="21">
        <v>0</v>
      </c>
      <c r="N183" s="19" t="s">
        <v>42</v>
      </c>
      <c r="O183" s="19" t="s">
        <v>52</v>
      </c>
      <c r="P183" s="19" t="s">
        <v>42</v>
      </c>
      <c r="Q183" s="21">
        <f>SUM(S183:AG183)</f>
        <v>137050995.19999999</v>
      </c>
      <c r="R183" s="21">
        <v>0</v>
      </c>
      <c r="S183" s="21">
        <v>133951510</v>
      </c>
      <c r="T183" s="21">
        <v>0</v>
      </c>
      <c r="U183" s="19" t="s">
        <v>45</v>
      </c>
      <c r="V183" s="21">
        <v>0</v>
      </c>
      <c r="W183" s="21">
        <v>2671970</v>
      </c>
      <c r="X183" s="19" t="s">
        <v>45</v>
      </c>
      <c r="Y183" s="21">
        <v>427515.19999999995</v>
      </c>
      <c r="Z183" s="21">
        <v>0</v>
      </c>
      <c r="AA183" s="19" t="s">
        <v>45</v>
      </c>
      <c r="AB183" s="21">
        <v>0</v>
      </c>
      <c r="AC183" s="21">
        <v>0</v>
      </c>
      <c r="AD183" s="19" t="s">
        <v>45</v>
      </c>
      <c r="AE183" s="21">
        <v>0</v>
      </c>
      <c r="AF183" s="21">
        <v>0</v>
      </c>
      <c r="AG183" s="19" t="s">
        <v>42</v>
      </c>
    </row>
    <row r="184" spans="1:33" s="22" customFormat="1" x14ac:dyDescent="0.25">
      <c r="A184" s="11" t="s">
        <v>466</v>
      </c>
      <c r="B184" s="20" t="s">
        <v>431</v>
      </c>
      <c r="C184" s="19" t="s">
        <v>38</v>
      </c>
      <c r="D184" s="19" t="s">
        <v>97</v>
      </c>
      <c r="E184" s="19" t="s">
        <v>1142</v>
      </c>
      <c r="F184" s="19" t="s">
        <v>1149</v>
      </c>
      <c r="G184" s="19" t="s">
        <v>40</v>
      </c>
      <c r="H184" s="19" t="s">
        <v>475</v>
      </c>
      <c r="I184" s="21" t="s">
        <v>42</v>
      </c>
      <c r="J184" s="21" t="s">
        <v>42</v>
      </c>
      <c r="K184" s="21" t="s">
        <v>42</v>
      </c>
      <c r="L184" s="21" t="s">
        <v>42</v>
      </c>
      <c r="M184" s="21">
        <v>0</v>
      </c>
      <c r="N184" s="19" t="s">
        <v>42</v>
      </c>
      <c r="O184" s="19" t="s">
        <v>52</v>
      </c>
      <c r="P184" s="19" t="s">
        <v>42</v>
      </c>
      <c r="Q184" s="21">
        <f>SUM(S184:AG184)</f>
        <v>34438308</v>
      </c>
      <c r="R184" s="21">
        <v>0</v>
      </c>
      <c r="S184" s="21">
        <v>33972220</v>
      </c>
      <c r="T184" s="21">
        <v>0</v>
      </c>
      <c r="U184" s="19" t="s">
        <v>45</v>
      </c>
      <c r="V184" s="21">
        <v>0</v>
      </c>
      <c r="W184" s="21">
        <v>401800</v>
      </c>
      <c r="X184" s="19" t="s">
        <v>45</v>
      </c>
      <c r="Y184" s="21">
        <v>64288</v>
      </c>
      <c r="Z184" s="21">
        <v>0</v>
      </c>
      <c r="AA184" s="19" t="s">
        <v>45</v>
      </c>
      <c r="AB184" s="21">
        <v>0</v>
      </c>
      <c r="AC184" s="21">
        <v>0</v>
      </c>
      <c r="AD184" s="19" t="s">
        <v>45</v>
      </c>
      <c r="AE184" s="21">
        <v>0</v>
      </c>
      <c r="AF184" s="21">
        <v>0</v>
      </c>
      <c r="AG184" s="19" t="s">
        <v>42</v>
      </c>
    </row>
    <row r="185" spans="1:33" s="22" customFormat="1" x14ac:dyDescent="0.25">
      <c r="A185" s="11" t="s">
        <v>468</v>
      </c>
      <c r="B185" s="20" t="s">
        <v>431</v>
      </c>
      <c r="C185" s="19" t="s">
        <v>38</v>
      </c>
      <c r="D185" s="19" t="s">
        <v>97</v>
      </c>
      <c r="E185" s="19" t="s">
        <v>1142</v>
      </c>
      <c r="F185" s="19" t="s">
        <v>1149</v>
      </c>
      <c r="G185" s="19" t="s">
        <v>40</v>
      </c>
      <c r="H185" s="19" t="s">
        <v>477</v>
      </c>
      <c r="I185" s="21" t="s">
        <v>42</v>
      </c>
      <c r="J185" s="21" t="s">
        <v>42</v>
      </c>
      <c r="K185" s="21" t="s">
        <v>42</v>
      </c>
      <c r="L185" s="21" t="s">
        <v>42</v>
      </c>
      <c r="M185" s="21">
        <v>0</v>
      </c>
      <c r="N185" s="19" t="s">
        <v>42</v>
      </c>
      <c r="O185" s="19" t="s">
        <v>52</v>
      </c>
      <c r="P185" s="19" t="s">
        <v>42</v>
      </c>
      <c r="Q185" s="21">
        <f>SUM(S185:AG185)</f>
        <v>66158692.507999994</v>
      </c>
      <c r="R185" s="21">
        <v>0</v>
      </c>
      <c r="S185" s="21">
        <v>55279732.5</v>
      </c>
      <c r="T185" s="21">
        <v>0</v>
      </c>
      <c r="U185" s="19" t="s">
        <v>45</v>
      </c>
      <c r="V185" s="21">
        <v>0</v>
      </c>
      <c r="W185" s="21">
        <v>9378413.8000000007</v>
      </c>
      <c r="X185" s="19" t="s">
        <v>55</v>
      </c>
      <c r="Y185" s="21">
        <v>1500546.2080000001</v>
      </c>
      <c r="Z185" s="21">
        <v>0</v>
      </c>
      <c r="AA185" s="19" t="s">
        <v>45</v>
      </c>
      <c r="AB185" s="21">
        <v>0</v>
      </c>
      <c r="AC185" s="21">
        <v>0</v>
      </c>
      <c r="AD185" s="19" t="s">
        <v>45</v>
      </c>
      <c r="AE185" s="21">
        <v>0</v>
      </c>
      <c r="AF185" s="21">
        <v>0</v>
      </c>
      <c r="AG185" s="19" t="s">
        <v>42</v>
      </c>
    </row>
    <row r="186" spans="1:33" s="22" customFormat="1" x14ac:dyDescent="0.25">
      <c r="A186" s="11" t="s">
        <v>470</v>
      </c>
      <c r="B186" s="20" t="s">
        <v>431</v>
      </c>
      <c r="C186" s="19" t="s">
        <v>38</v>
      </c>
      <c r="D186" s="19" t="s">
        <v>97</v>
      </c>
      <c r="E186" s="19" t="s">
        <v>1142</v>
      </c>
      <c r="F186" s="19" t="s">
        <v>1149</v>
      </c>
      <c r="G186" s="19" t="s">
        <v>40</v>
      </c>
      <c r="H186" s="19" t="s">
        <v>479</v>
      </c>
      <c r="I186" s="21" t="s">
        <v>42</v>
      </c>
      <c r="J186" s="21" t="s">
        <v>42</v>
      </c>
      <c r="K186" s="21" t="s">
        <v>42</v>
      </c>
      <c r="L186" s="21" t="s">
        <v>42</v>
      </c>
      <c r="M186" s="21">
        <v>0</v>
      </c>
      <c r="N186" s="19" t="s">
        <v>42</v>
      </c>
      <c r="O186" s="19" t="s">
        <v>52</v>
      </c>
      <c r="P186" s="19" t="s">
        <v>42</v>
      </c>
      <c r="Q186" s="21">
        <f>SUM(S186:AG186)</f>
        <v>17108130</v>
      </c>
      <c r="R186" s="21">
        <v>0</v>
      </c>
      <c r="S186" s="21">
        <v>17108130</v>
      </c>
      <c r="T186" s="21">
        <v>0</v>
      </c>
      <c r="U186" s="19" t="s">
        <v>45</v>
      </c>
      <c r="V186" s="21">
        <v>0</v>
      </c>
      <c r="W186" s="21">
        <v>0</v>
      </c>
      <c r="X186" s="19" t="s">
        <v>45</v>
      </c>
      <c r="Y186" s="21">
        <v>0</v>
      </c>
      <c r="Z186" s="21">
        <v>0</v>
      </c>
      <c r="AA186" s="19" t="s">
        <v>45</v>
      </c>
      <c r="AB186" s="21">
        <v>0</v>
      </c>
      <c r="AC186" s="21">
        <v>0</v>
      </c>
      <c r="AD186" s="19" t="s">
        <v>45</v>
      </c>
      <c r="AE186" s="21">
        <v>0</v>
      </c>
      <c r="AF186" s="21">
        <v>0</v>
      </c>
      <c r="AG186" s="19" t="s">
        <v>42</v>
      </c>
    </row>
    <row r="187" spans="1:33" s="22" customFormat="1" x14ac:dyDescent="0.25">
      <c r="A187" s="11" t="s">
        <v>472</v>
      </c>
      <c r="B187" s="20" t="s">
        <v>431</v>
      </c>
      <c r="C187" s="19" t="s">
        <v>38</v>
      </c>
      <c r="D187" s="19" t="s">
        <v>97</v>
      </c>
      <c r="E187" s="19" t="s">
        <v>1142</v>
      </c>
      <c r="F187" s="19" t="s">
        <v>1149</v>
      </c>
      <c r="G187" s="19" t="s">
        <v>40</v>
      </c>
      <c r="H187" s="19" t="s">
        <v>481</v>
      </c>
      <c r="I187" s="21" t="s">
        <v>42</v>
      </c>
      <c r="J187" s="21" t="s">
        <v>42</v>
      </c>
      <c r="K187" s="21" t="s">
        <v>42</v>
      </c>
      <c r="L187" s="21" t="s">
        <v>42</v>
      </c>
      <c r="M187" s="21">
        <v>0</v>
      </c>
      <c r="N187" s="19" t="s">
        <v>42</v>
      </c>
      <c r="O187" s="19" t="s">
        <v>482</v>
      </c>
      <c r="P187" s="19" t="s">
        <v>483</v>
      </c>
      <c r="Q187" s="21">
        <f>SUM(S187:AG187)</f>
        <v>2646140</v>
      </c>
      <c r="R187" s="21">
        <v>0</v>
      </c>
      <c r="S187" s="21">
        <v>2646140</v>
      </c>
      <c r="T187" s="21">
        <v>0</v>
      </c>
      <c r="U187" s="19" t="s">
        <v>45</v>
      </c>
      <c r="V187" s="21">
        <v>0</v>
      </c>
      <c r="W187" s="21">
        <v>0</v>
      </c>
      <c r="X187" s="19" t="s">
        <v>45</v>
      </c>
      <c r="Y187" s="21">
        <v>0</v>
      </c>
      <c r="Z187" s="21">
        <v>0</v>
      </c>
      <c r="AA187" s="19" t="s">
        <v>45</v>
      </c>
      <c r="AB187" s="21">
        <v>0</v>
      </c>
      <c r="AC187" s="21">
        <v>0</v>
      </c>
      <c r="AD187" s="19" t="s">
        <v>45</v>
      </c>
      <c r="AE187" s="21">
        <v>0</v>
      </c>
      <c r="AF187" s="21">
        <v>0</v>
      </c>
      <c r="AG187" s="19" t="s">
        <v>42</v>
      </c>
    </row>
    <row r="188" spans="1:33" s="22" customFormat="1" x14ac:dyDescent="0.25">
      <c r="A188" s="11" t="s">
        <v>474</v>
      </c>
      <c r="B188" s="20" t="s">
        <v>431</v>
      </c>
      <c r="C188" s="19" t="s">
        <v>38</v>
      </c>
      <c r="D188" s="19" t="s">
        <v>97</v>
      </c>
      <c r="E188" s="19" t="s">
        <v>1142</v>
      </c>
      <c r="F188" s="19" t="s">
        <v>1149</v>
      </c>
      <c r="G188" s="19" t="s">
        <v>40</v>
      </c>
      <c r="H188" s="19" t="s">
        <v>485</v>
      </c>
      <c r="I188" s="21" t="s">
        <v>42</v>
      </c>
      <c r="J188" s="21" t="s">
        <v>42</v>
      </c>
      <c r="K188" s="21" t="s">
        <v>42</v>
      </c>
      <c r="L188" s="21" t="s">
        <v>42</v>
      </c>
      <c r="M188" s="21">
        <v>0</v>
      </c>
      <c r="N188" s="19" t="s">
        <v>42</v>
      </c>
      <c r="O188" s="19" t="s">
        <v>52</v>
      </c>
      <c r="P188" s="19" t="s">
        <v>42</v>
      </c>
      <c r="Q188" s="21">
        <f>SUM(S188:AG188)</f>
        <v>143430043.09999999</v>
      </c>
      <c r="R188" s="21">
        <v>0</v>
      </c>
      <c r="S188" s="21">
        <v>103752637.5</v>
      </c>
      <c r="T188" s="21">
        <v>0</v>
      </c>
      <c r="U188" s="19" t="s">
        <v>45</v>
      </c>
      <c r="V188" s="21">
        <v>0</v>
      </c>
      <c r="W188" s="21">
        <v>34204660</v>
      </c>
      <c r="X188" s="19" t="s">
        <v>45</v>
      </c>
      <c r="Y188" s="21">
        <v>5472745.5999999996</v>
      </c>
      <c r="Z188" s="21">
        <v>0</v>
      </c>
      <c r="AA188" s="19" t="s">
        <v>45</v>
      </c>
      <c r="AB188" s="21">
        <v>0</v>
      </c>
      <c r="AC188" s="21">
        <v>0</v>
      </c>
      <c r="AD188" s="19" t="s">
        <v>45</v>
      </c>
      <c r="AE188" s="21">
        <v>0</v>
      </c>
      <c r="AF188" s="21">
        <v>0</v>
      </c>
      <c r="AG188" s="19" t="s">
        <v>42</v>
      </c>
    </row>
    <row r="189" spans="1:33" s="22" customFormat="1" x14ac:dyDescent="0.25">
      <c r="A189" s="11" t="s">
        <v>476</v>
      </c>
      <c r="B189" s="20" t="s">
        <v>431</v>
      </c>
      <c r="C189" s="19" t="s">
        <v>38</v>
      </c>
      <c r="D189" s="19" t="s">
        <v>97</v>
      </c>
      <c r="E189" s="19" t="s">
        <v>1142</v>
      </c>
      <c r="F189" s="19" t="s">
        <v>1149</v>
      </c>
      <c r="G189" s="19" t="s">
        <v>93</v>
      </c>
      <c r="H189" s="19" t="s">
        <v>42</v>
      </c>
      <c r="I189" s="21" t="s">
        <v>201</v>
      </c>
      <c r="J189" s="21" t="s">
        <v>42</v>
      </c>
      <c r="K189" s="21" t="s">
        <v>487</v>
      </c>
      <c r="L189" s="21" t="s">
        <v>431</v>
      </c>
      <c r="M189" s="21">
        <v>9664667.5999999996</v>
      </c>
      <c r="N189" s="19" t="s">
        <v>94</v>
      </c>
      <c r="O189" s="19" t="s">
        <v>488</v>
      </c>
      <c r="P189" s="19" t="s">
        <v>489</v>
      </c>
      <c r="Q189" s="21">
        <f>SUM(S189:AG189)</f>
        <v>-3938443.6</v>
      </c>
      <c r="R189" s="21">
        <v>0</v>
      </c>
      <c r="S189" s="21">
        <v>0</v>
      </c>
      <c r="T189" s="21">
        <v>0</v>
      </c>
      <c r="U189" s="19" t="s">
        <v>45</v>
      </c>
      <c r="V189" s="21">
        <v>0</v>
      </c>
      <c r="W189" s="21">
        <v>-3395210</v>
      </c>
      <c r="X189" s="19" t="s">
        <v>55</v>
      </c>
      <c r="Y189" s="21">
        <v>-543233.6</v>
      </c>
      <c r="Z189" s="21">
        <v>0</v>
      </c>
      <c r="AA189" s="19" t="s">
        <v>45</v>
      </c>
      <c r="AB189" s="21">
        <v>0</v>
      </c>
      <c r="AC189" s="21">
        <v>0</v>
      </c>
      <c r="AD189" s="19" t="s">
        <v>45</v>
      </c>
      <c r="AE189" s="21">
        <v>0</v>
      </c>
      <c r="AF189" s="21">
        <v>0</v>
      </c>
      <c r="AG189" s="19" t="s">
        <v>42</v>
      </c>
    </row>
    <row r="190" spans="1:33" s="14" customFormat="1" x14ac:dyDescent="0.25">
      <c r="A190" s="11" t="s">
        <v>478</v>
      </c>
      <c r="B190" s="12" t="s">
        <v>491</v>
      </c>
      <c r="C190" s="11" t="s">
        <v>38</v>
      </c>
      <c r="D190" s="11" t="s">
        <v>39</v>
      </c>
      <c r="E190" s="11" t="s">
        <v>1088</v>
      </c>
      <c r="F190" s="11" t="s">
        <v>1097</v>
      </c>
      <c r="G190" s="11" t="s">
        <v>40</v>
      </c>
      <c r="H190" s="11" t="s">
        <v>492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52</v>
      </c>
      <c r="P190" s="11" t="s">
        <v>42</v>
      </c>
      <c r="Q190" s="13">
        <f>SUM(S190:AG190)</f>
        <v>40859424</v>
      </c>
      <c r="R190" s="13">
        <v>0</v>
      </c>
      <c r="S190" s="13">
        <v>35133200</v>
      </c>
      <c r="T190" s="13">
        <v>0</v>
      </c>
      <c r="U190" s="11" t="s">
        <v>45</v>
      </c>
      <c r="V190" s="13">
        <v>0</v>
      </c>
      <c r="W190" s="13">
        <v>4936400</v>
      </c>
      <c r="X190" s="11" t="s">
        <v>55</v>
      </c>
      <c r="Y190" s="13">
        <v>789824</v>
      </c>
      <c r="Z190" s="13">
        <v>0</v>
      </c>
      <c r="AA190" s="11" t="s">
        <v>45</v>
      </c>
      <c r="AB190" s="13">
        <v>0</v>
      </c>
      <c r="AC190" s="13">
        <v>0</v>
      </c>
      <c r="AD190" s="11" t="s">
        <v>45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480</v>
      </c>
      <c r="B191" s="12" t="s">
        <v>491</v>
      </c>
      <c r="C191" s="11" t="s">
        <v>38</v>
      </c>
      <c r="D191" s="11" t="s">
        <v>39</v>
      </c>
      <c r="E191" s="11" t="s">
        <v>1088</v>
      </c>
      <c r="F191" s="11" t="s">
        <v>1097</v>
      </c>
      <c r="G191" s="11" t="s">
        <v>40</v>
      </c>
      <c r="H191" s="11" t="s">
        <v>494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52</v>
      </c>
      <c r="P191" s="11" t="s">
        <v>42</v>
      </c>
      <c r="Q191" s="13">
        <f>SUM(S191:AG191)</f>
        <v>85469245.848000005</v>
      </c>
      <c r="R191" s="13">
        <v>0</v>
      </c>
      <c r="S191" s="13">
        <v>60095531.650000006</v>
      </c>
      <c r="T191" s="13">
        <v>0</v>
      </c>
      <c r="U191" s="11" t="s">
        <v>45</v>
      </c>
      <c r="V191" s="13">
        <v>0</v>
      </c>
      <c r="W191" s="13">
        <v>21873891.550000001</v>
      </c>
      <c r="X191" s="11" t="s">
        <v>45</v>
      </c>
      <c r="Y191" s="13">
        <v>3499822.648</v>
      </c>
      <c r="Z191" s="13">
        <v>0</v>
      </c>
      <c r="AA191" s="11" t="s">
        <v>45</v>
      </c>
      <c r="AB191" s="13">
        <v>0</v>
      </c>
      <c r="AC191" s="13">
        <v>0</v>
      </c>
      <c r="AD191" s="11" t="s">
        <v>45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484</v>
      </c>
      <c r="B192" s="12" t="s">
        <v>491</v>
      </c>
      <c r="C192" s="11" t="s">
        <v>38</v>
      </c>
      <c r="D192" s="11" t="s">
        <v>39</v>
      </c>
      <c r="E192" s="11" t="s">
        <v>1088</v>
      </c>
      <c r="F192" s="11" t="s">
        <v>1097</v>
      </c>
      <c r="G192" s="11" t="s">
        <v>40</v>
      </c>
      <c r="H192" s="11" t="s">
        <v>496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52</v>
      </c>
      <c r="P192" s="11" t="s">
        <v>42</v>
      </c>
      <c r="Q192" s="13">
        <f>SUM(S192:AG192)</f>
        <v>303555021.27999997</v>
      </c>
      <c r="R192" s="13">
        <v>0</v>
      </c>
      <c r="S192" s="13">
        <v>257059747</v>
      </c>
      <c r="T192" s="13">
        <v>0</v>
      </c>
      <c r="U192" s="11" t="s">
        <v>45</v>
      </c>
      <c r="V192" s="13">
        <v>0</v>
      </c>
      <c r="W192" s="13">
        <v>40082133</v>
      </c>
      <c r="X192" s="11" t="s">
        <v>45</v>
      </c>
      <c r="Y192" s="13">
        <v>6413141.2800000003</v>
      </c>
      <c r="Z192" s="13">
        <v>0</v>
      </c>
      <c r="AA192" s="11" t="s">
        <v>45</v>
      </c>
      <c r="AB192" s="13">
        <v>0</v>
      </c>
      <c r="AC192" s="13">
        <v>0</v>
      </c>
      <c r="AD192" s="11" t="s">
        <v>45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486</v>
      </c>
      <c r="B193" s="12" t="s">
        <v>491</v>
      </c>
      <c r="C193" s="11" t="s">
        <v>38</v>
      </c>
      <c r="D193" s="11" t="s">
        <v>39</v>
      </c>
      <c r="E193" s="11" t="s">
        <v>1088</v>
      </c>
      <c r="F193" s="11" t="s">
        <v>1097</v>
      </c>
      <c r="G193" s="11" t="s">
        <v>40</v>
      </c>
      <c r="H193" s="11" t="s">
        <v>498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52</v>
      </c>
      <c r="P193" s="11" t="s">
        <v>42</v>
      </c>
      <c r="Q193" s="13">
        <f>SUM(S193:AG193)</f>
        <v>18036173</v>
      </c>
      <c r="R193" s="13">
        <v>0</v>
      </c>
      <c r="S193" s="13">
        <v>18036173</v>
      </c>
      <c r="T193" s="13">
        <v>0</v>
      </c>
      <c r="U193" s="11" t="s">
        <v>45</v>
      </c>
      <c r="V193" s="13">
        <v>0</v>
      </c>
      <c r="W193" s="13">
        <v>0</v>
      </c>
      <c r="X193" s="11" t="s">
        <v>45</v>
      </c>
      <c r="Y193" s="13">
        <v>0</v>
      </c>
      <c r="Z193" s="13">
        <v>0</v>
      </c>
      <c r="AA193" s="11" t="s">
        <v>45</v>
      </c>
      <c r="AB193" s="13">
        <v>0</v>
      </c>
      <c r="AC193" s="13">
        <v>0</v>
      </c>
      <c r="AD193" s="11" t="s">
        <v>45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490</v>
      </c>
      <c r="B194" s="12" t="s">
        <v>491</v>
      </c>
      <c r="C194" s="11" t="s">
        <v>38</v>
      </c>
      <c r="D194" s="11" t="s">
        <v>39</v>
      </c>
      <c r="E194" s="11" t="s">
        <v>1088</v>
      </c>
      <c r="F194" s="11" t="s">
        <v>1097</v>
      </c>
      <c r="G194" s="11" t="s">
        <v>40</v>
      </c>
      <c r="H194" s="11" t="s">
        <v>500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52</v>
      </c>
      <c r="P194" s="11" t="s">
        <v>42</v>
      </c>
      <c r="Q194" s="13">
        <f>SUM(S194:AG194)</f>
        <v>61233454.600000001</v>
      </c>
      <c r="R194" s="13">
        <v>0</v>
      </c>
      <c r="S194" s="13">
        <v>37802545</v>
      </c>
      <c r="T194" s="13">
        <v>0</v>
      </c>
      <c r="U194" s="11" t="s">
        <v>45</v>
      </c>
      <c r="V194" s="13">
        <v>0</v>
      </c>
      <c r="W194" s="13">
        <v>20199060</v>
      </c>
      <c r="X194" s="11" t="s">
        <v>45</v>
      </c>
      <c r="Y194" s="13">
        <v>3231849.6</v>
      </c>
      <c r="Z194" s="13">
        <v>0</v>
      </c>
      <c r="AA194" s="11" t="s">
        <v>45</v>
      </c>
      <c r="AB194" s="13">
        <v>0</v>
      </c>
      <c r="AC194" s="13">
        <v>0</v>
      </c>
      <c r="AD194" s="11" t="s">
        <v>45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493</v>
      </c>
      <c r="B195" s="12" t="s">
        <v>491</v>
      </c>
      <c r="C195" s="11" t="s">
        <v>38</v>
      </c>
      <c r="D195" s="11" t="s">
        <v>39</v>
      </c>
      <c r="E195" s="11" t="s">
        <v>1088</v>
      </c>
      <c r="F195" s="11" t="s">
        <v>1097</v>
      </c>
      <c r="G195" s="11" t="s">
        <v>40</v>
      </c>
      <c r="H195" s="11" t="s">
        <v>502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52</v>
      </c>
      <c r="P195" s="11" t="s">
        <v>42</v>
      </c>
      <c r="Q195" s="13">
        <f>SUM(S195:AG195)</f>
        <v>191479221.40000001</v>
      </c>
      <c r="R195" s="13">
        <v>0</v>
      </c>
      <c r="S195" s="13">
        <v>182067573</v>
      </c>
      <c r="T195" s="13">
        <v>0</v>
      </c>
      <c r="U195" s="11" t="s">
        <v>45</v>
      </c>
      <c r="V195" s="13">
        <v>0</v>
      </c>
      <c r="W195" s="13">
        <v>8113490</v>
      </c>
      <c r="X195" s="11" t="s">
        <v>45</v>
      </c>
      <c r="Y195" s="13">
        <v>1298158.3999999999</v>
      </c>
      <c r="Z195" s="13">
        <v>0</v>
      </c>
      <c r="AA195" s="11" t="s">
        <v>45</v>
      </c>
      <c r="AB195" s="13">
        <v>0</v>
      </c>
      <c r="AC195" s="13">
        <v>0</v>
      </c>
      <c r="AD195" s="11" t="s">
        <v>45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495</v>
      </c>
      <c r="B196" s="12" t="s">
        <v>491</v>
      </c>
      <c r="C196" s="11" t="s">
        <v>38</v>
      </c>
      <c r="D196" s="11" t="s">
        <v>39</v>
      </c>
      <c r="E196" s="11" t="s">
        <v>1088</v>
      </c>
      <c r="F196" s="11" t="s">
        <v>1097</v>
      </c>
      <c r="G196" s="11" t="s">
        <v>40</v>
      </c>
      <c r="H196" s="11" t="s">
        <v>504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52</v>
      </c>
      <c r="P196" s="11" t="s">
        <v>42</v>
      </c>
      <c r="Q196" s="13">
        <f>SUM(S196:AG196)</f>
        <v>157895928.80000001</v>
      </c>
      <c r="R196" s="13">
        <v>0</v>
      </c>
      <c r="S196" s="13">
        <v>122361266</v>
      </c>
      <c r="T196" s="13">
        <v>0</v>
      </c>
      <c r="U196" s="11" t="s">
        <v>45</v>
      </c>
      <c r="V196" s="13">
        <v>0</v>
      </c>
      <c r="W196" s="13">
        <v>30633330</v>
      </c>
      <c r="X196" s="11" t="s">
        <v>55</v>
      </c>
      <c r="Y196" s="13">
        <v>4901332.8</v>
      </c>
      <c r="Z196" s="13">
        <v>0</v>
      </c>
      <c r="AA196" s="11" t="s">
        <v>45</v>
      </c>
      <c r="AB196" s="13">
        <v>0</v>
      </c>
      <c r="AC196" s="13">
        <v>0</v>
      </c>
      <c r="AD196" s="11" t="s">
        <v>45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497</v>
      </c>
      <c r="B197" s="12" t="s">
        <v>491</v>
      </c>
      <c r="C197" s="11" t="s">
        <v>38</v>
      </c>
      <c r="D197" s="11" t="s">
        <v>39</v>
      </c>
      <c r="E197" s="11" t="s">
        <v>1088</v>
      </c>
      <c r="F197" s="11" t="s">
        <v>1097</v>
      </c>
      <c r="G197" s="11" t="s">
        <v>40</v>
      </c>
      <c r="H197" s="11" t="s">
        <v>506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52</v>
      </c>
      <c r="P197" s="11" t="s">
        <v>42</v>
      </c>
      <c r="Q197" s="13">
        <f>SUM(S197:AG197)</f>
        <v>137269412.80000001</v>
      </c>
      <c r="R197" s="13">
        <v>0</v>
      </c>
      <c r="S197" s="13">
        <v>97573250</v>
      </c>
      <c r="T197" s="13">
        <v>0</v>
      </c>
      <c r="U197" s="11" t="s">
        <v>45</v>
      </c>
      <c r="V197" s="13">
        <v>0</v>
      </c>
      <c r="W197" s="13">
        <v>34220830</v>
      </c>
      <c r="X197" s="11" t="s">
        <v>45</v>
      </c>
      <c r="Y197" s="13">
        <v>5475332.7999999998</v>
      </c>
      <c r="Z197" s="13">
        <v>0</v>
      </c>
      <c r="AA197" s="11" t="s">
        <v>45</v>
      </c>
      <c r="AB197" s="13">
        <v>0</v>
      </c>
      <c r="AC197" s="13">
        <v>0</v>
      </c>
      <c r="AD197" s="11" t="s">
        <v>45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499</v>
      </c>
      <c r="B198" s="12" t="s">
        <v>491</v>
      </c>
      <c r="C198" s="11" t="s">
        <v>38</v>
      </c>
      <c r="D198" s="11" t="s">
        <v>39</v>
      </c>
      <c r="E198" s="11" t="s">
        <v>1088</v>
      </c>
      <c r="F198" s="11" t="s">
        <v>1097</v>
      </c>
      <c r="G198" s="11" t="s">
        <v>40</v>
      </c>
      <c r="H198" s="11" t="s">
        <v>508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509</v>
      </c>
      <c r="P198" s="11" t="s">
        <v>510</v>
      </c>
      <c r="Q198" s="13">
        <f>SUM(S198:AG198)</f>
        <v>22929004</v>
      </c>
      <c r="R198" s="13">
        <v>0</v>
      </c>
      <c r="S198" s="13">
        <v>22929004</v>
      </c>
      <c r="T198" s="13">
        <v>0</v>
      </c>
      <c r="U198" s="11" t="s">
        <v>45</v>
      </c>
      <c r="V198" s="13">
        <v>0</v>
      </c>
      <c r="W198" s="13">
        <v>0</v>
      </c>
      <c r="X198" s="11" t="s">
        <v>45</v>
      </c>
      <c r="Y198" s="13">
        <v>0</v>
      </c>
      <c r="Z198" s="13">
        <v>0</v>
      </c>
      <c r="AA198" s="11" t="s">
        <v>45</v>
      </c>
      <c r="AB198" s="13">
        <v>0</v>
      </c>
      <c r="AC198" s="13">
        <v>0</v>
      </c>
      <c r="AD198" s="11" t="s">
        <v>45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501</v>
      </c>
      <c r="B199" s="12" t="s">
        <v>491</v>
      </c>
      <c r="C199" s="11" t="s">
        <v>38</v>
      </c>
      <c r="D199" s="11" t="s">
        <v>39</v>
      </c>
      <c r="E199" s="11" t="s">
        <v>1088</v>
      </c>
      <c r="F199" s="11" t="s">
        <v>1097</v>
      </c>
      <c r="G199" s="11" t="s">
        <v>40</v>
      </c>
      <c r="H199" s="11" t="s">
        <v>512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52</v>
      </c>
      <c r="P199" s="11" t="s">
        <v>42</v>
      </c>
      <c r="Q199" s="13">
        <f>SUM(S199:AG199)</f>
        <v>71468419.799999997</v>
      </c>
      <c r="R199" s="13">
        <v>0</v>
      </c>
      <c r="S199" s="13">
        <v>61584025</v>
      </c>
      <c r="T199" s="13">
        <v>0</v>
      </c>
      <c r="U199" s="11" t="s">
        <v>45</v>
      </c>
      <c r="V199" s="13">
        <v>0</v>
      </c>
      <c r="W199" s="13">
        <v>8521030</v>
      </c>
      <c r="X199" s="11" t="s">
        <v>45</v>
      </c>
      <c r="Y199" s="13">
        <v>1363364.8</v>
      </c>
      <c r="Z199" s="13">
        <v>0</v>
      </c>
      <c r="AA199" s="11" t="s">
        <v>45</v>
      </c>
      <c r="AB199" s="13">
        <v>0</v>
      </c>
      <c r="AC199" s="13">
        <v>0</v>
      </c>
      <c r="AD199" s="11" t="s">
        <v>45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503</v>
      </c>
      <c r="B200" s="12" t="s">
        <v>491</v>
      </c>
      <c r="C200" s="11" t="s">
        <v>38</v>
      </c>
      <c r="D200" s="11" t="s">
        <v>39</v>
      </c>
      <c r="E200" s="11" t="s">
        <v>1088</v>
      </c>
      <c r="F200" s="11" t="s">
        <v>1097</v>
      </c>
      <c r="G200" s="11" t="s">
        <v>40</v>
      </c>
      <c r="H200" s="11" t="s">
        <v>514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52</v>
      </c>
      <c r="P200" s="11" t="s">
        <v>42</v>
      </c>
      <c r="Q200" s="13">
        <f>SUM(S200:AG200)</f>
        <v>231698904.12</v>
      </c>
      <c r="R200" s="13">
        <v>0</v>
      </c>
      <c r="S200" s="13">
        <v>187683218</v>
      </c>
      <c r="T200" s="13">
        <v>0</v>
      </c>
      <c r="U200" s="11" t="s">
        <v>45</v>
      </c>
      <c r="V200" s="13">
        <v>0</v>
      </c>
      <c r="W200" s="13">
        <v>37944557</v>
      </c>
      <c r="X200" s="11" t="s">
        <v>45</v>
      </c>
      <c r="Y200" s="13">
        <v>6071129.1200000001</v>
      </c>
      <c r="Z200" s="13">
        <v>0</v>
      </c>
      <c r="AA200" s="11" t="s">
        <v>45</v>
      </c>
      <c r="AB200" s="13">
        <v>0</v>
      </c>
      <c r="AC200" s="13">
        <v>0</v>
      </c>
      <c r="AD200" s="11" t="s">
        <v>45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505</v>
      </c>
      <c r="B201" s="12" t="s">
        <v>491</v>
      </c>
      <c r="C201" s="11" t="s">
        <v>38</v>
      </c>
      <c r="D201" s="11" t="s">
        <v>39</v>
      </c>
      <c r="E201" s="11" t="s">
        <v>1088</v>
      </c>
      <c r="F201" s="11" t="s">
        <v>1097</v>
      </c>
      <c r="G201" s="11" t="s">
        <v>40</v>
      </c>
      <c r="H201" s="11" t="s">
        <v>516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52</v>
      </c>
      <c r="P201" s="11" t="s">
        <v>42</v>
      </c>
      <c r="Q201" s="13">
        <f>SUM(S201:AG201)</f>
        <v>45528380.399999999</v>
      </c>
      <c r="R201" s="13">
        <v>0</v>
      </c>
      <c r="S201" s="13">
        <v>27344290</v>
      </c>
      <c r="T201" s="13">
        <v>0</v>
      </c>
      <c r="U201" s="11" t="s">
        <v>45</v>
      </c>
      <c r="V201" s="13">
        <v>0</v>
      </c>
      <c r="W201" s="13">
        <v>15675940</v>
      </c>
      <c r="X201" s="11" t="s">
        <v>55</v>
      </c>
      <c r="Y201" s="13">
        <v>2508150.3999999994</v>
      </c>
      <c r="Z201" s="13">
        <v>0</v>
      </c>
      <c r="AA201" s="11" t="s">
        <v>45</v>
      </c>
      <c r="AB201" s="13">
        <v>0</v>
      </c>
      <c r="AC201" s="13">
        <v>0</v>
      </c>
      <c r="AD201" s="11" t="s">
        <v>45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507</v>
      </c>
      <c r="B202" s="12" t="s">
        <v>491</v>
      </c>
      <c r="C202" s="11" t="s">
        <v>38</v>
      </c>
      <c r="D202" s="11" t="s">
        <v>39</v>
      </c>
      <c r="E202" s="11" t="s">
        <v>1088</v>
      </c>
      <c r="F202" s="11" t="s">
        <v>1097</v>
      </c>
      <c r="G202" s="11" t="s">
        <v>40</v>
      </c>
      <c r="H202" s="11" t="s">
        <v>518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52</v>
      </c>
      <c r="P202" s="11" t="s">
        <v>42</v>
      </c>
      <c r="Q202" s="13">
        <f>SUM(S202:AG202)</f>
        <v>10425852</v>
      </c>
      <c r="R202" s="13">
        <v>0</v>
      </c>
      <c r="S202" s="13">
        <v>7396280</v>
      </c>
      <c r="T202" s="13">
        <v>0</v>
      </c>
      <c r="U202" s="11" t="s">
        <v>45</v>
      </c>
      <c r="V202" s="13">
        <v>0</v>
      </c>
      <c r="W202" s="13">
        <v>2611700</v>
      </c>
      <c r="X202" s="11" t="s">
        <v>45</v>
      </c>
      <c r="Y202" s="13">
        <v>417872</v>
      </c>
      <c r="Z202" s="13">
        <v>0</v>
      </c>
      <c r="AA202" s="11" t="s">
        <v>45</v>
      </c>
      <c r="AB202" s="13">
        <v>0</v>
      </c>
      <c r="AC202" s="13">
        <v>0</v>
      </c>
      <c r="AD202" s="11" t="s">
        <v>45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511</v>
      </c>
      <c r="B203" s="12" t="s">
        <v>491</v>
      </c>
      <c r="C203" s="11" t="s">
        <v>38</v>
      </c>
      <c r="D203" s="11" t="s">
        <v>39</v>
      </c>
      <c r="E203" s="11" t="s">
        <v>1088</v>
      </c>
      <c r="F203" s="11" t="s">
        <v>1097</v>
      </c>
      <c r="G203" s="11" t="s">
        <v>40</v>
      </c>
      <c r="H203" s="11" t="s">
        <v>520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52</v>
      </c>
      <c r="P203" s="11" t="s">
        <v>42</v>
      </c>
      <c r="Q203" s="13">
        <f>SUM(S203:AG203)</f>
        <v>26712856</v>
      </c>
      <c r="R203" s="13">
        <v>0</v>
      </c>
      <c r="S203" s="13">
        <v>26712856</v>
      </c>
      <c r="T203" s="13">
        <v>0</v>
      </c>
      <c r="U203" s="11" t="s">
        <v>45</v>
      </c>
      <c r="V203" s="13">
        <v>0</v>
      </c>
      <c r="W203" s="13">
        <v>0</v>
      </c>
      <c r="X203" s="11" t="s">
        <v>45</v>
      </c>
      <c r="Y203" s="13">
        <v>0</v>
      </c>
      <c r="Z203" s="13">
        <v>0</v>
      </c>
      <c r="AA203" s="11" t="s">
        <v>45</v>
      </c>
      <c r="AB203" s="13">
        <v>0</v>
      </c>
      <c r="AC203" s="13">
        <v>0</v>
      </c>
      <c r="AD203" s="11" t="s">
        <v>45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513</v>
      </c>
      <c r="B204" s="12" t="s">
        <v>491</v>
      </c>
      <c r="C204" s="11" t="s">
        <v>38</v>
      </c>
      <c r="D204" s="11" t="s">
        <v>39</v>
      </c>
      <c r="E204" s="11" t="s">
        <v>1088</v>
      </c>
      <c r="F204" s="11" t="s">
        <v>1097</v>
      </c>
      <c r="G204" s="11" t="s">
        <v>40</v>
      </c>
      <c r="H204" s="11" t="s">
        <v>522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52</v>
      </c>
      <c r="P204" s="11" t="s">
        <v>42</v>
      </c>
      <c r="Q204" s="13">
        <f>SUM(S204:AG204)</f>
        <v>30047925.5</v>
      </c>
      <c r="R204" s="13">
        <v>0</v>
      </c>
      <c r="S204" s="13">
        <v>23539339.5</v>
      </c>
      <c r="T204" s="13">
        <v>0</v>
      </c>
      <c r="U204" s="11" t="s">
        <v>45</v>
      </c>
      <c r="V204" s="13">
        <v>0</v>
      </c>
      <c r="W204" s="13">
        <v>5610850</v>
      </c>
      <c r="X204" s="11" t="s">
        <v>55</v>
      </c>
      <c r="Y204" s="13">
        <v>897736</v>
      </c>
      <c r="Z204" s="13">
        <v>0</v>
      </c>
      <c r="AA204" s="11" t="s">
        <v>45</v>
      </c>
      <c r="AB204" s="13">
        <v>0</v>
      </c>
      <c r="AC204" s="13">
        <v>0</v>
      </c>
      <c r="AD204" s="11" t="s">
        <v>45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515</v>
      </c>
      <c r="B205" s="12" t="s">
        <v>491</v>
      </c>
      <c r="C205" s="11" t="s">
        <v>38</v>
      </c>
      <c r="D205" s="11" t="s">
        <v>73</v>
      </c>
      <c r="E205" s="11" t="s">
        <v>74</v>
      </c>
      <c r="F205" s="11" t="s">
        <v>526</v>
      </c>
      <c r="G205" s="11" t="s">
        <v>40</v>
      </c>
      <c r="H205" s="11" t="s">
        <v>524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52</v>
      </c>
      <c r="P205" s="11" t="s">
        <v>42</v>
      </c>
      <c r="Q205" s="13">
        <f>SUM(S205:AG205)</f>
        <v>213052113.90000001</v>
      </c>
      <c r="R205" s="13">
        <v>0</v>
      </c>
      <c r="S205" s="13">
        <v>174989370.30000001</v>
      </c>
      <c r="T205" s="13">
        <v>0</v>
      </c>
      <c r="U205" s="11" t="s">
        <v>45</v>
      </c>
      <c r="V205" s="13">
        <v>0</v>
      </c>
      <c r="W205" s="13">
        <v>32812710</v>
      </c>
      <c r="X205" s="11" t="s">
        <v>45</v>
      </c>
      <c r="Y205" s="13">
        <v>5250033.5999999996</v>
      </c>
      <c r="Z205" s="13">
        <v>0</v>
      </c>
      <c r="AA205" s="11" t="s">
        <v>45</v>
      </c>
      <c r="AB205" s="13">
        <v>0</v>
      </c>
      <c r="AC205" s="13">
        <v>0</v>
      </c>
      <c r="AD205" s="11" t="s">
        <v>45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517</v>
      </c>
      <c r="B206" s="12" t="s">
        <v>491</v>
      </c>
      <c r="C206" s="11" t="s">
        <v>38</v>
      </c>
      <c r="D206" s="11" t="s">
        <v>73</v>
      </c>
      <c r="E206" s="11" t="s">
        <v>74</v>
      </c>
      <c r="F206" s="11" t="s">
        <v>526</v>
      </c>
      <c r="G206" s="11" t="s">
        <v>40</v>
      </c>
      <c r="H206" s="11" t="s">
        <v>527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528</v>
      </c>
      <c r="P206" s="11" t="s">
        <v>529</v>
      </c>
      <c r="Q206" s="13">
        <f>SUM(S206:AG206)</f>
        <v>7817191.2000000002</v>
      </c>
      <c r="R206" s="13">
        <v>0</v>
      </c>
      <c r="S206" s="13">
        <v>2870000</v>
      </c>
      <c r="T206" s="13">
        <v>4264820</v>
      </c>
      <c r="U206" s="11" t="s">
        <v>55</v>
      </c>
      <c r="V206" s="13">
        <v>682371.2</v>
      </c>
      <c r="W206" s="13">
        <v>0</v>
      </c>
      <c r="X206" s="11" t="s">
        <v>45</v>
      </c>
      <c r="Y206" s="13">
        <v>0</v>
      </c>
      <c r="Z206" s="13">
        <v>0</v>
      </c>
      <c r="AA206" s="11" t="s">
        <v>45</v>
      </c>
      <c r="AB206" s="13">
        <v>0</v>
      </c>
      <c r="AC206" s="13">
        <v>0</v>
      </c>
      <c r="AD206" s="11" t="s">
        <v>45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519</v>
      </c>
      <c r="B207" s="12" t="s">
        <v>491</v>
      </c>
      <c r="C207" s="11" t="s">
        <v>38</v>
      </c>
      <c r="D207" s="11" t="s">
        <v>73</v>
      </c>
      <c r="E207" s="11" t="s">
        <v>74</v>
      </c>
      <c r="F207" s="11" t="s">
        <v>526</v>
      </c>
      <c r="G207" s="11" t="s">
        <v>40</v>
      </c>
      <c r="H207" s="11" t="s">
        <v>531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52</v>
      </c>
      <c r="P207" s="11" t="s">
        <v>42</v>
      </c>
      <c r="Q207" s="13">
        <f>SUM(S207:AG207)</f>
        <v>1095997111.964</v>
      </c>
      <c r="R207" s="13">
        <v>0</v>
      </c>
      <c r="S207" s="13">
        <v>955605430.44999993</v>
      </c>
      <c r="T207" s="13">
        <v>0</v>
      </c>
      <c r="U207" s="11" t="s">
        <v>45</v>
      </c>
      <c r="V207" s="13">
        <v>0</v>
      </c>
      <c r="W207" s="13">
        <v>121027311.65000001</v>
      </c>
      <c r="X207" s="11" t="s">
        <v>55</v>
      </c>
      <c r="Y207" s="13">
        <v>19364369.864000008</v>
      </c>
      <c r="Z207" s="13">
        <v>0</v>
      </c>
      <c r="AA207" s="11" t="s">
        <v>45</v>
      </c>
      <c r="AB207" s="13">
        <v>0</v>
      </c>
      <c r="AC207" s="13">
        <v>0</v>
      </c>
      <c r="AD207" s="11" t="s">
        <v>45</v>
      </c>
      <c r="AE207" s="13">
        <v>0</v>
      </c>
      <c r="AF207" s="13">
        <v>0</v>
      </c>
      <c r="AG207" s="11" t="s">
        <v>42</v>
      </c>
    </row>
    <row r="208" spans="1:33" s="22" customFormat="1" x14ac:dyDescent="0.25">
      <c r="A208" s="11" t="s">
        <v>521</v>
      </c>
      <c r="B208" s="20" t="s">
        <v>491</v>
      </c>
      <c r="C208" s="19" t="s">
        <v>38</v>
      </c>
      <c r="D208" s="19" t="s">
        <v>77</v>
      </c>
      <c r="E208" s="19" t="s">
        <v>1110</v>
      </c>
      <c r="F208" s="19" t="s">
        <v>1118</v>
      </c>
      <c r="G208" s="19" t="s">
        <v>40</v>
      </c>
      <c r="H208" s="19" t="s">
        <v>533</v>
      </c>
      <c r="I208" s="21" t="s">
        <v>42</v>
      </c>
      <c r="J208" s="21" t="s">
        <v>42</v>
      </c>
      <c r="K208" s="21" t="s">
        <v>42</v>
      </c>
      <c r="L208" s="21" t="s">
        <v>42</v>
      </c>
      <c r="M208" s="21">
        <v>0</v>
      </c>
      <c r="N208" s="19" t="s">
        <v>42</v>
      </c>
      <c r="O208" s="19" t="s">
        <v>52</v>
      </c>
      <c r="P208" s="19" t="s">
        <v>42</v>
      </c>
      <c r="Q208" s="21">
        <f>SUM(S208:AG208)</f>
        <v>197688201.09999999</v>
      </c>
      <c r="R208" s="21">
        <v>0</v>
      </c>
      <c r="S208" s="21">
        <v>143452203.90000001</v>
      </c>
      <c r="T208" s="21">
        <v>0</v>
      </c>
      <c r="U208" s="19" t="s">
        <v>45</v>
      </c>
      <c r="V208" s="21">
        <v>0</v>
      </c>
      <c r="W208" s="21">
        <v>46755170</v>
      </c>
      <c r="X208" s="19" t="s">
        <v>45</v>
      </c>
      <c r="Y208" s="21">
        <v>7480827.2000000002</v>
      </c>
      <c r="Z208" s="21">
        <v>0</v>
      </c>
      <c r="AA208" s="19" t="s">
        <v>45</v>
      </c>
      <c r="AB208" s="21">
        <v>0</v>
      </c>
      <c r="AC208" s="21">
        <v>0</v>
      </c>
      <c r="AD208" s="19" t="s">
        <v>45</v>
      </c>
      <c r="AE208" s="21">
        <v>0</v>
      </c>
      <c r="AF208" s="21">
        <v>0</v>
      </c>
      <c r="AG208" s="19" t="s">
        <v>42</v>
      </c>
    </row>
    <row r="209" spans="1:33" s="22" customFormat="1" x14ac:dyDescent="0.25">
      <c r="A209" s="11" t="s">
        <v>523</v>
      </c>
      <c r="B209" s="20" t="s">
        <v>491</v>
      </c>
      <c r="C209" s="19" t="s">
        <v>38</v>
      </c>
      <c r="D209" s="19" t="s">
        <v>77</v>
      </c>
      <c r="E209" s="19" t="s">
        <v>1110</v>
      </c>
      <c r="F209" s="19" t="s">
        <v>1118</v>
      </c>
      <c r="G209" s="19" t="s">
        <v>40</v>
      </c>
      <c r="H209" s="19" t="s">
        <v>535</v>
      </c>
      <c r="I209" s="21" t="s">
        <v>42</v>
      </c>
      <c r="J209" s="21" t="s">
        <v>42</v>
      </c>
      <c r="K209" s="21" t="s">
        <v>42</v>
      </c>
      <c r="L209" s="21" t="s">
        <v>42</v>
      </c>
      <c r="M209" s="21">
        <v>0</v>
      </c>
      <c r="N209" s="19" t="s">
        <v>42</v>
      </c>
      <c r="O209" s="19" t="s">
        <v>52</v>
      </c>
      <c r="P209" s="19" t="s">
        <v>42</v>
      </c>
      <c r="Q209" s="21">
        <f>SUM(S209:AG209)</f>
        <v>133905908.09999999</v>
      </c>
      <c r="R209" s="21">
        <v>0</v>
      </c>
      <c r="S209" s="21">
        <v>90216816.5</v>
      </c>
      <c r="T209" s="21">
        <v>0</v>
      </c>
      <c r="U209" s="19" t="s">
        <v>45</v>
      </c>
      <c r="V209" s="21">
        <v>0</v>
      </c>
      <c r="W209" s="21">
        <v>37663010</v>
      </c>
      <c r="X209" s="19" t="s">
        <v>45</v>
      </c>
      <c r="Y209" s="21">
        <v>6026081.5999999996</v>
      </c>
      <c r="Z209" s="21">
        <v>0</v>
      </c>
      <c r="AA209" s="19" t="s">
        <v>45</v>
      </c>
      <c r="AB209" s="21">
        <v>0</v>
      </c>
      <c r="AC209" s="21">
        <v>0</v>
      </c>
      <c r="AD209" s="19" t="s">
        <v>45</v>
      </c>
      <c r="AE209" s="21">
        <v>0</v>
      </c>
      <c r="AF209" s="21">
        <v>0</v>
      </c>
      <c r="AG209" s="19" t="s">
        <v>42</v>
      </c>
    </row>
    <row r="210" spans="1:33" s="22" customFormat="1" x14ac:dyDescent="0.25">
      <c r="A210" s="11" t="s">
        <v>525</v>
      </c>
      <c r="B210" s="20" t="s">
        <v>491</v>
      </c>
      <c r="C210" s="19" t="s">
        <v>38</v>
      </c>
      <c r="D210" s="19" t="s">
        <v>77</v>
      </c>
      <c r="E210" s="19" t="s">
        <v>1110</v>
      </c>
      <c r="F210" s="19" t="s">
        <v>1118</v>
      </c>
      <c r="G210" s="19" t="s">
        <v>40</v>
      </c>
      <c r="H210" s="19" t="s">
        <v>537</v>
      </c>
      <c r="I210" s="21" t="s">
        <v>42</v>
      </c>
      <c r="J210" s="21" t="s">
        <v>42</v>
      </c>
      <c r="K210" s="21" t="s">
        <v>42</v>
      </c>
      <c r="L210" s="21" t="s">
        <v>42</v>
      </c>
      <c r="M210" s="21">
        <v>0</v>
      </c>
      <c r="N210" s="19" t="s">
        <v>42</v>
      </c>
      <c r="O210" s="19" t="s">
        <v>52</v>
      </c>
      <c r="P210" s="19" t="s">
        <v>42</v>
      </c>
      <c r="Q210" s="21">
        <f>SUM(S210:AG210)</f>
        <v>123582652.02</v>
      </c>
      <c r="R210" s="21">
        <v>0</v>
      </c>
      <c r="S210" s="21">
        <v>106618380.5</v>
      </c>
      <c r="T210" s="21">
        <v>0</v>
      </c>
      <c r="U210" s="19" t="s">
        <v>45</v>
      </c>
      <c r="V210" s="21">
        <v>0</v>
      </c>
      <c r="W210" s="21">
        <v>14624372</v>
      </c>
      <c r="X210" s="19" t="s">
        <v>45</v>
      </c>
      <c r="Y210" s="21">
        <v>2339899.52</v>
      </c>
      <c r="Z210" s="21">
        <v>0</v>
      </c>
      <c r="AA210" s="19" t="s">
        <v>45</v>
      </c>
      <c r="AB210" s="21">
        <v>0</v>
      </c>
      <c r="AC210" s="21">
        <v>0</v>
      </c>
      <c r="AD210" s="19" t="s">
        <v>45</v>
      </c>
      <c r="AE210" s="21">
        <v>0</v>
      </c>
      <c r="AF210" s="21">
        <v>0</v>
      </c>
      <c r="AG210" s="19" t="s">
        <v>42</v>
      </c>
    </row>
    <row r="211" spans="1:33" s="22" customFormat="1" x14ac:dyDescent="0.25">
      <c r="A211" s="11" t="s">
        <v>530</v>
      </c>
      <c r="B211" s="20" t="s">
        <v>491</v>
      </c>
      <c r="C211" s="19" t="s">
        <v>38</v>
      </c>
      <c r="D211" s="19" t="s">
        <v>77</v>
      </c>
      <c r="E211" s="19" t="s">
        <v>1110</v>
      </c>
      <c r="F211" s="19" t="s">
        <v>1118</v>
      </c>
      <c r="G211" s="19" t="s">
        <v>40</v>
      </c>
      <c r="H211" s="19" t="s">
        <v>539</v>
      </c>
      <c r="I211" s="21" t="s">
        <v>42</v>
      </c>
      <c r="J211" s="21" t="s">
        <v>42</v>
      </c>
      <c r="K211" s="21" t="s">
        <v>42</v>
      </c>
      <c r="L211" s="21" t="s">
        <v>42</v>
      </c>
      <c r="M211" s="21">
        <v>0</v>
      </c>
      <c r="N211" s="19" t="s">
        <v>42</v>
      </c>
      <c r="O211" s="19" t="s">
        <v>52</v>
      </c>
      <c r="P211" s="19" t="s">
        <v>42</v>
      </c>
      <c r="Q211" s="21">
        <f>SUM(S211:AG211)</f>
        <v>24366358</v>
      </c>
      <c r="R211" s="21">
        <v>0</v>
      </c>
      <c r="S211" s="21">
        <v>17075410</v>
      </c>
      <c r="T211" s="21">
        <v>0</v>
      </c>
      <c r="U211" s="19" t="s">
        <v>45</v>
      </c>
      <c r="V211" s="21">
        <v>0</v>
      </c>
      <c r="W211" s="21">
        <v>6285300</v>
      </c>
      <c r="X211" s="19" t="s">
        <v>45</v>
      </c>
      <c r="Y211" s="21">
        <v>1005648</v>
      </c>
      <c r="Z211" s="21">
        <v>0</v>
      </c>
      <c r="AA211" s="19" t="s">
        <v>45</v>
      </c>
      <c r="AB211" s="21">
        <v>0</v>
      </c>
      <c r="AC211" s="21">
        <v>0</v>
      </c>
      <c r="AD211" s="19" t="s">
        <v>45</v>
      </c>
      <c r="AE211" s="21">
        <v>0</v>
      </c>
      <c r="AF211" s="21">
        <v>0</v>
      </c>
      <c r="AG211" s="19" t="s">
        <v>42</v>
      </c>
    </row>
    <row r="212" spans="1:33" s="22" customFormat="1" x14ac:dyDescent="0.25">
      <c r="A212" s="11" t="s">
        <v>532</v>
      </c>
      <c r="B212" s="20" t="s">
        <v>491</v>
      </c>
      <c r="C212" s="19" t="s">
        <v>38</v>
      </c>
      <c r="D212" s="19" t="s">
        <v>77</v>
      </c>
      <c r="E212" s="19" t="s">
        <v>1110</v>
      </c>
      <c r="F212" s="19" t="s">
        <v>1118</v>
      </c>
      <c r="G212" s="19" t="s">
        <v>40</v>
      </c>
      <c r="H212" s="19" t="s">
        <v>541</v>
      </c>
      <c r="I212" s="21" t="s">
        <v>42</v>
      </c>
      <c r="J212" s="21" t="s">
        <v>42</v>
      </c>
      <c r="K212" s="21" t="s">
        <v>42</v>
      </c>
      <c r="L212" s="21" t="s">
        <v>42</v>
      </c>
      <c r="M212" s="21">
        <v>0</v>
      </c>
      <c r="N212" s="19" t="s">
        <v>42</v>
      </c>
      <c r="O212" s="19" t="s">
        <v>52</v>
      </c>
      <c r="P212" s="19" t="s">
        <v>42</v>
      </c>
      <c r="Q212" s="21">
        <f>SUM(S212:AG212)</f>
        <v>45616299</v>
      </c>
      <c r="R212" s="21">
        <v>0</v>
      </c>
      <c r="S212" s="21">
        <v>45499777</v>
      </c>
      <c r="T212" s="21">
        <v>0</v>
      </c>
      <c r="U212" s="19" t="s">
        <v>45</v>
      </c>
      <c r="V212" s="21">
        <v>0</v>
      </c>
      <c r="W212" s="21">
        <v>100450</v>
      </c>
      <c r="X212" s="19" t="s">
        <v>45</v>
      </c>
      <c r="Y212" s="21">
        <v>16072</v>
      </c>
      <c r="Z212" s="21">
        <v>0</v>
      </c>
      <c r="AA212" s="19" t="s">
        <v>45</v>
      </c>
      <c r="AB212" s="21">
        <v>0</v>
      </c>
      <c r="AC212" s="21">
        <v>0</v>
      </c>
      <c r="AD212" s="19" t="s">
        <v>45</v>
      </c>
      <c r="AE212" s="21">
        <v>0</v>
      </c>
      <c r="AF212" s="21">
        <v>0</v>
      </c>
      <c r="AG212" s="19" t="s">
        <v>42</v>
      </c>
    </row>
    <row r="213" spans="1:33" s="22" customFormat="1" x14ac:dyDescent="0.25">
      <c r="A213" s="11" t="s">
        <v>534</v>
      </c>
      <c r="B213" s="20" t="s">
        <v>491</v>
      </c>
      <c r="C213" s="19" t="s">
        <v>38</v>
      </c>
      <c r="D213" s="19" t="s">
        <v>77</v>
      </c>
      <c r="E213" s="19" t="s">
        <v>1110</v>
      </c>
      <c r="F213" s="19" t="s">
        <v>1118</v>
      </c>
      <c r="G213" s="19" t="s">
        <v>40</v>
      </c>
      <c r="H213" s="19" t="s">
        <v>543</v>
      </c>
      <c r="I213" s="21" t="s">
        <v>42</v>
      </c>
      <c r="J213" s="21" t="s">
        <v>42</v>
      </c>
      <c r="K213" s="21" t="s">
        <v>42</v>
      </c>
      <c r="L213" s="21" t="s">
        <v>42</v>
      </c>
      <c r="M213" s="21">
        <v>0</v>
      </c>
      <c r="N213" s="19" t="s">
        <v>42</v>
      </c>
      <c r="O213" s="19" t="s">
        <v>52</v>
      </c>
      <c r="P213" s="19" t="s">
        <v>42</v>
      </c>
      <c r="Q213" s="21">
        <f>SUM(S213:AG213)</f>
        <v>78539329.400000006</v>
      </c>
      <c r="R213" s="21">
        <v>0</v>
      </c>
      <c r="S213" s="21">
        <v>59406417</v>
      </c>
      <c r="T213" s="21">
        <v>0</v>
      </c>
      <c r="U213" s="19" t="s">
        <v>45</v>
      </c>
      <c r="V213" s="21">
        <v>0</v>
      </c>
      <c r="W213" s="21">
        <v>16493890</v>
      </c>
      <c r="X213" s="19" t="s">
        <v>55</v>
      </c>
      <c r="Y213" s="21">
        <v>2639022.4</v>
      </c>
      <c r="Z213" s="21">
        <v>0</v>
      </c>
      <c r="AA213" s="19" t="s">
        <v>45</v>
      </c>
      <c r="AB213" s="21">
        <v>0</v>
      </c>
      <c r="AC213" s="21">
        <v>0</v>
      </c>
      <c r="AD213" s="19" t="s">
        <v>45</v>
      </c>
      <c r="AE213" s="21">
        <v>0</v>
      </c>
      <c r="AF213" s="21">
        <v>0</v>
      </c>
      <c r="AG213" s="19" t="s">
        <v>42</v>
      </c>
    </row>
    <row r="214" spans="1:33" s="22" customFormat="1" x14ac:dyDescent="0.25">
      <c r="A214" s="11" t="s">
        <v>536</v>
      </c>
      <c r="B214" s="20" t="s">
        <v>491</v>
      </c>
      <c r="C214" s="19" t="s">
        <v>38</v>
      </c>
      <c r="D214" s="19" t="s">
        <v>77</v>
      </c>
      <c r="E214" s="19" t="s">
        <v>1110</v>
      </c>
      <c r="F214" s="19" t="s">
        <v>1118</v>
      </c>
      <c r="G214" s="19" t="s">
        <v>40</v>
      </c>
      <c r="H214" s="19" t="s">
        <v>545</v>
      </c>
      <c r="I214" s="21" t="s">
        <v>42</v>
      </c>
      <c r="J214" s="21" t="s">
        <v>42</v>
      </c>
      <c r="K214" s="21" t="s">
        <v>42</v>
      </c>
      <c r="L214" s="21" t="s">
        <v>42</v>
      </c>
      <c r="M214" s="21">
        <v>0</v>
      </c>
      <c r="N214" s="19" t="s">
        <v>42</v>
      </c>
      <c r="O214" s="19" t="s">
        <v>52</v>
      </c>
      <c r="P214" s="19" t="s">
        <v>42</v>
      </c>
      <c r="Q214" s="21">
        <f>SUM(S214:AG214)</f>
        <v>99375571</v>
      </c>
      <c r="R214" s="21">
        <v>0</v>
      </c>
      <c r="S214" s="21">
        <v>85492807</v>
      </c>
      <c r="T214" s="21">
        <v>0</v>
      </c>
      <c r="U214" s="19" t="s">
        <v>45</v>
      </c>
      <c r="V214" s="21">
        <v>0</v>
      </c>
      <c r="W214" s="21">
        <v>11967900</v>
      </c>
      <c r="X214" s="19" t="s">
        <v>45</v>
      </c>
      <c r="Y214" s="21">
        <v>1914864</v>
      </c>
      <c r="Z214" s="21">
        <v>0</v>
      </c>
      <c r="AA214" s="19" t="s">
        <v>45</v>
      </c>
      <c r="AB214" s="21">
        <v>0</v>
      </c>
      <c r="AC214" s="21">
        <v>0</v>
      </c>
      <c r="AD214" s="19" t="s">
        <v>45</v>
      </c>
      <c r="AE214" s="21">
        <v>0</v>
      </c>
      <c r="AF214" s="21">
        <v>0</v>
      </c>
      <c r="AG214" s="19" t="s">
        <v>42</v>
      </c>
    </row>
    <row r="215" spans="1:33" s="22" customFormat="1" x14ac:dyDescent="0.25">
      <c r="A215" s="11" t="s">
        <v>538</v>
      </c>
      <c r="B215" s="20" t="s">
        <v>491</v>
      </c>
      <c r="C215" s="19" t="s">
        <v>38</v>
      </c>
      <c r="D215" s="19" t="s">
        <v>77</v>
      </c>
      <c r="E215" s="19" t="s">
        <v>1110</v>
      </c>
      <c r="F215" s="19" t="s">
        <v>1118</v>
      </c>
      <c r="G215" s="19" t="s">
        <v>40</v>
      </c>
      <c r="H215" s="19" t="s">
        <v>547</v>
      </c>
      <c r="I215" s="21" t="s">
        <v>42</v>
      </c>
      <c r="J215" s="21" t="s">
        <v>42</v>
      </c>
      <c r="K215" s="21" t="s">
        <v>42</v>
      </c>
      <c r="L215" s="21" t="s">
        <v>42</v>
      </c>
      <c r="M215" s="21">
        <v>0</v>
      </c>
      <c r="N215" s="19" t="s">
        <v>42</v>
      </c>
      <c r="O215" s="19" t="s">
        <v>52</v>
      </c>
      <c r="P215" s="19" t="s">
        <v>42</v>
      </c>
      <c r="Q215" s="21">
        <f>SUM(S215:AG215)</f>
        <v>224372574.19999999</v>
      </c>
      <c r="R215" s="21">
        <v>0</v>
      </c>
      <c r="S215" s="21">
        <v>170153223</v>
      </c>
      <c r="T215" s="21">
        <v>0</v>
      </c>
      <c r="U215" s="19" t="s">
        <v>45</v>
      </c>
      <c r="V215" s="21">
        <v>0</v>
      </c>
      <c r="W215" s="21">
        <v>46740820</v>
      </c>
      <c r="X215" s="19" t="s">
        <v>55</v>
      </c>
      <c r="Y215" s="21">
        <v>7478531.2000000002</v>
      </c>
      <c r="Z215" s="21">
        <v>0</v>
      </c>
      <c r="AA215" s="19" t="s">
        <v>45</v>
      </c>
      <c r="AB215" s="21">
        <v>0</v>
      </c>
      <c r="AC215" s="21">
        <v>0</v>
      </c>
      <c r="AD215" s="19" t="s">
        <v>45</v>
      </c>
      <c r="AE215" s="21">
        <v>0</v>
      </c>
      <c r="AF215" s="21">
        <v>0</v>
      </c>
      <c r="AG215" s="19" t="s">
        <v>42</v>
      </c>
    </row>
    <row r="216" spans="1:33" s="22" customFormat="1" x14ac:dyDescent="0.25">
      <c r="A216" s="11" t="s">
        <v>540</v>
      </c>
      <c r="B216" s="20" t="s">
        <v>491</v>
      </c>
      <c r="C216" s="19" t="s">
        <v>38</v>
      </c>
      <c r="D216" s="19" t="s">
        <v>77</v>
      </c>
      <c r="E216" s="19" t="s">
        <v>1110</v>
      </c>
      <c r="F216" s="19" t="s">
        <v>1118</v>
      </c>
      <c r="G216" s="19" t="s">
        <v>40</v>
      </c>
      <c r="H216" s="19" t="s">
        <v>549</v>
      </c>
      <c r="I216" s="21" t="s">
        <v>42</v>
      </c>
      <c r="J216" s="21" t="s">
        <v>42</v>
      </c>
      <c r="K216" s="21" t="s">
        <v>42</v>
      </c>
      <c r="L216" s="21" t="s">
        <v>42</v>
      </c>
      <c r="M216" s="21">
        <v>0</v>
      </c>
      <c r="N216" s="19" t="s">
        <v>42</v>
      </c>
      <c r="O216" s="19" t="s">
        <v>52</v>
      </c>
      <c r="P216" s="19" t="s">
        <v>42</v>
      </c>
      <c r="Q216" s="21">
        <f>SUM(S216:AG216)</f>
        <v>159913804.80000001</v>
      </c>
      <c r="R216" s="21">
        <v>0</v>
      </c>
      <c r="S216" s="21">
        <v>124161526</v>
      </c>
      <c r="T216" s="21">
        <v>0</v>
      </c>
      <c r="U216" s="19" t="s">
        <v>45</v>
      </c>
      <c r="V216" s="21">
        <v>0</v>
      </c>
      <c r="W216" s="21">
        <v>30820930</v>
      </c>
      <c r="X216" s="19" t="s">
        <v>45</v>
      </c>
      <c r="Y216" s="21">
        <v>4931348.8</v>
      </c>
      <c r="Z216" s="21">
        <v>0</v>
      </c>
      <c r="AA216" s="19" t="s">
        <v>45</v>
      </c>
      <c r="AB216" s="21">
        <v>0</v>
      </c>
      <c r="AC216" s="21">
        <v>0</v>
      </c>
      <c r="AD216" s="19" t="s">
        <v>45</v>
      </c>
      <c r="AE216" s="21">
        <v>0</v>
      </c>
      <c r="AF216" s="21">
        <v>0</v>
      </c>
      <c r="AG216" s="19" t="s">
        <v>42</v>
      </c>
    </row>
    <row r="217" spans="1:33" s="22" customFormat="1" x14ac:dyDescent="0.25">
      <c r="A217" s="11" t="s">
        <v>542</v>
      </c>
      <c r="B217" s="20" t="s">
        <v>491</v>
      </c>
      <c r="C217" s="19" t="s">
        <v>38</v>
      </c>
      <c r="D217" s="19" t="s">
        <v>77</v>
      </c>
      <c r="E217" s="19" t="s">
        <v>1110</v>
      </c>
      <c r="F217" s="19" t="s">
        <v>1118</v>
      </c>
      <c r="G217" s="19" t="s">
        <v>40</v>
      </c>
      <c r="H217" s="19" t="s">
        <v>551</v>
      </c>
      <c r="I217" s="21" t="s">
        <v>42</v>
      </c>
      <c r="J217" s="21" t="s">
        <v>42</v>
      </c>
      <c r="K217" s="21" t="s">
        <v>42</v>
      </c>
      <c r="L217" s="21" t="s">
        <v>42</v>
      </c>
      <c r="M217" s="21">
        <v>0</v>
      </c>
      <c r="N217" s="19" t="s">
        <v>42</v>
      </c>
      <c r="O217" s="19" t="s">
        <v>337</v>
      </c>
      <c r="P217" s="19" t="s">
        <v>338</v>
      </c>
      <c r="Q217" s="21">
        <f>SUM(S217:AG217)</f>
        <v>5740000</v>
      </c>
      <c r="R217" s="21">
        <v>0</v>
      </c>
      <c r="S217" s="21">
        <v>5740000</v>
      </c>
      <c r="T217" s="21">
        <v>0</v>
      </c>
      <c r="U217" s="19" t="s">
        <v>45</v>
      </c>
      <c r="V217" s="21">
        <v>0</v>
      </c>
      <c r="W217" s="21">
        <v>0</v>
      </c>
      <c r="X217" s="19" t="s">
        <v>45</v>
      </c>
      <c r="Y217" s="21">
        <v>0</v>
      </c>
      <c r="Z217" s="21">
        <v>0</v>
      </c>
      <c r="AA217" s="19" t="s">
        <v>45</v>
      </c>
      <c r="AB217" s="21">
        <v>0</v>
      </c>
      <c r="AC217" s="21">
        <v>0</v>
      </c>
      <c r="AD217" s="19" t="s">
        <v>45</v>
      </c>
      <c r="AE217" s="21">
        <v>0</v>
      </c>
      <c r="AF217" s="21">
        <v>0</v>
      </c>
      <c r="AG217" s="19" t="s">
        <v>42</v>
      </c>
    </row>
    <row r="218" spans="1:33" s="22" customFormat="1" x14ac:dyDescent="0.25">
      <c r="A218" s="11" t="s">
        <v>544</v>
      </c>
      <c r="B218" s="20" t="s">
        <v>491</v>
      </c>
      <c r="C218" s="19" t="s">
        <v>38</v>
      </c>
      <c r="D218" s="19" t="s">
        <v>77</v>
      </c>
      <c r="E218" s="19" t="s">
        <v>1110</v>
      </c>
      <c r="F218" s="19" t="s">
        <v>1118</v>
      </c>
      <c r="G218" s="19" t="s">
        <v>40</v>
      </c>
      <c r="H218" s="19" t="s">
        <v>553</v>
      </c>
      <c r="I218" s="21" t="s">
        <v>42</v>
      </c>
      <c r="J218" s="21" t="s">
        <v>42</v>
      </c>
      <c r="K218" s="21" t="s">
        <v>42</v>
      </c>
      <c r="L218" s="21" t="s">
        <v>42</v>
      </c>
      <c r="M218" s="21">
        <v>0</v>
      </c>
      <c r="N218" s="19" t="s">
        <v>42</v>
      </c>
      <c r="O218" s="19" t="s">
        <v>52</v>
      </c>
      <c r="P218" s="19" t="s">
        <v>42</v>
      </c>
      <c r="Q218" s="21">
        <f>SUM(S218:AG218)</f>
        <v>268949247.60000002</v>
      </c>
      <c r="R218" s="21">
        <v>0</v>
      </c>
      <c r="S218" s="21">
        <v>223528972</v>
      </c>
      <c r="T218" s="21">
        <v>0</v>
      </c>
      <c r="U218" s="19" t="s">
        <v>45</v>
      </c>
      <c r="V218" s="21">
        <v>0</v>
      </c>
      <c r="W218" s="21">
        <v>39155410</v>
      </c>
      <c r="X218" s="19" t="s">
        <v>55</v>
      </c>
      <c r="Y218" s="21">
        <v>6264865.5999999996</v>
      </c>
      <c r="Z218" s="21">
        <v>0</v>
      </c>
      <c r="AA218" s="19" t="s">
        <v>45</v>
      </c>
      <c r="AB218" s="21">
        <v>0</v>
      </c>
      <c r="AC218" s="21">
        <v>0</v>
      </c>
      <c r="AD218" s="19" t="s">
        <v>45</v>
      </c>
      <c r="AE218" s="21">
        <v>0</v>
      </c>
      <c r="AF218" s="21">
        <v>0</v>
      </c>
      <c r="AG218" s="19" t="s">
        <v>42</v>
      </c>
    </row>
    <row r="219" spans="1:33" s="22" customFormat="1" x14ac:dyDescent="0.25">
      <c r="A219" s="11" t="s">
        <v>546</v>
      </c>
      <c r="B219" s="20" t="s">
        <v>491</v>
      </c>
      <c r="C219" s="19" t="s">
        <v>38</v>
      </c>
      <c r="D219" s="19" t="s">
        <v>77</v>
      </c>
      <c r="E219" s="19" t="s">
        <v>1110</v>
      </c>
      <c r="F219" s="19" t="s">
        <v>1118</v>
      </c>
      <c r="G219" s="19" t="s">
        <v>40</v>
      </c>
      <c r="H219" s="19" t="s">
        <v>555</v>
      </c>
      <c r="I219" s="21" t="s">
        <v>42</v>
      </c>
      <c r="J219" s="21" t="s">
        <v>42</v>
      </c>
      <c r="K219" s="21" t="s">
        <v>42</v>
      </c>
      <c r="L219" s="21" t="s">
        <v>42</v>
      </c>
      <c r="M219" s="21">
        <v>0</v>
      </c>
      <c r="N219" s="19" t="s">
        <v>42</v>
      </c>
      <c r="O219" s="19" t="s">
        <v>52</v>
      </c>
      <c r="P219" s="19" t="s">
        <v>42</v>
      </c>
      <c r="Q219" s="21">
        <f>SUM(S219:AG219)</f>
        <v>120750761.95</v>
      </c>
      <c r="R219" s="21">
        <v>0</v>
      </c>
      <c r="S219" s="21">
        <v>63315403.549999997</v>
      </c>
      <c r="T219" s="21">
        <v>0</v>
      </c>
      <c r="U219" s="19" t="s">
        <v>45</v>
      </c>
      <c r="V219" s="21">
        <v>0</v>
      </c>
      <c r="W219" s="21">
        <v>49513240</v>
      </c>
      <c r="X219" s="19" t="s">
        <v>55</v>
      </c>
      <c r="Y219" s="21">
        <v>7922118.4000000004</v>
      </c>
      <c r="Z219" s="21">
        <v>0</v>
      </c>
      <c r="AA219" s="19" t="s">
        <v>45</v>
      </c>
      <c r="AB219" s="21">
        <v>0</v>
      </c>
      <c r="AC219" s="21">
        <v>0</v>
      </c>
      <c r="AD219" s="19" t="s">
        <v>45</v>
      </c>
      <c r="AE219" s="21">
        <v>0</v>
      </c>
      <c r="AF219" s="21">
        <v>0</v>
      </c>
      <c r="AG219" s="19" t="s">
        <v>42</v>
      </c>
    </row>
    <row r="220" spans="1:33" s="22" customFormat="1" x14ac:dyDescent="0.25">
      <c r="A220" s="11" t="s">
        <v>548</v>
      </c>
      <c r="B220" s="20" t="s">
        <v>491</v>
      </c>
      <c r="C220" s="19" t="s">
        <v>38</v>
      </c>
      <c r="D220" s="19" t="s">
        <v>77</v>
      </c>
      <c r="E220" s="19" t="s">
        <v>1110</v>
      </c>
      <c r="F220" s="19" t="s">
        <v>1118</v>
      </c>
      <c r="G220" s="19" t="s">
        <v>40</v>
      </c>
      <c r="H220" s="19" t="s">
        <v>557</v>
      </c>
      <c r="I220" s="21" t="s">
        <v>42</v>
      </c>
      <c r="J220" s="21" t="s">
        <v>42</v>
      </c>
      <c r="K220" s="21" t="s">
        <v>42</v>
      </c>
      <c r="L220" s="21" t="s">
        <v>42</v>
      </c>
      <c r="M220" s="21">
        <v>0</v>
      </c>
      <c r="N220" s="19" t="s">
        <v>42</v>
      </c>
      <c r="O220" s="19" t="s">
        <v>558</v>
      </c>
      <c r="P220" s="19" t="s">
        <v>559</v>
      </c>
      <c r="Q220" s="21">
        <f>SUM(S220:AG220)</f>
        <v>4284680.4000000004</v>
      </c>
      <c r="R220" s="21">
        <v>0</v>
      </c>
      <c r="S220" s="21">
        <v>0</v>
      </c>
      <c r="T220" s="21">
        <v>3693690</v>
      </c>
      <c r="U220" s="19" t="s">
        <v>55</v>
      </c>
      <c r="V220" s="21">
        <v>590990.4</v>
      </c>
      <c r="W220" s="21">
        <v>0</v>
      </c>
      <c r="X220" s="19" t="s">
        <v>45</v>
      </c>
      <c r="Y220" s="21">
        <v>0</v>
      </c>
      <c r="Z220" s="21">
        <v>0</v>
      </c>
      <c r="AA220" s="19" t="s">
        <v>45</v>
      </c>
      <c r="AB220" s="21">
        <v>0</v>
      </c>
      <c r="AC220" s="21">
        <v>0</v>
      </c>
      <c r="AD220" s="19" t="s">
        <v>45</v>
      </c>
      <c r="AE220" s="21">
        <v>0</v>
      </c>
      <c r="AF220" s="21">
        <v>0</v>
      </c>
      <c r="AG220" s="19" t="s">
        <v>42</v>
      </c>
    </row>
    <row r="221" spans="1:33" s="22" customFormat="1" x14ac:dyDescent="0.25">
      <c r="A221" s="11" t="s">
        <v>550</v>
      </c>
      <c r="B221" s="20" t="s">
        <v>491</v>
      </c>
      <c r="C221" s="19" t="s">
        <v>38</v>
      </c>
      <c r="D221" s="19" t="s">
        <v>77</v>
      </c>
      <c r="E221" s="19" t="s">
        <v>1110</v>
      </c>
      <c r="F221" s="19" t="s">
        <v>1118</v>
      </c>
      <c r="G221" s="19" t="s">
        <v>40</v>
      </c>
      <c r="H221" s="19" t="s">
        <v>561</v>
      </c>
      <c r="I221" s="21" t="s">
        <v>42</v>
      </c>
      <c r="J221" s="21" t="s">
        <v>42</v>
      </c>
      <c r="K221" s="21" t="s">
        <v>42</v>
      </c>
      <c r="L221" s="21" t="s">
        <v>42</v>
      </c>
      <c r="M221" s="21">
        <v>0</v>
      </c>
      <c r="N221" s="19" t="s">
        <v>42</v>
      </c>
      <c r="O221" s="19" t="s">
        <v>52</v>
      </c>
      <c r="P221" s="19" t="s">
        <v>42</v>
      </c>
      <c r="Q221" s="21">
        <f>SUM(S221:AG221)</f>
        <v>26771819.199999999</v>
      </c>
      <c r="R221" s="21">
        <v>0</v>
      </c>
      <c r="S221" s="21">
        <v>12369700</v>
      </c>
      <c r="T221" s="21">
        <v>0</v>
      </c>
      <c r="U221" s="19" t="s">
        <v>45</v>
      </c>
      <c r="V221" s="21">
        <v>0</v>
      </c>
      <c r="W221" s="21">
        <v>12415620</v>
      </c>
      <c r="X221" s="19" t="s">
        <v>55</v>
      </c>
      <c r="Y221" s="21">
        <v>1986499.2</v>
      </c>
      <c r="Z221" s="21">
        <v>0</v>
      </c>
      <c r="AA221" s="19" t="s">
        <v>45</v>
      </c>
      <c r="AB221" s="21">
        <v>0</v>
      </c>
      <c r="AC221" s="21">
        <v>0</v>
      </c>
      <c r="AD221" s="19" t="s">
        <v>45</v>
      </c>
      <c r="AE221" s="21">
        <v>0</v>
      </c>
      <c r="AF221" s="21">
        <v>0</v>
      </c>
      <c r="AG221" s="19" t="s">
        <v>42</v>
      </c>
    </row>
    <row r="222" spans="1:33" s="22" customFormat="1" x14ac:dyDescent="0.25">
      <c r="A222" s="11" t="s">
        <v>552</v>
      </c>
      <c r="B222" s="20" t="s">
        <v>491</v>
      </c>
      <c r="C222" s="19" t="s">
        <v>38</v>
      </c>
      <c r="D222" s="19" t="s">
        <v>77</v>
      </c>
      <c r="E222" s="19" t="s">
        <v>1110</v>
      </c>
      <c r="F222" s="19" t="s">
        <v>1118</v>
      </c>
      <c r="G222" s="19" t="s">
        <v>40</v>
      </c>
      <c r="H222" s="19" t="s">
        <v>563</v>
      </c>
      <c r="I222" s="21" t="s">
        <v>42</v>
      </c>
      <c r="J222" s="21" t="s">
        <v>42</v>
      </c>
      <c r="K222" s="21" t="s">
        <v>42</v>
      </c>
      <c r="L222" s="21" t="s">
        <v>42</v>
      </c>
      <c r="M222" s="21">
        <v>0</v>
      </c>
      <c r="N222" s="19" t="s">
        <v>42</v>
      </c>
      <c r="O222" s="19" t="s">
        <v>52</v>
      </c>
      <c r="P222" s="19" t="s">
        <v>42</v>
      </c>
      <c r="Q222" s="21">
        <f>SUM(S222:AG222)</f>
        <v>60031250.799999997</v>
      </c>
      <c r="R222" s="21">
        <v>0</v>
      </c>
      <c r="S222" s="21">
        <v>26409660</v>
      </c>
      <c r="T222" s="21">
        <v>0</v>
      </c>
      <c r="U222" s="19" t="s">
        <v>45</v>
      </c>
      <c r="V222" s="21">
        <v>0</v>
      </c>
      <c r="W222" s="21">
        <v>28984130</v>
      </c>
      <c r="X222" s="19" t="s">
        <v>55</v>
      </c>
      <c r="Y222" s="21">
        <v>4637460.8</v>
      </c>
      <c r="Z222" s="21">
        <v>0</v>
      </c>
      <c r="AA222" s="19" t="s">
        <v>45</v>
      </c>
      <c r="AB222" s="21">
        <v>0</v>
      </c>
      <c r="AC222" s="21">
        <v>0</v>
      </c>
      <c r="AD222" s="19" t="s">
        <v>45</v>
      </c>
      <c r="AE222" s="21">
        <v>0</v>
      </c>
      <c r="AF222" s="21">
        <v>0</v>
      </c>
      <c r="AG222" s="19" t="s">
        <v>42</v>
      </c>
    </row>
    <row r="223" spans="1:33" s="22" customFormat="1" x14ac:dyDescent="0.25">
      <c r="A223" s="11" t="s">
        <v>554</v>
      </c>
      <c r="B223" s="20" t="s">
        <v>491</v>
      </c>
      <c r="C223" s="19" t="s">
        <v>38</v>
      </c>
      <c r="D223" s="19" t="s">
        <v>77</v>
      </c>
      <c r="E223" s="19" t="s">
        <v>1110</v>
      </c>
      <c r="F223" s="19" t="s">
        <v>1118</v>
      </c>
      <c r="G223" s="19" t="s">
        <v>40</v>
      </c>
      <c r="H223" s="19" t="s">
        <v>565</v>
      </c>
      <c r="I223" s="21" t="s">
        <v>42</v>
      </c>
      <c r="J223" s="21" t="s">
        <v>42</v>
      </c>
      <c r="K223" s="21" t="s">
        <v>42</v>
      </c>
      <c r="L223" s="21" t="s">
        <v>42</v>
      </c>
      <c r="M223" s="21">
        <v>0</v>
      </c>
      <c r="N223" s="19" t="s">
        <v>42</v>
      </c>
      <c r="O223" s="19" t="s">
        <v>566</v>
      </c>
      <c r="P223" s="19" t="s">
        <v>567</v>
      </c>
      <c r="Q223" s="21">
        <f>SUM(S223:AG223)</f>
        <v>746200</v>
      </c>
      <c r="R223" s="21">
        <v>0</v>
      </c>
      <c r="S223" s="21">
        <v>746200</v>
      </c>
      <c r="T223" s="21">
        <v>0</v>
      </c>
      <c r="U223" s="19" t="s">
        <v>45</v>
      </c>
      <c r="V223" s="21">
        <v>0</v>
      </c>
      <c r="W223" s="21">
        <v>0</v>
      </c>
      <c r="X223" s="19" t="s">
        <v>45</v>
      </c>
      <c r="Y223" s="21">
        <v>0</v>
      </c>
      <c r="Z223" s="21">
        <v>0</v>
      </c>
      <c r="AA223" s="19" t="s">
        <v>45</v>
      </c>
      <c r="AB223" s="21">
        <v>0</v>
      </c>
      <c r="AC223" s="21">
        <v>0</v>
      </c>
      <c r="AD223" s="19" t="s">
        <v>45</v>
      </c>
      <c r="AE223" s="21">
        <v>0</v>
      </c>
      <c r="AF223" s="21">
        <v>0</v>
      </c>
      <c r="AG223" s="19" t="s">
        <v>42</v>
      </c>
    </row>
    <row r="224" spans="1:33" x14ac:dyDescent="0.25">
      <c r="A224" s="11" t="s">
        <v>556</v>
      </c>
      <c r="B224" s="9" t="s">
        <v>37</v>
      </c>
      <c r="C224" s="8" t="s">
        <v>38</v>
      </c>
      <c r="D224" s="8" t="s">
        <v>87</v>
      </c>
      <c r="E224" s="8" t="s">
        <v>88</v>
      </c>
      <c r="F224" s="8" t="s">
        <v>1132</v>
      </c>
      <c r="G224" s="8" t="s">
        <v>40</v>
      </c>
      <c r="H224" s="8" t="s">
        <v>1131</v>
      </c>
      <c r="I224" s="10" t="s">
        <v>42</v>
      </c>
      <c r="J224" s="10" t="s">
        <v>42</v>
      </c>
      <c r="K224" s="10" t="s">
        <v>42</v>
      </c>
      <c r="L224" s="10" t="s">
        <v>42</v>
      </c>
      <c r="M224" s="10">
        <v>0</v>
      </c>
      <c r="N224" s="8" t="s">
        <v>42</v>
      </c>
      <c r="O224" s="8" t="s">
        <v>1133</v>
      </c>
      <c r="P224" s="8" t="s">
        <v>42</v>
      </c>
      <c r="Q224" s="10">
        <f>SUM(S224:AG224)</f>
        <v>0</v>
      </c>
      <c r="R224" s="10">
        <v>0</v>
      </c>
      <c r="S224" s="10">
        <v>0</v>
      </c>
      <c r="T224" s="10">
        <v>0</v>
      </c>
      <c r="U224" s="8" t="s">
        <v>45</v>
      </c>
      <c r="V224" s="10">
        <v>0</v>
      </c>
      <c r="W224" s="10">
        <v>0</v>
      </c>
      <c r="X224" s="8" t="s">
        <v>45</v>
      </c>
      <c r="Y224" s="10">
        <v>0</v>
      </c>
      <c r="Z224" s="10">
        <v>0</v>
      </c>
      <c r="AA224" s="8" t="s">
        <v>45</v>
      </c>
      <c r="AB224" s="10">
        <v>0</v>
      </c>
      <c r="AC224" s="10">
        <v>0</v>
      </c>
      <c r="AD224" s="8" t="s">
        <v>45</v>
      </c>
      <c r="AE224" s="10">
        <v>0</v>
      </c>
      <c r="AF224" s="10">
        <v>0</v>
      </c>
      <c r="AG224" s="8" t="s">
        <v>42</v>
      </c>
    </row>
    <row r="225" spans="1:33" x14ac:dyDescent="0.25">
      <c r="A225" s="11" t="s">
        <v>560</v>
      </c>
      <c r="B225" s="9" t="s">
        <v>491</v>
      </c>
      <c r="C225" s="8" t="s">
        <v>38</v>
      </c>
      <c r="D225" s="8" t="s">
        <v>87</v>
      </c>
      <c r="E225" s="8" t="s">
        <v>88</v>
      </c>
      <c r="F225" s="8" t="s">
        <v>1136</v>
      </c>
      <c r="G225" s="8" t="s">
        <v>40</v>
      </c>
      <c r="H225" s="8" t="s">
        <v>1135</v>
      </c>
      <c r="I225" s="10" t="s">
        <v>42</v>
      </c>
      <c r="J225" s="10" t="s">
        <v>42</v>
      </c>
      <c r="K225" s="10" t="s">
        <v>42</v>
      </c>
      <c r="L225" s="10" t="s">
        <v>42</v>
      </c>
      <c r="M225" s="10">
        <v>0</v>
      </c>
      <c r="N225" s="8" t="s">
        <v>42</v>
      </c>
      <c r="O225" s="8" t="s">
        <v>52</v>
      </c>
      <c r="P225" s="8" t="s">
        <v>42</v>
      </c>
      <c r="Q225" s="10">
        <f>SUM(S225:AG225)</f>
        <v>272830794</v>
      </c>
      <c r="R225" s="10">
        <v>0</v>
      </c>
      <c r="S225" s="10">
        <v>244349488</v>
      </c>
      <c r="T225" s="10">
        <v>0</v>
      </c>
      <c r="U225" s="8" t="s">
        <v>45</v>
      </c>
      <c r="V225" s="10">
        <v>0</v>
      </c>
      <c r="W225" s="10">
        <v>24552850</v>
      </c>
      <c r="X225" s="8" t="s">
        <v>45</v>
      </c>
      <c r="Y225" s="10">
        <v>3928456</v>
      </c>
      <c r="Z225" s="10">
        <v>0</v>
      </c>
      <c r="AA225" s="8" t="s">
        <v>45</v>
      </c>
      <c r="AB225" s="10">
        <v>0</v>
      </c>
      <c r="AC225" s="10">
        <v>0</v>
      </c>
      <c r="AD225" s="8" t="s">
        <v>45</v>
      </c>
      <c r="AE225" s="10">
        <v>0</v>
      </c>
      <c r="AF225" s="10">
        <v>0</v>
      </c>
      <c r="AG225" s="8" t="s">
        <v>42</v>
      </c>
    </row>
    <row r="226" spans="1:33" s="22" customFormat="1" x14ac:dyDescent="0.25">
      <c r="A226" s="11" t="s">
        <v>562</v>
      </c>
      <c r="B226" s="20" t="s">
        <v>431</v>
      </c>
      <c r="C226" s="19" t="s">
        <v>38</v>
      </c>
      <c r="D226" s="19" t="s">
        <v>97</v>
      </c>
      <c r="E226" s="19" t="s">
        <v>1142</v>
      </c>
      <c r="F226" s="19" t="s">
        <v>1150</v>
      </c>
      <c r="G226" s="19" t="s">
        <v>40</v>
      </c>
      <c r="H226" s="19" t="s">
        <v>1151</v>
      </c>
      <c r="I226" s="21" t="s">
        <v>42</v>
      </c>
      <c r="J226" s="21" t="s">
        <v>42</v>
      </c>
      <c r="K226" s="21" t="s">
        <v>42</v>
      </c>
      <c r="L226" s="21" t="s">
        <v>42</v>
      </c>
      <c r="M226" s="21">
        <v>0</v>
      </c>
      <c r="N226" s="19" t="s">
        <v>42</v>
      </c>
      <c r="O226" s="19" t="s">
        <v>1133</v>
      </c>
      <c r="P226" s="19" t="s">
        <v>42</v>
      </c>
      <c r="Q226" s="21">
        <f>SUM(S226:AG226)</f>
        <v>0</v>
      </c>
      <c r="R226" s="21">
        <v>0</v>
      </c>
      <c r="S226" s="21">
        <v>0</v>
      </c>
      <c r="T226" s="21">
        <v>0</v>
      </c>
      <c r="U226" s="19" t="s">
        <v>45</v>
      </c>
      <c r="V226" s="21">
        <v>0</v>
      </c>
      <c r="W226" s="21">
        <v>0</v>
      </c>
      <c r="X226" s="19" t="s">
        <v>45</v>
      </c>
      <c r="Y226" s="21">
        <v>0</v>
      </c>
      <c r="Z226" s="21">
        <v>0</v>
      </c>
      <c r="AA226" s="19" t="s">
        <v>45</v>
      </c>
      <c r="AB226" s="21">
        <v>0</v>
      </c>
      <c r="AC226" s="21">
        <v>0</v>
      </c>
      <c r="AD226" s="19" t="s">
        <v>45</v>
      </c>
      <c r="AE226" s="21">
        <v>0</v>
      </c>
      <c r="AF226" s="21">
        <v>0</v>
      </c>
      <c r="AG226" s="19" t="s">
        <v>42</v>
      </c>
    </row>
    <row r="227" spans="1:33" s="22" customFormat="1" x14ac:dyDescent="0.25">
      <c r="A227" s="11" t="s">
        <v>564</v>
      </c>
      <c r="B227" s="20" t="s">
        <v>491</v>
      </c>
      <c r="C227" s="19" t="s">
        <v>38</v>
      </c>
      <c r="D227" s="19" t="s">
        <v>97</v>
      </c>
      <c r="E227" s="19" t="s">
        <v>1142</v>
      </c>
      <c r="F227" s="19" t="s">
        <v>1152</v>
      </c>
      <c r="G227" s="19" t="s">
        <v>40</v>
      </c>
      <c r="H227" s="19" t="s">
        <v>1153</v>
      </c>
      <c r="I227" s="21" t="s">
        <v>42</v>
      </c>
      <c r="J227" s="21" t="s">
        <v>42</v>
      </c>
      <c r="K227" s="21" t="s">
        <v>42</v>
      </c>
      <c r="L227" s="21" t="s">
        <v>42</v>
      </c>
      <c r="M227" s="21">
        <v>0</v>
      </c>
      <c r="N227" s="19" t="s">
        <v>42</v>
      </c>
      <c r="O227" s="19" t="s">
        <v>52</v>
      </c>
      <c r="P227" s="19" t="s">
        <v>42</v>
      </c>
      <c r="Q227" s="21">
        <f>SUM(S227:AG227)</f>
        <v>264350751</v>
      </c>
      <c r="R227" s="21">
        <v>0</v>
      </c>
      <c r="S227" s="21">
        <f>113337351+151013400</f>
        <v>264350751</v>
      </c>
      <c r="T227" s="21">
        <v>0</v>
      </c>
      <c r="U227" s="19" t="s">
        <v>45</v>
      </c>
      <c r="V227" s="21">
        <v>0</v>
      </c>
      <c r="W227" s="21">
        <v>0</v>
      </c>
      <c r="X227" s="19" t="s">
        <v>45</v>
      </c>
      <c r="Y227" s="21">
        <v>0</v>
      </c>
      <c r="Z227" s="21">
        <v>0</v>
      </c>
      <c r="AA227" s="19" t="s">
        <v>45</v>
      </c>
      <c r="AB227" s="21">
        <v>0</v>
      </c>
      <c r="AC227" s="21">
        <v>0</v>
      </c>
      <c r="AD227" s="19" t="s">
        <v>45</v>
      </c>
      <c r="AE227" s="21">
        <v>0</v>
      </c>
      <c r="AF227" s="21">
        <v>0</v>
      </c>
      <c r="AG227" s="19" t="s">
        <v>42</v>
      </c>
    </row>
    <row r="228" spans="1:33" s="22" customFormat="1" x14ac:dyDescent="0.25">
      <c r="A228" s="11" t="s">
        <v>568</v>
      </c>
      <c r="B228" s="20" t="s">
        <v>491</v>
      </c>
      <c r="C228" s="19" t="s">
        <v>38</v>
      </c>
      <c r="D228" s="19" t="s">
        <v>97</v>
      </c>
      <c r="E228" s="19" t="s">
        <v>1142</v>
      </c>
      <c r="F228" s="19" t="s">
        <v>1152</v>
      </c>
      <c r="G228" s="19" t="s">
        <v>40</v>
      </c>
      <c r="H228" s="19" t="s">
        <v>572</v>
      </c>
      <c r="I228" s="21" t="s">
        <v>42</v>
      </c>
      <c r="J228" s="21" t="s">
        <v>42</v>
      </c>
      <c r="K228" s="21" t="s">
        <v>42</v>
      </c>
      <c r="L228" s="21" t="s">
        <v>42</v>
      </c>
      <c r="M228" s="21">
        <v>0</v>
      </c>
      <c r="N228" s="19" t="s">
        <v>42</v>
      </c>
      <c r="O228" s="19" t="s">
        <v>52</v>
      </c>
      <c r="P228" s="19" t="s">
        <v>42</v>
      </c>
      <c r="Q228" s="21">
        <f>SUM(S228:AG228)</f>
        <v>46696081.200000003</v>
      </c>
      <c r="R228" s="21">
        <v>0</v>
      </c>
      <c r="S228" s="21">
        <v>38170000</v>
      </c>
      <c r="T228" s="21">
        <v>0</v>
      </c>
      <c r="U228" s="19" t="s">
        <v>45</v>
      </c>
      <c r="V228" s="21">
        <v>0</v>
      </c>
      <c r="W228" s="21">
        <f>1222620+6127450</f>
        <v>7350070</v>
      </c>
      <c r="X228" s="19" t="s">
        <v>45</v>
      </c>
      <c r="Y228" s="21">
        <f>+W228*0.16</f>
        <v>1176011.2</v>
      </c>
      <c r="Z228" s="21">
        <v>0</v>
      </c>
      <c r="AA228" s="19" t="s">
        <v>45</v>
      </c>
      <c r="AB228" s="21">
        <v>0</v>
      </c>
      <c r="AC228" s="21">
        <v>0</v>
      </c>
      <c r="AD228" s="19" t="s">
        <v>45</v>
      </c>
      <c r="AE228" s="21">
        <v>0</v>
      </c>
      <c r="AF228" s="21">
        <v>0</v>
      </c>
      <c r="AG228" s="19" t="s">
        <v>42</v>
      </c>
    </row>
    <row r="229" spans="1:33" s="22" customFormat="1" x14ac:dyDescent="0.25">
      <c r="A229" s="11" t="s">
        <v>569</v>
      </c>
      <c r="B229" s="20" t="s">
        <v>491</v>
      </c>
      <c r="C229" s="19" t="s">
        <v>38</v>
      </c>
      <c r="D229" s="19" t="s">
        <v>97</v>
      </c>
      <c r="E229" s="19" t="s">
        <v>1142</v>
      </c>
      <c r="F229" s="19" t="s">
        <v>1152</v>
      </c>
      <c r="G229" s="19" t="s">
        <v>40</v>
      </c>
      <c r="H229" s="19" t="s">
        <v>574</v>
      </c>
      <c r="I229" s="21" t="s">
        <v>42</v>
      </c>
      <c r="J229" s="21" t="s">
        <v>42</v>
      </c>
      <c r="K229" s="21" t="s">
        <v>42</v>
      </c>
      <c r="L229" s="21" t="s">
        <v>42</v>
      </c>
      <c r="M229" s="21">
        <v>0</v>
      </c>
      <c r="N229" s="19" t="s">
        <v>42</v>
      </c>
      <c r="O229" s="19" t="s">
        <v>575</v>
      </c>
      <c r="P229" s="19" t="s">
        <v>576</v>
      </c>
      <c r="Q229" s="21">
        <f>SUM(S229:AG229)</f>
        <v>2350000</v>
      </c>
      <c r="R229" s="21">
        <v>0</v>
      </c>
      <c r="S229" s="21">
        <v>2350000</v>
      </c>
      <c r="T229" s="21">
        <v>0</v>
      </c>
      <c r="U229" s="19" t="s">
        <v>45</v>
      </c>
      <c r="V229" s="21">
        <v>0</v>
      </c>
      <c r="W229" s="21">
        <v>0</v>
      </c>
      <c r="X229" s="19" t="s">
        <v>45</v>
      </c>
      <c r="Y229" s="21">
        <v>0</v>
      </c>
      <c r="Z229" s="21">
        <v>0</v>
      </c>
      <c r="AA229" s="19" t="s">
        <v>45</v>
      </c>
      <c r="AB229" s="21">
        <v>0</v>
      </c>
      <c r="AC229" s="21">
        <v>0</v>
      </c>
      <c r="AD229" s="19" t="s">
        <v>45</v>
      </c>
      <c r="AE229" s="21">
        <v>0</v>
      </c>
      <c r="AF229" s="21">
        <v>0</v>
      </c>
      <c r="AG229" s="19" t="s">
        <v>42</v>
      </c>
    </row>
    <row r="230" spans="1:33" s="22" customFormat="1" x14ac:dyDescent="0.25">
      <c r="A230" s="11" t="s">
        <v>570</v>
      </c>
      <c r="B230" s="20" t="s">
        <v>491</v>
      </c>
      <c r="C230" s="19" t="s">
        <v>38</v>
      </c>
      <c r="D230" s="19" t="s">
        <v>97</v>
      </c>
      <c r="E230" s="19" t="s">
        <v>1142</v>
      </c>
      <c r="F230" s="19" t="s">
        <v>1152</v>
      </c>
      <c r="G230" s="19" t="s">
        <v>40</v>
      </c>
      <c r="H230" s="19" t="s">
        <v>578</v>
      </c>
      <c r="I230" s="21" t="s">
        <v>42</v>
      </c>
      <c r="J230" s="21" t="s">
        <v>42</v>
      </c>
      <c r="K230" s="21" t="s">
        <v>42</v>
      </c>
      <c r="L230" s="21" t="s">
        <v>42</v>
      </c>
      <c r="M230" s="21">
        <v>0</v>
      </c>
      <c r="N230" s="19" t="s">
        <v>42</v>
      </c>
      <c r="O230" s="19" t="s">
        <v>52</v>
      </c>
      <c r="P230" s="19" t="s">
        <v>42</v>
      </c>
      <c r="Q230" s="21">
        <f>SUM(S230:AG230)</f>
        <v>16482226.800000001</v>
      </c>
      <c r="R230" s="21">
        <v>0</v>
      </c>
      <c r="S230" s="21">
        <v>10060200</v>
      </c>
      <c r="T230" s="21">
        <v>0</v>
      </c>
      <c r="U230" s="19" t="s">
        <v>45</v>
      </c>
      <c r="V230" s="21">
        <v>0</v>
      </c>
      <c r="W230" s="21">
        <v>5536230</v>
      </c>
      <c r="X230" s="19" t="s">
        <v>45</v>
      </c>
      <c r="Y230" s="21">
        <v>885796.8</v>
      </c>
      <c r="Z230" s="21">
        <v>0</v>
      </c>
      <c r="AA230" s="19" t="s">
        <v>45</v>
      </c>
      <c r="AB230" s="21">
        <v>0</v>
      </c>
      <c r="AC230" s="21">
        <v>0</v>
      </c>
      <c r="AD230" s="19" t="s">
        <v>45</v>
      </c>
      <c r="AE230" s="21">
        <v>0</v>
      </c>
      <c r="AF230" s="21">
        <v>0</v>
      </c>
      <c r="AG230" s="19" t="s">
        <v>42</v>
      </c>
    </row>
    <row r="231" spans="1:33" s="22" customFormat="1" x14ac:dyDescent="0.25">
      <c r="A231" s="11" t="s">
        <v>571</v>
      </c>
      <c r="B231" s="20" t="s">
        <v>491</v>
      </c>
      <c r="C231" s="19" t="s">
        <v>38</v>
      </c>
      <c r="D231" s="19" t="s">
        <v>97</v>
      </c>
      <c r="E231" s="19" t="s">
        <v>1142</v>
      </c>
      <c r="F231" s="19" t="s">
        <v>1152</v>
      </c>
      <c r="G231" s="19" t="s">
        <v>40</v>
      </c>
      <c r="H231" s="19" t="s">
        <v>580</v>
      </c>
      <c r="I231" s="21" t="s">
        <v>42</v>
      </c>
      <c r="J231" s="21" t="s">
        <v>42</v>
      </c>
      <c r="K231" s="21" t="s">
        <v>42</v>
      </c>
      <c r="L231" s="21" t="s">
        <v>42</v>
      </c>
      <c r="M231" s="21">
        <v>0</v>
      </c>
      <c r="N231" s="19" t="s">
        <v>42</v>
      </c>
      <c r="O231" s="19" t="s">
        <v>52</v>
      </c>
      <c r="P231" s="19" t="s">
        <v>42</v>
      </c>
      <c r="Q231" s="21">
        <f>SUM(S231:AG231)</f>
        <v>60750217.600000001</v>
      </c>
      <c r="R231" s="21">
        <v>0</v>
      </c>
      <c r="S231" s="21">
        <v>38684280</v>
      </c>
      <c r="T231" s="21">
        <v>0</v>
      </c>
      <c r="U231" s="19" t="s">
        <v>45</v>
      </c>
      <c r="V231" s="21">
        <v>0</v>
      </c>
      <c r="W231" s="21">
        <v>19022360</v>
      </c>
      <c r="X231" s="19" t="s">
        <v>55</v>
      </c>
      <c r="Y231" s="21">
        <v>3043577.5999999996</v>
      </c>
      <c r="Z231" s="21">
        <v>0</v>
      </c>
      <c r="AA231" s="19" t="s">
        <v>45</v>
      </c>
      <c r="AB231" s="21">
        <v>0</v>
      </c>
      <c r="AC231" s="21">
        <v>0</v>
      </c>
      <c r="AD231" s="19" t="s">
        <v>45</v>
      </c>
      <c r="AE231" s="21">
        <v>0</v>
      </c>
      <c r="AF231" s="21">
        <v>0</v>
      </c>
      <c r="AG231" s="19" t="s">
        <v>42</v>
      </c>
    </row>
    <row r="232" spans="1:33" s="22" customFormat="1" x14ac:dyDescent="0.25">
      <c r="A232" s="11" t="s">
        <v>573</v>
      </c>
      <c r="B232" s="20" t="s">
        <v>491</v>
      </c>
      <c r="C232" s="19" t="s">
        <v>38</v>
      </c>
      <c r="D232" s="19" t="s">
        <v>97</v>
      </c>
      <c r="E232" s="19" t="s">
        <v>1142</v>
      </c>
      <c r="F232" s="19" t="s">
        <v>1152</v>
      </c>
      <c r="G232" s="19" t="s">
        <v>40</v>
      </c>
      <c r="H232" s="19" t="s">
        <v>582</v>
      </c>
      <c r="I232" s="21" t="s">
        <v>42</v>
      </c>
      <c r="J232" s="21" t="s">
        <v>42</v>
      </c>
      <c r="K232" s="21" t="s">
        <v>42</v>
      </c>
      <c r="L232" s="21" t="s">
        <v>42</v>
      </c>
      <c r="M232" s="21">
        <v>0</v>
      </c>
      <c r="N232" s="19" t="s">
        <v>42</v>
      </c>
      <c r="O232" s="19" t="s">
        <v>52</v>
      </c>
      <c r="P232" s="19" t="s">
        <v>42</v>
      </c>
      <c r="Q232" s="21">
        <f>SUM(S232:AG232)</f>
        <v>14200000</v>
      </c>
      <c r="R232" s="21">
        <v>0</v>
      </c>
      <c r="S232" s="21">
        <v>14200000</v>
      </c>
      <c r="T232" s="21">
        <v>0</v>
      </c>
      <c r="U232" s="19" t="s">
        <v>45</v>
      </c>
      <c r="V232" s="21">
        <v>0</v>
      </c>
      <c r="W232" s="21">
        <v>0</v>
      </c>
      <c r="X232" s="19" t="s">
        <v>45</v>
      </c>
      <c r="Y232" s="21">
        <v>0</v>
      </c>
      <c r="Z232" s="21">
        <v>0</v>
      </c>
      <c r="AA232" s="19" t="s">
        <v>45</v>
      </c>
      <c r="AB232" s="21">
        <v>0</v>
      </c>
      <c r="AC232" s="21">
        <v>0</v>
      </c>
      <c r="AD232" s="19" t="s">
        <v>45</v>
      </c>
      <c r="AE232" s="21">
        <v>0</v>
      </c>
      <c r="AF232" s="21">
        <v>0</v>
      </c>
      <c r="AG232" s="19" t="s">
        <v>42</v>
      </c>
    </row>
    <row r="233" spans="1:33" s="22" customFormat="1" x14ac:dyDescent="0.25">
      <c r="A233" s="11" t="s">
        <v>577</v>
      </c>
      <c r="B233" s="20" t="s">
        <v>491</v>
      </c>
      <c r="C233" s="19" t="s">
        <v>38</v>
      </c>
      <c r="D233" s="19" t="s">
        <v>97</v>
      </c>
      <c r="E233" s="19" t="s">
        <v>1142</v>
      </c>
      <c r="F233" s="19" t="s">
        <v>1152</v>
      </c>
      <c r="G233" s="19" t="s">
        <v>40</v>
      </c>
      <c r="H233" s="19" t="s">
        <v>584</v>
      </c>
      <c r="I233" s="21" t="s">
        <v>42</v>
      </c>
      <c r="J233" s="21" t="s">
        <v>42</v>
      </c>
      <c r="K233" s="21" t="s">
        <v>42</v>
      </c>
      <c r="L233" s="21" t="s">
        <v>42</v>
      </c>
      <c r="M233" s="21">
        <v>0</v>
      </c>
      <c r="N233" s="19" t="s">
        <v>42</v>
      </c>
      <c r="O233" s="19" t="s">
        <v>52</v>
      </c>
      <c r="P233" s="19" t="s">
        <v>42</v>
      </c>
      <c r="Q233" s="21">
        <f>SUM(S233:AG233)</f>
        <v>35404499</v>
      </c>
      <c r="R233" s="21">
        <v>0</v>
      </c>
      <c r="S233" s="21">
        <v>33257165</v>
      </c>
      <c r="T233" s="21">
        <v>0</v>
      </c>
      <c r="U233" s="19" t="s">
        <v>45</v>
      </c>
      <c r="V233" s="21">
        <v>0</v>
      </c>
      <c r="W233" s="21">
        <v>1851150</v>
      </c>
      <c r="X233" s="19" t="s">
        <v>45</v>
      </c>
      <c r="Y233" s="21">
        <v>296184</v>
      </c>
      <c r="Z233" s="21">
        <v>0</v>
      </c>
      <c r="AA233" s="19" t="s">
        <v>45</v>
      </c>
      <c r="AB233" s="21">
        <v>0</v>
      </c>
      <c r="AC233" s="21">
        <v>0</v>
      </c>
      <c r="AD233" s="19" t="s">
        <v>45</v>
      </c>
      <c r="AE233" s="21">
        <v>0</v>
      </c>
      <c r="AF233" s="21">
        <v>0</v>
      </c>
      <c r="AG233" s="19" t="s">
        <v>42</v>
      </c>
    </row>
    <row r="234" spans="1:33" s="22" customFormat="1" x14ac:dyDescent="0.25">
      <c r="A234" s="11" t="s">
        <v>579</v>
      </c>
      <c r="B234" s="20" t="s">
        <v>491</v>
      </c>
      <c r="C234" s="19" t="s">
        <v>38</v>
      </c>
      <c r="D234" s="19" t="s">
        <v>97</v>
      </c>
      <c r="E234" s="19" t="s">
        <v>1142</v>
      </c>
      <c r="F234" s="19" t="s">
        <v>1152</v>
      </c>
      <c r="G234" s="19" t="s">
        <v>40</v>
      </c>
      <c r="H234" s="19" t="s">
        <v>586</v>
      </c>
      <c r="I234" s="21" t="s">
        <v>42</v>
      </c>
      <c r="J234" s="21" t="s">
        <v>42</v>
      </c>
      <c r="K234" s="21" t="s">
        <v>42</v>
      </c>
      <c r="L234" s="21" t="s">
        <v>42</v>
      </c>
      <c r="M234" s="21">
        <v>0</v>
      </c>
      <c r="N234" s="19" t="s">
        <v>42</v>
      </c>
      <c r="O234" s="19" t="s">
        <v>52</v>
      </c>
      <c r="P234" s="19" t="s">
        <v>42</v>
      </c>
      <c r="Q234" s="21">
        <f>SUM(S234:AG234)</f>
        <v>17588896.399999999</v>
      </c>
      <c r="R234" s="21">
        <v>0</v>
      </c>
      <c r="S234" s="21">
        <v>16450310</v>
      </c>
      <c r="T234" s="21">
        <v>0</v>
      </c>
      <c r="U234" s="19" t="s">
        <v>45</v>
      </c>
      <c r="V234" s="21">
        <v>0</v>
      </c>
      <c r="W234" s="21">
        <v>981540</v>
      </c>
      <c r="X234" s="19" t="s">
        <v>55</v>
      </c>
      <c r="Y234" s="21">
        <v>157046.39999999999</v>
      </c>
      <c r="Z234" s="21">
        <v>0</v>
      </c>
      <c r="AA234" s="19" t="s">
        <v>45</v>
      </c>
      <c r="AB234" s="21">
        <v>0</v>
      </c>
      <c r="AC234" s="21">
        <v>0</v>
      </c>
      <c r="AD234" s="19" t="s">
        <v>45</v>
      </c>
      <c r="AE234" s="21">
        <v>0</v>
      </c>
      <c r="AF234" s="21">
        <v>0</v>
      </c>
      <c r="AG234" s="19" t="s">
        <v>42</v>
      </c>
    </row>
    <row r="235" spans="1:33" s="22" customFormat="1" x14ac:dyDescent="0.25">
      <c r="A235" s="11" t="s">
        <v>581</v>
      </c>
      <c r="B235" s="20" t="s">
        <v>491</v>
      </c>
      <c r="C235" s="19" t="s">
        <v>38</v>
      </c>
      <c r="D235" s="19" t="s">
        <v>97</v>
      </c>
      <c r="E235" s="19" t="s">
        <v>1142</v>
      </c>
      <c r="F235" s="19" t="s">
        <v>1152</v>
      </c>
      <c r="G235" s="19" t="s">
        <v>40</v>
      </c>
      <c r="H235" s="19" t="s">
        <v>588</v>
      </c>
      <c r="I235" s="21" t="s">
        <v>42</v>
      </c>
      <c r="J235" s="21" t="s">
        <v>42</v>
      </c>
      <c r="K235" s="21" t="s">
        <v>42</v>
      </c>
      <c r="L235" s="21" t="s">
        <v>42</v>
      </c>
      <c r="M235" s="21">
        <v>0</v>
      </c>
      <c r="N235" s="19" t="s">
        <v>42</v>
      </c>
      <c r="O235" s="19" t="s">
        <v>52</v>
      </c>
      <c r="P235" s="19" t="s">
        <v>42</v>
      </c>
      <c r="Q235" s="21">
        <f>SUM(S235:AG235)</f>
        <v>168127707.78</v>
      </c>
      <c r="R235" s="21">
        <v>0</v>
      </c>
      <c r="S235" s="21">
        <v>156281082.5</v>
      </c>
      <c r="T235" s="21">
        <v>0</v>
      </c>
      <c r="U235" s="19" t="s">
        <v>45</v>
      </c>
      <c r="V235" s="21">
        <v>0</v>
      </c>
      <c r="W235" s="21">
        <v>10212608</v>
      </c>
      <c r="X235" s="19" t="s">
        <v>55</v>
      </c>
      <c r="Y235" s="21">
        <v>1634017.28</v>
      </c>
      <c r="Z235" s="21">
        <v>0</v>
      </c>
      <c r="AA235" s="19" t="s">
        <v>45</v>
      </c>
      <c r="AB235" s="21">
        <v>0</v>
      </c>
      <c r="AC235" s="21">
        <v>0</v>
      </c>
      <c r="AD235" s="19" t="s">
        <v>45</v>
      </c>
      <c r="AE235" s="21">
        <v>0</v>
      </c>
      <c r="AF235" s="21">
        <v>0</v>
      </c>
      <c r="AG235" s="19" t="s">
        <v>42</v>
      </c>
    </row>
    <row r="236" spans="1:33" s="22" customFormat="1" x14ac:dyDescent="0.25">
      <c r="A236" s="11" t="s">
        <v>583</v>
      </c>
      <c r="B236" s="20" t="s">
        <v>491</v>
      </c>
      <c r="C236" s="19" t="s">
        <v>38</v>
      </c>
      <c r="D236" s="19" t="s">
        <v>97</v>
      </c>
      <c r="E236" s="19" t="s">
        <v>1142</v>
      </c>
      <c r="F236" s="19" t="s">
        <v>1152</v>
      </c>
      <c r="G236" s="19" t="s">
        <v>40</v>
      </c>
      <c r="H236" s="19" t="s">
        <v>590</v>
      </c>
      <c r="I236" s="21" t="s">
        <v>42</v>
      </c>
      <c r="J236" s="21" t="s">
        <v>42</v>
      </c>
      <c r="K236" s="21" t="s">
        <v>42</v>
      </c>
      <c r="L236" s="21" t="s">
        <v>42</v>
      </c>
      <c r="M236" s="21">
        <v>0</v>
      </c>
      <c r="N236" s="19" t="s">
        <v>42</v>
      </c>
      <c r="O236" s="19" t="s">
        <v>591</v>
      </c>
      <c r="P236" s="19" t="s">
        <v>592</v>
      </c>
      <c r="Q236" s="21">
        <f>SUM(S236:AG236)</f>
        <v>51781802.799999997</v>
      </c>
      <c r="R236" s="21">
        <v>0</v>
      </c>
      <c r="S236" s="21">
        <v>42263620</v>
      </c>
      <c r="T236" s="21">
        <v>0</v>
      </c>
      <c r="U236" s="19" t="s">
        <v>45</v>
      </c>
      <c r="V236" s="21">
        <v>0</v>
      </c>
      <c r="W236" s="21">
        <v>8205330</v>
      </c>
      <c r="X236" s="19" t="s">
        <v>55</v>
      </c>
      <c r="Y236" s="21">
        <v>1312852.8</v>
      </c>
      <c r="Z236" s="21">
        <v>0</v>
      </c>
      <c r="AA236" s="19" t="s">
        <v>45</v>
      </c>
      <c r="AB236" s="21">
        <v>0</v>
      </c>
      <c r="AC236" s="21">
        <v>0</v>
      </c>
      <c r="AD236" s="19" t="s">
        <v>45</v>
      </c>
      <c r="AE236" s="21">
        <v>0</v>
      </c>
      <c r="AF236" s="21">
        <v>0</v>
      </c>
      <c r="AG236" s="19" t="s">
        <v>42</v>
      </c>
    </row>
    <row r="237" spans="1:33" s="22" customFormat="1" x14ac:dyDescent="0.25">
      <c r="A237" s="11" t="s">
        <v>585</v>
      </c>
      <c r="B237" s="20" t="s">
        <v>491</v>
      </c>
      <c r="C237" s="19" t="s">
        <v>38</v>
      </c>
      <c r="D237" s="19" t="s">
        <v>97</v>
      </c>
      <c r="E237" s="19" t="s">
        <v>1142</v>
      </c>
      <c r="F237" s="19" t="s">
        <v>1152</v>
      </c>
      <c r="G237" s="19" t="s">
        <v>40</v>
      </c>
      <c r="H237" s="19" t="s">
        <v>594</v>
      </c>
      <c r="I237" s="21" t="s">
        <v>42</v>
      </c>
      <c r="J237" s="21" t="s">
        <v>42</v>
      </c>
      <c r="K237" s="21" t="s">
        <v>42</v>
      </c>
      <c r="L237" s="21" t="s">
        <v>42</v>
      </c>
      <c r="M237" s="21">
        <v>0</v>
      </c>
      <c r="N237" s="19" t="s">
        <v>42</v>
      </c>
      <c r="O237" s="19" t="s">
        <v>52</v>
      </c>
      <c r="P237" s="19" t="s">
        <v>42</v>
      </c>
      <c r="Q237" s="21">
        <f>SUM(S237:AG237)</f>
        <v>23476193.199999999</v>
      </c>
      <c r="R237" s="21">
        <v>0</v>
      </c>
      <c r="S237" s="21">
        <v>20410000</v>
      </c>
      <c r="T237" s="21">
        <v>0</v>
      </c>
      <c r="U237" s="19" t="s">
        <v>45</v>
      </c>
      <c r="V237" s="21">
        <v>0</v>
      </c>
      <c r="W237" s="21">
        <v>2643270</v>
      </c>
      <c r="X237" s="19" t="s">
        <v>45</v>
      </c>
      <c r="Y237" s="21">
        <v>422923.19999999995</v>
      </c>
      <c r="Z237" s="21">
        <v>0</v>
      </c>
      <c r="AA237" s="19" t="s">
        <v>45</v>
      </c>
      <c r="AB237" s="21">
        <v>0</v>
      </c>
      <c r="AC237" s="21">
        <v>0</v>
      </c>
      <c r="AD237" s="19" t="s">
        <v>45</v>
      </c>
      <c r="AE237" s="21">
        <v>0</v>
      </c>
      <c r="AF237" s="21">
        <v>0</v>
      </c>
      <c r="AG237" s="19" t="s">
        <v>42</v>
      </c>
    </row>
    <row r="238" spans="1:33" s="14" customFormat="1" x14ac:dyDescent="0.25">
      <c r="A238" s="11" t="s">
        <v>587</v>
      </c>
      <c r="B238" s="12" t="s">
        <v>596</v>
      </c>
      <c r="C238" s="11" t="s">
        <v>38</v>
      </c>
      <c r="D238" s="11" t="s">
        <v>39</v>
      </c>
      <c r="E238" s="11" t="s">
        <v>1088</v>
      </c>
      <c r="F238" s="11" t="s">
        <v>1098</v>
      </c>
      <c r="G238" s="11" t="s">
        <v>40</v>
      </c>
      <c r="H238" s="11" t="s">
        <v>597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52</v>
      </c>
      <c r="P238" s="11" t="s">
        <v>42</v>
      </c>
      <c r="Q238" s="13">
        <f>SUM(S238:AG238)</f>
        <v>124227794.5</v>
      </c>
      <c r="R238" s="13">
        <v>0</v>
      </c>
      <c r="S238" s="13">
        <v>98752756.099999994</v>
      </c>
      <c r="T238" s="13">
        <v>0</v>
      </c>
      <c r="U238" s="11" t="s">
        <v>45</v>
      </c>
      <c r="V238" s="13">
        <v>0</v>
      </c>
      <c r="W238" s="13">
        <v>21961240</v>
      </c>
      <c r="X238" s="11" t="s">
        <v>55</v>
      </c>
      <c r="Y238" s="13">
        <v>3513798.4</v>
      </c>
      <c r="Z238" s="13">
        <v>0</v>
      </c>
      <c r="AA238" s="11" t="s">
        <v>45</v>
      </c>
      <c r="AB238" s="13">
        <v>0</v>
      </c>
      <c r="AC238" s="13">
        <v>0</v>
      </c>
      <c r="AD238" s="11" t="s">
        <v>45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589</v>
      </c>
      <c r="B239" s="12" t="s">
        <v>596</v>
      </c>
      <c r="C239" s="11" t="s">
        <v>38</v>
      </c>
      <c r="D239" s="11" t="s">
        <v>39</v>
      </c>
      <c r="E239" s="11" t="s">
        <v>1088</v>
      </c>
      <c r="F239" s="11" t="s">
        <v>1098</v>
      </c>
      <c r="G239" s="11" t="s">
        <v>40</v>
      </c>
      <c r="H239" s="11" t="s">
        <v>599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52</v>
      </c>
      <c r="P239" s="11" t="s">
        <v>42</v>
      </c>
      <c r="Q239" s="13">
        <f>SUM(S239:AG239)</f>
        <v>166642047.14999998</v>
      </c>
      <c r="R239" s="13">
        <v>0</v>
      </c>
      <c r="S239" s="13">
        <v>131199383.94999999</v>
      </c>
      <c r="T239" s="13">
        <v>0</v>
      </c>
      <c r="U239" s="11" t="s">
        <v>45</v>
      </c>
      <c r="V239" s="13">
        <v>0</v>
      </c>
      <c r="W239" s="13">
        <v>30554020</v>
      </c>
      <c r="X239" s="11" t="s">
        <v>55</v>
      </c>
      <c r="Y239" s="13">
        <v>4888643.2</v>
      </c>
      <c r="Z239" s="13">
        <v>0</v>
      </c>
      <c r="AA239" s="11" t="s">
        <v>45</v>
      </c>
      <c r="AB239" s="13">
        <v>0</v>
      </c>
      <c r="AC239" s="13">
        <v>0</v>
      </c>
      <c r="AD239" s="11" t="s">
        <v>45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593</v>
      </c>
      <c r="B240" s="12" t="s">
        <v>596</v>
      </c>
      <c r="C240" s="11" t="s">
        <v>38</v>
      </c>
      <c r="D240" s="11" t="s">
        <v>39</v>
      </c>
      <c r="E240" s="11" t="s">
        <v>1088</v>
      </c>
      <c r="F240" s="11" t="s">
        <v>1098</v>
      </c>
      <c r="G240" s="11" t="s">
        <v>40</v>
      </c>
      <c r="H240" s="11" t="s">
        <v>601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52</v>
      </c>
      <c r="P240" s="11" t="s">
        <v>42</v>
      </c>
      <c r="Q240" s="13">
        <f>SUM(S240:AG240)</f>
        <v>225590735.33200002</v>
      </c>
      <c r="R240" s="13">
        <v>0</v>
      </c>
      <c r="S240" s="13">
        <v>164531675.90000004</v>
      </c>
      <c r="T240" s="13">
        <v>0</v>
      </c>
      <c r="U240" s="11" t="s">
        <v>45</v>
      </c>
      <c r="V240" s="13">
        <v>0</v>
      </c>
      <c r="W240" s="13">
        <v>52637120.200000003</v>
      </c>
      <c r="X240" s="11" t="s">
        <v>45</v>
      </c>
      <c r="Y240" s="13">
        <v>8421939.2320000008</v>
      </c>
      <c r="Z240" s="13">
        <v>0</v>
      </c>
      <c r="AA240" s="11" t="s">
        <v>45</v>
      </c>
      <c r="AB240" s="13">
        <v>0</v>
      </c>
      <c r="AC240" s="13">
        <v>0</v>
      </c>
      <c r="AD240" s="11" t="s">
        <v>45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595</v>
      </c>
      <c r="B241" s="12" t="s">
        <v>596</v>
      </c>
      <c r="C241" s="11" t="s">
        <v>38</v>
      </c>
      <c r="D241" s="11" t="s">
        <v>39</v>
      </c>
      <c r="E241" s="11" t="s">
        <v>1088</v>
      </c>
      <c r="F241" s="11" t="s">
        <v>1098</v>
      </c>
      <c r="G241" s="11" t="s">
        <v>40</v>
      </c>
      <c r="H241" s="11" t="s">
        <v>603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52</v>
      </c>
      <c r="P241" s="11" t="s">
        <v>42</v>
      </c>
      <c r="Q241" s="13">
        <f>SUM(S241:AG241)</f>
        <v>104818812.7</v>
      </c>
      <c r="R241" s="13">
        <v>0</v>
      </c>
      <c r="S241" s="13">
        <v>87786625.5</v>
      </c>
      <c r="T241" s="13">
        <v>0</v>
      </c>
      <c r="U241" s="11" t="s">
        <v>45</v>
      </c>
      <c r="V241" s="13">
        <v>0</v>
      </c>
      <c r="W241" s="13">
        <v>14682920</v>
      </c>
      <c r="X241" s="11" t="s">
        <v>45</v>
      </c>
      <c r="Y241" s="13">
        <v>2349267.2000000002</v>
      </c>
      <c r="Z241" s="13">
        <v>0</v>
      </c>
      <c r="AA241" s="11" t="s">
        <v>45</v>
      </c>
      <c r="AB241" s="13">
        <v>0</v>
      </c>
      <c r="AC241" s="13">
        <v>0</v>
      </c>
      <c r="AD241" s="11" t="s">
        <v>45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598</v>
      </c>
      <c r="B242" s="12" t="s">
        <v>596</v>
      </c>
      <c r="C242" s="11" t="s">
        <v>38</v>
      </c>
      <c r="D242" s="11" t="s">
        <v>39</v>
      </c>
      <c r="E242" s="11" t="s">
        <v>1088</v>
      </c>
      <c r="F242" s="11" t="s">
        <v>1098</v>
      </c>
      <c r="G242" s="11" t="s">
        <v>40</v>
      </c>
      <c r="H242" s="11" t="s">
        <v>605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606</v>
      </c>
      <c r="P242" s="11" t="s">
        <v>607</v>
      </c>
      <c r="Q242" s="13">
        <f>SUM(S242:AG242)</f>
        <v>28635023.199999999</v>
      </c>
      <c r="R242" s="13">
        <v>0</v>
      </c>
      <c r="S242" s="13">
        <v>21823480</v>
      </c>
      <c r="T242" s="13">
        <v>0</v>
      </c>
      <c r="U242" s="11" t="s">
        <v>45</v>
      </c>
      <c r="V242" s="13">
        <v>0</v>
      </c>
      <c r="W242" s="13">
        <v>5872020</v>
      </c>
      <c r="X242" s="11" t="s">
        <v>55</v>
      </c>
      <c r="Y242" s="13">
        <v>939523.2</v>
      </c>
      <c r="Z242" s="13">
        <v>0</v>
      </c>
      <c r="AA242" s="11" t="s">
        <v>45</v>
      </c>
      <c r="AB242" s="13">
        <v>0</v>
      </c>
      <c r="AC242" s="13">
        <v>0</v>
      </c>
      <c r="AD242" s="11" t="s">
        <v>45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600</v>
      </c>
      <c r="B243" s="12" t="s">
        <v>596</v>
      </c>
      <c r="C243" s="11" t="s">
        <v>38</v>
      </c>
      <c r="D243" s="11" t="s">
        <v>39</v>
      </c>
      <c r="E243" s="11" t="s">
        <v>1088</v>
      </c>
      <c r="F243" s="11" t="s">
        <v>1098</v>
      </c>
      <c r="G243" s="11" t="s">
        <v>40</v>
      </c>
      <c r="H243" s="11" t="s">
        <v>609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52</v>
      </c>
      <c r="P243" s="11" t="s">
        <v>42</v>
      </c>
      <c r="Q243" s="13">
        <f>SUM(S243:AG243)</f>
        <v>29107650.399999999</v>
      </c>
      <c r="R243" s="13">
        <v>0</v>
      </c>
      <c r="S243" s="13">
        <v>23491290</v>
      </c>
      <c r="T243" s="13">
        <v>0</v>
      </c>
      <c r="U243" s="11" t="s">
        <v>45</v>
      </c>
      <c r="V243" s="13">
        <v>0</v>
      </c>
      <c r="W243" s="13">
        <v>4841690</v>
      </c>
      <c r="X243" s="11" t="s">
        <v>45</v>
      </c>
      <c r="Y243" s="13">
        <v>774670.4</v>
      </c>
      <c r="Z243" s="13">
        <v>0</v>
      </c>
      <c r="AA243" s="11" t="s">
        <v>45</v>
      </c>
      <c r="AB243" s="13">
        <v>0</v>
      </c>
      <c r="AC243" s="13">
        <v>0</v>
      </c>
      <c r="AD243" s="11" t="s">
        <v>45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602</v>
      </c>
      <c r="B244" s="12" t="s">
        <v>596</v>
      </c>
      <c r="C244" s="11" t="s">
        <v>38</v>
      </c>
      <c r="D244" s="11" t="s">
        <v>39</v>
      </c>
      <c r="E244" s="11" t="s">
        <v>1088</v>
      </c>
      <c r="F244" s="11" t="s">
        <v>1098</v>
      </c>
      <c r="G244" s="11" t="s">
        <v>40</v>
      </c>
      <c r="H244" s="11" t="s">
        <v>611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52</v>
      </c>
      <c r="P244" s="11" t="s">
        <v>42</v>
      </c>
      <c r="Q244" s="13">
        <f>SUM(S244:AG244)</f>
        <v>114627946.59799999</v>
      </c>
      <c r="R244" s="13">
        <v>0</v>
      </c>
      <c r="S244" s="13">
        <v>99984244</v>
      </c>
      <c r="T244" s="13">
        <v>0</v>
      </c>
      <c r="U244" s="11" t="s">
        <v>45</v>
      </c>
      <c r="V244" s="13">
        <v>0</v>
      </c>
      <c r="W244" s="13">
        <v>12623881.550000001</v>
      </c>
      <c r="X244" s="11" t="s">
        <v>55</v>
      </c>
      <c r="Y244" s="13">
        <v>2019821.048</v>
      </c>
      <c r="Z244" s="13">
        <v>0</v>
      </c>
      <c r="AA244" s="11" t="s">
        <v>45</v>
      </c>
      <c r="AB244" s="13">
        <v>0</v>
      </c>
      <c r="AC244" s="13">
        <v>0</v>
      </c>
      <c r="AD244" s="11" t="s">
        <v>45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604</v>
      </c>
      <c r="B245" s="12" t="s">
        <v>596</v>
      </c>
      <c r="C245" s="11" t="s">
        <v>38</v>
      </c>
      <c r="D245" s="11" t="s">
        <v>39</v>
      </c>
      <c r="E245" s="11" t="s">
        <v>1088</v>
      </c>
      <c r="F245" s="11" t="s">
        <v>1098</v>
      </c>
      <c r="G245" s="11" t="s">
        <v>40</v>
      </c>
      <c r="H245" s="11" t="s">
        <v>613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52</v>
      </c>
      <c r="P245" s="11" t="s">
        <v>42</v>
      </c>
      <c r="Q245" s="13">
        <f>SUM(S245:AG245)</f>
        <v>41038225.049999997</v>
      </c>
      <c r="R245" s="13">
        <v>0</v>
      </c>
      <c r="S245" s="13">
        <v>35188820.649999999</v>
      </c>
      <c r="T245" s="13">
        <v>0</v>
      </c>
      <c r="U245" s="11" t="s">
        <v>45</v>
      </c>
      <c r="V245" s="13">
        <v>0</v>
      </c>
      <c r="W245" s="13">
        <v>5042590</v>
      </c>
      <c r="X245" s="11" t="s">
        <v>55</v>
      </c>
      <c r="Y245" s="13">
        <v>806814.4</v>
      </c>
      <c r="Z245" s="13">
        <v>0</v>
      </c>
      <c r="AA245" s="11" t="s">
        <v>45</v>
      </c>
      <c r="AB245" s="13">
        <v>0</v>
      </c>
      <c r="AC245" s="13">
        <v>0</v>
      </c>
      <c r="AD245" s="11" t="s">
        <v>45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608</v>
      </c>
      <c r="B246" s="12" t="s">
        <v>596</v>
      </c>
      <c r="C246" s="11" t="s">
        <v>38</v>
      </c>
      <c r="D246" s="11" t="s">
        <v>39</v>
      </c>
      <c r="E246" s="11" t="s">
        <v>1088</v>
      </c>
      <c r="F246" s="11" t="s">
        <v>1098</v>
      </c>
      <c r="G246" s="11" t="s">
        <v>40</v>
      </c>
      <c r="H246" s="11" t="s">
        <v>615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52</v>
      </c>
      <c r="P246" s="11" t="s">
        <v>42</v>
      </c>
      <c r="Q246" s="13">
        <f>SUM(S246:AG246)</f>
        <v>160651206.06800002</v>
      </c>
      <c r="R246" s="13">
        <v>0</v>
      </c>
      <c r="S246" s="13">
        <v>130548446.50000001</v>
      </c>
      <c r="T246" s="13">
        <v>0</v>
      </c>
      <c r="U246" s="11" t="s">
        <v>45</v>
      </c>
      <c r="V246" s="13">
        <v>0</v>
      </c>
      <c r="W246" s="13">
        <v>25950654.800000001</v>
      </c>
      <c r="X246" s="11" t="s">
        <v>55</v>
      </c>
      <c r="Y246" s="13">
        <v>4152104.7679999997</v>
      </c>
      <c r="Z246" s="13">
        <v>0</v>
      </c>
      <c r="AA246" s="11" t="s">
        <v>45</v>
      </c>
      <c r="AB246" s="13">
        <v>0</v>
      </c>
      <c r="AC246" s="13">
        <v>0</v>
      </c>
      <c r="AD246" s="11" t="s">
        <v>45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610</v>
      </c>
      <c r="B247" s="12" t="s">
        <v>596</v>
      </c>
      <c r="C247" s="11" t="s">
        <v>38</v>
      </c>
      <c r="D247" s="11" t="s">
        <v>39</v>
      </c>
      <c r="E247" s="11" t="s">
        <v>1088</v>
      </c>
      <c r="F247" s="11" t="s">
        <v>1098</v>
      </c>
      <c r="G247" s="11" t="s">
        <v>40</v>
      </c>
      <c r="H247" s="11" t="s">
        <v>617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52</v>
      </c>
      <c r="P247" s="11" t="s">
        <v>42</v>
      </c>
      <c r="Q247" s="13">
        <f>SUM(S247:AG247)</f>
        <v>115129608.09999999</v>
      </c>
      <c r="R247" s="13">
        <v>0</v>
      </c>
      <c r="S247" s="13">
        <v>89068630.5</v>
      </c>
      <c r="T247" s="13">
        <v>0</v>
      </c>
      <c r="U247" s="11" t="s">
        <v>45</v>
      </c>
      <c r="V247" s="13">
        <v>0</v>
      </c>
      <c r="W247" s="13">
        <v>22466360</v>
      </c>
      <c r="X247" s="11" t="s">
        <v>45</v>
      </c>
      <c r="Y247" s="13">
        <v>3594617.5999999996</v>
      </c>
      <c r="Z247" s="13">
        <v>0</v>
      </c>
      <c r="AA247" s="11" t="s">
        <v>45</v>
      </c>
      <c r="AB247" s="13">
        <v>0</v>
      </c>
      <c r="AC247" s="13">
        <v>0</v>
      </c>
      <c r="AD247" s="11" t="s">
        <v>45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612</v>
      </c>
      <c r="B248" s="12" t="s">
        <v>596</v>
      </c>
      <c r="C248" s="11" t="s">
        <v>38</v>
      </c>
      <c r="D248" s="11" t="s">
        <v>39</v>
      </c>
      <c r="E248" s="11" t="s">
        <v>1088</v>
      </c>
      <c r="F248" s="11" t="s">
        <v>1098</v>
      </c>
      <c r="G248" s="11" t="s">
        <v>40</v>
      </c>
      <c r="H248" s="11" t="s">
        <v>619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52</v>
      </c>
      <c r="P248" s="11" t="s">
        <v>42</v>
      </c>
      <c r="Q248" s="13">
        <f>SUM(S248:AG248)</f>
        <v>45730692.100000001</v>
      </c>
      <c r="R248" s="13">
        <v>0</v>
      </c>
      <c r="S248" s="13">
        <v>25545752.5</v>
      </c>
      <c r="T248" s="13">
        <v>0</v>
      </c>
      <c r="U248" s="11" t="s">
        <v>45</v>
      </c>
      <c r="V248" s="13">
        <v>0</v>
      </c>
      <c r="W248" s="13">
        <v>17400810</v>
      </c>
      <c r="X248" s="11" t="s">
        <v>55</v>
      </c>
      <c r="Y248" s="13">
        <v>2784129.6</v>
      </c>
      <c r="Z248" s="13">
        <v>0</v>
      </c>
      <c r="AA248" s="11" t="s">
        <v>45</v>
      </c>
      <c r="AB248" s="13">
        <v>0</v>
      </c>
      <c r="AC248" s="13">
        <v>0</v>
      </c>
      <c r="AD248" s="11" t="s">
        <v>45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614</v>
      </c>
      <c r="B249" s="12" t="s">
        <v>596</v>
      </c>
      <c r="C249" s="11" t="s">
        <v>38</v>
      </c>
      <c r="D249" s="11" t="s">
        <v>39</v>
      </c>
      <c r="E249" s="11" t="s">
        <v>1088</v>
      </c>
      <c r="F249" s="11" t="s">
        <v>1098</v>
      </c>
      <c r="G249" s="11" t="s">
        <v>40</v>
      </c>
      <c r="H249" s="11" t="s">
        <v>621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52</v>
      </c>
      <c r="P249" s="11" t="s">
        <v>42</v>
      </c>
      <c r="Q249" s="13">
        <f>SUM(S249:AG249)</f>
        <v>33272024.800000001</v>
      </c>
      <c r="R249" s="13">
        <v>0</v>
      </c>
      <c r="S249" s="13">
        <v>13899410</v>
      </c>
      <c r="T249" s="13">
        <v>0</v>
      </c>
      <c r="U249" s="11" t="s">
        <v>45</v>
      </c>
      <c r="V249" s="13">
        <v>0</v>
      </c>
      <c r="W249" s="13">
        <v>16700530</v>
      </c>
      <c r="X249" s="11" t="s">
        <v>55</v>
      </c>
      <c r="Y249" s="13">
        <v>2672084.7999999998</v>
      </c>
      <c r="Z249" s="13">
        <v>0</v>
      </c>
      <c r="AA249" s="11" t="s">
        <v>45</v>
      </c>
      <c r="AB249" s="13">
        <v>0</v>
      </c>
      <c r="AC249" s="13">
        <v>0</v>
      </c>
      <c r="AD249" s="11" t="s">
        <v>45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616</v>
      </c>
      <c r="B250" s="12" t="s">
        <v>596</v>
      </c>
      <c r="C250" s="11" t="s">
        <v>38</v>
      </c>
      <c r="D250" s="11" t="s">
        <v>39</v>
      </c>
      <c r="E250" s="11" t="s">
        <v>1088</v>
      </c>
      <c r="F250" s="11" t="s">
        <v>1098</v>
      </c>
      <c r="G250" s="11" t="s">
        <v>40</v>
      </c>
      <c r="H250" s="11" t="s">
        <v>623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52</v>
      </c>
      <c r="P250" s="11" t="s">
        <v>42</v>
      </c>
      <c r="Q250" s="13">
        <f>SUM(S250:AG250)</f>
        <v>18116875</v>
      </c>
      <c r="R250" s="13">
        <v>0</v>
      </c>
      <c r="S250" s="13">
        <v>10709405</v>
      </c>
      <c r="T250" s="13">
        <v>0</v>
      </c>
      <c r="U250" s="11" t="s">
        <v>45</v>
      </c>
      <c r="V250" s="13">
        <v>0</v>
      </c>
      <c r="W250" s="13">
        <v>6385750</v>
      </c>
      <c r="X250" s="11" t="s">
        <v>55</v>
      </c>
      <c r="Y250" s="13">
        <v>1021720</v>
      </c>
      <c r="Z250" s="13">
        <v>0</v>
      </c>
      <c r="AA250" s="11" t="s">
        <v>45</v>
      </c>
      <c r="AB250" s="13">
        <v>0</v>
      </c>
      <c r="AC250" s="13">
        <v>0</v>
      </c>
      <c r="AD250" s="11" t="s">
        <v>45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618</v>
      </c>
      <c r="B251" s="12" t="s">
        <v>596</v>
      </c>
      <c r="C251" s="11" t="s">
        <v>38</v>
      </c>
      <c r="D251" s="11" t="s">
        <v>39</v>
      </c>
      <c r="E251" s="11" t="s">
        <v>1088</v>
      </c>
      <c r="F251" s="11" t="s">
        <v>1098</v>
      </c>
      <c r="G251" s="11" t="s">
        <v>40</v>
      </c>
      <c r="H251" s="11" t="s">
        <v>625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52</v>
      </c>
      <c r="P251" s="11" t="s">
        <v>42</v>
      </c>
      <c r="Q251" s="13">
        <f>SUM(S251:AG251)</f>
        <v>29546418.800000001</v>
      </c>
      <c r="R251" s="13">
        <v>0</v>
      </c>
      <c r="S251" s="13">
        <v>26420300</v>
      </c>
      <c r="T251" s="13">
        <v>0</v>
      </c>
      <c r="U251" s="11" t="s">
        <v>45</v>
      </c>
      <c r="V251" s="13">
        <v>0</v>
      </c>
      <c r="W251" s="13">
        <v>2694930</v>
      </c>
      <c r="X251" s="11" t="s">
        <v>45</v>
      </c>
      <c r="Y251" s="13">
        <v>431188.8</v>
      </c>
      <c r="Z251" s="13">
        <v>0</v>
      </c>
      <c r="AA251" s="11" t="s">
        <v>45</v>
      </c>
      <c r="AB251" s="13">
        <v>0</v>
      </c>
      <c r="AC251" s="13">
        <v>0</v>
      </c>
      <c r="AD251" s="11" t="s">
        <v>45</v>
      </c>
      <c r="AE251" s="13">
        <v>0</v>
      </c>
      <c r="AF251" s="13">
        <v>0</v>
      </c>
      <c r="AG251" s="11" t="s">
        <v>42</v>
      </c>
    </row>
    <row r="252" spans="1:33" x14ac:dyDescent="0.25">
      <c r="A252" s="11" t="s">
        <v>620</v>
      </c>
      <c r="B252" s="9" t="s">
        <v>596</v>
      </c>
      <c r="C252" s="8" t="s">
        <v>38</v>
      </c>
      <c r="D252" s="8" t="s">
        <v>73</v>
      </c>
      <c r="E252" s="8" t="s">
        <v>74</v>
      </c>
      <c r="F252" s="8" t="s">
        <v>1104</v>
      </c>
      <c r="G252" s="8" t="s">
        <v>40</v>
      </c>
      <c r="H252" s="8" t="s">
        <v>627</v>
      </c>
      <c r="I252" s="10" t="s">
        <v>42</v>
      </c>
      <c r="J252" s="10" t="s">
        <v>42</v>
      </c>
      <c r="K252" s="10" t="s">
        <v>42</v>
      </c>
      <c r="L252" s="10" t="s">
        <v>42</v>
      </c>
      <c r="M252" s="10">
        <v>0</v>
      </c>
      <c r="N252" s="8" t="s">
        <v>42</v>
      </c>
      <c r="O252" s="8" t="s">
        <v>52</v>
      </c>
      <c r="P252" s="8" t="s">
        <v>42</v>
      </c>
      <c r="Q252" s="10">
        <f>SUM(S252:AG252)</f>
        <v>1149538248.4200001</v>
      </c>
      <c r="R252" s="10">
        <v>0</v>
      </c>
      <c r="S252" s="10">
        <v>918882616.5</v>
      </c>
      <c r="T252" s="10">
        <v>0</v>
      </c>
      <c r="U252" s="8" t="s">
        <v>45</v>
      </c>
      <c r="V252" s="10">
        <v>0</v>
      </c>
      <c r="W252" s="10">
        <v>198841062</v>
      </c>
      <c r="X252" s="8" t="s">
        <v>45</v>
      </c>
      <c r="Y252" s="10">
        <v>31814569.920000009</v>
      </c>
      <c r="Z252" s="10">
        <v>0</v>
      </c>
      <c r="AA252" s="8" t="s">
        <v>45</v>
      </c>
      <c r="AB252" s="10">
        <v>0</v>
      </c>
      <c r="AC252" s="10">
        <v>0</v>
      </c>
      <c r="AD252" s="8" t="s">
        <v>45</v>
      </c>
      <c r="AE252" s="10">
        <v>0</v>
      </c>
      <c r="AF252" s="10">
        <v>0</v>
      </c>
      <c r="AG252" s="8" t="s">
        <v>42</v>
      </c>
    </row>
    <row r="253" spans="1:33" s="22" customFormat="1" x14ac:dyDescent="0.25">
      <c r="A253" s="11" t="s">
        <v>622</v>
      </c>
      <c r="B253" s="20" t="s">
        <v>596</v>
      </c>
      <c r="C253" s="19" t="s">
        <v>38</v>
      </c>
      <c r="D253" s="19" t="s">
        <v>77</v>
      </c>
      <c r="E253" s="19" t="s">
        <v>1110</v>
      </c>
      <c r="F253" s="19" t="s">
        <v>1124</v>
      </c>
      <c r="G253" s="19" t="s">
        <v>40</v>
      </c>
      <c r="H253" s="19" t="s">
        <v>629</v>
      </c>
      <c r="I253" s="21" t="s">
        <v>42</v>
      </c>
      <c r="J253" s="21" t="s">
        <v>42</v>
      </c>
      <c r="K253" s="21" t="s">
        <v>42</v>
      </c>
      <c r="L253" s="21" t="s">
        <v>42</v>
      </c>
      <c r="M253" s="21">
        <v>0</v>
      </c>
      <c r="N253" s="19" t="s">
        <v>42</v>
      </c>
      <c r="O253" s="19" t="s">
        <v>52</v>
      </c>
      <c r="P253" s="19" t="s">
        <v>42</v>
      </c>
      <c r="Q253" s="21">
        <f>SUM(S253:AG253)</f>
        <v>288401401.00199997</v>
      </c>
      <c r="R253" s="21">
        <v>0</v>
      </c>
      <c r="S253" s="21">
        <v>261524153.5</v>
      </c>
      <c r="T253" s="21">
        <v>0</v>
      </c>
      <c r="U253" s="19" t="s">
        <v>45</v>
      </c>
      <c r="V253" s="21">
        <v>0</v>
      </c>
      <c r="W253" s="21">
        <v>23170040.949999999</v>
      </c>
      <c r="X253" s="19" t="s">
        <v>45</v>
      </c>
      <c r="Y253" s="21">
        <v>3707206.5520000001</v>
      </c>
      <c r="Z253" s="21">
        <v>0</v>
      </c>
      <c r="AA253" s="19" t="s">
        <v>45</v>
      </c>
      <c r="AB253" s="21">
        <v>0</v>
      </c>
      <c r="AC253" s="21">
        <v>0</v>
      </c>
      <c r="AD253" s="19" t="s">
        <v>45</v>
      </c>
      <c r="AE253" s="21">
        <v>0</v>
      </c>
      <c r="AF253" s="21">
        <v>0</v>
      </c>
      <c r="AG253" s="19" t="s">
        <v>42</v>
      </c>
    </row>
    <row r="254" spans="1:33" s="22" customFormat="1" x14ac:dyDescent="0.25">
      <c r="A254" s="11" t="s">
        <v>624</v>
      </c>
      <c r="B254" s="20" t="s">
        <v>596</v>
      </c>
      <c r="C254" s="19" t="s">
        <v>38</v>
      </c>
      <c r="D254" s="19" t="s">
        <v>77</v>
      </c>
      <c r="E254" s="19" t="s">
        <v>1110</v>
      </c>
      <c r="F254" s="19" t="s">
        <v>1124</v>
      </c>
      <c r="G254" s="19" t="s">
        <v>40</v>
      </c>
      <c r="H254" s="19" t="s">
        <v>631</v>
      </c>
      <c r="I254" s="21" t="s">
        <v>42</v>
      </c>
      <c r="J254" s="21" t="s">
        <v>42</v>
      </c>
      <c r="K254" s="21" t="s">
        <v>42</v>
      </c>
      <c r="L254" s="21" t="s">
        <v>42</v>
      </c>
      <c r="M254" s="21">
        <v>0</v>
      </c>
      <c r="N254" s="19" t="s">
        <v>42</v>
      </c>
      <c r="O254" s="19" t="s">
        <v>52</v>
      </c>
      <c r="P254" s="19" t="s">
        <v>42</v>
      </c>
      <c r="Q254" s="21">
        <f>SUM(S254:AG254)</f>
        <v>42857461.600000001</v>
      </c>
      <c r="R254" s="21">
        <v>0</v>
      </c>
      <c r="S254" s="21">
        <v>31711300</v>
      </c>
      <c r="T254" s="21">
        <v>0</v>
      </c>
      <c r="U254" s="19" t="s">
        <v>45</v>
      </c>
      <c r="V254" s="21">
        <v>0</v>
      </c>
      <c r="W254" s="21">
        <v>9608760</v>
      </c>
      <c r="X254" s="19" t="s">
        <v>55</v>
      </c>
      <c r="Y254" s="21">
        <v>1537401.6</v>
      </c>
      <c r="Z254" s="21">
        <v>0</v>
      </c>
      <c r="AA254" s="19" t="s">
        <v>45</v>
      </c>
      <c r="AB254" s="21">
        <v>0</v>
      </c>
      <c r="AC254" s="21">
        <v>0</v>
      </c>
      <c r="AD254" s="19" t="s">
        <v>45</v>
      </c>
      <c r="AE254" s="21">
        <v>0</v>
      </c>
      <c r="AF254" s="21">
        <v>0</v>
      </c>
      <c r="AG254" s="19" t="s">
        <v>42</v>
      </c>
    </row>
    <row r="255" spans="1:33" s="22" customFormat="1" x14ac:dyDescent="0.25">
      <c r="A255" s="11" t="s">
        <v>626</v>
      </c>
      <c r="B255" s="20" t="s">
        <v>596</v>
      </c>
      <c r="C255" s="19" t="s">
        <v>38</v>
      </c>
      <c r="D255" s="19" t="s">
        <v>77</v>
      </c>
      <c r="E255" s="19" t="s">
        <v>1110</v>
      </c>
      <c r="F255" s="19" t="s">
        <v>1124</v>
      </c>
      <c r="G255" s="19" t="s">
        <v>40</v>
      </c>
      <c r="H255" s="19" t="s">
        <v>633</v>
      </c>
      <c r="I255" s="21" t="s">
        <v>42</v>
      </c>
      <c r="J255" s="21" t="s">
        <v>42</v>
      </c>
      <c r="K255" s="21" t="s">
        <v>42</v>
      </c>
      <c r="L255" s="21" t="s">
        <v>42</v>
      </c>
      <c r="M255" s="21">
        <v>0</v>
      </c>
      <c r="N255" s="19" t="s">
        <v>42</v>
      </c>
      <c r="O255" s="19" t="s">
        <v>52</v>
      </c>
      <c r="P255" s="19" t="s">
        <v>42</v>
      </c>
      <c r="Q255" s="21">
        <f>SUM(S255:AG255)</f>
        <v>62592179.200000003</v>
      </c>
      <c r="R255" s="21">
        <v>0</v>
      </c>
      <c r="S255" s="21">
        <v>44361480</v>
      </c>
      <c r="T255" s="21">
        <v>0</v>
      </c>
      <c r="U255" s="19" t="s">
        <v>45</v>
      </c>
      <c r="V255" s="21">
        <v>0</v>
      </c>
      <c r="W255" s="21">
        <v>15716120</v>
      </c>
      <c r="X255" s="19" t="s">
        <v>45</v>
      </c>
      <c r="Y255" s="21">
        <v>2514579.2000000002</v>
      </c>
      <c r="Z255" s="21">
        <v>0</v>
      </c>
      <c r="AA255" s="19" t="s">
        <v>45</v>
      </c>
      <c r="AB255" s="21">
        <v>0</v>
      </c>
      <c r="AC255" s="21">
        <v>0</v>
      </c>
      <c r="AD255" s="19" t="s">
        <v>45</v>
      </c>
      <c r="AE255" s="21">
        <v>0</v>
      </c>
      <c r="AF255" s="21">
        <v>0</v>
      </c>
      <c r="AG255" s="19" t="s">
        <v>42</v>
      </c>
    </row>
    <row r="256" spans="1:33" s="22" customFormat="1" x14ac:dyDescent="0.25">
      <c r="A256" s="11" t="s">
        <v>628</v>
      </c>
      <c r="B256" s="20" t="s">
        <v>596</v>
      </c>
      <c r="C256" s="19" t="s">
        <v>38</v>
      </c>
      <c r="D256" s="19" t="s">
        <v>77</v>
      </c>
      <c r="E256" s="19" t="s">
        <v>1110</v>
      </c>
      <c r="F256" s="19" t="s">
        <v>1124</v>
      </c>
      <c r="G256" s="19" t="s">
        <v>40</v>
      </c>
      <c r="H256" s="19" t="s">
        <v>635</v>
      </c>
      <c r="I256" s="21" t="s">
        <v>42</v>
      </c>
      <c r="J256" s="21" t="s">
        <v>42</v>
      </c>
      <c r="K256" s="21" t="s">
        <v>42</v>
      </c>
      <c r="L256" s="21" t="s">
        <v>42</v>
      </c>
      <c r="M256" s="21">
        <v>0</v>
      </c>
      <c r="N256" s="19" t="s">
        <v>42</v>
      </c>
      <c r="O256" s="19" t="s">
        <v>52</v>
      </c>
      <c r="P256" s="19" t="s">
        <v>42</v>
      </c>
      <c r="Q256" s="21">
        <f>SUM(S256:AG256)</f>
        <v>37502230.700000003</v>
      </c>
      <c r="R256" s="21">
        <v>0</v>
      </c>
      <c r="S256" s="21">
        <v>32525076.700000003</v>
      </c>
      <c r="T256" s="21">
        <v>0</v>
      </c>
      <c r="U256" s="19" t="s">
        <v>45</v>
      </c>
      <c r="V256" s="21">
        <v>0</v>
      </c>
      <c r="W256" s="21">
        <v>4290650</v>
      </c>
      <c r="X256" s="19" t="s">
        <v>45</v>
      </c>
      <c r="Y256" s="21">
        <v>686504</v>
      </c>
      <c r="Z256" s="21">
        <v>0</v>
      </c>
      <c r="AA256" s="19" t="s">
        <v>45</v>
      </c>
      <c r="AB256" s="21">
        <v>0</v>
      </c>
      <c r="AC256" s="21">
        <v>0</v>
      </c>
      <c r="AD256" s="19" t="s">
        <v>45</v>
      </c>
      <c r="AE256" s="21">
        <v>0</v>
      </c>
      <c r="AF256" s="21">
        <v>0</v>
      </c>
      <c r="AG256" s="19" t="s">
        <v>42</v>
      </c>
    </row>
    <row r="257" spans="1:33" s="22" customFormat="1" x14ac:dyDescent="0.25">
      <c r="A257" s="11" t="s">
        <v>630</v>
      </c>
      <c r="B257" s="20" t="s">
        <v>596</v>
      </c>
      <c r="C257" s="19" t="s">
        <v>38</v>
      </c>
      <c r="D257" s="19" t="s">
        <v>77</v>
      </c>
      <c r="E257" s="19" t="s">
        <v>1110</v>
      </c>
      <c r="F257" s="19" t="s">
        <v>1124</v>
      </c>
      <c r="G257" s="19" t="s">
        <v>40</v>
      </c>
      <c r="H257" s="19" t="s">
        <v>637</v>
      </c>
      <c r="I257" s="21" t="s">
        <v>42</v>
      </c>
      <c r="J257" s="21" t="s">
        <v>42</v>
      </c>
      <c r="K257" s="21" t="s">
        <v>42</v>
      </c>
      <c r="L257" s="21" t="s">
        <v>42</v>
      </c>
      <c r="M257" s="21">
        <v>0</v>
      </c>
      <c r="N257" s="19" t="s">
        <v>42</v>
      </c>
      <c r="O257" s="19" t="s">
        <v>52</v>
      </c>
      <c r="P257" s="19" t="s">
        <v>42</v>
      </c>
      <c r="Q257" s="21">
        <f>SUM(S257:AG257)</f>
        <v>47292575.299999997</v>
      </c>
      <c r="R257" s="21">
        <v>0</v>
      </c>
      <c r="S257" s="21">
        <v>37641224.5</v>
      </c>
      <c r="T257" s="21">
        <v>0</v>
      </c>
      <c r="U257" s="19" t="s">
        <v>45</v>
      </c>
      <c r="V257" s="21">
        <v>0</v>
      </c>
      <c r="W257" s="21">
        <v>8320130</v>
      </c>
      <c r="X257" s="19" t="s">
        <v>55</v>
      </c>
      <c r="Y257" s="21">
        <v>1331220.8</v>
      </c>
      <c r="Z257" s="21">
        <v>0</v>
      </c>
      <c r="AA257" s="19" t="s">
        <v>45</v>
      </c>
      <c r="AB257" s="21">
        <v>0</v>
      </c>
      <c r="AC257" s="21">
        <v>0</v>
      </c>
      <c r="AD257" s="19" t="s">
        <v>45</v>
      </c>
      <c r="AE257" s="21">
        <v>0</v>
      </c>
      <c r="AF257" s="21">
        <v>0</v>
      </c>
      <c r="AG257" s="19" t="s">
        <v>42</v>
      </c>
    </row>
    <row r="258" spans="1:33" s="22" customFormat="1" x14ac:dyDescent="0.25">
      <c r="A258" s="11" t="s">
        <v>632</v>
      </c>
      <c r="B258" s="20" t="s">
        <v>596</v>
      </c>
      <c r="C258" s="19" t="s">
        <v>38</v>
      </c>
      <c r="D258" s="19" t="s">
        <v>77</v>
      </c>
      <c r="E258" s="19" t="s">
        <v>1110</v>
      </c>
      <c r="F258" s="19" t="s">
        <v>1124</v>
      </c>
      <c r="G258" s="19" t="s">
        <v>40</v>
      </c>
      <c r="H258" s="19" t="s">
        <v>639</v>
      </c>
      <c r="I258" s="21" t="s">
        <v>42</v>
      </c>
      <c r="J258" s="21" t="s">
        <v>42</v>
      </c>
      <c r="K258" s="21" t="s">
        <v>42</v>
      </c>
      <c r="L258" s="21" t="s">
        <v>42</v>
      </c>
      <c r="M258" s="21">
        <v>0</v>
      </c>
      <c r="N258" s="19" t="s">
        <v>42</v>
      </c>
      <c r="O258" s="19" t="s">
        <v>52</v>
      </c>
      <c r="P258" s="19" t="s">
        <v>42</v>
      </c>
      <c r="Q258" s="21">
        <f>SUM(S258:AG258)</f>
        <v>17746426.984000001</v>
      </c>
      <c r="R258" s="21">
        <v>0</v>
      </c>
      <c r="S258" s="21">
        <v>6865702.5</v>
      </c>
      <c r="T258" s="21">
        <v>0</v>
      </c>
      <c r="U258" s="19" t="s">
        <v>45</v>
      </c>
      <c r="V258" s="21">
        <v>0</v>
      </c>
      <c r="W258" s="21">
        <v>9379934.9000000004</v>
      </c>
      <c r="X258" s="19" t="s">
        <v>45</v>
      </c>
      <c r="Y258" s="21">
        <v>1500789.584</v>
      </c>
      <c r="Z258" s="21">
        <v>0</v>
      </c>
      <c r="AA258" s="19" t="s">
        <v>45</v>
      </c>
      <c r="AB258" s="21">
        <v>0</v>
      </c>
      <c r="AC258" s="21">
        <v>0</v>
      </c>
      <c r="AD258" s="19" t="s">
        <v>45</v>
      </c>
      <c r="AE258" s="21">
        <v>0</v>
      </c>
      <c r="AF258" s="21">
        <v>0</v>
      </c>
      <c r="AG258" s="19" t="s">
        <v>42</v>
      </c>
    </row>
    <row r="259" spans="1:33" s="22" customFormat="1" x14ac:dyDescent="0.25">
      <c r="A259" s="11" t="s">
        <v>634</v>
      </c>
      <c r="B259" s="20" t="s">
        <v>596</v>
      </c>
      <c r="C259" s="19" t="s">
        <v>38</v>
      </c>
      <c r="D259" s="19" t="s">
        <v>77</v>
      </c>
      <c r="E259" s="19" t="s">
        <v>1110</v>
      </c>
      <c r="F259" s="19" t="s">
        <v>1124</v>
      </c>
      <c r="G259" s="19" t="s">
        <v>40</v>
      </c>
      <c r="H259" s="19" t="s">
        <v>641</v>
      </c>
      <c r="I259" s="21" t="s">
        <v>42</v>
      </c>
      <c r="J259" s="21" t="s">
        <v>42</v>
      </c>
      <c r="K259" s="21" t="s">
        <v>42</v>
      </c>
      <c r="L259" s="21" t="s">
        <v>42</v>
      </c>
      <c r="M259" s="21">
        <v>0</v>
      </c>
      <c r="N259" s="19" t="s">
        <v>42</v>
      </c>
      <c r="O259" s="19" t="s">
        <v>642</v>
      </c>
      <c r="P259" s="19" t="s">
        <v>643</v>
      </c>
      <c r="Q259" s="21">
        <f>SUM(S259:AG259)</f>
        <v>86050911.519999996</v>
      </c>
      <c r="R259" s="21">
        <v>0</v>
      </c>
      <c r="S259" s="21">
        <v>55220522</v>
      </c>
      <c r="T259" s="21">
        <v>26577922</v>
      </c>
      <c r="U259" s="19" t="s">
        <v>55</v>
      </c>
      <c r="V259" s="21">
        <v>4252467.5199999996</v>
      </c>
      <c r="W259" s="21">
        <v>0</v>
      </c>
      <c r="X259" s="19" t="s">
        <v>45</v>
      </c>
      <c r="Y259" s="21">
        <v>0</v>
      </c>
      <c r="Z259" s="21">
        <v>0</v>
      </c>
      <c r="AA259" s="19" t="s">
        <v>45</v>
      </c>
      <c r="AB259" s="21">
        <v>0</v>
      </c>
      <c r="AC259" s="21">
        <v>0</v>
      </c>
      <c r="AD259" s="19" t="s">
        <v>45</v>
      </c>
      <c r="AE259" s="21">
        <v>0</v>
      </c>
      <c r="AF259" s="21">
        <v>0</v>
      </c>
      <c r="AG259" s="19" t="s">
        <v>42</v>
      </c>
    </row>
    <row r="260" spans="1:33" s="22" customFormat="1" x14ac:dyDescent="0.25">
      <c r="A260" s="11" t="s">
        <v>636</v>
      </c>
      <c r="B260" s="20" t="s">
        <v>596</v>
      </c>
      <c r="C260" s="19" t="s">
        <v>38</v>
      </c>
      <c r="D260" s="19" t="s">
        <v>77</v>
      </c>
      <c r="E260" s="19" t="s">
        <v>1110</v>
      </c>
      <c r="F260" s="19" t="s">
        <v>1124</v>
      </c>
      <c r="G260" s="19" t="s">
        <v>40</v>
      </c>
      <c r="H260" s="19" t="s">
        <v>645</v>
      </c>
      <c r="I260" s="21" t="s">
        <v>42</v>
      </c>
      <c r="J260" s="21" t="s">
        <v>42</v>
      </c>
      <c r="K260" s="21" t="s">
        <v>42</v>
      </c>
      <c r="L260" s="21" t="s">
        <v>42</v>
      </c>
      <c r="M260" s="21">
        <v>0</v>
      </c>
      <c r="N260" s="19" t="s">
        <v>42</v>
      </c>
      <c r="O260" s="19" t="s">
        <v>52</v>
      </c>
      <c r="P260" s="19" t="s">
        <v>42</v>
      </c>
      <c r="Q260" s="21">
        <f>SUM(S260:AG260)</f>
        <v>86422553.739999995</v>
      </c>
      <c r="R260" s="21">
        <v>0</v>
      </c>
      <c r="S260" s="21">
        <v>76810487.5</v>
      </c>
      <c r="T260" s="21">
        <v>0</v>
      </c>
      <c r="U260" s="19" t="s">
        <v>45</v>
      </c>
      <c r="V260" s="21">
        <v>0</v>
      </c>
      <c r="W260" s="21">
        <v>8286264</v>
      </c>
      <c r="X260" s="19" t="s">
        <v>45</v>
      </c>
      <c r="Y260" s="21">
        <v>1325802.24</v>
      </c>
      <c r="Z260" s="21">
        <v>0</v>
      </c>
      <c r="AA260" s="19" t="s">
        <v>45</v>
      </c>
      <c r="AB260" s="21">
        <v>0</v>
      </c>
      <c r="AC260" s="21">
        <v>0</v>
      </c>
      <c r="AD260" s="19" t="s">
        <v>45</v>
      </c>
      <c r="AE260" s="21">
        <v>0</v>
      </c>
      <c r="AF260" s="21">
        <v>0</v>
      </c>
      <c r="AG260" s="19" t="s">
        <v>42</v>
      </c>
    </row>
    <row r="261" spans="1:33" s="22" customFormat="1" x14ac:dyDescent="0.25">
      <c r="A261" s="11" t="s">
        <v>638</v>
      </c>
      <c r="B261" s="20" t="s">
        <v>596</v>
      </c>
      <c r="C261" s="19" t="s">
        <v>38</v>
      </c>
      <c r="D261" s="19" t="s">
        <v>77</v>
      </c>
      <c r="E261" s="19" t="s">
        <v>1110</v>
      </c>
      <c r="F261" s="19" t="s">
        <v>1124</v>
      </c>
      <c r="G261" s="19" t="s">
        <v>40</v>
      </c>
      <c r="H261" s="19" t="s">
        <v>647</v>
      </c>
      <c r="I261" s="21" t="s">
        <v>42</v>
      </c>
      <c r="J261" s="21" t="s">
        <v>42</v>
      </c>
      <c r="K261" s="21" t="s">
        <v>42</v>
      </c>
      <c r="L261" s="21" t="s">
        <v>42</v>
      </c>
      <c r="M261" s="21">
        <v>0</v>
      </c>
      <c r="N261" s="19" t="s">
        <v>42</v>
      </c>
      <c r="O261" s="19" t="s">
        <v>648</v>
      </c>
      <c r="P261" s="19" t="s">
        <v>649</v>
      </c>
      <c r="Q261" s="21">
        <f>SUM(S261:AG261)</f>
        <v>2870000</v>
      </c>
      <c r="R261" s="21">
        <v>0</v>
      </c>
      <c r="S261" s="21">
        <v>2870000</v>
      </c>
      <c r="T261" s="21">
        <v>0</v>
      </c>
      <c r="U261" s="19" t="s">
        <v>45</v>
      </c>
      <c r="V261" s="21">
        <v>0</v>
      </c>
      <c r="W261" s="21">
        <v>0</v>
      </c>
      <c r="X261" s="19" t="s">
        <v>45</v>
      </c>
      <c r="Y261" s="21">
        <v>0</v>
      </c>
      <c r="Z261" s="21">
        <v>0</v>
      </c>
      <c r="AA261" s="19" t="s">
        <v>45</v>
      </c>
      <c r="AB261" s="21">
        <v>0</v>
      </c>
      <c r="AC261" s="21">
        <v>0</v>
      </c>
      <c r="AD261" s="19" t="s">
        <v>45</v>
      </c>
      <c r="AE261" s="21">
        <v>0</v>
      </c>
      <c r="AF261" s="21">
        <v>0</v>
      </c>
      <c r="AG261" s="19" t="s">
        <v>42</v>
      </c>
    </row>
    <row r="262" spans="1:33" s="22" customFormat="1" x14ac:dyDescent="0.25">
      <c r="A262" s="11" t="s">
        <v>640</v>
      </c>
      <c r="B262" s="20" t="s">
        <v>596</v>
      </c>
      <c r="C262" s="19" t="s">
        <v>38</v>
      </c>
      <c r="D262" s="19" t="s">
        <v>77</v>
      </c>
      <c r="E262" s="19" t="s">
        <v>1110</v>
      </c>
      <c r="F262" s="19" t="s">
        <v>1124</v>
      </c>
      <c r="G262" s="19" t="s">
        <v>40</v>
      </c>
      <c r="H262" s="19" t="s">
        <v>651</v>
      </c>
      <c r="I262" s="21" t="s">
        <v>42</v>
      </c>
      <c r="J262" s="21" t="s">
        <v>42</v>
      </c>
      <c r="K262" s="21" t="s">
        <v>42</v>
      </c>
      <c r="L262" s="21" t="s">
        <v>42</v>
      </c>
      <c r="M262" s="21">
        <v>0</v>
      </c>
      <c r="N262" s="19" t="s">
        <v>42</v>
      </c>
      <c r="O262" s="19" t="s">
        <v>52</v>
      </c>
      <c r="P262" s="19" t="s">
        <v>42</v>
      </c>
      <c r="Q262" s="21">
        <f>SUM(S262:AG262)</f>
        <v>8610000</v>
      </c>
      <c r="R262" s="21">
        <v>0</v>
      </c>
      <c r="S262" s="21">
        <v>8610000</v>
      </c>
      <c r="T262" s="21">
        <v>0</v>
      </c>
      <c r="U262" s="19" t="s">
        <v>45</v>
      </c>
      <c r="V262" s="21">
        <v>0</v>
      </c>
      <c r="W262" s="21">
        <v>0</v>
      </c>
      <c r="X262" s="19" t="s">
        <v>45</v>
      </c>
      <c r="Y262" s="21">
        <v>0</v>
      </c>
      <c r="Z262" s="21">
        <v>0</v>
      </c>
      <c r="AA262" s="19" t="s">
        <v>45</v>
      </c>
      <c r="AB262" s="21">
        <v>0</v>
      </c>
      <c r="AC262" s="21">
        <v>0</v>
      </c>
      <c r="AD262" s="19" t="s">
        <v>45</v>
      </c>
      <c r="AE262" s="21">
        <v>0</v>
      </c>
      <c r="AF262" s="21">
        <v>0</v>
      </c>
      <c r="AG262" s="19" t="s">
        <v>42</v>
      </c>
    </row>
    <row r="263" spans="1:33" s="22" customFormat="1" x14ac:dyDescent="0.25">
      <c r="A263" s="11" t="s">
        <v>644</v>
      </c>
      <c r="B263" s="20" t="s">
        <v>596</v>
      </c>
      <c r="C263" s="19" t="s">
        <v>38</v>
      </c>
      <c r="D263" s="19" t="s">
        <v>77</v>
      </c>
      <c r="E263" s="19" t="s">
        <v>1110</v>
      </c>
      <c r="F263" s="19" t="s">
        <v>1124</v>
      </c>
      <c r="G263" s="19" t="s">
        <v>40</v>
      </c>
      <c r="H263" s="19" t="s">
        <v>653</v>
      </c>
      <c r="I263" s="21" t="s">
        <v>42</v>
      </c>
      <c r="J263" s="21" t="s">
        <v>42</v>
      </c>
      <c r="K263" s="21" t="s">
        <v>42</v>
      </c>
      <c r="L263" s="21" t="s">
        <v>42</v>
      </c>
      <c r="M263" s="21">
        <v>0</v>
      </c>
      <c r="N263" s="19" t="s">
        <v>42</v>
      </c>
      <c r="O263" s="19" t="s">
        <v>52</v>
      </c>
      <c r="P263" s="19" t="s">
        <v>42</v>
      </c>
      <c r="Q263" s="21">
        <f>SUM(S263:AG263)</f>
        <v>21116254.600000001</v>
      </c>
      <c r="R263" s="21">
        <v>0</v>
      </c>
      <c r="S263" s="21">
        <v>13748735</v>
      </c>
      <c r="T263" s="21">
        <v>0</v>
      </c>
      <c r="U263" s="19" t="s">
        <v>45</v>
      </c>
      <c r="V263" s="21">
        <v>0</v>
      </c>
      <c r="W263" s="21">
        <v>6351310</v>
      </c>
      <c r="X263" s="19" t="s">
        <v>55</v>
      </c>
      <c r="Y263" s="21">
        <v>1016209.6</v>
      </c>
      <c r="Z263" s="21">
        <v>0</v>
      </c>
      <c r="AA263" s="19" t="s">
        <v>45</v>
      </c>
      <c r="AB263" s="21">
        <v>0</v>
      </c>
      <c r="AC263" s="21">
        <v>0</v>
      </c>
      <c r="AD263" s="19" t="s">
        <v>45</v>
      </c>
      <c r="AE263" s="21">
        <v>0</v>
      </c>
      <c r="AF263" s="21">
        <v>0</v>
      </c>
      <c r="AG263" s="19" t="s">
        <v>42</v>
      </c>
    </row>
    <row r="264" spans="1:33" s="22" customFormat="1" x14ac:dyDescent="0.25">
      <c r="A264" s="11" t="s">
        <v>646</v>
      </c>
      <c r="B264" s="20" t="s">
        <v>596</v>
      </c>
      <c r="C264" s="19" t="s">
        <v>38</v>
      </c>
      <c r="D264" s="19" t="s">
        <v>77</v>
      </c>
      <c r="E264" s="19" t="s">
        <v>1110</v>
      </c>
      <c r="F264" s="19" t="s">
        <v>1124</v>
      </c>
      <c r="G264" s="19" t="s">
        <v>40</v>
      </c>
      <c r="H264" s="19" t="s">
        <v>655</v>
      </c>
      <c r="I264" s="21" t="s">
        <v>42</v>
      </c>
      <c r="J264" s="21" t="s">
        <v>42</v>
      </c>
      <c r="K264" s="21" t="s">
        <v>42</v>
      </c>
      <c r="L264" s="21" t="s">
        <v>42</v>
      </c>
      <c r="M264" s="21">
        <v>0</v>
      </c>
      <c r="N264" s="19" t="s">
        <v>42</v>
      </c>
      <c r="O264" s="19" t="s">
        <v>52</v>
      </c>
      <c r="P264" s="19" t="s">
        <v>42</v>
      </c>
      <c r="Q264" s="21">
        <f>SUM(S264:AG264)</f>
        <v>43319866.100000001</v>
      </c>
      <c r="R264" s="21">
        <v>0</v>
      </c>
      <c r="S264" s="21">
        <v>34071348.5</v>
      </c>
      <c r="T264" s="21">
        <v>0</v>
      </c>
      <c r="U264" s="19" t="s">
        <v>45</v>
      </c>
      <c r="V264" s="21">
        <v>0</v>
      </c>
      <c r="W264" s="21">
        <v>7972860</v>
      </c>
      <c r="X264" s="19" t="s">
        <v>45</v>
      </c>
      <c r="Y264" s="21">
        <v>1275657.6000000001</v>
      </c>
      <c r="Z264" s="21">
        <v>0</v>
      </c>
      <c r="AA264" s="19" t="s">
        <v>45</v>
      </c>
      <c r="AB264" s="21">
        <v>0</v>
      </c>
      <c r="AC264" s="21">
        <v>0</v>
      </c>
      <c r="AD264" s="19" t="s">
        <v>45</v>
      </c>
      <c r="AE264" s="21">
        <v>0</v>
      </c>
      <c r="AF264" s="21">
        <v>0</v>
      </c>
      <c r="AG264" s="19" t="s">
        <v>42</v>
      </c>
    </row>
    <row r="265" spans="1:33" s="22" customFormat="1" x14ac:dyDescent="0.25">
      <c r="A265" s="11" t="s">
        <v>650</v>
      </c>
      <c r="B265" s="20" t="s">
        <v>596</v>
      </c>
      <c r="C265" s="19" t="s">
        <v>38</v>
      </c>
      <c r="D265" s="19" t="s">
        <v>77</v>
      </c>
      <c r="E265" s="19" t="s">
        <v>1110</v>
      </c>
      <c r="F265" s="19" t="s">
        <v>1124</v>
      </c>
      <c r="G265" s="19" t="s">
        <v>40</v>
      </c>
      <c r="H265" s="19" t="s">
        <v>657</v>
      </c>
      <c r="I265" s="21" t="s">
        <v>42</v>
      </c>
      <c r="J265" s="21" t="s">
        <v>42</v>
      </c>
      <c r="K265" s="21" t="s">
        <v>42</v>
      </c>
      <c r="L265" s="21" t="s">
        <v>42</v>
      </c>
      <c r="M265" s="21">
        <v>0</v>
      </c>
      <c r="N265" s="19" t="s">
        <v>42</v>
      </c>
      <c r="O265" s="19" t="s">
        <v>52</v>
      </c>
      <c r="P265" s="19" t="s">
        <v>42</v>
      </c>
      <c r="Q265" s="21">
        <f>SUM(S265:AG265)</f>
        <v>60510629.579999998</v>
      </c>
      <c r="R265" s="21">
        <v>0</v>
      </c>
      <c r="S265" s="21">
        <v>52928709.5</v>
      </c>
      <c r="T265" s="21">
        <v>0</v>
      </c>
      <c r="U265" s="19" t="s">
        <v>45</v>
      </c>
      <c r="V265" s="21">
        <v>0</v>
      </c>
      <c r="W265" s="21">
        <v>6536138</v>
      </c>
      <c r="X265" s="19" t="s">
        <v>45</v>
      </c>
      <c r="Y265" s="21">
        <v>1045782.08</v>
      </c>
      <c r="Z265" s="21">
        <v>0</v>
      </c>
      <c r="AA265" s="19" t="s">
        <v>45</v>
      </c>
      <c r="AB265" s="21">
        <v>0</v>
      </c>
      <c r="AC265" s="21">
        <v>0</v>
      </c>
      <c r="AD265" s="19" t="s">
        <v>45</v>
      </c>
      <c r="AE265" s="21">
        <v>0</v>
      </c>
      <c r="AF265" s="21">
        <v>0</v>
      </c>
      <c r="AG265" s="19" t="s">
        <v>42</v>
      </c>
    </row>
    <row r="266" spans="1:33" s="22" customFormat="1" x14ac:dyDescent="0.25">
      <c r="A266" s="11" t="s">
        <v>652</v>
      </c>
      <c r="B266" s="20" t="s">
        <v>596</v>
      </c>
      <c r="C266" s="19" t="s">
        <v>38</v>
      </c>
      <c r="D266" s="19" t="s">
        <v>77</v>
      </c>
      <c r="E266" s="19" t="s">
        <v>1110</v>
      </c>
      <c r="F266" s="19" t="s">
        <v>1124</v>
      </c>
      <c r="G266" s="19" t="s">
        <v>40</v>
      </c>
      <c r="H266" s="19" t="s">
        <v>659</v>
      </c>
      <c r="I266" s="21" t="s">
        <v>42</v>
      </c>
      <c r="J266" s="21" t="s">
        <v>42</v>
      </c>
      <c r="K266" s="21" t="s">
        <v>42</v>
      </c>
      <c r="L266" s="21" t="s">
        <v>42</v>
      </c>
      <c r="M266" s="21">
        <v>0</v>
      </c>
      <c r="N266" s="19" t="s">
        <v>42</v>
      </c>
      <c r="O266" s="19" t="s">
        <v>52</v>
      </c>
      <c r="P266" s="19" t="s">
        <v>42</v>
      </c>
      <c r="Q266" s="21">
        <f>SUM(S266:AG266)</f>
        <v>46299184.399999999</v>
      </c>
      <c r="R266" s="21">
        <v>0</v>
      </c>
      <c r="S266" s="21">
        <v>28015218</v>
      </c>
      <c r="T266" s="21">
        <v>0</v>
      </c>
      <c r="U266" s="19" t="s">
        <v>45</v>
      </c>
      <c r="V266" s="21">
        <v>0</v>
      </c>
      <c r="W266" s="21">
        <v>15762040</v>
      </c>
      <c r="X266" s="19" t="s">
        <v>55</v>
      </c>
      <c r="Y266" s="21">
        <v>2521926.4000000004</v>
      </c>
      <c r="Z266" s="21">
        <v>0</v>
      </c>
      <c r="AA266" s="19" t="s">
        <v>45</v>
      </c>
      <c r="AB266" s="21">
        <v>0</v>
      </c>
      <c r="AC266" s="21">
        <v>0</v>
      </c>
      <c r="AD266" s="19" t="s">
        <v>45</v>
      </c>
      <c r="AE266" s="21">
        <v>0</v>
      </c>
      <c r="AF266" s="21">
        <v>0</v>
      </c>
      <c r="AG266" s="19" t="s">
        <v>42</v>
      </c>
    </row>
    <row r="267" spans="1:33" s="22" customFormat="1" x14ac:dyDescent="0.25">
      <c r="A267" s="11" t="s">
        <v>654</v>
      </c>
      <c r="B267" s="20" t="s">
        <v>596</v>
      </c>
      <c r="C267" s="19" t="s">
        <v>38</v>
      </c>
      <c r="D267" s="19" t="s">
        <v>77</v>
      </c>
      <c r="E267" s="19" t="s">
        <v>1110</v>
      </c>
      <c r="F267" s="19" t="s">
        <v>1124</v>
      </c>
      <c r="G267" s="19" t="s">
        <v>40</v>
      </c>
      <c r="H267" s="19" t="s">
        <v>661</v>
      </c>
      <c r="I267" s="21" t="s">
        <v>42</v>
      </c>
      <c r="J267" s="21" t="s">
        <v>42</v>
      </c>
      <c r="K267" s="21" t="s">
        <v>42</v>
      </c>
      <c r="L267" s="21" t="s">
        <v>42</v>
      </c>
      <c r="M267" s="21">
        <v>0</v>
      </c>
      <c r="N267" s="19" t="s">
        <v>42</v>
      </c>
      <c r="O267" s="19" t="s">
        <v>52</v>
      </c>
      <c r="P267" s="19" t="s">
        <v>42</v>
      </c>
      <c r="Q267" s="21">
        <f>SUM(S267:AG267)</f>
        <v>40060952.399999999</v>
      </c>
      <c r="R267" s="21">
        <v>0</v>
      </c>
      <c r="S267" s="21">
        <v>40060952.399999999</v>
      </c>
      <c r="T267" s="21">
        <v>0</v>
      </c>
      <c r="U267" s="19" t="s">
        <v>45</v>
      </c>
      <c r="V267" s="21">
        <v>0</v>
      </c>
      <c r="W267" s="21">
        <v>0</v>
      </c>
      <c r="X267" s="19" t="s">
        <v>45</v>
      </c>
      <c r="Y267" s="21">
        <v>0</v>
      </c>
      <c r="Z267" s="21">
        <v>0</v>
      </c>
      <c r="AA267" s="19" t="s">
        <v>45</v>
      </c>
      <c r="AB267" s="21">
        <v>0</v>
      </c>
      <c r="AC267" s="21">
        <v>0</v>
      </c>
      <c r="AD267" s="19" t="s">
        <v>45</v>
      </c>
      <c r="AE267" s="21">
        <v>0</v>
      </c>
      <c r="AF267" s="21">
        <v>0</v>
      </c>
      <c r="AG267" s="19" t="s">
        <v>42</v>
      </c>
    </row>
    <row r="268" spans="1:33" x14ac:dyDescent="0.25">
      <c r="A268" s="11" t="s">
        <v>656</v>
      </c>
      <c r="B268" s="9" t="s">
        <v>596</v>
      </c>
      <c r="C268" s="8" t="s">
        <v>38</v>
      </c>
      <c r="D268" s="8" t="s">
        <v>87</v>
      </c>
      <c r="E268" s="8" t="s">
        <v>88</v>
      </c>
      <c r="F268" s="8" t="s">
        <v>1137</v>
      </c>
      <c r="G268" s="8" t="s">
        <v>40</v>
      </c>
      <c r="H268" s="8" t="s">
        <v>1138</v>
      </c>
      <c r="I268" s="10" t="s">
        <v>42</v>
      </c>
      <c r="J268" s="10" t="s">
        <v>42</v>
      </c>
      <c r="K268" s="10" t="s">
        <v>42</v>
      </c>
      <c r="L268" s="10" t="s">
        <v>42</v>
      </c>
      <c r="M268" s="10">
        <v>0</v>
      </c>
      <c r="N268" s="8" t="s">
        <v>42</v>
      </c>
      <c r="O268" s="8" t="s">
        <v>52</v>
      </c>
      <c r="P268" s="8" t="s">
        <v>42</v>
      </c>
      <c r="Q268" s="10">
        <f>SUM(S268:AG268)</f>
        <v>74335646.400000006</v>
      </c>
      <c r="R268" s="10">
        <v>0</v>
      </c>
      <c r="S268" s="10">
        <v>72198300</v>
      </c>
      <c r="T268" s="10">
        <v>0</v>
      </c>
      <c r="U268" s="8" t="s">
        <v>45</v>
      </c>
      <c r="V268" s="10">
        <v>0</v>
      </c>
      <c r="W268" s="10">
        <v>1842540</v>
      </c>
      <c r="X268" s="8" t="s">
        <v>45</v>
      </c>
      <c r="Y268" s="10">
        <v>294806.40000000002</v>
      </c>
      <c r="Z268" s="10">
        <v>0</v>
      </c>
      <c r="AA268" s="8" t="s">
        <v>45</v>
      </c>
      <c r="AB268" s="10">
        <v>0</v>
      </c>
      <c r="AC268" s="10">
        <v>0</v>
      </c>
      <c r="AD268" s="8" t="s">
        <v>45</v>
      </c>
      <c r="AE268" s="10">
        <v>0</v>
      </c>
      <c r="AF268" s="10">
        <v>0</v>
      </c>
      <c r="AG268" s="8" t="s">
        <v>42</v>
      </c>
    </row>
    <row r="269" spans="1:33" s="22" customFormat="1" x14ac:dyDescent="0.25">
      <c r="A269" s="11" t="s">
        <v>658</v>
      </c>
      <c r="B269" s="20" t="s">
        <v>596</v>
      </c>
      <c r="C269" s="19" t="s">
        <v>38</v>
      </c>
      <c r="D269" s="19" t="s">
        <v>97</v>
      </c>
      <c r="E269" s="19" t="s">
        <v>1142</v>
      </c>
      <c r="F269" s="19" t="s">
        <v>1154</v>
      </c>
      <c r="G269" s="19" t="s">
        <v>40</v>
      </c>
      <c r="H269" s="19" t="s">
        <v>664</v>
      </c>
      <c r="I269" s="21" t="s">
        <v>42</v>
      </c>
      <c r="J269" s="21" t="s">
        <v>42</v>
      </c>
      <c r="K269" s="21" t="s">
        <v>42</v>
      </c>
      <c r="L269" s="21" t="s">
        <v>42</v>
      </c>
      <c r="M269" s="21">
        <v>0</v>
      </c>
      <c r="N269" s="19" t="s">
        <v>42</v>
      </c>
      <c r="O269" s="19" t="s">
        <v>52</v>
      </c>
      <c r="P269" s="19" t="s">
        <v>42</v>
      </c>
      <c r="Q269" s="21">
        <f>SUM(S269:AG269)</f>
        <v>32402176</v>
      </c>
      <c r="R269" s="21">
        <v>0</v>
      </c>
      <c r="S269" s="21">
        <v>31470000</v>
      </c>
      <c r="T269" s="21">
        <v>0</v>
      </c>
      <c r="U269" s="19" t="s">
        <v>45</v>
      </c>
      <c r="V269" s="21">
        <v>0</v>
      </c>
      <c r="W269" s="21">
        <v>803600</v>
      </c>
      <c r="X269" s="19" t="s">
        <v>55</v>
      </c>
      <c r="Y269" s="21">
        <v>128576</v>
      </c>
      <c r="Z269" s="21">
        <v>0</v>
      </c>
      <c r="AA269" s="19" t="s">
        <v>45</v>
      </c>
      <c r="AB269" s="21">
        <v>0</v>
      </c>
      <c r="AC269" s="21">
        <v>0</v>
      </c>
      <c r="AD269" s="19" t="s">
        <v>45</v>
      </c>
      <c r="AE269" s="21">
        <v>0</v>
      </c>
      <c r="AF269" s="21">
        <v>0</v>
      </c>
      <c r="AG269" s="19" t="s">
        <v>42</v>
      </c>
    </row>
    <row r="270" spans="1:33" s="22" customFormat="1" x14ac:dyDescent="0.25">
      <c r="A270" s="11" t="s">
        <v>660</v>
      </c>
      <c r="B270" s="20" t="s">
        <v>596</v>
      </c>
      <c r="C270" s="19" t="s">
        <v>38</v>
      </c>
      <c r="D270" s="19" t="s">
        <v>97</v>
      </c>
      <c r="E270" s="19" t="s">
        <v>1142</v>
      </c>
      <c r="F270" s="19" t="s">
        <v>1154</v>
      </c>
      <c r="G270" s="19" t="s">
        <v>40</v>
      </c>
      <c r="H270" s="19" t="s">
        <v>666</v>
      </c>
      <c r="I270" s="21" t="s">
        <v>42</v>
      </c>
      <c r="J270" s="21" t="s">
        <v>42</v>
      </c>
      <c r="K270" s="21" t="s">
        <v>42</v>
      </c>
      <c r="L270" s="21" t="s">
        <v>42</v>
      </c>
      <c r="M270" s="21">
        <v>0</v>
      </c>
      <c r="N270" s="19" t="s">
        <v>42</v>
      </c>
      <c r="O270" s="19" t="s">
        <v>52</v>
      </c>
      <c r="P270" s="19" t="s">
        <v>42</v>
      </c>
      <c r="Q270" s="21">
        <f>SUM(S270:AG270)</f>
        <v>314844373.72000003</v>
      </c>
      <c r="R270" s="21">
        <v>0</v>
      </c>
      <c r="S270" s="21">
        <v>280847915</v>
      </c>
      <c r="T270" s="21">
        <v>0</v>
      </c>
      <c r="U270" s="19" t="s">
        <v>45</v>
      </c>
      <c r="V270" s="21">
        <v>0</v>
      </c>
      <c r="W270" s="21">
        <v>29307292</v>
      </c>
      <c r="X270" s="19" t="s">
        <v>45</v>
      </c>
      <c r="Y270" s="21">
        <v>4689166.72</v>
      </c>
      <c r="Z270" s="21">
        <v>0</v>
      </c>
      <c r="AA270" s="19" t="s">
        <v>45</v>
      </c>
      <c r="AB270" s="21">
        <v>0</v>
      </c>
      <c r="AC270" s="21">
        <v>0</v>
      </c>
      <c r="AD270" s="19" t="s">
        <v>45</v>
      </c>
      <c r="AE270" s="21">
        <v>0</v>
      </c>
      <c r="AF270" s="21">
        <v>0</v>
      </c>
      <c r="AG270" s="19" t="s">
        <v>42</v>
      </c>
    </row>
    <row r="271" spans="1:33" s="22" customFormat="1" x14ac:dyDescent="0.25">
      <c r="A271" s="11" t="s">
        <v>662</v>
      </c>
      <c r="B271" s="20" t="s">
        <v>596</v>
      </c>
      <c r="C271" s="19" t="s">
        <v>38</v>
      </c>
      <c r="D271" s="19" t="s">
        <v>97</v>
      </c>
      <c r="E271" s="19" t="s">
        <v>1142</v>
      </c>
      <c r="F271" s="19" t="s">
        <v>1154</v>
      </c>
      <c r="G271" s="19" t="s">
        <v>40</v>
      </c>
      <c r="H271" s="19" t="s">
        <v>668</v>
      </c>
      <c r="I271" s="21" t="s">
        <v>42</v>
      </c>
      <c r="J271" s="21" t="s">
        <v>42</v>
      </c>
      <c r="K271" s="21" t="s">
        <v>42</v>
      </c>
      <c r="L271" s="21" t="s">
        <v>42</v>
      </c>
      <c r="M271" s="21">
        <v>0</v>
      </c>
      <c r="N271" s="19" t="s">
        <v>42</v>
      </c>
      <c r="O271" s="19" t="s">
        <v>52</v>
      </c>
      <c r="P271" s="19" t="s">
        <v>42</v>
      </c>
      <c r="Q271" s="21">
        <f>SUM(S271:AG271)</f>
        <v>42055210</v>
      </c>
      <c r="R271" s="21">
        <v>0</v>
      </c>
      <c r="S271" s="21">
        <v>41472600</v>
      </c>
      <c r="T271" s="21">
        <v>0</v>
      </c>
      <c r="U271" s="19" t="s">
        <v>45</v>
      </c>
      <c r="V271" s="21">
        <v>0</v>
      </c>
      <c r="W271" s="21">
        <v>502250</v>
      </c>
      <c r="X271" s="19" t="s">
        <v>45</v>
      </c>
      <c r="Y271" s="21">
        <v>80360</v>
      </c>
      <c r="Z271" s="21">
        <v>0</v>
      </c>
      <c r="AA271" s="19" t="s">
        <v>45</v>
      </c>
      <c r="AB271" s="21">
        <v>0</v>
      </c>
      <c r="AC271" s="21">
        <v>0</v>
      </c>
      <c r="AD271" s="19" t="s">
        <v>45</v>
      </c>
      <c r="AE271" s="21">
        <v>0</v>
      </c>
      <c r="AF271" s="21">
        <v>0</v>
      </c>
      <c r="AG271" s="19" t="s">
        <v>42</v>
      </c>
    </row>
    <row r="272" spans="1:33" s="22" customFormat="1" x14ac:dyDescent="0.25">
      <c r="A272" s="11" t="s">
        <v>663</v>
      </c>
      <c r="B272" s="20" t="s">
        <v>596</v>
      </c>
      <c r="C272" s="19" t="s">
        <v>38</v>
      </c>
      <c r="D272" s="19" t="s">
        <v>97</v>
      </c>
      <c r="E272" s="19" t="s">
        <v>1142</v>
      </c>
      <c r="F272" s="19" t="s">
        <v>1154</v>
      </c>
      <c r="G272" s="19" t="s">
        <v>40</v>
      </c>
      <c r="H272" s="19" t="s">
        <v>670</v>
      </c>
      <c r="I272" s="21" t="s">
        <v>42</v>
      </c>
      <c r="J272" s="21" t="s">
        <v>42</v>
      </c>
      <c r="K272" s="21" t="s">
        <v>42</v>
      </c>
      <c r="L272" s="21" t="s">
        <v>42</v>
      </c>
      <c r="M272" s="21">
        <v>0</v>
      </c>
      <c r="N272" s="19" t="s">
        <v>42</v>
      </c>
      <c r="O272" s="19" t="s">
        <v>52</v>
      </c>
      <c r="P272" s="19" t="s">
        <v>42</v>
      </c>
      <c r="Q272" s="21">
        <f>SUM(S272:AG272)</f>
        <v>41718274.299999997</v>
      </c>
      <c r="R272" s="21">
        <v>0</v>
      </c>
      <c r="S272" s="21">
        <v>40356631.5</v>
      </c>
      <c r="T272" s="21">
        <v>0</v>
      </c>
      <c r="U272" s="19" t="s">
        <v>45</v>
      </c>
      <c r="V272" s="21">
        <v>0</v>
      </c>
      <c r="W272" s="21">
        <v>1173830</v>
      </c>
      <c r="X272" s="19" t="s">
        <v>55</v>
      </c>
      <c r="Y272" s="21">
        <v>187812.8</v>
      </c>
      <c r="Z272" s="21">
        <v>0</v>
      </c>
      <c r="AA272" s="19" t="s">
        <v>45</v>
      </c>
      <c r="AB272" s="21">
        <v>0</v>
      </c>
      <c r="AC272" s="21">
        <v>0</v>
      </c>
      <c r="AD272" s="19" t="s">
        <v>45</v>
      </c>
      <c r="AE272" s="21">
        <v>0</v>
      </c>
      <c r="AF272" s="21">
        <v>0</v>
      </c>
      <c r="AG272" s="19" t="s">
        <v>42</v>
      </c>
    </row>
    <row r="273" spans="1:33" s="22" customFormat="1" x14ac:dyDescent="0.25">
      <c r="A273" s="11" t="s">
        <v>665</v>
      </c>
      <c r="B273" s="20" t="s">
        <v>596</v>
      </c>
      <c r="C273" s="19" t="s">
        <v>38</v>
      </c>
      <c r="D273" s="19" t="s">
        <v>97</v>
      </c>
      <c r="E273" s="19" t="s">
        <v>1142</v>
      </c>
      <c r="F273" s="19" t="s">
        <v>1154</v>
      </c>
      <c r="G273" s="19" t="s">
        <v>40</v>
      </c>
      <c r="H273" s="19" t="s">
        <v>672</v>
      </c>
      <c r="I273" s="21" t="s">
        <v>42</v>
      </c>
      <c r="J273" s="21" t="s">
        <v>42</v>
      </c>
      <c r="K273" s="21" t="s">
        <v>42</v>
      </c>
      <c r="L273" s="21" t="s">
        <v>42</v>
      </c>
      <c r="M273" s="21">
        <v>0</v>
      </c>
      <c r="N273" s="19" t="s">
        <v>42</v>
      </c>
      <c r="O273" s="19" t="s">
        <v>52</v>
      </c>
      <c r="P273" s="19" t="s">
        <v>42</v>
      </c>
      <c r="Q273" s="21">
        <f>SUM(S273:AG273)</f>
        <v>80043118</v>
      </c>
      <c r="R273" s="21">
        <v>0</v>
      </c>
      <c r="S273" s="21">
        <v>74500000</v>
      </c>
      <c r="T273" s="21">
        <v>0</v>
      </c>
      <c r="U273" s="19" t="s">
        <v>45</v>
      </c>
      <c r="V273" s="21">
        <v>0</v>
      </c>
      <c r="W273" s="21">
        <v>4778550</v>
      </c>
      <c r="X273" s="19" t="s">
        <v>45</v>
      </c>
      <c r="Y273" s="21">
        <v>764568</v>
      </c>
      <c r="Z273" s="21">
        <v>0</v>
      </c>
      <c r="AA273" s="19" t="s">
        <v>45</v>
      </c>
      <c r="AB273" s="21">
        <v>0</v>
      </c>
      <c r="AC273" s="21">
        <v>0</v>
      </c>
      <c r="AD273" s="19" t="s">
        <v>45</v>
      </c>
      <c r="AE273" s="21">
        <v>0</v>
      </c>
      <c r="AF273" s="21">
        <v>0</v>
      </c>
      <c r="AG273" s="19" t="s">
        <v>42</v>
      </c>
    </row>
    <row r="274" spans="1:33" s="22" customFormat="1" x14ac:dyDescent="0.25">
      <c r="A274" s="11" t="s">
        <v>667</v>
      </c>
      <c r="B274" s="20" t="s">
        <v>596</v>
      </c>
      <c r="C274" s="19" t="s">
        <v>38</v>
      </c>
      <c r="D274" s="19" t="s">
        <v>97</v>
      </c>
      <c r="E274" s="19" t="s">
        <v>1142</v>
      </c>
      <c r="F274" s="19" t="s">
        <v>1154</v>
      </c>
      <c r="G274" s="19" t="s">
        <v>40</v>
      </c>
      <c r="H274" s="19" t="s">
        <v>674</v>
      </c>
      <c r="I274" s="21" t="s">
        <v>42</v>
      </c>
      <c r="J274" s="21" t="s">
        <v>42</v>
      </c>
      <c r="K274" s="21" t="s">
        <v>42</v>
      </c>
      <c r="L274" s="21" t="s">
        <v>42</v>
      </c>
      <c r="M274" s="21">
        <v>0</v>
      </c>
      <c r="N274" s="19" t="s">
        <v>42</v>
      </c>
      <c r="O274" s="19" t="s">
        <v>52</v>
      </c>
      <c r="P274" s="19" t="s">
        <v>42</v>
      </c>
      <c r="Q274" s="21">
        <f>SUM(S274:AG274)</f>
        <v>34382176</v>
      </c>
      <c r="R274" s="21">
        <v>0</v>
      </c>
      <c r="S274" s="21">
        <v>33450000</v>
      </c>
      <c r="T274" s="21">
        <v>0</v>
      </c>
      <c r="U274" s="19" t="s">
        <v>45</v>
      </c>
      <c r="V274" s="21">
        <v>0</v>
      </c>
      <c r="W274" s="21">
        <v>803600</v>
      </c>
      <c r="X274" s="19" t="s">
        <v>45</v>
      </c>
      <c r="Y274" s="21">
        <v>128576</v>
      </c>
      <c r="Z274" s="21">
        <v>0</v>
      </c>
      <c r="AA274" s="19" t="s">
        <v>45</v>
      </c>
      <c r="AB274" s="21">
        <v>0</v>
      </c>
      <c r="AC274" s="21">
        <v>0</v>
      </c>
      <c r="AD274" s="19" t="s">
        <v>45</v>
      </c>
      <c r="AE274" s="21">
        <v>0</v>
      </c>
      <c r="AF274" s="21">
        <v>0</v>
      </c>
      <c r="AG274" s="19" t="s">
        <v>42</v>
      </c>
    </row>
    <row r="275" spans="1:33" s="22" customFormat="1" x14ac:dyDescent="0.25">
      <c r="A275" s="11" t="s">
        <v>669</v>
      </c>
      <c r="B275" s="20" t="s">
        <v>596</v>
      </c>
      <c r="C275" s="19" t="s">
        <v>38</v>
      </c>
      <c r="D275" s="19" t="s">
        <v>97</v>
      </c>
      <c r="E275" s="19" t="s">
        <v>1142</v>
      </c>
      <c r="F275" s="19" t="s">
        <v>1154</v>
      </c>
      <c r="G275" s="19" t="s">
        <v>40</v>
      </c>
      <c r="H275" s="19" t="s">
        <v>676</v>
      </c>
      <c r="I275" s="21" t="s">
        <v>42</v>
      </c>
      <c r="J275" s="21" t="s">
        <v>42</v>
      </c>
      <c r="K275" s="21" t="s">
        <v>42</v>
      </c>
      <c r="L275" s="21" t="s">
        <v>42</v>
      </c>
      <c r="M275" s="21">
        <v>0</v>
      </c>
      <c r="N275" s="19" t="s">
        <v>42</v>
      </c>
      <c r="O275" s="19" t="s">
        <v>52</v>
      </c>
      <c r="P275" s="19" t="s">
        <v>42</v>
      </c>
      <c r="Q275" s="21">
        <f>SUM(S275:AG275)</f>
        <v>97556381.75</v>
      </c>
      <c r="R275" s="21">
        <v>0</v>
      </c>
      <c r="S275" s="21">
        <v>91550504.950000003</v>
      </c>
      <c r="T275" s="21">
        <v>0</v>
      </c>
      <c r="U275" s="19" t="s">
        <v>45</v>
      </c>
      <c r="V275" s="21">
        <v>0</v>
      </c>
      <c r="W275" s="21">
        <v>5177480</v>
      </c>
      <c r="X275" s="19" t="s">
        <v>45</v>
      </c>
      <c r="Y275" s="21">
        <v>828396.8</v>
      </c>
      <c r="Z275" s="21">
        <v>0</v>
      </c>
      <c r="AA275" s="19" t="s">
        <v>45</v>
      </c>
      <c r="AB275" s="21">
        <v>0</v>
      </c>
      <c r="AC275" s="21">
        <v>0</v>
      </c>
      <c r="AD275" s="19" t="s">
        <v>45</v>
      </c>
      <c r="AE275" s="21">
        <v>0</v>
      </c>
      <c r="AF275" s="21">
        <v>0</v>
      </c>
      <c r="AG275" s="19" t="s">
        <v>42</v>
      </c>
    </row>
    <row r="276" spans="1:33" s="22" customFormat="1" x14ac:dyDescent="0.25">
      <c r="A276" s="11" t="s">
        <v>671</v>
      </c>
      <c r="B276" s="20" t="s">
        <v>596</v>
      </c>
      <c r="C276" s="19" t="s">
        <v>38</v>
      </c>
      <c r="D276" s="19" t="s">
        <v>97</v>
      </c>
      <c r="E276" s="19" t="s">
        <v>1142</v>
      </c>
      <c r="F276" s="19" t="s">
        <v>1154</v>
      </c>
      <c r="G276" s="19" t="s">
        <v>40</v>
      </c>
      <c r="H276" s="19" t="s">
        <v>678</v>
      </c>
      <c r="I276" s="21" t="s">
        <v>42</v>
      </c>
      <c r="J276" s="21" t="s">
        <v>42</v>
      </c>
      <c r="K276" s="21" t="s">
        <v>42</v>
      </c>
      <c r="L276" s="21" t="s">
        <v>42</v>
      </c>
      <c r="M276" s="21">
        <v>0</v>
      </c>
      <c r="N276" s="19" t="s">
        <v>42</v>
      </c>
      <c r="O276" s="19" t="s">
        <v>52</v>
      </c>
      <c r="P276" s="19" t="s">
        <v>42</v>
      </c>
      <c r="Q276" s="21">
        <f>SUM(S276:AG276)</f>
        <v>7777099.2000000002</v>
      </c>
      <c r="R276" s="21">
        <v>0</v>
      </c>
      <c r="S276" s="21">
        <v>7324328</v>
      </c>
      <c r="T276" s="21">
        <v>0</v>
      </c>
      <c r="U276" s="19" t="s">
        <v>45</v>
      </c>
      <c r="V276" s="21">
        <v>0</v>
      </c>
      <c r="W276" s="21">
        <v>390320</v>
      </c>
      <c r="X276" s="19" t="s">
        <v>45</v>
      </c>
      <c r="Y276" s="21">
        <v>62451.199999999997</v>
      </c>
      <c r="Z276" s="21">
        <v>0</v>
      </c>
      <c r="AA276" s="19" t="s">
        <v>45</v>
      </c>
      <c r="AB276" s="21">
        <v>0</v>
      </c>
      <c r="AC276" s="21">
        <v>0</v>
      </c>
      <c r="AD276" s="19" t="s">
        <v>45</v>
      </c>
      <c r="AE276" s="21">
        <v>0</v>
      </c>
      <c r="AF276" s="21">
        <v>0</v>
      </c>
      <c r="AG276" s="19" t="s">
        <v>42</v>
      </c>
    </row>
    <row r="277" spans="1:33" s="14" customFormat="1" x14ac:dyDescent="0.25">
      <c r="A277" s="11" t="s">
        <v>673</v>
      </c>
      <c r="B277" s="12" t="s">
        <v>680</v>
      </c>
      <c r="C277" s="11" t="s">
        <v>38</v>
      </c>
      <c r="D277" s="11" t="s">
        <v>39</v>
      </c>
      <c r="E277" s="11" t="s">
        <v>1088</v>
      </c>
      <c r="F277" s="11" t="s">
        <v>1099</v>
      </c>
      <c r="G277" s="11" t="s">
        <v>40</v>
      </c>
      <c r="H277" s="11" t="s">
        <v>681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682</v>
      </c>
      <c r="P277" s="11" t="s">
        <v>683</v>
      </c>
      <c r="Q277" s="13">
        <f>SUM(S277:AG277)</f>
        <v>600000</v>
      </c>
      <c r="R277" s="13">
        <v>0</v>
      </c>
      <c r="S277" s="13">
        <v>600000</v>
      </c>
      <c r="T277" s="13">
        <v>0</v>
      </c>
      <c r="U277" s="11" t="s">
        <v>45</v>
      </c>
      <c r="V277" s="13">
        <v>0</v>
      </c>
      <c r="W277" s="13">
        <v>0</v>
      </c>
      <c r="X277" s="11" t="s">
        <v>45</v>
      </c>
      <c r="Y277" s="13">
        <v>0</v>
      </c>
      <c r="Z277" s="13">
        <v>0</v>
      </c>
      <c r="AA277" s="11" t="s">
        <v>45</v>
      </c>
      <c r="AB277" s="13">
        <v>0</v>
      </c>
      <c r="AC277" s="13">
        <v>0</v>
      </c>
      <c r="AD277" s="11" t="s">
        <v>45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675</v>
      </c>
      <c r="B278" s="12" t="s">
        <v>680</v>
      </c>
      <c r="C278" s="11" t="s">
        <v>38</v>
      </c>
      <c r="D278" s="11" t="s">
        <v>39</v>
      </c>
      <c r="E278" s="11" t="s">
        <v>1088</v>
      </c>
      <c r="F278" s="11" t="s">
        <v>1099</v>
      </c>
      <c r="G278" s="11" t="s">
        <v>40</v>
      </c>
      <c r="H278" s="11" t="s">
        <v>685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48</v>
      </c>
      <c r="P278" s="11" t="s">
        <v>49</v>
      </c>
      <c r="Q278" s="13">
        <f>SUM(S278:AG278)</f>
        <v>2496900</v>
      </c>
      <c r="R278" s="13">
        <v>0</v>
      </c>
      <c r="S278" s="13">
        <v>2496900</v>
      </c>
      <c r="T278" s="13">
        <v>0</v>
      </c>
      <c r="U278" s="11" t="s">
        <v>45</v>
      </c>
      <c r="V278" s="13">
        <v>0</v>
      </c>
      <c r="W278" s="13">
        <v>0</v>
      </c>
      <c r="X278" s="11" t="s">
        <v>45</v>
      </c>
      <c r="Y278" s="13">
        <v>0</v>
      </c>
      <c r="Z278" s="13">
        <v>0</v>
      </c>
      <c r="AA278" s="11" t="s">
        <v>45</v>
      </c>
      <c r="AB278" s="13">
        <v>0</v>
      </c>
      <c r="AC278" s="13">
        <v>0</v>
      </c>
      <c r="AD278" s="11" t="s">
        <v>45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677</v>
      </c>
      <c r="B279" s="12" t="s">
        <v>680</v>
      </c>
      <c r="C279" s="11" t="s">
        <v>38</v>
      </c>
      <c r="D279" s="11" t="s">
        <v>39</v>
      </c>
      <c r="E279" s="11" t="s">
        <v>1088</v>
      </c>
      <c r="F279" s="11" t="s">
        <v>1099</v>
      </c>
      <c r="G279" s="11" t="s">
        <v>40</v>
      </c>
      <c r="H279" s="11" t="s">
        <v>687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52</v>
      </c>
      <c r="P279" s="11" t="s">
        <v>42</v>
      </c>
      <c r="Q279" s="13">
        <f>SUM(S279:AG279)</f>
        <v>76560360.400000006</v>
      </c>
      <c r="R279" s="13">
        <v>0</v>
      </c>
      <c r="S279" s="13">
        <v>49637120</v>
      </c>
      <c r="T279" s="13">
        <v>0</v>
      </c>
      <c r="U279" s="11" t="s">
        <v>45</v>
      </c>
      <c r="V279" s="13">
        <v>0</v>
      </c>
      <c r="W279" s="13">
        <v>23209690</v>
      </c>
      <c r="X279" s="11" t="s">
        <v>55</v>
      </c>
      <c r="Y279" s="13">
        <v>3713550.4</v>
      </c>
      <c r="Z279" s="13">
        <v>0</v>
      </c>
      <c r="AA279" s="11" t="s">
        <v>45</v>
      </c>
      <c r="AB279" s="13">
        <v>0</v>
      </c>
      <c r="AC279" s="13">
        <v>0</v>
      </c>
      <c r="AD279" s="11" t="s">
        <v>45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679</v>
      </c>
      <c r="B280" s="12" t="s">
        <v>680</v>
      </c>
      <c r="C280" s="11" t="s">
        <v>38</v>
      </c>
      <c r="D280" s="11" t="s">
        <v>39</v>
      </c>
      <c r="E280" s="11" t="s">
        <v>1088</v>
      </c>
      <c r="F280" s="11" t="s">
        <v>1099</v>
      </c>
      <c r="G280" s="11" t="s">
        <v>40</v>
      </c>
      <c r="H280" s="11" t="s">
        <v>689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52</v>
      </c>
      <c r="P280" s="11" t="s">
        <v>42</v>
      </c>
      <c r="Q280" s="13">
        <f>SUM(S280:AG280)</f>
        <v>25069951</v>
      </c>
      <c r="R280" s="13">
        <v>0</v>
      </c>
      <c r="S280" s="13">
        <v>18877639</v>
      </c>
      <c r="T280" s="13">
        <v>0</v>
      </c>
      <c r="U280" s="11" t="s">
        <v>45</v>
      </c>
      <c r="V280" s="13">
        <v>0</v>
      </c>
      <c r="W280" s="13">
        <v>5338200</v>
      </c>
      <c r="X280" s="11" t="s">
        <v>45</v>
      </c>
      <c r="Y280" s="13">
        <v>854112</v>
      </c>
      <c r="Z280" s="13">
        <v>0</v>
      </c>
      <c r="AA280" s="11" t="s">
        <v>45</v>
      </c>
      <c r="AB280" s="13">
        <v>0</v>
      </c>
      <c r="AC280" s="13">
        <v>0</v>
      </c>
      <c r="AD280" s="11" t="s">
        <v>45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684</v>
      </c>
      <c r="B281" s="12" t="s">
        <v>680</v>
      </c>
      <c r="C281" s="11" t="s">
        <v>38</v>
      </c>
      <c r="D281" s="11" t="s">
        <v>39</v>
      </c>
      <c r="E281" s="11" t="s">
        <v>1088</v>
      </c>
      <c r="F281" s="11" t="s">
        <v>1099</v>
      </c>
      <c r="G281" s="11" t="s">
        <v>40</v>
      </c>
      <c r="H281" s="11" t="s">
        <v>691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692</v>
      </c>
      <c r="P281" s="11" t="s">
        <v>693</v>
      </c>
      <c r="Q281" s="13">
        <f>SUM(S281:AG281)</f>
        <v>7364420</v>
      </c>
      <c r="R281" s="13">
        <v>0</v>
      </c>
      <c r="S281" s="13">
        <v>7364420</v>
      </c>
      <c r="T281" s="13">
        <v>0</v>
      </c>
      <c r="U281" s="11" t="s">
        <v>45</v>
      </c>
      <c r="V281" s="13">
        <v>0</v>
      </c>
      <c r="W281" s="13">
        <v>0</v>
      </c>
      <c r="X281" s="11" t="s">
        <v>45</v>
      </c>
      <c r="Y281" s="13">
        <v>0</v>
      </c>
      <c r="Z281" s="13">
        <v>0</v>
      </c>
      <c r="AA281" s="11" t="s">
        <v>45</v>
      </c>
      <c r="AB281" s="13">
        <v>0</v>
      </c>
      <c r="AC281" s="13">
        <v>0</v>
      </c>
      <c r="AD281" s="11" t="s">
        <v>45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686</v>
      </c>
      <c r="B282" s="12" t="s">
        <v>680</v>
      </c>
      <c r="C282" s="11" t="s">
        <v>38</v>
      </c>
      <c r="D282" s="11" t="s">
        <v>39</v>
      </c>
      <c r="E282" s="11" t="s">
        <v>1088</v>
      </c>
      <c r="F282" s="11" t="s">
        <v>1099</v>
      </c>
      <c r="G282" s="11" t="s">
        <v>40</v>
      </c>
      <c r="H282" s="11" t="s">
        <v>695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52</v>
      </c>
      <c r="P282" s="11" t="s">
        <v>42</v>
      </c>
      <c r="Q282" s="13">
        <f>SUM(S282:AG282)</f>
        <v>121542089.2</v>
      </c>
      <c r="R282" s="13">
        <v>0</v>
      </c>
      <c r="S282" s="13">
        <v>114380980</v>
      </c>
      <c r="T282" s="13">
        <v>0</v>
      </c>
      <c r="U282" s="11" t="s">
        <v>45</v>
      </c>
      <c r="V282" s="13">
        <v>0</v>
      </c>
      <c r="W282" s="13">
        <v>6173370</v>
      </c>
      <c r="X282" s="11" t="s">
        <v>45</v>
      </c>
      <c r="Y282" s="13">
        <v>987739.2</v>
      </c>
      <c r="Z282" s="13">
        <v>0</v>
      </c>
      <c r="AA282" s="11" t="s">
        <v>45</v>
      </c>
      <c r="AB282" s="13">
        <v>0</v>
      </c>
      <c r="AC282" s="13">
        <v>0</v>
      </c>
      <c r="AD282" s="11" t="s">
        <v>45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688</v>
      </c>
      <c r="B283" s="12" t="s">
        <v>680</v>
      </c>
      <c r="C283" s="11" t="s">
        <v>38</v>
      </c>
      <c r="D283" s="11" t="s">
        <v>39</v>
      </c>
      <c r="E283" s="11" t="s">
        <v>1088</v>
      </c>
      <c r="F283" s="11" t="s">
        <v>1099</v>
      </c>
      <c r="G283" s="11" t="s">
        <v>40</v>
      </c>
      <c r="H283" s="11" t="s">
        <v>697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52</v>
      </c>
      <c r="P283" s="11" t="s">
        <v>42</v>
      </c>
      <c r="Q283" s="13">
        <f>SUM(S283:AG283)</f>
        <v>58325794.579999998</v>
      </c>
      <c r="R283" s="13">
        <v>0</v>
      </c>
      <c r="S283" s="13">
        <v>44002244.5</v>
      </c>
      <c r="T283" s="13">
        <v>0</v>
      </c>
      <c r="U283" s="11" t="s">
        <v>45</v>
      </c>
      <c r="V283" s="13">
        <v>0</v>
      </c>
      <c r="W283" s="13">
        <v>12347888</v>
      </c>
      <c r="X283" s="11" t="s">
        <v>55</v>
      </c>
      <c r="Y283" s="13">
        <v>1975662.08</v>
      </c>
      <c r="Z283" s="13">
        <v>0</v>
      </c>
      <c r="AA283" s="11" t="s">
        <v>45</v>
      </c>
      <c r="AB283" s="13">
        <v>0</v>
      </c>
      <c r="AC283" s="13">
        <v>0</v>
      </c>
      <c r="AD283" s="11" t="s">
        <v>45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690</v>
      </c>
      <c r="B284" s="12" t="s">
        <v>680</v>
      </c>
      <c r="C284" s="11" t="s">
        <v>38</v>
      </c>
      <c r="D284" s="11" t="s">
        <v>39</v>
      </c>
      <c r="E284" s="11" t="s">
        <v>1088</v>
      </c>
      <c r="F284" s="11" t="s">
        <v>1099</v>
      </c>
      <c r="G284" s="11" t="s">
        <v>40</v>
      </c>
      <c r="H284" s="11" t="s">
        <v>699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52</v>
      </c>
      <c r="P284" s="11" t="s">
        <v>42</v>
      </c>
      <c r="Q284" s="13">
        <f>SUM(S284:AG284)</f>
        <v>400599458.26199996</v>
      </c>
      <c r="R284" s="13">
        <v>0</v>
      </c>
      <c r="S284" s="13">
        <v>310133908.14999998</v>
      </c>
      <c r="T284" s="13">
        <v>0</v>
      </c>
      <c r="U284" s="11" t="s">
        <v>45</v>
      </c>
      <c r="V284" s="13">
        <v>0</v>
      </c>
      <c r="W284" s="13">
        <v>77987543.200000003</v>
      </c>
      <c r="X284" s="11" t="s">
        <v>55</v>
      </c>
      <c r="Y284" s="13">
        <v>12478006.911999999</v>
      </c>
      <c r="Z284" s="13">
        <v>0</v>
      </c>
      <c r="AA284" s="11" t="s">
        <v>45</v>
      </c>
      <c r="AB284" s="13">
        <v>0</v>
      </c>
      <c r="AC284" s="13">
        <v>0</v>
      </c>
      <c r="AD284" s="11" t="s">
        <v>45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694</v>
      </c>
      <c r="B285" s="12" t="s">
        <v>680</v>
      </c>
      <c r="C285" s="11" t="s">
        <v>38</v>
      </c>
      <c r="D285" s="11" t="s">
        <v>39</v>
      </c>
      <c r="E285" s="11" t="s">
        <v>1088</v>
      </c>
      <c r="F285" s="11" t="s">
        <v>1099</v>
      </c>
      <c r="G285" s="11" t="s">
        <v>40</v>
      </c>
      <c r="H285" s="11" t="s">
        <v>701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52</v>
      </c>
      <c r="P285" s="11" t="s">
        <v>42</v>
      </c>
      <c r="Q285" s="13">
        <f>SUM(S285:AG285)</f>
        <v>37481849.200000003</v>
      </c>
      <c r="R285" s="13">
        <v>0</v>
      </c>
      <c r="S285" s="13">
        <v>24494640</v>
      </c>
      <c r="T285" s="13">
        <v>0</v>
      </c>
      <c r="U285" s="11" t="s">
        <v>45</v>
      </c>
      <c r="V285" s="13">
        <v>0</v>
      </c>
      <c r="W285" s="13">
        <v>11195870</v>
      </c>
      <c r="X285" s="11" t="s">
        <v>45</v>
      </c>
      <c r="Y285" s="13">
        <v>1791339.2</v>
      </c>
      <c r="Z285" s="13">
        <v>0</v>
      </c>
      <c r="AA285" s="11" t="s">
        <v>45</v>
      </c>
      <c r="AB285" s="13">
        <v>0</v>
      </c>
      <c r="AC285" s="13">
        <v>0</v>
      </c>
      <c r="AD285" s="11" t="s">
        <v>45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696</v>
      </c>
      <c r="B286" s="12" t="s">
        <v>680</v>
      </c>
      <c r="C286" s="11" t="s">
        <v>38</v>
      </c>
      <c r="D286" s="11" t="s">
        <v>39</v>
      </c>
      <c r="E286" s="11" t="s">
        <v>1088</v>
      </c>
      <c r="F286" s="11" t="s">
        <v>1099</v>
      </c>
      <c r="G286" s="11" t="s">
        <v>40</v>
      </c>
      <c r="H286" s="11" t="s">
        <v>703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704</v>
      </c>
      <c r="P286" s="11" t="s">
        <v>705</v>
      </c>
      <c r="Q286" s="13">
        <f>SUM(S286:AG286)</f>
        <v>21166938.800000001</v>
      </c>
      <c r="R286" s="13">
        <v>0</v>
      </c>
      <c r="S286" s="13">
        <v>15627150</v>
      </c>
      <c r="T286" s="13">
        <v>4775680</v>
      </c>
      <c r="U286" s="11" t="s">
        <v>55</v>
      </c>
      <c r="V286" s="13">
        <v>764108.80000000005</v>
      </c>
      <c r="W286" s="13">
        <v>0</v>
      </c>
      <c r="X286" s="11" t="s">
        <v>45</v>
      </c>
      <c r="Y286" s="13">
        <v>0</v>
      </c>
      <c r="Z286" s="13">
        <v>0</v>
      </c>
      <c r="AA286" s="11" t="s">
        <v>45</v>
      </c>
      <c r="AB286" s="13">
        <v>0</v>
      </c>
      <c r="AC286" s="13">
        <v>0</v>
      </c>
      <c r="AD286" s="11" t="s">
        <v>45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698</v>
      </c>
      <c r="B287" s="12" t="s">
        <v>680</v>
      </c>
      <c r="C287" s="11" t="s">
        <v>38</v>
      </c>
      <c r="D287" s="11" t="s">
        <v>39</v>
      </c>
      <c r="E287" s="11" t="s">
        <v>1088</v>
      </c>
      <c r="F287" s="11" t="s">
        <v>1099</v>
      </c>
      <c r="G287" s="11" t="s">
        <v>40</v>
      </c>
      <c r="H287" s="11" t="s">
        <v>707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708</v>
      </c>
      <c r="P287" s="11" t="s">
        <v>709</v>
      </c>
      <c r="Q287" s="13">
        <f>SUM(S287:AG287)</f>
        <v>14323026.800000001</v>
      </c>
      <c r="R287" s="13">
        <v>0</v>
      </c>
      <c r="S287" s="13">
        <v>11146970</v>
      </c>
      <c r="T287" s="13">
        <v>0</v>
      </c>
      <c r="U287" s="11" t="s">
        <v>45</v>
      </c>
      <c r="V287" s="13">
        <v>0</v>
      </c>
      <c r="W287" s="13">
        <v>2737980</v>
      </c>
      <c r="X287" s="11" t="s">
        <v>55</v>
      </c>
      <c r="Y287" s="13">
        <v>438076.8</v>
      </c>
      <c r="Z287" s="13">
        <v>0</v>
      </c>
      <c r="AA287" s="11" t="s">
        <v>45</v>
      </c>
      <c r="AB287" s="13">
        <v>0</v>
      </c>
      <c r="AC287" s="13">
        <v>0</v>
      </c>
      <c r="AD287" s="11" t="s">
        <v>45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700</v>
      </c>
      <c r="B288" s="12" t="s">
        <v>680</v>
      </c>
      <c r="C288" s="11" t="s">
        <v>38</v>
      </c>
      <c r="D288" s="11" t="s">
        <v>39</v>
      </c>
      <c r="E288" s="11" t="s">
        <v>1088</v>
      </c>
      <c r="F288" s="11" t="s">
        <v>1099</v>
      </c>
      <c r="G288" s="11" t="s">
        <v>40</v>
      </c>
      <c r="H288" s="11" t="s">
        <v>711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52</v>
      </c>
      <c r="P288" s="11" t="s">
        <v>42</v>
      </c>
      <c r="Q288" s="13">
        <f>SUM(S288:AG288)</f>
        <v>24029291.199999999</v>
      </c>
      <c r="R288" s="13">
        <v>0</v>
      </c>
      <c r="S288" s="13">
        <v>14254760</v>
      </c>
      <c r="T288" s="13">
        <v>0</v>
      </c>
      <c r="U288" s="11" t="s">
        <v>45</v>
      </c>
      <c r="V288" s="13">
        <v>0</v>
      </c>
      <c r="W288" s="13">
        <v>8426320</v>
      </c>
      <c r="X288" s="11" t="s">
        <v>55</v>
      </c>
      <c r="Y288" s="13">
        <v>1348211.2</v>
      </c>
      <c r="Z288" s="13">
        <v>0</v>
      </c>
      <c r="AA288" s="11" t="s">
        <v>45</v>
      </c>
      <c r="AB288" s="13">
        <v>0</v>
      </c>
      <c r="AC288" s="13">
        <v>0</v>
      </c>
      <c r="AD288" s="11" t="s">
        <v>45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702</v>
      </c>
      <c r="B289" s="12" t="s">
        <v>680</v>
      </c>
      <c r="C289" s="11" t="s">
        <v>38</v>
      </c>
      <c r="D289" s="11" t="s">
        <v>73</v>
      </c>
      <c r="E289" s="11" t="s">
        <v>74</v>
      </c>
      <c r="F289" s="11" t="s">
        <v>1105</v>
      </c>
      <c r="G289" s="11" t="s">
        <v>40</v>
      </c>
      <c r="H289" s="11" t="s">
        <v>1106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52</v>
      </c>
      <c r="P289" s="11" t="s">
        <v>42</v>
      </c>
      <c r="Q289" s="13">
        <f>SUM(S289:AG289)</f>
        <v>26696602.5</v>
      </c>
      <c r="R289" s="13">
        <v>0</v>
      </c>
      <c r="S289" s="13">
        <v>21036962.5</v>
      </c>
      <c r="T289" s="13">
        <v>0</v>
      </c>
      <c r="U289" s="11" t="s">
        <v>45</v>
      </c>
      <c r="V289" s="13">
        <v>0</v>
      </c>
      <c r="W289" s="13">
        <v>4879000</v>
      </c>
      <c r="X289" s="11" t="s">
        <v>45</v>
      </c>
      <c r="Y289" s="13">
        <v>780640</v>
      </c>
      <c r="Z289" s="13">
        <v>0</v>
      </c>
      <c r="AA289" s="11" t="s">
        <v>45</v>
      </c>
      <c r="AB289" s="13">
        <v>0</v>
      </c>
      <c r="AC289" s="13">
        <v>0</v>
      </c>
      <c r="AD289" s="11" t="s">
        <v>45</v>
      </c>
      <c r="AE289" s="13">
        <v>0</v>
      </c>
      <c r="AF289" s="13">
        <v>0</v>
      </c>
      <c r="AG289" s="11" t="s">
        <v>42</v>
      </c>
    </row>
    <row r="290" spans="1:33" s="22" customFormat="1" x14ac:dyDescent="0.25">
      <c r="A290" s="11" t="s">
        <v>706</v>
      </c>
      <c r="B290" s="20" t="s">
        <v>680</v>
      </c>
      <c r="C290" s="19" t="s">
        <v>38</v>
      </c>
      <c r="D290" s="19" t="s">
        <v>77</v>
      </c>
      <c r="E290" s="19" t="s">
        <v>1110</v>
      </c>
      <c r="F290" s="19" t="s">
        <v>1125</v>
      </c>
      <c r="G290" s="19" t="s">
        <v>40</v>
      </c>
      <c r="H290" s="19" t="s">
        <v>714</v>
      </c>
      <c r="I290" s="21" t="s">
        <v>42</v>
      </c>
      <c r="J290" s="21" t="s">
        <v>42</v>
      </c>
      <c r="K290" s="21" t="s">
        <v>42</v>
      </c>
      <c r="L290" s="21" t="s">
        <v>42</v>
      </c>
      <c r="M290" s="21">
        <v>0</v>
      </c>
      <c r="N290" s="19" t="s">
        <v>42</v>
      </c>
      <c r="O290" s="19" t="s">
        <v>52</v>
      </c>
      <c r="P290" s="19" t="s">
        <v>42</v>
      </c>
      <c r="Q290" s="21">
        <f>SUM(S290:AG290)</f>
        <v>141368981.30000001</v>
      </c>
      <c r="R290" s="21">
        <v>0</v>
      </c>
      <c r="S290" s="21">
        <v>109029132.5</v>
      </c>
      <c r="T290" s="21">
        <v>0</v>
      </c>
      <c r="U290" s="19" t="s">
        <v>45</v>
      </c>
      <c r="V290" s="21">
        <v>0</v>
      </c>
      <c r="W290" s="21">
        <v>27879180</v>
      </c>
      <c r="X290" s="19" t="s">
        <v>55</v>
      </c>
      <c r="Y290" s="21">
        <v>4460668.8</v>
      </c>
      <c r="Z290" s="21">
        <v>0</v>
      </c>
      <c r="AA290" s="19" t="s">
        <v>45</v>
      </c>
      <c r="AB290" s="21">
        <v>0</v>
      </c>
      <c r="AC290" s="21">
        <v>0</v>
      </c>
      <c r="AD290" s="19" t="s">
        <v>45</v>
      </c>
      <c r="AE290" s="21">
        <v>0</v>
      </c>
      <c r="AF290" s="21">
        <v>0</v>
      </c>
      <c r="AG290" s="19" t="s">
        <v>42</v>
      </c>
    </row>
    <row r="291" spans="1:33" s="22" customFormat="1" x14ac:dyDescent="0.25">
      <c r="A291" s="11" t="s">
        <v>710</v>
      </c>
      <c r="B291" s="20" t="s">
        <v>680</v>
      </c>
      <c r="C291" s="19" t="s">
        <v>38</v>
      </c>
      <c r="D291" s="19" t="s">
        <v>77</v>
      </c>
      <c r="E291" s="19" t="s">
        <v>1110</v>
      </c>
      <c r="F291" s="19" t="s">
        <v>1125</v>
      </c>
      <c r="G291" s="19" t="s">
        <v>40</v>
      </c>
      <c r="H291" s="19" t="s">
        <v>716</v>
      </c>
      <c r="I291" s="21" t="s">
        <v>42</v>
      </c>
      <c r="J291" s="21" t="s">
        <v>42</v>
      </c>
      <c r="K291" s="21" t="s">
        <v>42</v>
      </c>
      <c r="L291" s="21" t="s">
        <v>42</v>
      </c>
      <c r="M291" s="21">
        <v>0</v>
      </c>
      <c r="N291" s="19" t="s">
        <v>42</v>
      </c>
      <c r="O291" s="19" t="s">
        <v>52</v>
      </c>
      <c r="P291" s="19" t="s">
        <v>42</v>
      </c>
      <c r="Q291" s="21">
        <f>SUM(S291:AG291)</f>
        <v>215155297.30000001</v>
      </c>
      <c r="R291" s="21">
        <v>0</v>
      </c>
      <c r="S291" s="21">
        <v>190322794.5</v>
      </c>
      <c r="T291" s="21">
        <v>0</v>
      </c>
      <c r="U291" s="19" t="s">
        <v>45</v>
      </c>
      <c r="V291" s="21">
        <v>0</v>
      </c>
      <c r="W291" s="21">
        <v>21407330</v>
      </c>
      <c r="X291" s="19" t="s">
        <v>55</v>
      </c>
      <c r="Y291" s="21">
        <v>3425172.8</v>
      </c>
      <c r="Z291" s="21">
        <v>0</v>
      </c>
      <c r="AA291" s="19" t="s">
        <v>45</v>
      </c>
      <c r="AB291" s="21">
        <v>0</v>
      </c>
      <c r="AC291" s="21">
        <v>0</v>
      </c>
      <c r="AD291" s="19" t="s">
        <v>45</v>
      </c>
      <c r="AE291" s="21">
        <v>0</v>
      </c>
      <c r="AF291" s="21">
        <v>0</v>
      </c>
      <c r="AG291" s="19" t="s">
        <v>42</v>
      </c>
    </row>
    <row r="292" spans="1:33" s="22" customFormat="1" x14ac:dyDescent="0.25">
      <c r="A292" s="11" t="s">
        <v>712</v>
      </c>
      <c r="B292" s="20" t="s">
        <v>680</v>
      </c>
      <c r="C292" s="19" t="s">
        <v>38</v>
      </c>
      <c r="D292" s="19" t="s">
        <v>77</v>
      </c>
      <c r="E292" s="19" t="s">
        <v>1110</v>
      </c>
      <c r="F292" s="19" t="s">
        <v>1125</v>
      </c>
      <c r="G292" s="19" t="s">
        <v>40</v>
      </c>
      <c r="H292" s="19" t="s">
        <v>718</v>
      </c>
      <c r="I292" s="21" t="s">
        <v>42</v>
      </c>
      <c r="J292" s="21" t="s">
        <v>42</v>
      </c>
      <c r="K292" s="21" t="s">
        <v>42</v>
      </c>
      <c r="L292" s="21" t="s">
        <v>42</v>
      </c>
      <c r="M292" s="21">
        <v>0</v>
      </c>
      <c r="N292" s="19" t="s">
        <v>42</v>
      </c>
      <c r="O292" s="19" t="s">
        <v>52</v>
      </c>
      <c r="P292" s="19" t="s">
        <v>42</v>
      </c>
      <c r="Q292" s="21">
        <f>SUM(S292:AG292)</f>
        <v>148225947.59999999</v>
      </c>
      <c r="R292" s="21">
        <v>0</v>
      </c>
      <c r="S292" s="21">
        <v>140042774</v>
      </c>
      <c r="T292" s="21">
        <v>0</v>
      </c>
      <c r="U292" s="19" t="s">
        <v>45</v>
      </c>
      <c r="V292" s="21">
        <v>0</v>
      </c>
      <c r="W292" s="21">
        <v>7054460</v>
      </c>
      <c r="X292" s="19" t="s">
        <v>55</v>
      </c>
      <c r="Y292" s="21">
        <v>1128713.6000000001</v>
      </c>
      <c r="Z292" s="21">
        <v>0</v>
      </c>
      <c r="AA292" s="19" t="s">
        <v>45</v>
      </c>
      <c r="AB292" s="21">
        <v>0</v>
      </c>
      <c r="AC292" s="21">
        <v>0</v>
      </c>
      <c r="AD292" s="19" t="s">
        <v>45</v>
      </c>
      <c r="AE292" s="21">
        <v>0</v>
      </c>
      <c r="AF292" s="21">
        <v>0</v>
      </c>
      <c r="AG292" s="19" t="s">
        <v>42</v>
      </c>
    </row>
    <row r="293" spans="1:33" s="22" customFormat="1" x14ac:dyDescent="0.25">
      <c r="A293" s="11" t="s">
        <v>713</v>
      </c>
      <c r="B293" s="20" t="s">
        <v>680</v>
      </c>
      <c r="C293" s="19" t="s">
        <v>38</v>
      </c>
      <c r="D293" s="19" t="s">
        <v>77</v>
      </c>
      <c r="E293" s="19" t="s">
        <v>1110</v>
      </c>
      <c r="F293" s="19" t="s">
        <v>1125</v>
      </c>
      <c r="G293" s="19" t="s">
        <v>40</v>
      </c>
      <c r="H293" s="19" t="s">
        <v>720</v>
      </c>
      <c r="I293" s="21" t="s">
        <v>42</v>
      </c>
      <c r="J293" s="21" t="s">
        <v>42</v>
      </c>
      <c r="K293" s="21" t="s">
        <v>42</v>
      </c>
      <c r="L293" s="21" t="s">
        <v>42</v>
      </c>
      <c r="M293" s="21">
        <v>0</v>
      </c>
      <c r="N293" s="19" t="s">
        <v>42</v>
      </c>
      <c r="O293" s="19" t="s">
        <v>52</v>
      </c>
      <c r="P293" s="19" t="s">
        <v>42</v>
      </c>
      <c r="Q293" s="21">
        <f>SUM(S293:AG293)</f>
        <v>47488887</v>
      </c>
      <c r="R293" s="21">
        <v>0</v>
      </c>
      <c r="S293" s="21">
        <v>47372365</v>
      </c>
      <c r="T293" s="21">
        <v>0</v>
      </c>
      <c r="U293" s="19" t="s">
        <v>45</v>
      </c>
      <c r="V293" s="21">
        <v>0</v>
      </c>
      <c r="W293" s="21">
        <v>100450</v>
      </c>
      <c r="X293" s="19" t="s">
        <v>45</v>
      </c>
      <c r="Y293" s="21">
        <v>16072</v>
      </c>
      <c r="Z293" s="21">
        <v>0</v>
      </c>
      <c r="AA293" s="19" t="s">
        <v>45</v>
      </c>
      <c r="AB293" s="21">
        <v>0</v>
      </c>
      <c r="AC293" s="21">
        <v>0</v>
      </c>
      <c r="AD293" s="19" t="s">
        <v>45</v>
      </c>
      <c r="AE293" s="21">
        <v>0</v>
      </c>
      <c r="AF293" s="21">
        <v>0</v>
      </c>
      <c r="AG293" s="19" t="s">
        <v>42</v>
      </c>
    </row>
    <row r="294" spans="1:33" s="22" customFormat="1" x14ac:dyDescent="0.25">
      <c r="A294" s="11" t="s">
        <v>715</v>
      </c>
      <c r="B294" s="20" t="s">
        <v>680</v>
      </c>
      <c r="C294" s="19" t="s">
        <v>38</v>
      </c>
      <c r="D294" s="19" t="s">
        <v>77</v>
      </c>
      <c r="E294" s="19" t="s">
        <v>1110</v>
      </c>
      <c r="F294" s="19" t="s">
        <v>1125</v>
      </c>
      <c r="G294" s="19" t="s">
        <v>40</v>
      </c>
      <c r="H294" s="19" t="s">
        <v>722</v>
      </c>
      <c r="I294" s="21" t="s">
        <v>42</v>
      </c>
      <c r="J294" s="21" t="s">
        <v>42</v>
      </c>
      <c r="K294" s="21" t="s">
        <v>42</v>
      </c>
      <c r="L294" s="21" t="s">
        <v>42</v>
      </c>
      <c r="M294" s="21">
        <v>0</v>
      </c>
      <c r="N294" s="19" t="s">
        <v>42</v>
      </c>
      <c r="O294" s="19" t="s">
        <v>52</v>
      </c>
      <c r="P294" s="19" t="s">
        <v>42</v>
      </c>
      <c r="Q294" s="21">
        <f>SUM(S294:AG294)</f>
        <v>332190188.89999998</v>
      </c>
      <c r="R294" s="21">
        <v>0</v>
      </c>
      <c r="S294" s="21">
        <v>304834152.5</v>
      </c>
      <c r="T294" s="21">
        <v>0</v>
      </c>
      <c r="U294" s="19" t="s">
        <v>45</v>
      </c>
      <c r="V294" s="21">
        <v>0</v>
      </c>
      <c r="W294" s="21">
        <v>23582790</v>
      </c>
      <c r="X294" s="19" t="s">
        <v>45</v>
      </c>
      <c r="Y294" s="21">
        <v>3773246.4</v>
      </c>
      <c r="Z294" s="21">
        <v>0</v>
      </c>
      <c r="AA294" s="19" t="s">
        <v>45</v>
      </c>
      <c r="AB294" s="21">
        <v>0</v>
      </c>
      <c r="AC294" s="21">
        <v>0</v>
      </c>
      <c r="AD294" s="19" t="s">
        <v>45</v>
      </c>
      <c r="AE294" s="21">
        <v>0</v>
      </c>
      <c r="AF294" s="21">
        <v>0</v>
      </c>
      <c r="AG294" s="19" t="s">
        <v>42</v>
      </c>
    </row>
    <row r="295" spans="1:33" s="22" customFormat="1" x14ac:dyDescent="0.25">
      <c r="A295" s="11" t="s">
        <v>717</v>
      </c>
      <c r="B295" s="20" t="s">
        <v>680</v>
      </c>
      <c r="C295" s="19" t="s">
        <v>38</v>
      </c>
      <c r="D295" s="19" t="s">
        <v>97</v>
      </c>
      <c r="E295" s="19" t="s">
        <v>1142</v>
      </c>
      <c r="F295" s="19" t="s">
        <v>1155</v>
      </c>
      <c r="G295" s="19" t="s">
        <v>40</v>
      </c>
      <c r="H295" s="19" t="s">
        <v>724</v>
      </c>
      <c r="I295" s="21" t="s">
        <v>42</v>
      </c>
      <c r="J295" s="21" t="s">
        <v>42</v>
      </c>
      <c r="K295" s="21" t="s">
        <v>42</v>
      </c>
      <c r="L295" s="21" t="s">
        <v>42</v>
      </c>
      <c r="M295" s="21">
        <v>0</v>
      </c>
      <c r="N295" s="19" t="s">
        <v>42</v>
      </c>
      <c r="O295" s="19" t="s">
        <v>52</v>
      </c>
      <c r="P295" s="19" t="s">
        <v>42</v>
      </c>
      <c r="Q295" s="21">
        <f>SUM(S295:AG295)</f>
        <v>52164835.600000001</v>
      </c>
      <c r="R295" s="21">
        <v>0</v>
      </c>
      <c r="S295" s="21">
        <v>50690000</v>
      </c>
      <c r="T295" s="21">
        <v>0</v>
      </c>
      <c r="U295" s="19" t="s">
        <v>45</v>
      </c>
      <c r="V295" s="21">
        <v>0</v>
      </c>
      <c r="W295" s="21">
        <v>1271410</v>
      </c>
      <c r="X295" s="19" t="s">
        <v>55</v>
      </c>
      <c r="Y295" s="21">
        <v>203425.59999999998</v>
      </c>
      <c r="Z295" s="21">
        <v>0</v>
      </c>
      <c r="AA295" s="19" t="s">
        <v>45</v>
      </c>
      <c r="AB295" s="21">
        <v>0</v>
      </c>
      <c r="AC295" s="21">
        <v>0</v>
      </c>
      <c r="AD295" s="19" t="s">
        <v>45</v>
      </c>
      <c r="AE295" s="21">
        <v>0</v>
      </c>
      <c r="AF295" s="21">
        <v>0</v>
      </c>
      <c r="AG295" s="19" t="s">
        <v>42</v>
      </c>
    </row>
    <row r="296" spans="1:33" s="22" customFormat="1" x14ac:dyDescent="0.25">
      <c r="A296" s="11" t="s">
        <v>719</v>
      </c>
      <c r="B296" s="20" t="s">
        <v>680</v>
      </c>
      <c r="C296" s="19" t="s">
        <v>38</v>
      </c>
      <c r="D296" s="19" t="s">
        <v>97</v>
      </c>
      <c r="E296" s="19" t="s">
        <v>1142</v>
      </c>
      <c r="F296" s="19" t="s">
        <v>1155</v>
      </c>
      <c r="G296" s="19" t="s">
        <v>40</v>
      </c>
      <c r="H296" s="19" t="s">
        <v>726</v>
      </c>
      <c r="I296" s="21" t="s">
        <v>42</v>
      </c>
      <c r="J296" s="21" t="s">
        <v>42</v>
      </c>
      <c r="K296" s="21" t="s">
        <v>42</v>
      </c>
      <c r="L296" s="21" t="s">
        <v>42</v>
      </c>
      <c r="M296" s="21">
        <v>0</v>
      </c>
      <c r="N296" s="19" t="s">
        <v>42</v>
      </c>
      <c r="O296" s="19" t="s">
        <v>52</v>
      </c>
      <c r="P296" s="19" t="s">
        <v>42</v>
      </c>
      <c r="Q296" s="21">
        <f>SUM(S296:AG296)</f>
        <v>12202771.199999999</v>
      </c>
      <c r="R296" s="21">
        <v>0</v>
      </c>
      <c r="S296" s="21">
        <v>11750000</v>
      </c>
      <c r="T296" s="21">
        <v>0</v>
      </c>
      <c r="U296" s="19" t="s">
        <v>45</v>
      </c>
      <c r="V296" s="21">
        <v>0</v>
      </c>
      <c r="W296" s="21">
        <v>390320</v>
      </c>
      <c r="X296" s="19" t="s">
        <v>45</v>
      </c>
      <c r="Y296" s="21">
        <v>62451.199999999997</v>
      </c>
      <c r="Z296" s="21">
        <v>0</v>
      </c>
      <c r="AA296" s="19" t="s">
        <v>45</v>
      </c>
      <c r="AB296" s="21">
        <v>0</v>
      </c>
      <c r="AC296" s="21">
        <v>0</v>
      </c>
      <c r="AD296" s="19" t="s">
        <v>45</v>
      </c>
      <c r="AE296" s="21">
        <v>0</v>
      </c>
      <c r="AF296" s="21">
        <v>0</v>
      </c>
      <c r="AG296" s="19" t="s">
        <v>42</v>
      </c>
    </row>
    <row r="297" spans="1:33" s="22" customFormat="1" x14ac:dyDescent="0.25">
      <c r="A297" s="11" t="s">
        <v>721</v>
      </c>
      <c r="B297" s="20" t="s">
        <v>680</v>
      </c>
      <c r="C297" s="19" t="s">
        <v>38</v>
      </c>
      <c r="D297" s="19" t="s">
        <v>97</v>
      </c>
      <c r="E297" s="19" t="s">
        <v>1142</v>
      </c>
      <c r="F297" s="19" t="s">
        <v>1155</v>
      </c>
      <c r="G297" s="19" t="s">
        <v>40</v>
      </c>
      <c r="H297" s="19" t="s">
        <v>728</v>
      </c>
      <c r="I297" s="21" t="s">
        <v>42</v>
      </c>
      <c r="J297" s="21" t="s">
        <v>42</v>
      </c>
      <c r="K297" s="21" t="s">
        <v>42</v>
      </c>
      <c r="L297" s="21" t="s">
        <v>42</v>
      </c>
      <c r="M297" s="21">
        <v>0</v>
      </c>
      <c r="N297" s="19" t="s">
        <v>42</v>
      </c>
      <c r="O297" s="19" t="s">
        <v>729</v>
      </c>
      <c r="P297" s="19" t="s">
        <v>730</v>
      </c>
      <c r="Q297" s="21">
        <f>SUM(S297:AG297)</f>
        <v>2350000</v>
      </c>
      <c r="R297" s="21">
        <v>0</v>
      </c>
      <c r="S297" s="21">
        <v>2350000</v>
      </c>
      <c r="T297" s="21">
        <v>0</v>
      </c>
      <c r="U297" s="19" t="s">
        <v>45</v>
      </c>
      <c r="V297" s="21">
        <v>0</v>
      </c>
      <c r="W297" s="21">
        <v>0</v>
      </c>
      <c r="X297" s="19" t="s">
        <v>45</v>
      </c>
      <c r="Y297" s="21">
        <v>0</v>
      </c>
      <c r="Z297" s="21">
        <v>0</v>
      </c>
      <c r="AA297" s="19" t="s">
        <v>45</v>
      </c>
      <c r="AB297" s="21">
        <v>0</v>
      </c>
      <c r="AC297" s="21">
        <v>0</v>
      </c>
      <c r="AD297" s="19" t="s">
        <v>45</v>
      </c>
      <c r="AE297" s="21">
        <v>0</v>
      </c>
      <c r="AF297" s="21">
        <v>0</v>
      </c>
      <c r="AG297" s="19" t="s">
        <v>42</v>
      </c>
    </row>
    <row r="298" spans="1:33" s="22" customFormat="1" x14ac:dyDescent="0.25">
      <c r="A298" s="11" t="s">
        <v>723</v>
      </c>
      <c r="B298" s="20" t="s">
        <v>680</v>
      </c>
      <c r="C298" s="19" t="s">
        <v>38</v>
      </c>
      <c r="D298" s="19" t="s">
        <v>97</v>
      </c>
      <c r="E298" s="19" t="s">
        <v>1142</v>
      </c>
      <c r="F298" s="19" t="s">
        <v>1155</v>
      </c>
      <c r="G298" s="19" t="s">
        <v>40</v>
      </c>
      <c r="H298" s="19" t="s">
        <v>732</v>
      </c>
      <c r="I298" s="21" t="s">
        <v>42</v>
      </c>
      <c r="J298" s="21" t="s">
        <v>42</v>
      </c>
      <c r="K298" s="21" t="s">
        <v>42</v>
      </c>
      <c r="L298" s="21" t="s">
        <v>42</v>
      </c>
      <c r="M298" s="21">
        <v>0</v>
      </c>
      <c r="N298" s="19" t="s">
        <v>42</v>
      </c>
      <c r="O298" s="19" t="s">
        <v>52</v>
      </c>
      <c r="P298" s="19" t="s">
        <v>42</v>
      </c>
      <c r="Q298" s="21">
        <f>SUM(S298:AG298)</f>
        <v>35087071.5</v>
      </c>
      <c r="R298" s="21">
        <v>0</v>
      </c>
      <c r="S298" s="21">
        <v>32856507.5</v>
      </c>
      <c r="T298" s="21">
        <v>0</v>
      </c>
      <c r="U298" s="19" t="s">
        <v>45</v>
      </c>
      <c r="V298" s="21">
        <v>0</v>
      </c>
      <c r="W298" s="21">
        <v>1922900</v>
      </c>
      <c r="X298" s="19" t="s">
        <v>45</v>
      </c>
      <c r="Y298" s="21">
        <v>307664</v>
      </c>
      <c r="Z298" s="21">
        <v>0</v>
      </c>
      <c r="AA298" s="19" t="s">
        <v>45</v>
      </c>
      <c r="AB298" s="21">
        <v>0</v>
      </c>
      <c r="AC298" s="21">
        <v>0</v>
      </c>
      <c r="AD298" s="19" t="s">
        <v>45</v>
      </c>
      <c r="AE298" s="21">
        <v>0</v>
      </c>
      <c r="AF298" s="21">
        <v>0</v>
      </c>
      <c r="AG298" s="19" t="s">
        <v>42</v>
      </c>
    </row>
    <row r="299" spans="1:33" s="22" customFormat="1" x14ac:dyDescent="0.25">
      <c r="A299" s="11" t="s">
        <v>725</v>
      </c>
      <c r="B299" s="20" t="s">
        <v>680</v>
      </c>
      <c r="C299" s="19" t="s">
        <v>38</v>
      </c>
      <c r="D299" s="19" t="s">
        <v>97</v>
      </c>
      <c r="E299" s="19" t="s">
        <v>1142</v>
      </c>
      <c r="F299" s="19" t="s">
        <v>1155</v>
      </c>
      <c r="G299" s="19" t="s">
        <v>40</v>
      </c>
      <c r="H299" s="19" t="s">
        <v>734</v>
      </c>
      <c r="I299" s="21" t="s">
        <v>42</v>
      </c>
      <c r="J299" s="21" t="s">
        <v>42</v>
      </c>
      <c r="K299" s="21" t="s">
        <v>42</v>
      </c>
      <c r="L299" s="21" t="s">
        <v>42</v>
      </c>
      <c r="M299" s="21">
        <v>0</v>
      </c>
      <c r="N299" s="19" t="s">
        <v>42</v>
      </c>
      <c r="O299" s="19" t="s">
        <v>52</v>
      </c>
      <c r="P299" s="19" t="s">
        <v>42</v>
      </c>
      <c r="Q299" s="21">
        <f>SUM(S299:AG299)</f>
        <v>11950000</v>
      </c>
      <c r="R299" s="21">
        <v>0</v>
      </c>
      <c r="S299" s="21">
        <v>11950000</v>
      </c>
      <c r="T299" s="21">
        <v>0</v>
      </c>
      <c r="U299" s="19" t="s">
        <v>45</v>
      </c>
      <c r="V299" s="21">
        <v>0</v>
      </c>
      <c r="W299" s="21">
        <v>0</v>
      </c>
      <c r="X299" s="19" t="s">
        <v>45</v>
      </c>
      <c r="Y299" s="21">
        <v>0</v>
      </c>
      <c r="Z299" s="21">
        <v>0</v>
      </c>
      <c r="AA299" s="19" t="s">
        <v>45</v>
      </c>
      <c r="AB299" s="21">
        <v>0</v>
      </c>
      <c r="AC299" s="21">
        <v>0</v>
      </c>
      <c r="AD299" s="19" t="s">
        <v>45</v>
      </c>
      <c r="AE299" s="21">
        <v>0</v>
      </c>
      <c r="AF299" s="21">
        <v>0</v>
      </c>
      <c r="AG299" s="19" t="s">
        <v>42</v>
      </c>
    </row>
    <row r="300" spans="1:33" s="22" customFormat="1" x14ac:dyDescent="0.25">
      <c r="A300" s="11" t="s">
        <v>727</v>
      </c>
      <c r="B300" s="20" t="s">
        <v>680</v>
      </c>
      <c r="C300" s="19" t="s">
        <v>38</v>
      </c>
      <c r="D300" s="19" t="s">
        <v>97</v>
      </c>
      <c r="E300" s="19" t="s">
        <v>1142</v>
      </c>
      <c r="F300" s="19" t="s">
        <v>1155</v>
      </c>
      <c r="G300" s="19" t="s">
        <v>40</v>
      </c>
      <c r="H300" s="19" t="s">
        <v>736</v>
      </c>
      <c r="I300" s="21" t="s">
        <v>42</v>
      </c>
      <c r="J300" s="21" t="s">
        <v>42</v>
      </c>
      <c r="K300" s="21" t="s">
        <v>42</v>
      </c>
      <c r="L300" s="21" t="s">
        <v>42</v>
      </c>
      <c r="M300" s="21">
        <v>0</v>
      </c>
      <c r="N300" s="19" t="s">
        <v>42</v>
      </c>
      <c r="O300" s="19" t="s">
        <v>737</v>
      </c>
      <c r="P300" s="19" t="s">
        <v>738</v>
      </c>
      <c r="Q300" s="21">
        <f>SUM(S300:AG300)</f>
        <v>4650000</v>
      </c>
      <c r="R300" s="21">
        <v>0</v>
      </c>
      <c r="S300" s="21">
        <v>4650000</v>
      </c>
      <c r="T300" s="21">
        <v>0</v>
      </c>
      <c r="U300" s="19" t="s">
        <v>45</v>
      </c>
      <c r="V300" s="21">
        <v>0</v>
      </c>
      <c r="W300" s="21">
        <v>0</v>
      </c>
      <c r="X300" s="19" t="s">
        <v>45</v>
      </c>
      <c r="Y300" s="21">
        <v>0</v>
      </c>
      <c r="Z300" s="21">
        <v>0</v>
      </c>
      <c r="AA300" s="19" t="s">
        <v>45</v>
      </c>
      <c r="AB300" s="21">
        <v>0</v>
      </c>
      <c r="AC300" s="21">
        <v>0</v>
      </c>
      <c r="AD300" s="19" t="s">
        <v>45</v>
      </c>
      <c r="AE300" s="21">
        <v>0</v>
      </c>
      <c r="AF300" s="21">
        <v>0</v>
      </c>
      <c r="AG300" s="19" t="s">
        <v>42</v>
      </c>
    </row>
    <row r="301" spans="1:33" s="22" customFormat="1" x14ac:dyDescent="0.25">
      <c r="A301" s="11" t="s">
        <v>731</v>
      </c>
      <c r="B301" s="20" t="s">
        <v>680</v>
      </c>
      <c r="C301" s="19" t="s">
        <v>38</v>
      </c>
      <c r="D301" s="19" t="s">
        <v>97</v>
      </c>
      <c r="E301" s="19" t="s">
        <v>1142</v>
      </c>
      <c r="F301" s="19" t="s">
        <v>1155</v>
      </c>
      <c r="G301" s="19" t="s">
        <v>40</v>
      </c>
      <c r="H301" s="19" t="s">
        <v>740</v>
      </c>
      <c r="I301" s="21" t="s">
        <v>42</v>
      </c>
      <c r="J301" s="21" t="s">
        <v>42</v>
      </c>
      <c r="K301" s="21" t="s">
        <v>42</v>
      </c>
      <c r="L301" s="21" t="s">
        <v>42</v>
      </c>
      <c r="M301" s="21">
        <v>0</v>
      </c>
      <c r="N301" s="19" t="s">
        <v>42</v>
      </c>
      <c r="O301" s="19" t="s">
        <v>741</v>
      </c>
      <c r="P301" s="19" t="s">
        <v>742</v>
      </c>
      <c r="Q301" s="21">
        <f>SUM(S301:AG301)</f>
        <v>2802771.2</v>
      </c>
      <c r="R301" s="21">
        <v>0</v>
      </c>
      <c r="S301" s="21">
        <v>2350000</v>
      </c>
      <c r="T301" s="21">
        <v>0</v>
      </c>
      <c r="U301" s="19" t="s">
        <v>45</v>
      </c>
      <c r="V301" s="21">
        <v>0</v>
      </c>
      <c r="W301" s="21">
        <v>390320</v>
      </c>
      <c r="X301" s="19" t="s">
        <v>55</v>
      </c>
      <c r="Y301" s="21">
        <v>62451.199999999997</v>
      </c>
      <c r="Z301" s="21">
        <v>0</v>
      </c>
      <c r="AA301" s="19" t="s">
        <v>45</v>
      </c>
      <c r="AB301" s="21">
        <v>0</v>
      </c>
      <c r="AC301" s="21">
        <v>0</v>
      </c>
      <c r="AD301" s="19" t="s">
        <v>45</v>
      </c>
      <c r="AE301" s="21">
        <v>0</v>
      </c>
      <c r="AF301" s="21">
        <v>0</v>
      </c>
      <c r="AG301" s="19" t="s">
        <v>42</v>
      </c>
    </row>
    <row r="302" spans="1:33" s="22" customFormat="1" x14ac:dyDescent="0.25">
      <c r="A302" s="11" t="s">
        <v>733</v>
      </c>
      <c r="B302" s="20" t="s">
        <v>680</v>
      </c>
      <c r="C302" s="19" t="s">
        <v>38</v>
      </c>
      <c r="D302" s="19" t="s">
        <v>97</v>
      </c>
      <c r="E302" s="19" t="s">
        <v>1142</v>
      </c>
      <c r="F302" s="19" t="s">
        <v>1155</v>
      </c>
      <c r="G302" s="19" t="s">
        <v>40</v>
      </c>
      <c r="H302" s="19" t="s">
        <v>744</v>
      </c>
      <c r="I302" s="21" t="s">
        <v>42</v>
      </c>
      <c r="J302" s="21" t="s">
        <v>42</v>
      </c>
      <c r="K302" s="21" t="s">
        <v>42</v>
      </c>
      <c r="L302" s="21" t="s">
        <v>42</v>
      </c>
      <c r="M302" s="21">
        <v>0</v>
      </c>
      <c r="N302" s="19" t="s">
        <v>42</v>
      </c>
      <c r="O302" s="19" t="s">
        <v>52</v>
      </c>
      <c r="P302" s="19" t="s">
        <v>42</v>
      </c>
      <c r="Q302" s="21">
        <f>SUM(S302:AG302)</f>
        <v>31934513.199999999</v>
      </c>
      <c r="R302" s="21">
        <v>0</v>
      </c>
      <c r="S302" s="21">
        <v>30200000</v>
      </c>
      <c r="T302" s="21">
        <v>0</v>
      </c>
      <c r="U302" s="19" t="s">
        <v>45</v>
      </c>
      <c r="V302" s="21">
        <v>0</v>
      </c>
      <c r="W302" s="21">
        <v>1495270</v>
      </c>
      <c r="X302" s="19" t="s">
        <v>45</v>
      </c>
      <c r="Y302" s="21">
        <v>239243.2</v>
      </c>
      <c r="Z302" s="21">
        <v>0</v>
      </c>
      <c r="AA302" s="19" t="s">
        <v>45</v>
      </c>
      <c r="AB302" s="21">
        <v>0</v>
      </c>
      <c r="AC302" s="21">
        <v>0</v>
      </c>
      <c r="AD302" s="19" t="s">
        <v>45</v>
      </c>
      <c r="AE302" s="21">
        <v>0</v>
      </c>
      <c r="AF302" s="21">
        <v>0</v>
      </c>
      <c r="AG302" s="19" t="s">
        <v>42</v>
      </c>
    </row>
    <row r="303" spans="1:33" s="22" customFormat="1" x14ac:dyDescent="0.25">
      <c r="A303" s="11" t="s">
        <v>735</v>
      </c>
      <c r="B303" s="20" t="s">
        <v>680</v>
      </c>
      <c r="C303" s="19" t="s">
        <v>38</v>
      </c>
      <c r="D303" s="19" t="s">
        <v>97</v>
      </c>
      <c r="E303" s="19" t="s">
        <v>1142</v>
      </c>
      <c r="F303" s="19" t="s">
        <v>1155</v>
      </c>
      <c r="G303" s="19" t="s">
        <v>40</v>
      </c>
      <c r="H303" s="19" t="s">
        <v>746</v>
      </c>
      <c r="I303" s="21" t="s">
        <v>42</v>
      </c>
      <c r="J303" s="21" t="s">
        <v>42</v>
      </c>
      <c r="K303" s="21" t="s">
        <v>42</v>
      </c>
      <c r="L303" s="21" t="s">
        <v>42</v>
      </c>
      <c r="M303" s="21">
        <v>0</v>
      </c>
      <c r="N303" s="19" t="s">
        <v>42</v>
      </c>
      <c r="O303" s="19" t="s">
        <v>52</v>
      </c>
      <c r="P303" s="19" t="s">
        <v>42</v>
      </c>
      <c r="Q303" s="21">
        <f>SUM(S303:AG303)</f>
        <v>86335178.400000006</v>
      </c>
      <c r="R303" s="21">
        <v>0</v>
      </c>
      <c r="S303" s="21">
        <v>83581930</v>
      </c>
      <c r="T303" s="21">
        <v>0</v>
      </c>
      <c r="U303" s="19" t="s">
        <v>45</v>
      </c>
      <c r="V303" s="21">
        <v>0</v>
      </c>
      <c r="W303" s="21">
        <v>2373490</v>
      </c>
      <c r="X303" s="19" t="s">
        <v>45</v>
      </c>
      <c r="Y303" s="21">
        <v>379758.4</v>
      </c>
      <c r="Z303" s="21">
        <v>0</v>
      </c>
      <c r="AA303" s="19" t="s">
        <v>45</v>
      </c>
      <c r="AB303" s="21">
        <v>0</v>
      </c>
      <c r="AC303" s="21">
        <v>0</v>
      </c>
      <c r="AD303" s="19" t="s">
        <v>45</v>
      </c>
      <c r="AE303" s="21">
        <v>0</v>
      </c>
      <c r="AF303" s="21">
        <v>0</v>
      </c>
      <c r="AG303" s="19" t="s">
        <v>42</v>
      </c>
    </row>
    <row r="304" spans="1:33" s="14" customFormat="1" x14ac:dyDescent="0.25">
      <c r="A304" s="11" t="s">
        <v>739</v>
      </c>
      <c r="B304" s="12" t="s">
        <v>748</v>
      </c>
      <c r="C304" s="11" t="s">
        <v>38</v>
      </c>
      <c r="D304" s="11" t="s">
        <v>39</v>
      </c>
      <c r="E304" s="11" t="s">
        <v>1088</v>
      </c>
      <c r="F304" s="11" t="s">
        <v>1100</v>
      </c>
      <c r="G304" s="11" t="s">
        <v>40</v>
      </c>
      <c r="H304" s="11" t="s">
        <v>749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52</v>
      </c>
      <c r="P304" s="11" t="s">
        <v>42</v>
      </c>
      <c r="Q304" s="13">
        <f>SUM(S304:AG304)</f>
        <v>324817077.69999999</v>
      </c>
      <c r="R304" s="13">
        <v>0</v>
      </c>
      <c r="S304" s="13">
        <v>279841592.5</v>
      </c>
      <c r="T304" s="13">
        <v>0</v>
      </c>
      <c r="U304" s="11" t="s">
        <v>45</v>
      </c>
      <c r="V304" s="13">
        <v>0</v>
      </c>
      <c r="W304" s="13">
        <v>38771970</v>
      </c>
      <c r="X304" s="11" t="s">
        <v>55</v>
      </c>
      <c r="Y304" s="13">
        <v>6203515.2000000002</v>
      </c>
      <c r="Z304" s="13">
        <v>0</v>
      </c>
      <c r="AA304" s="11" t="s">
        <v>45</v>
      </c>
      <c r="AB304" s="13">
        <v>0</v>
      </c>
      <c r="AC304" s="13">
        <v>0</v>
      </c>
      <c r="AD304" s="11" t="s">
        <v>45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743</v>
      </c>
      <c r="B305" s="12" t="s">
        <v>748</v>
      </c>
      <c r="C305" s="11" t="s">
        <v>38</v>
      </c>
      <c r="D305" s="11" t="s">
        <v>39</v>
      </c>
      <c r="E305" s="11" t="s">
        <v>1088</v>
      </c>
      <c r="F305" s="11" t="s">
        <v>1100</v>
      </c>
      <c r="G305" s="11" t="s">
        <v>40</v>
      </c>
      <c r="H305" s="11" t="s">
        <v>751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52</v>
      </c>
      <c r="P305" s="11" t="s">
        <v>42</v>
      </c>
      <c r="Q305" s="13">
        <f>SUM(S305:AG305)</f>
        <v>137784746</v>
      </c>
      <c r="R305" s="13">
        <v>0</v>
      </c>
      <c r="S305" s="13">
        <v>113564990</v>
      </c>
      <c r="T305" s="13">
        <v>0</v>
      </c>
      <c r="U305" s="11" t="s">
        <v>45</v>
      </c>
      <c r="V305" s="13">
        <v>0</v>
      </c>
      <c r="W305" s="13">
        <v>20879100</v>
      </c>
      <c r="X305" s="11" t="s">
        <v>45</v>
      </c>
      <c r="Y305" s="13">
        <v>3340656</v>
      </c>
      <c r="Z305" s="13">
        <v>0</v>
      </c>
      <c r="AA305" s="11" t="s">
        <v>45</v>
      </c>
      <c r="AB305" s="13">
        <v>0</v>
      </c>
      <c r="AC305" s="13">
        <v>0</v>
      </c>
      <c r="AD305" s="11" t="s">
        <v>45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745</v>
      </c>
      <c r="B306" s="12" t="s">
        <v>748</v>
      </c>
      <c r="C306" s="11" t="s">
        <v>38</v>
      </c>
      <c r="D306" s="11" t="s">
        <v>39</v>
      </c>
      <c r="E306" s="11" t="s">
        <v>1088</v>
      </c>
      <c r="F306" s="11" t="s">
        <v>1100</v>
      </c>
      <c r="G306" s="11" t="s">
        <v>40</v>
      </c>
      <c r="H306" s="11" t="s">
        <v>753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754</v>
      </c>
      <c r="P306" s="11" t="s">
        <v>755</v>
      </c>
      <c r="Q306" s="13">
        <f>SUM(S306:AG306)</f>
        <v>1300000</v>
      </c>
      <c r="R306" s="13">
        <v>0</v>
      </c>
      <c r="S306" s="13">
        <v>1300000</v>
      </c>
      <c r="T306" s="13">
        <v>0</v>
      </c>
      <c r="U306" s="11" t="s">
        <v>45</v>
      </c>
      <c r="V306" s="13">
        <v>0</v>
      </c>
      <c r="W306" s="13">
        <v>0</v>
      </c>
      <c r="X306" s="11" t="s">
        <v>45</v>
      </c>
      <c r="Y306" s="13">
        <v>0</v>
      </c>
      <c r="Z306" s="13">
        <v>0</v>
      </c>
      <c r="AA306" s="11" t="s">
        <v>45</v>
      </c>
      <c r="AB306" s="13">
        <v>0</v>
      </c>
      <c r="AC306" s="13">
        <v>0</v>
      </c>
      <c r="AD306" s="11" t="s">
        <v>45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747</v>
      </c>
      <c r="B307" s="12" t="s">
        <v>748</v>
      </c>
      <c r="C307" s="11" t="s">
        <v>38</v>
      </c>
      <c r="D307" s="11" t="s">
        <v>39</v>
      </c>
      <c r="E307" s="11" t="s">
        <v>1088</v>
      </c>
      <c r="F307" s="11" t="s">
        <v>1100</v>
      </c>
      <c r="G307" s="11" t="s">
        <v>40</v>
      </c>
      <c r="H307" s="11" t="s">
        <v>757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52</v>
      </c>
      <c r="P307" s="11" t="s">
        <v>42</v>
      </c>
      <c r="Q307" s="13">
        <f>SUM(S307:AG307)</f>
        <v>20551350</v>
      </c>
      <c r="R307" s="13">
        <v>0</v>
      </c>
      <c r="S307" s="13">
        <v>19559550</v>
      </c>
      <c r="T307" s="13">
        <v>0</v>
      </c>
      <c r="U307" s="11" t="s">
        <v>45</v>
      </c>
      <c r="V307" s="13">
        <v>0</v>
      </c>
      <c r="W307" s="13">
        <v>855000</v>
      </c>
      <c r="X307" s="11" t="s">
        <v>45</v>
      </c>
      <c r="Y307" s="13">
        <v>136800</v>
      </c>
      <c r="Z307" s="13">
        <v>0</v>
      </c>
      <c r="AA307" s="11" t="s">
        <v>45</v>
      </c>
      <c r="AB307" s="13">
        <v>0</v>
      </c>
      <c r="AC307" s="13">
        <v>0</v>
      </c>
      <c r="AD307" s="11" t="s">
        <v>45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750</v>
      </c>
      <c r="B308" s="12" t="s">
        <v>748</v>
      </c>
      <c r="C308" s="11" t="s">
        <v>38</v>
      </c>
      <c r="D308" s="11" t="s">
        <v>39</v>
      </c>
      <c r="E308" s="11" t="s">
        <v>1088</v>
      </c>
      <c r="F308" s="11" t="s">
        <v>1100</v>
      </c>
      <c r="G308" s="11" t="s">
        <v>40</v>
      </c>
      <c r="H308" s="11" t="s">
        <v>759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52</v>
      </c>
      <c r="P308" s="11" t="s">
        <v>42</v>
      </c>
      <c r="Q308" s="13">
        <f>SUM(S308:AG308)</f>
        <v>288648504.94999999</v>
      </c>
      <c r="R308" s="13">
        <v>0</v>
      </c>
      <c r="S308" s="13">
        <v>248099753.75</v>
      </c>
      <c r="T308" s="13">
        <v>0</v>
      </c>
      <c r="U308" s="11" t="s">
        <v>45</v>
      </c>
      <c r="V308" s="13">
        <v>0</v>
      </c>
      <c r="W308" s="13">
        <v>34955820</v>
      </c>
      <c r="X308" s="11" t="s">
        <v>45</v>
      </c>
      <c r="Y308" s="13">
        <v>5592931.2000000002</v>
      </c>
      <c r="Z308" s="13">
        <v>0</v>
      </c>
      <c r="AA308" s="11" t="s">
        <v>45</v>
      </c>
      <c r="AB308" s="13">
        <v>0</v>
      </c>
      <c r="AC308" s="13">
        <v>0</v>
      </c>
      <c r="AD308" s="11" t="s">
        <v>45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752</v>
      </c>
      <c r="B309" s="12" t="s">
        <v>748</v>
      </c>
      <c r="C309" s="11" t="s">
        <v>38</v>
      </c>
      <c r="D309" s="11" t="s">
        <v>39</v>
      </c>
      <c r="E309" s="11" t="s">
        <v>1088</v>
      </c>
      <c r="F309" s="11" t="s">
        <v>1100</v>
      </c>
      <c r="G309" s="11" t="s">
        <v>40</v>
      </c>
      <c r="H309" s="11" t="s">
        <v>761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52</v>
      </c>
      <c r="P309" s="11" t="s">
        <v>42</v>
      </c>
      <c r="Q309" s="13">
        <f>SUM(S309:AG309)</f>
        <v>158985773.5</v>
      </c>
      <c r="R309" s="13">
        <v>0</v>
      </c>
      <c r="S309" s="13">
        <v>143460797.5</v>
      </c>
      <c r="T309" s="13">
        <v>0</v>
      </c>
      <c r="U309" s="11" t="s">
        <v>45</v>
      </c>
      <c r="V309" s="13">
        <v>0</v>
      </c>
      <c r="W309" s="13">
        <v>13383600</v>
      </c>
      <c r="X309" s="11" t="s">
        <v>45</v>
      </c>
      <c r="Y309" s="13">
        <v>2141376</v>
      </c>
      <c r="Z309" s="13">
        <v>0</v>
      </c>
      <c r="AA309" s="11" t="s">
        <v>45</v>
      </c>
      <c r="AB309" s="13">
        <v>0</v>
      </c>
      <c r="AC309" s="13">
        <v>0</v>
      </c>
      <c r="AD309" s="11" t="s">
        <v>45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756</v>
      </c>
      <c r="B310" s="12" t="s">
        <v>748</v>
      </c>
      <c r="C310" s="11" t="s">
        <v>38</v>
      </c>
      <c r="D310" s="11" t="s">
        <v>39</v>
      </c>
      <c r="E310" s="11" t="s">
        <v>1088</v>
      </c>
      <c r="F310" s="11" t="s">
        <v>1100</v>
      </c>
      <c r="G310" s="11" t="s">
        <v>40</v>
      </c>
      <c r="H310" s="11" t="s">
        <v>763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764</v>
      </c>
      <c r="P310" s="11" t="s">
        <v>765</v>
      </c>
      <c r="Q310" s="13">
        <f>SUM(S310:AG310)</f>
        <v>14156130.5</v>
      </c>
      <c r="R310" s="13">
        <v>0</v>
      </c>
      <c r="S310" s="13">
        <v>13716432.5</v>
      </c>
      <c r="T310" s="13">
        <v>0</v>
      </c>
      <c r="U310" s="11" t="s">
        <v>45</v>
      </c>
      <c r="V310" s="13">
        <v>0</v>
      </c>
      <c r="W310" s="13">
        <v>379050</v>
      </c>
      <c r="X310" s="11" t="s">
        <v>55</v>
      </c>
      <c r="Y310" s="13">
        <v>60648</v>
      </c>
      <c r="Z310" s="13">
        <v>0</v>
      </c>
      <c r="AA310" s="11" t="s">
        <v>45</v>
      </c>
      <c r="AB310" s="13">
        <v>0</v>
      </c>
      <c r="AC310" s="13">
        <v>0</v>
      </c>
      <c r="AD310" s="11" t="s">
        <v>45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758</v>
      </c>
      <c r="B311" s="12" t="s">
        <v>748</v>
      </c>
      <c r="C311" s="11" t="s">
        <v>38</v>
      </c>
      <c r="D311" s="11" t="s">
        <v>39</v>
      </c>
      <c r="E311" s="11" t="s">
        <v>1088</v>
      </c>
      <c r="F311" s="11" t="s">
        <v>1100</v>
      </c>
      <c r="G311" s="11" t="s">
        <v>40</v>
      </c>
      <c r="H311" s="11" t="s">
        <v>767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52</v>
      </c>
      <c r="P311" s="11" t="s">
        <v>42</v>
      </c>
      <c r="Q311" s="13">
        <f>SUM(S311:AG311)</f>
        <v>129906491.5</v>
      </c>
      <c r="R311" s="13">
        <v>0</v>
      </c>
      <c r="S311" s="13">
        <v>76699727.5</v>
      </c>
      <c r="T311" s="13">
        <v>0</v>
      </c>
      <c r="U311" s="11" t="s">
        <v>45</v>
      </c>
      <c r="V311" s="13">
        <v>0</v>
      </c>
      <c r="W311" s="13">
        <v>45867900</v>
      </c>
      <c r="X311" s="11" t="s">
        <v>45</v>
      </c>
      <c r="Y311" s="13">
        <v>7338864</v>
      </c>
      <c r="Z311" s="13">
        <v>0</v>
      </c>
      <c r="AA311" s="11" t="s">
        <v>45</v>
      </c>
      <c r="AB311" s="13">
        <v>0</v>
      </c>
      <c r="AC311" s="13">
        <v>0</v>
      </c>
      <c r="AD311" s="11" t="s">
        <v>45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760</v>
      </c>
      <c r="B312" s="12" t="s">
        <v>680</v>
      </c>
      <c r="C312" s="11" t="s">
        <v>38</v>
      </c>
      <c r="D312" s="11" t="s">
        <v>73</v>
      </c>
      <c r="E312" s="11" t="s">
        <v>74</v>
      </c>
      <c r="F312" s="11" t="s">
        <v>1107</v>
      </c>
      <c r="G312" s="11" t="s">
        <v>40</v>
      </c>
      <c r="H312" s="11" t="s">
        <v>1108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52</v>
      </c>
      <c r="P312" s="11" t="s">
        <v>42</v>
      </c>
      <c r="Q312" s="13">
        <f>SUM(S312:AG312)</f>
        <v>1189548453.49</v>
      </c>
      <c r="R312" s="13">
        <v>0</v>
      </c>
      <c r="S312" s="13">
        <v>1052451331.65</v>
      </c>
      <c r="T312" s="13">
        <v>0</v>
      </c>
      <c r="U312" s="11" t="s">
        <v>45</v>
      </c>
      <c r="V312" s="13">
        <v>0</v>
      </c>
      <c r="W312" s="13">
        <v>118187174</v>
      </c>
      <c r="X312" s="11" t="s">
        <v>45</v>
      </c>
      <c r="Y312" s="13">
        <f>+W312*0.16</f>
        <v>18909947.84</v>
      </c>
      <c r="Z312" s="13">
        <v>0</v>
      </c>
      <c r="AA312" s="11" t="s">
        <v>45</v>
      </c>
      <c r="AB312" s="13">
        <v>0</v>
      </c>
      <c r="AC312" s="13">
        <v>0</v>
      </c>
      <c r="AD312" s="11" t="s">
        <v>45</v>
      </c>
      <c r="AE312" s="13">
        <v>0</v>
      </c>
      <c r="AF312" s="13">
        <v>0</v>
      </c>
      <c r="AG312" s="11" t="s">
        <v>42</v>
      </c>
    </row>
    <row r="313" spans="1:33" x14ac:dyDescent="0.25">
      <c r="A313" s="11" t="s">
        <v>762</v>
      </c>
      <c r="B313" s="9" t="s">
        <v>748</v>
      </c>
      <c r="C313" s="8" t="s">
        <v>38</v>
      </c>
      <c r="D313" s="8" t="s">
        <v>73</v>
      </c>
      <c r="E313" s="8" t="s">
        <v>74</v>
      </c>
      <c r="F313" s="8" t="s">
        <v>1109</v>
      </c>
      <c r="G313" s="8" t="s">
        <v>40</v>
      </c>
      <c r="H313" s="8" t="s">
        <v>769</v>
      </c>
      <c r="I313" s="10" t="s">
        <v>42</v>
      </c>
      <c r="J313" s="10" t="s">
        <v>42</v>
      </c>
      <c r="K313" s="10" t="s">
        <v>42</v>
      </c>
      <c r="L313" s="10" t="s">
        <v>42</v>
      </c>
      <c r="M313" s="10">
        <v>0</v>
      </c>
      <c r="N313" s="8" t="s">
        <v>42</v>
      </c>
      <c r="O313" s="8" t="s">
        <v>52</v>
      </c>
      <c r="P313" s="8" t="s">
        <v>42</v>
      </c>
      <c r="Q313" s="10">
        <f>SUM(S313:AG313)</f>
        <v>724201635.89999998</v>
      </c>
      <c r="R313" s="10">
        <v>0</v>
      </c>
      <c r="S313" s="10">
        <v>616629192.5</v>
      </c>
      <c r="T313" s="10">
        <v>0</v>
      </c>
      <c r="U313" s="8" t="s">
        <v>45</v>
      </c>
      <c r="V313" s="10">
        <v>0</v>
      </c>
      <c r="W313" s="10">
        <v>92734865</v>
      </c>
      <c r="X313" s="8" t="s">
        <v>45</v>
      </c>
      <c r="Y313" s="10">
        <v>14837578.400000002</v>
      </c>
      <c r="Z313" s="10">
        <v>0</v>
      </c>
      <c r="AA313" s="8" t="s">
        <v>45</v>
      </c>
      <c r="AB313" s="10">
        <v>0</v>
      </c>
      <c r="AC313" s="10">
        <v>0</v>
      </c>
      <c r="AD313" s="8" t="s">
        <v>45</v>
      </c>
      <c r="AE313" s="10">
        <v>0</v>
      </c>
      <c r="AF313" s="10">
        <v>0</v>
      </c>
      <c r="AG313" s="8" t="s">
        <v>42</v>
      </c>
    </row>
    <row r="314" spans="1:33" s="22" customFormat="1" x14ac:dyDescent="0.25">
      <c r="A314" s="11" t="s">
        <v>766</v>
      </c>
      <c r="B314" s="20" t="s">
        <v>748</v>
      </c>
      <c r="C314" s="19" t="s">
        <v>38</v>
      </c>
      <c r="D314" s="19" t="s">
        <v>77</v>
      </c>
      <c r="E314" s="19" t="s">
        <v>1110</v>
      </c>
      <c r="F314" s="19" t="s">
        <v>1126</v>
      </c>
      <c r="G314" s="19" t="s">
        <v>40</v>
      </c>
      <c r="H314" s="19" t="s">
        <v>771</v>
      </c>
      <c r="I314" s="21" t="s">
        <v>42</v>
      </c>
      <c r="J314" s="21" t="s">
        <v>42</v>
      </c>
      <c r="K314" s="21" t="s">
        <v>42</v>
      </c>
      <c r="L314" s="21" t="s">
        <v>42</v>
      </c>
      <c r="M314" s="21">
        <v>0</v>
      </c>
      <c r="N314" s="19" t="s">
        <v>42</v>
      </c>
      <c r="O314" s="19" t="s">
        <v>52</v>
      </c>
      <c r="P314" s="19" t="s">
        <v>42</v>
      </c>
      <c r="Q314" s="21">
        <f>SUM(S314:AG314)</f>
        <v>45379025.600000001</v>
      </c>
      <c r="R314" s="21">
        <v>0</v>
      </c>
      <c r="S314" s="21">
        <v>30295650</v>
      </c>
      <c r="T314" s="21">
        <v>0</v>
      </c>
      <c r="U314" s="19" t="s">
        <v>45</v>
      </c>
      <c r="V314" s="21">
        <v>0</v>
      </c>
      <c r="W314" s="21">
        <v>13002910</v>
      </c>
      <c r="X314" s="19" t="s">
        <v>55</v>
      </c>
      <c r="Y314" s="21">
        <v>2080465.6</v>
      </c>
      <c r="Z314" s="21">
        <v>0</v>
      </c>
      <c r="AA314" s="19" t="s">
        <v>45</v>
      </c>
      <c r="AB314" s="21">
        <v>0</v>
      </c>
      <c r="AC314" s="21">
        <v>0</v>
      </c>
      <c r="AD314" s="19" t="s">
        <v>45</v>
      </c>
      <c r="AE314" s="21">
        <v>0</v>
      </c>
      <c r="AF314" s="21">
        <v>0</v>
      </c>
      <c r="AG314" s="19" t="s">
        <v>42</v>
      </c>
    </row>
    <row r="315" spans="1:33" s="22" customFormat="1" x14ac:dyDescent="0.25">
      <c r="A315" s="11" t="s">
        <v>768</v>
      </c>
      <c r="B315" s="20" t="s">
        <v>748</v>
      </c>
      <c r="C315" s="19" t="s">
        <v>38</v>
      </c>
      <c r="D315" s="19" t="s">
        <v>77</v>
      </c>
      <c r="E315" s="19" t="s">
        <v>1110</v>
      </c>
      <c r="F315" s="19" t="s">
        <v>1126</v>
      </c>
      <c r="G315" s="19" t="s">
        <v>40</v>
      </c>
      <c r="H315" s="19" t="s">
        <v>773</v>
      </c>
      <c r="I315" s="21" t="s">
        <v>42</v>
      </c>
      <c r="J315" s="21" t="s">
        <v>42</v>
      </c>
      <c r="K315" s="21" t="s">
        <v>42</v>
      </c>
      <c r="L315" s="21" t="s">
        <v>42</v>
      </c>
      <c r="M315" s="21">
        <v>0</v>
      </c>
      <c r="N315" s="19" t="s">
        <v>42</v>
      </c>
      <c r="O315" s="19" t="s">
        <v>52</v>
      </c>
      <c r="P315" s="19" t="s">
        <v>42</v>
      </c>
      <c r="Q315" s="21">
        <f>SUM(S315:AG315)</f>
        <v>35500982.5</v>
      </c>
      <c r="R315" s="21">
        <v>0</v>
      </c>
      <c r="S315" s="21">
        <v>34046342.5</v>
      </c>
      <c r="T315" s="21">
        <v>0</v>
      </c>
      <c r="U315" s="19" t="s">
        <v>45</v>
      </c>
      <c r="V315" s="21">
        <v>0</v>
      </c>
      <c r="W315" s="21">
        <v>1254000</v>
      </c>
      <c r="X315" s="19" t="s">
        <v>45</v>
      </c>
      <c r="Y315" s="21">
        <v>200640</v>
      </c>
      <c r="Z315" s="21">
        <v>0</v>
      </c>
      <c r="AA315" s="19" t="s">
        <v>45</v>
      </c>
      <c r="AB315" s="21">
        <v>0</v>
      </c>
      <c r="AC315" s="21">
        <v>0</v>
      </c>
      <c r="AD315" s="19" t="s">
        <v>45</v>
      </c>
      <c r="AE315" s="21">
        <v>0</v>
      </c>
      <c r="AF315" s="21">
        <v>0</v>
      </c>
      <c r="AG315" s="19" t="s">
        <v>42</v>
      </c>
    </row>
    <row r="316" spans="1:33" s="22" customFormat="1" x14ac:dyDescent="0.25">
      <c r="A316" s="11" t="s">
        <v>770</v>
      </c>
      <c r="B316" s="20" t="s">
        <v>748</v>
      </c>
      <c r="C316" s="19" t="s">
        <v>38</v>
      </c>
      <c r="D316" s="19" t="s">
        <v>77</v>
      </c>
      <c r="E316" s="19" t="s">
        <v>1110</v>
      </c>
      <c r="F316" s="19" t="s">
        <v>1126</v>
      </c>
      <c r="G316" s="19" t="s">
        <v>40</v>
      </c>
      <c r="H316" s="19" t="s">
        <v>775</v>
      </c>
      <c r="I316" s="21" t="s">
        <v>42</v>
      </c>
      <c r="J316" s="21" t="s">
        <v>42</v>
      </c>
      <c r="K316" s="21" t="s">
        <v>42</v>
      </c>
      <c r="L316" s="21" t="s">
        <v>42</v>
      </c>
      <c r="M316" s="21">
        <v>0</v>
      </c>
      <c r="N316" s="19" t="s">
        <v>42</v>
      </c>
      <c r="O316" s="19" t="s">
        <v>52</v>
      </c>
      <c r="P316" s="19" t="s">
        <v>42</v>
      </c>
      <c r="Q316" s="21">
        <f>SUM(S316:AG316)</f>
        <v>225042503</v>
      </c>
      <c r="R316" s="21">
        <v>0</v>
      </c>
      <c r="S316" s="21">
        <v>209626625</v>
      </c>
      <c r="T316" s="21">
        <v>0</v>
      </c>
      <c r="U316" s="19" t="s">
        <v>45</v>
      </c>
      <c r="V316" s="21">
        <v>0</v>
      </c>
      <c r="W316" s="21">
        <v>13289550</v>
      </c>
      <c r="X316" s="19" t="s">
        <v>45</v>
      </c>
      <c r="Y316" s="21">
        <v>2126328</v>
      </c>
      <c r="Z316" s="21">
        <v>0</v>
      </c>
      <c r="AA316" s="19" t="s">
        <v>45</v>
      </c>
      <c r="AB316" s="21">
        <v>0</v>
      </c>
      <c r="AC316" s="21">
        <v>0</v>
      </c>
      <c r="AD316" s="19" t="s">
        <v>45</v>
      </c>
      <c r="AE316" s="21">
        <v>0</v>
      </c>
      <c r="AF316" s="21">
        <v>0</v>
      </c>
      <c r="AG316" s="19" t="s">
        <v>42</v>
      </c>
    </row>
    <row r="317" spans="1:33" s="22" customFormat="1" x14ac:dyDescent="0.25">
      <c r="A317" s="11" t="s">
        <v>772</v>
      </c>
      <c r="B317" s="20" t="s">
        <v>748</v>
      </c>
      <c r="C317" s="19" t="s">
        <v>38</v>
      </c>
      <c r="D317" s="19" t="s">
        <v>77</v>
      </c>
      <c r="E317" s="19" t="s">
        <v>1110</v>
      </c>
      <c r="F317" s="19" t="s">
        <v>1126</v>
      </c>
      <c r="G317" s="19" t="s">
        <v>40</v>
      </c>
      <c r="H317" s="19" t="s">
        <v>777</v>
      </c>
      <c r="I317" s="21" t="s">
        <v>42</v>
      </c>
      <c r="J317" s="21" t="s">
        <v>42</v>
      </c>
      <c r="K317" s="21" t="s">
        <v>42</v>
      </c>
      <c r="L317" s="21" t="s">
        <v>42</v>
      </c>
      <c r="M317" s="21">
        <v>0</v>
      </c>
      <c r="N317" s="19" t="s">
        <v>42</v>
      </c>
      <c r="O317" s="19" t="s">
        <v>52</v>
      </c>
      <c r="P317" s="19" t="s">
        <v>42</v>
      </c>
      <c r="Q317" s="21">
        <f>SUM(S317:AG317)</f>
        <v>186122630.5</v>
      </c>
      <c r="R317" s="21">
        <v>0</v>
      </c>
      <c r="S317" s="21">
        <v>150705452.5</v>
      </c>
      <c r="T317" s="21">
        <v>0</v>
      </c>
      <c r="U317" s="19" t="s">
        <v>45</v>
      </c>
      <c r="V317" s="21">
        <v>0</v>
      </c>
      <c r="W317" s="21">
        <v>30532050</v>
      </c>
      <c r="X317" s="19" t="s">
        <v>45</v>
      </c>
      <c r="Y317" s="21">
        <v>4885128</v>
      </c>
      <c r="Z317" s="21">
        <v>0</v>
      </c>
      <c r="AA317" s="19" t="s">
        <v>45</v>
      </c>
      <c r="AB317" s="21">
        <v>0</v>
      </c>
      <c r="AC317" s="21">
        <v>0</v>
      </c>
      <c r="AD317" s="19" t="s">
        <v>45</v>
      </c>
      <c r="AE317" s="21">
        <v>0</v>
      </c>
      <c r="AF317" s="21">
        <v>0</v>
      </c>
      <c r="AG317" s="19" t="s">
        <v>42</v>
      </c>
    </row>
    <row r="318" spans="1:33" s="22" customFormat="1" x14ac:dyDescent="0.25">
      <c r="A318" s="11" t="s">
        <v>774</v>
      </c>
      <c r="B318" s="20" t="s">
        <v>748</v>
      </c>
      <c r="C318" s="19" t="s">
        <v>38</v>
      </c>
      <c r="D318" s="19" t="s">
        <v>77</v>
      </c>
      <c r="E318" s="19" t="s">
        <v>1110</v>
      </c>
      <c r="F318" s="19" t="s">
        <v>1126</v>
      </c>
      <c r="G318" s="19" t="s">
        <v>40</v>
      </c>
      <c r="H318" s="19" t="s">
        <v>779</v>
      </c>
      <c r="I318" s="21" t="s">
        <v>42</v>
      </c>
      <c r="J318" s="21" t="s">
        <v>42</v>
      </c>
      <c r="K318" s="21" t="s">
        <v>42</v>
      </c>
      <c r="L318" s="21" t="s">
        <v>42</v>
      </c>
      <c r="M318" s="21">
        <v>0</v>
      </c>
      <c r="N318" s="19" t="s">
        <v>42</v>
      </c>
      <c r="O318" s="19" t="s">
        <v>780</v>
      </c>
      <c r="P318" s="19" t="s">
        <v>781</v>
      </c>
      <c r="Q318" s="21">
        <f>SUM(S318:AG318)</f>
        <v>25683345</v>
      </c>
      <c r="R318" s="21">
        <v>0</v>
      </c>
      <c r="S318" s="21">
        <v>25683345</v>
      </c>
      <c r="T318" s="21">
        <v>0</v>
      </c>
      <c r="U318" s="19" t="s">
        <v>45</v>
      </c>
      <c r="V318" s="21">
        <v>0</v>
      </c>
      <c r="W318" s="21">
        <v>0</v>
      </c>
      <c r="X318" s="19" t="s">
        <v>45</v>
      </c>
      <c r="Y318" s="21">
        <v>0</v>
      </c>
      <c r="Z318" s="21">
        <v>0</v>
      </c>
      <c r="AA318" s="19" t="s">
        <v>45</v>
      </c>
      <c r="AB318" s="21">
        <v>0</v>
      </c>
      <c r="AC318" s="21">
        <v>0</v>
      </c>
      <c r="AD318" s="19" t="s">
        <v>45</v>
      </c>
      <c r="AE318" s="21">
        <v>0</v>
      </c>
      <c r="AF318" s="21">
        <v>0</v>
      </c>
      <c r="AG318" s="19" t="s">
        <v>42</v>
      </c>
    </row>
    <row r="319" spans="1:33" s="22" customFormat="1" x14ac:dyDescent="0.25">
      <c r="A319" s="11" t="s">
        <v>776</v>
      </c>
      <c r="B319" s="20" t="s">
        <v>748</v>
      </c>
      <c r="C319" s="19" t="s">
        <v>38</v>
      </c>
      <c r="D319" s="19" t="s">
        <v>77</v>
      </c>
      <c r="E319" s="19" t="s">
        <v>1110</v>
      </c>
      <c r="F319" s="19" t="s">
        <v>1126</v>
      </c>
      <c r="G319" s="19" t="s">
        <v>40</v>
      </c>
      <c r="H319" s="19" t="s">
        <v>783</v>
      </c>
      <c r="I319" s="21" t="s">
        <v>42</v>
      </c>
      <c r="J319" s="21" t="s">
        <v>42</v>
      </c>
      <c r="K319" s="21" t="s">
        <v>42</v>
      </c>
      <c r="L319" s="21" t="s">
        <v>42</v>
      </c>
      <c r="M319" s="21">
        <v>0</v>
      </c>
      <c r="N319" s="19" t="s">
        <v>42</v>
      </c>
      <c r="O319" s="19" t="s">
        <v>52</v>
      </c>
      <c r="P319" s="19" t="s">
        <v>42</v>
      </c>
      <c r="Q319" s="21">
        <f>SUM(S319:AG319)</f>
        <v>61122374</v>
      </c>
      <c r="R319" s="21">
        <v>0</v>
      </c>
      <c r="S319" s="21">
        <v>56612990</v>
      </c>
      <c r="T319" s="21">
        <v>0</v>
      </c>
      <c r="U319" s="19" t="s">
        <v>45</v>
      </c>
      <c r="V319" s="21">
        <v>0</v>
      </c>
      <c r="W319" s="21">
        <v>3887400</v>
      </c>
      <c r="X319" s="19" t="s">
        <v>55</v>
      </c>
      <c r="Y319" s="21">
        <v>621984</v>
      </c>
      <c r="Z319" s="21">
        <v>0</v>
      </c>
      <c r="AA319" s="19" t="s">
        <v>45</v>
      </c>
      <c r="AB319" s="21">
        <v>0</v>
      </c>
      <c r="AC319" s="21">
        <v>0</v>
      </c>
      <c r="AD319" s="19" t="s">
        <v>45</v>
      </c>
      <c r="AE319" s="21">
        <v>0</v>
      </c>
      <c r="AF319" s="21">
        <v>0</v>
      </c>
      <c r="AG319" s="19" t="s">
        <v>42</v>
      </c>
    </row>
    <row r="320" spans="1:33" s="22" customFormat="1" x14ac:dyDescent="0.25">
      <c r="A320" s="11" t="s">
        <v>778</v>
      </c>
      <c r="B320" s="20" t="s">
        <v>748</v>
      </c>
      <c r="C320" s="19" t="s">
        <v>38</v>
      </c>
      <c r="D320" s="19" t="s">
        <v>97</v>
      </c>
      <c r="E320" s="19" t="s">
        <v>1142</v>
      </c>
      <c r="F320" s="19" t="s">
        <v>1156</v>
      </c>
      <c r="G320" s="19" t="s">
        <v>40</v>
      </c>
      <c r="H320" s="19" t="s">
        <v>785</v>
      </c>
      <c r="I320" s="21" t="s">
        <v>42</v>
      </c>
      <c r="J320" s="21" t="s">
        <v>42</v>
      </c>
      <c r="K320" s="21" t="s">
        <v>42</v>
      </c>
      <c r="L320" s="21" t="s">
        <v>42</v>
      </c>
      <c r="M320" s="21">
        <v>0</v>
      </c>
      <c r="N320" s="19" t="s">
        <v>42</v>
      </c>
      <c r="O320" s="19" t="s">
        <v>52</v>
      </c>
      <c r="P320" s="19" t="s">
        <v>42</v>
      </c>
      <c r="Q320" s="21">
        <f>SUM(S320:AG320)</f>
        <v>145694208.75</v>
      </c>
      <c r="R320" s="21">
        <v>0</v>
      </c>
      <c r="S320" s="21">
        <v>138053687.5</v>
      </c>
      <c r="T320" s="21">
        <v>0</v>
      </c>
      <c r="U320" s="19" t="s">
        <v>45</v>
      </c>
      <c r="V320" s="21">
        <v>0</v>
      </c>
      <c r="W320" s="21">
        <v>6586656.25</v>
      </c>
      <c r="X320" s="19" t="s">
        <v>55</v>
      </c>
      <c r="Y320" s="21">
        <v>1053865</v>
      </c>
      <c r="Z320" s="21">
        <v>0</v>
      </c>
      <c r="AA320" s="19" t="s">
        <v>45</v>
      </c>
      <c r="AB320" s="21">
        <v>0</v>
      </c>
      <c r="AC320" s="21">
        <v>0</v>
      </c>
      <c r="AD320" s="19" t="s">
        <v>45</v>
      </c>
      <c r="AE320" s="21">
        <v>0</v>
      </c>
      <c r="AF320" s="21">
        <v>0</v>
      </c>
      <c r="AG320" s="19" t="s">
        <v>42</v>
      </c>
    </row>
    <row r="321" spans="1:33" s="22" customFormat="1" x14ac:dyDescent="0.25">
      <c r="A321" s="11" t="s">
        <v>782</v>
      </c>
      <c r="B321" s="20" t="s">
        <v>748</v>
      </c>
      <c r="C321" s="19" t="s">
        <v>38</v>
      </c>
      <c r="D321" s="19" t="s">
        <v>97</v>
      </c>
      <c r="E321" s="19" t="s">
        <v>1142</v>
      </c>
      <c r="F321" s="19" t="s">
        <v>1156</v>
      </c>
      <c r="G321" s="19" t="s">
        <v>40</v>
      </c>
      <c r="H321" s="19" t="s">
        <v>787</v>
      </c>
      <c r="I321" s="21" t="s">
        <v>42</v>
      </c>
      <c r="J321" s="21" t="s">
        <v>42</v>
      </c>
      <c r="K321" s="21" t="s">
        <v>42</v>
      </c>
      <c r="L321" s="21" t="s">
        <v>42</v>
      </c>
      <c r="M321" s="21">
        <v>0</v>
      </c>
      <c r="N321" s="19" t="s">
        <v>42</v>
      </c>
      <c r="O321" s="19" t="s">
        <v>788</v>
      </c>
      <c r="P321" s="19" t="s">
        <v>789</v>
      </c>
      <c r="Q321" s="21">
        <f>SUM(S321:AG321)</f>
        <v>9300000</v>
      </c>
      <c r="R321" s="21">
        <v>0</v>
      </c>
      <c r="S321" s="21">
        <v>9300000</v>
      </c>
      <c r="T321" s="21">
        <v>0</v>
      </c>
      <c r="U321" s="19" t="s">
        <v>45</v>
      </c>
      <c r="V321" s="21">
        <v>0</v>
      </c>
      <c r="W321" s="21">
        <v>0</v>
      </c>
      <c r="X321" s="19" t="s">
        <v>45</v>
      </c>
      <c r="Y321" s="21">
        <v>0</v>
      </c>
      <c r="Z321" s="21">
        <v>0</v>
      </c>
      <c r="AA321" s="19" t="s">
        <v>45</v>
      </c>
      <c r="AB321" s="21">
        <v>0</v>
      </c>
      <c r="AC321" s="21">
        <v>0</v>
      </c>
      <c r="AD321" s="19" t="s">
        <v>45</v>
      </c>
      <c r="AE321" s="21">
        <v>0</v>
      </c>
      <c r="AF321" s="21">
        <v>0</v>
      </c>
      <c r="AG321" s="19" t="s">
        <v>42</v>
      </c>
    </row>
    <row r="322" spans="1:33" s="22" customFormat="1" x14ac:dyDescent="0.25">
      <c r="A322" s="11" t="s">
        <v>784</v>
      </c>
      <c r="B322" s="20" t="s">
        <v>748</v>
      </c>
      <c r="C322" s="19" t="s">
        <v>38</v>
      </c>
      <c r="D322" s="19" t="s">
        <v>97</v>
      </c>
      <c r="E322" s="19" t="s">
        <v>1142</v>
      </c>
      <c r="F322" s="19" t="s">
        <v>1156</v>
      </c>
      <c r="G322" s="19" t="s">
        <v>40</v>
      </c>
      <c r="H322" s="19" t="s">
        <v>791</v>
      </c>
      <c r="I322" s="21" t="s">
        <v>42</v>
      </c>
      <c r="J322" s="21" t="s">
        <v>42</v>
      </c>
      <c r="K322" s="21" t="s">
        <v>42</v>
      </c>
      <c r="L322" s="21" t="s">
        <v>42</v>
      </c>
      <c r="M322" s="21">
        <v>0</v>
      </c>
      <c r="N322" s="19" t="s">
        <v>42</v>
      </c>
      <c r="O322" s="19" t="s">
        <v>52</v>
      </c>
      <c r="P322" s="19" t="s">
        <v>42</v>
      </c>
      <c r="Q322" s="21">
        <f>SUM(S322:AG322)</f>
        <v>161496665.5</v>
      </c>
      <c r="R322" s="21">
        <v>0</v>
      </c>
      <c r="S322" s="21">
        <v>132575777.5</v>
      </c>
      <c r="T322" s="21">
        <v>0</v>
      </c>
      <c r="U322" s="19" t="s">
        <v>45</v>
      </c>
      <c r="V322" s="21">
        <v>0</v>
      </c>
      <c r="W322" s="21">
        <v>24931800</v>
      </c>
      <c r="X322" s="19" t="s">
        <v>45</v>
      </c>
      <c r="Y322" s="21">
        <v>3989088</v>
      </c>
      <c r="Z322" s="21">
        <v>0</v>
      </c>
      <c r="AA322" s="19" t="s">
        <v>45</v>
      </c>
      <c r="AB322" s="21">
        <v>0</v>
      </c>
      <c r="AC322" s="21">
        <v>0</v>
      </c>
      <c r="AD322" s="19" t="s">
        <v>45</v>
      </c>
      <c r="AE322" s="21">
        <v>0</v>
      </c>
      <c r="AF322" s="21">
        <v>0</v>
      </c>
      <c r="AG322" s="19" t="s">
        <v>42</v>
      </c>
    </row>
    <row r="323" spans="1:33" s="22" customFormat="1" x14ac:dyDescent="0.25">
      <c r="A323" s="11" t="s">
        <v>786</v>
      </c>
      <c r="B323" s="20" t="s">
        <v>748</v>
      </c>
      <c r="C323" s="19" t="s">
        <v>38</v>
      </c>
      <c r="D323" s="19" t="s">
        <v>97</v>
      </c>
      <c r="E323" s="19" t="s">
        <v>1142</v>
      </c>
      <c r="F323" s="19" t="s">
        <v>1156</v>
      </c>
      <c r="G323" s="19" t="s">
        <v>40</v>
      </c>
      <c r="H323" s="19" t="s">
        <v>793</v>
      </c>
      <c r="I323" s="21" t="s">
        <v>42</v>
      </c>
      <c r="J323" s="21" t="s">
        <v>42</v>
      </c>
      <c r="K323" s="21" t="s">
        <v>42</v>
      </c>
      <c r="L323" s="21" t="s">
        <v>42</v>
      </c>
      <c r="M323" s="21">
        <v>0</v>
      </c>
      <c r="N323" s="19" t="s">
        <v>42</v>
      </c>
      <c r="O323" s="19" t="s">
        <v>52</v>
      </c>
      <c r="P323" s="19" t="s">
        <v>42</v>
      </c>
      <c r="Q323" s="21">
        <f>SUM(S323:AG323)</f>
        <v>16749616</v>
      </c>
      <c r="R323" s="21">
        <v>0</v>
      </c>
      <c r="S323" s="21">
        <v>16300000</v>
      </c>
      <c r="T323" s="21">
        <v>0</v>
      </c>
      <c r="U323" s="19" t="s">
        <v>45</v>
      </c>
      <c r="V323" s="21">
        <v>0</v>
      </c>
      <c r="W323" s="21">
        <v>387600</v>
      </c>
      <c r="X323" s="19" t="s">
        <v>55</v>
      </c>
      <c r="Y323" s="21">
        <v>62016</v>
      </c>
      <c r="Z323" s="21">
        <v>0</v>
      </c>
      <c r="AA323" s="19" t="s">
        <v>45</v>
      </c>
      <c r="AB323" s="21">
        <v>0</v>
      </c>
      <c r="AC323" s="21">
        <v>0</v>
      </c>
      <c r="AD323" s="19" t="s">
        <v>45</v>
      </c>
      <c r="AE323" s="21">
        <v>0</v>
      </c>
      <c r="AF323" s="21">
        <v>0</v>
      </c>
      <c r="AG323" s="19" t="s">
        <v>42</v>
      </c>
    </row>
    <row r="324" spans="1:33" s="22" customFormat="1" x14ac:dyDescent="0.25">
      <c r="A324" s="11" t="s">
        <v>790</v>
      </c>
      <c r="B324" s="20" t="s">
        <v>748</v>
      </c>
      <c r="C324" s="19" t="s">
        <v>38</v>
      </c>
      <c r="D324" s="19" t="s">
        <v>97</v>
      </c>
      <c r="E324" s="19" t="s">
        <v>1142</v>
      </c>
      <c r="F324" s="19" t="s">
        <v>1156</v>
      </c>
      <c r="G324" s="19" t="s">
        <v>40</v>
      </c>
      <c r="H324" s="19" t="s">
        <v>795</v>
      </c>
      <c r="I324" s="21" t="s">
        <v>42</v>
      </c>
      <c r="J324" s="21" t="s">
        <v>42</v>
      </c>
      <c r="K324" s="21" t="s">
        <v>42</v>
      </c>
      <c r="L324" s="21" t="s">
        <v>42</v>
      </c>
      <c r="M324" s="21">
        <v>0</v>
      </c>
      <c r="N324" s="19" t="s">
        <v>42</v>
      </c>
      <c r="O324" s="19" t="s">
        <v>52</v>
      </c>
      <c r="P324" s="19" t="s">
        <v>42</v>
      </c>
      <c r="Q324" s="21">
        <f>SUM(S324:AG324)</f>
        <v>56148560</v>
      </c>
      <c r="R324" s="21">
        <v>0</v>
      </c>
      <c r="S324" s="21">
        <v>56032850</v>
      </c>
      <c r="T324" s="21">
        <v>0</v>
      </c>
      <c r="U324" s="19" t="s">
        <v>45</v>
      </c>
      <c r="V324" s="21">
        <v>0</v>
      </c>
      <c r="W324" s="21">
        <v>99750</v>
      </c>
      <c r="X324" s="19" t="s">
        <v>45</v>
      </c>
      <c r="Y324" s="21">
        <v>15960</v>
      </c>
      <c r="Z324" s="21">
        <v>0</v>
      </c>
      <c r="AA324" s="19" t="s">
        <v>45</v>
      </c>
      <c r="AB324" s="21">
        <v>0</v>
      </c>
      <c r="AC324" s="21">
        <v>0</v>
      </c>
      <c r="AD324" s="19" t="s">
        <v>45</v>
      </c>
      <c r="AE324" s="21">
        <v>0</v>
      </c>
      <c r="AF324" s="21">
        <v>0</v>
      </c>
      <c r="AG324" s="19" t="s">
        <v>42</v>
      </c>
    </row>
    <row r="325" spans="1:33" s="22" customFormat="1" x14ac:dyDescent="0.25">
      <c r="A325" s="11" t="s">
        <v>792</v>
      </c>
      <c r="B325" s="20" t="s">
        <v>748</v>
      </c>
      <c r="C325" s="19" t="s">
        <v>38</v>
      </c>
      <c r="D325" s="19" t="s">
        <v>97</v>
      </c>
      <c r="E325" s="19" t="s">
        <v>1142</v>
      </c>
      <c r="F325" s="19" t="s">
        <v>1156</v>
      </c>
      <c r="G325" s="19" t="s">
        <v>40</v>
      </c>
      <c r="H325" s="19" t="s">
        <v>797</v>
      </c>
      <c r="I325" s="21" t="s">
        <v>42</v>
      </c>
      <c r="J325" s="21" t="s">
        <v>42</v>
      </c>
      <c r="K325" s="21" t="s">
        <v>42</v>
      </c>
      <c r="L325" s="21" t="s">
        <v>42</v>
      </c>
      <c r="M325" s="21">
        <v>0</v>
      </c>
      <c r="N325" s="19" t="s">
        <v>42</v>
      </c>
      <c r="O325" s="19" t="s">
        <v>52</v>
      </c>
      <c r="P325" s="19" t="s">
        <v>42</v>
      </c>
      <c r="Q325" s="21">
        <f>SUM(S325:AG325)</f>
        <v>87903514</v>
      </c>
      <c r="R325" s="21">
        <v>0</v>
      </c>
      <c r="S325" s="21">
        <v>84700000</v>
      </c>
      <c r="T325" s="21">
        <v>0</v>
      </c>
      <c r="U325" s="19" t="s">
        <v>45</v>
      </c>
      <c r="V325" s="21">
        <v>0</v>
      </c>
      <c r="W325" s="21">
        <v>2761650</v>
      </c>
      <c r="X325" s="19" t="s">
        <v>45</v>
      </c>
      <c r="Y325" s="21">
        <v>441864</v>
      </c>
      <c r="Z325" s="21">
        <v>0</v>
      </c>
      <c r="AA325" s="19" t="s">
        <v>45</v>
      </c>
      <c r="AB325" s="21">
        <v>0</v>
      </c>
      <c r="AC325" s="21">
        <v>0</v>
      </c>
      <c r="AD325" s="19" t="s">
        <v>45</v>
      </c>
      <c r="AE325" s="21">
        <v>0</v>
      </c>
      <c r="AF325" s="21">
        <v>0</v>
      </c>
      <c r="AG325" s="19" t="s">
        <v>42</v>
      </c>
    </row>
    <row r="326" spans="1:33" s="22" customFormat="1" x14ac:dyDescent="0.25">
      <c r="A326" s="11" t="s">
        <v>794</v>
      </c>
      <c r="B326" s="20" t="s">
        <v>748</v>
      </c>
      <c r="C326" s="19" t="s">
        <v>38</v>
      </c>
      <c r="D326" s="19" t="s">
        <v>97</v>
      </c>
      <c r="E326" s="19" t="s">
        <v>1142</v>
      </c>
      <c r="F326" s="19" t="s">
        <v>1156</v>
      </c>
      <c r="G326" s="19" t="s">
        <v>40</v>
      </c>
      <c r="H326" s="19" t="s">
        <v>799</v>
      </c>
      <c r="I326" s="21" t="s">
        <v>42</v>
      </c>
      <c r="J326" s="21" t="s">
        <v>42</v>
      </c>
      <c r="K326" s="21" t="s">
        <v>42</v>
      </c>
      <c r="L326" s="21" t="s">
        <v>42</v>
      </c>
      <c r="M326" s="21">
        <v>0</v>
      </c>
      <c r="N326" s="19" t="s">
        <v>42</v>
      </c>
      <c r="O326" s="19" t="s">
        <v>52</v>
      </c>
      <c r="P326" s="19" t="s">
        <v>42</v>
      </c>
      <c r="Q326" s="21">
        <f>SUM(S326:AG326)</f>
        <v>85599898.5</v>
      </c>
      <c r="R326" s="21">
        <v>0</v>
      </c>
      <c r="S326" s="21">
        <v>84588262.5</v>
      </c>
      <c r="T326" s="21">
        <v>0</v>
      </c>
      <c r="U326" s="19" t="s">
        <v>45</v>
      </c>
      <c r="V326" s="21">
        <v>0</v>
      </c>
      <c r="W326" s="21">
        <v>872100</v>
      </c>
      <c r="X326" s="19" t="s">
        <v>45</v>
      </c>
      <c r="Y326" s="21">
        <v>139536</v>
      </c>
      <c r="Z326" s="21">
        <v>0</v>
      </c>
      <c r="AA326" s="19" t="s">
        <v>45</v>
      </c>
      <c r="AB326" s="21">
        <v>0</v>
      </c>
      <c r="AC326" s="21">
        <v>0</v>
      </c>
      <c r="AD326" s="19" t="s">
        <v>45</v>
      </c>
      <c r="AE326" s="21">
        <v>0</v>
      </c>
      <c r="AF326" s="21">
        <v>0</v>
      </c>
      <c r="AG326" s="19" t="s">
        <v>42</v>
      </c>
    </row>
    <row r="327" spans="1:33" s="22" customFormat="1" x14ac:dyDescent="0.25">
      <c r="A327" s="11" t="s">
        <v>796</v>
      </c>
      <c r="B327" s="20" t="s">
        <v>748</v>
      </c>
      <c r="C327" s="19" t="s">
        <v>38</v>
      </c>
      <c r="D327" s="19" t="s">
        <v>97</v>
      </c>
      <c r="E327" s="19" t="s">
        <v>1142</v>
      </c>
      <c r="F327" s="19" t="s">
        <v>1156</v>
      </c>
      <c r="G327" s="19" t="s">
        <v>40</v>
      </c>
      <c r="H327" s="19" t="s">
        <v>801</v>
      </c>
      <c r="I327" s="21" t="s">
        <v>42</v>
      </c>
      <c r="J327" s="21" t="s">
        <v>42</v>
      </c>
      <c r="K327" s="21" t="s">
        <v>42</v>
      </c>
      <c r="L327" s="21" t="s">
        <v>42</v>
      </c>
      <c r="M327" s="21">
        <v>0</v>
      </c>
      <c r="N327" s="19" t="s">
        <v>42</v>
      </c>
      <c r="O327" s="19" t="s">
        <v>52</v>
      </c>
      <c r="P327" s="19" t="s">
        <v>42</v>
      </c>
      <c r="Q327" s="21">
        <f>SUM(S327:AG327)</f>
        <v>26890014</v>
      </c>
      <c r="R327" s="21">
        <v>0</v>
      </c>
      <c r="S327" s="21">
        <v>26579250</v>
      </c>
      <c r="T327" s="21">
        <v>0</v>
      </c>
      <c r="U327" s="19" t="s">
        <v>45</v>
      </c>
      <c r="V327" s="21">
        <v>0</v>
      </c>
      <c r="W327" s="21">
        <v>267900</v>
      </c>
      <c r="X327" s="19" t="s">
        <v>45</v>
      </c>
      <c r="Y327" s="21">
        <v>42864</v>
      </c>
      <c r="Z327" s="21">
        <v>0</v>
      </c>
      <c r="AA327" s="19" t="s">
        <v>45</v>
      </c>
      <c r="AB327" s="21">
        <v>0</v>
      </c>
      <c r="AC327" s="21">
        <v>0</v>
      </c>
      <c r="AD327" s="19" t="s">
        <v>45</v>
      </c>
      <c r="AE327" s="21">
        <v>0</v>
      </c>
      <c r="AF327" s="21">
        <v>0</v>
      </c>
      <c r="AG327" s="19" t="s">
        <v>42</v>
      </c>
    </row>
    <row r="328" spans="1:33" s="22" customFormat="1" x14ac:dyDescent="0.25">
      <c r="A328" s="11" t="s">
        <v>798</v>
      </c>
      <c r="B328" s="20" t="s">
        <v>748</v>
      </c>
      <c r="C328" s="19" t="s">
        <v>38</v>
      </c>
      <c r="D328" s="19" t="s">
        <v>97</v>
      </c>
      <c r="E328" s="19" t="s">
        <v>1142</v>
      </c>
      <c r="F328" s="19" t="s">
        <v>1156</v>
      </c>
      <c r="G328" s="19" t="s">
        <v>40</v>
      </c>
      <c r="H328" s="19" t="s">
        <v>803</v>
      </c>
      <c r="I328" s="21" t="s">
        <v>42</v>
      </c>
      <c r="J328" s="21" t="s">
        <v>42</v>
      </c>
      <c r="K328" s="21" t="s">
        <v>42</v>
      </c>
      <c r="L328" s="21" t="s">
        <v>42</v>
      </c>
      <c r="M328" s="21">
        <v>0</v>
      </c>
      <c r="N328" s="19" t="s">
        <v>42</v>
      </c>
      <c r="O328" s="19" t="s">
        <v>52</v>
      </c>
      <c r="P328" s="19" t="s">
        <v>42</v>
      </c>
      <c r="Q328" s="21">
        <f>SUM(S328:AG328)</f>
        <v>48134515.299999997</v>
      </c>
      <c r="R328" s="21">
        <v>0</v>
      </c>
      <c r="S328" s="21">
        <v>37836160</v>
      </c>
      <c r="T328" s="21">
        <v>0</v>
      </c>
      <c r="U328" s="19" t="s">
        <v>45</v>
      </c>
      <c r="V328" s="21">
        <v>0</v>
      </c>
      <c r="W328" s="21">
        <v>8877892.5</v>
      </c>
      <c r="X328" s="19" t="s">
        <v>55</v>
      </c>
      <c r="Y328" s="21">
        <v>1420462.8</v>
      </c>
      <c r="Z328" s="21">
        <v>0</v>
      </c>
      <c r="AA328" s="19" t="s">
        <v>45</v>
      </c>
      <c r="AB328" s="21">
        <v>0</v>
      </c>
      <c r="AC328" s="21">
        <v>0</v>
      </c>
      <c r="AD328" s="19" t="s">
        <v>45</v>
      </c>
      <c r="AE328" s="21">
        <v>0</v>
      </c>
      <c r="AF328" s="21">
        <v>0</v>
      </c>
      <c r="AG328" s="19" t="s">
        <v>42</v>
      </c>
    </row>
    <row r="329" spans="1:33" s="22" customFormat="1" x14ac:dyDescent="0.25">
      <c r="A329" s="11" t="s">
        <v>800</v>
      </c>
      <c r="B329" s="20" t="s">
        <v>748</v>
      </c>
      <c r="C329" s="19" t="s">
        <v>38</v>
      </c>
      <c r="D329" s="19" t="s">
        <v>97</v>
      </c>
      <c r="E329" s="19" t="s">
        <v>1142</v>
      </c>
      <c r="F329" s="19" t="s">
        <v>1156</v>
      </c>
      <c r="G329" s="19" t="s">
        <v>40</v>
      </c>
      <c r="H329" s="19" t="s">
        <v>805</v>
      </c>
      <c r="I329" s="21" t="s">
        <v>42</v>
      </c>
      <c r="J329" s="21" t="s">
        <v>42</v>
      </c>
      <c r="K329" s="21" t="s">
        <v>42</v>
      </c>
      <c r="L329" s="21" t="s">
        <v>42</v>
      </c>
      <c r="M329" s="21">
        <v>0</v>
      </c>
      <c r="N329" s="19" t="s">
        <v>42</v>
      </c>
      <c r="O329" s="19" t="s">
        <v>52</v>
      </c>
      <c r="P329" s="19" t="s">
        <v>42</v>
      </c>
      <c r="Q329" s="21">
        <f>SUM(S329:AG329)</f>
        <v>101840866.5</v>
      </c>
      <c r="R329" s="21">
        <v>0</v>
      </c>
      <c r="S329" s="21">
        <v>98637352.5</v>
      </c>
      <c r="T329" s="21">
        <v>0</v>
      </c>
      <c r="U329" s="19" t="s">
        <v>45</v>
      </c>
      <c r="V329" s="21">
        <v>0</v>
      </c>
      <c r="W329" s="21">
        <v>2761650</v>
      </c>
      <c r="X329" s="19" t="s">
        <v>45</v>
      </c>
      <c r="Y329" s="21">
        <v>441864</v>
      </c>
      <c r="Z329" s="21">
        <v>0</v>
      </c>
      <c r="AA329" s="19" t="s">
        <v>45</v>
      </c>
      <c r="AB329" s="21">
        <v>0</v>
      </c>
      <c r="AC329" s="21">
        <v>0</v>
      </c>
      <c r="AD329" s="19" t="s">
        <v>45</v>
      </c>
      <c r="AE329" s="21">
        <v>0</v>
      </c>
      <c r="AF329" s="21">
        <v>0</v>
      </c>
      <c r="AG329" s="19" t="s">
        <v>42</v>
      </c>
    </row>
    <row r="330" spans="1:33" s="22" customFormat="1" x14ac:dyDescent="0.25">
      <c r="A330" s="11" t="s">
        <v>802</v>
      </c>
      <c r="B330" s="20" t="s">
        <v>748</v>
      </c>
      <c r="C330" s="19" t="s">
        <v>38</v>
      </c>
      <c r="D330" s="19" t="s">
        <v>97</v>
      </c>
      <c r="E330" s="19" t="s">
        <v>1142</v>
      </c>
      <c r="F330" s="19" t="s">
        <v>1156</v>
      </c>
      <c r="G330" s="19" t="s">
        <v>40</v>
      </c>
      <c r="H330" s="19" t="s">
        <v>807</v>
      </c>
      <c r="I330" s="21" t="s">
        <v>42</v>
      </c>
      <c r="J330" s="21" t="s">
        <v>42</v>
      </c>
      <c r="K330" s="21" t="s">
        <v>42</v>
      </c>
      <c r="L330" s="21" t="s">
        <v>42</v>
      </c>
      <c r="M330" s="21">
        <v>0</v>
      </c>
      <c r="N330" s="19" t="s">
        <v>42</v>
      </c>
      <c r="O330" s="19" t="s">
        <v>52</v>
      </c>
      <c r="P330" s="19" t="s">
        <v>42</v>
      </c>
      <c r="Q330" s="21">
        <f>SUM(S330:AG330)</f>
        <v>15407432.5</v>
      </c>
      <c r="R330" s="21">
        <v>0</v>
      </c>
      <c r="S330" s="21">
        <v>15176012.5</v>
      </c>
      <c r="T330" s="21">
        <v>0</v>
      </c>
      <c r="U330" s="19" t="s">
        <v>45</v>
      </c>
      <c r="V330" s="21">
        <v>0</v>
      </c>
      <c r="W330" s="21">
        <v>199500</v>
      </c>
      <c r="X330" s="19" t="s">
        <v>45</v>
      </c>
      <c r="Y330" s="21">
        <v>31920</v>
      </c>
      <c r="Z330" s="21">
        <v>0</v>
      </c>
      <c r="AA330" s="19" t="s">
        <v>45</v>
      </c>
      <c r="AB330" s="21">
        <v>0</v>
      </c>
      <c r="AC330" s="21">
        <v>0</v>
      </c>
      <c r="AD330" s="19" t="s">
        <v>45</v>
      </c>
      <c r="AE330" s="21">
        <v>0</v>
      </c>
      <c r="AF330" s="21">
        <v>0</v>
      </c>
      <c r="AG330" s="19" t="s">
        <v>42</v>
      </c>
    </row>
    <row r="331" spans="1:33" s="22" customFormat="1" x14ac:dyDescent="0.25">
      <c r="A331" s="11" t="s">
        <v>804</v>
      </c>
      <c r="B331" s="20" t="s">
        <v>748</v>
      </c>
      <c r="C331" s="19" t="s">
        <v>38</v>
      </c>
      <c r="D331" s="19" t="s">
        <v>97</v>
      </c>
      <c r="E331" s="19" t="s">
        <v>1142</v>
      </c>
      <c r="F331" s="19" t="s">
        <v>1156</v>
      </c>
      <c r="G331" s="19" t="s">
        <v>40</v>
      </c>
      <c r="H331" s="19" t="s">
        <v>809</v>
      </c>
      <c r="I331" s="21" t="s">
        <v>42</v>
      </c>
      <c r="J331" s="21" t="s">
        <v>42</v>
      </c>
      <c r="K331" s="21" t="s">
        <v>42</v>
      </c>
      <c r="L331" s="21" t="s">
        <v>42</v>
      </c>
      <c r="M331" s="21">
        <v>0</v>
      </c>
      <c r="N331" s="19" t="s">
        <v>42</v>
      </c>
      <c r="O331" s="19" t="s">
        <v>52</v>
      </c>
      <c r="P331" s="19" t="s">
        <v>42</v>
      </c>
      <c r="Q331" s="21">
        <f>SUM(S331:AG331)</f>
        <v>69318347.599999994</v>
      </c>
      <c r="R331" s="21">
        <v>0</v>
      </c>
      <c r="S331" s="21">
        <v>59996750</v>
      </c>
      <c r="T331" s="21">
        <v>0</v>
      </c>
      <c r="U331" s="19" t="s">
        <v>45</v>
      </c>
      <c r="V331" s="21">
        <v>0</v>
      </c>
      <c r="W331" s="21">
        <v>8035860</v>
      </c>
      <c r="X331" s="19" t="s">
        <v>45</v>
      </c>
      <c r="Y331" s="21">
        <v>1285737.6000000001</v>
      </c>
      <c r="Z331" s="21">
        <v>0</v>
      </c>
      <c r="AA331" s="19" t="s">
        <v>45</v>
      </c>
      <c r="AB331" s="21">
        <v>0</v>
      </c>
      <c r="AC331" s="21">
        <v>0</v>
      </c>
      <c r="AD331" s="19" t="s">
        <v>45</v>
      </c>
      <c r="AE331" s="21">
        <v>0</v>
      </c>
      <c r="AF331" s="21">
        <v>0</v>
      </c>
      <c r="AG331" s="19" t="s">
        <v>42</v>
      </c>
    </row>
    <row r="332" spans="1:33" s="22" customFormat="1" x14ac:dyDescent="0.25">
      <c r="A332" s="11" t="s">
        <v>806</v>
      </c>
      <c r="B332" s="20" t="s">
        <v>748</v>
      </c>
      <c r="C332" s="19" t="s">
        <v>38</v>
      </c>
      <c r="D332" s="19" t="s">
        <v>97</v>
      </c>
      <c r="E332" s="19" t="s">
        <v>1142</v>
      </c>
      <c r="F332" s="19" t="s">
        <v>1156</v>
      </c>
      <c r="G332" s="19" t="s">
        <v>93</v>
      </c>
      <c r="H332" s="19" t="s">
        <v>42</v>
      </c>
      <c r="I332" s="21" t="s">
        <v>201</v>
      </c>
      <c r="J332" s="21" t="s">
        <v>42</v>
      </c>
      <c r="K332" s="21" t="s">
        <v>811</v>
      </c>
      <c r="L332" s="21" t="s">
        <v>748</v>
      </c>
      <c r="M332" s="21">
        <v>9300000</v>
      </c>
      <c r="N332" s="19" t="s">
        <v>94</v>
      </c>
      <c r="O332" s="19" t="s">
        <v>812</v>
      </c>
      <c r="P332" s="19" t="s">
        <v>813</v>
      </c>
      <c r="Q332" s="21">
        <f>SUM(S332:AG332)</f>
        <v>-9300000</v>
      </c>
      <c r="R332" s="21">
        <v>0</v>
      </c>
      <c r="S332" s="21">
        <v>-9300000</v>
      </c>
      <c r="T332" s="21">
        <v>0</v>
      </c>
      <c r="U332" s="19" t="s">
        <v>45</v>
      </c>
      <c r="V332" s="21">
        <v>0</v>
      </c>
      <c r="W332" s="21">
        <v>0</v>
      </c>
      <c r="X332" s="19" t="s">
        <v>45</v>
      </c>
      <c r="Y332" s="21">
        <v>0</v>
      </c>
      <c r="Z332" s="21">
        <v>0</v>
      </c>
      <c r="AA332" s="19" t="s">
        <v>45</v>
      </c>
      <c r="AB332" s="21">
        <v>0</v>
      </c>
      <c r="AC332" s="21">
        <v>0</v>
      </c>
      <c r="AD332" s="19" t="s">
        <v>45</v>
      </c>
      <c r="AE332" s="21">
        <v>0</v>
      </c>
      <c r="AF332" s="21">
        <v>0</v>
      </c>
      <c r="AG332" s="19" t="s">
        <v>42</v>
      </c>
    </row>
    <row r="333" spans="1:33" s="14" customFormat="1" x14ac:dyDescent="0.25">
      <c r="A333" s="11" t="s">
        <v>808</v>
      </c>
      <c r="B333" s="12" t="s">
        <v>815</v>
      </c>
      <c r="C333" s="11" t="s">
        <v>38</v>
      </c>
      <c r="D333" s="11" t="s">
        <v>39</v>
      </c>
      <c r="E333" s="11" t="s">
        <v>1088</v>
      </c>
      <c r="F333" s="11" t="s">
        <v>1092</v>
      </c>
      <c r="G333" s="11" t="s">
        <v>40</v>
      </c>
      <c r="H333" s="11" t="s">
        <v>816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52</v>
      </c>
      <c r="P333" s="11" t="s">
        <v>42</v>
      </c>
      <c r="Q333" s="13">
        <f>SUM(S333:AG333)</f>
        <v>443740435.35000002</v>
      </c>
      <c r="R333" s="13">
        <v>0</v>
      </c>
      <c r="S333" s="13">
        <v>412924878.75</v>
      </c>
      <c r="T333" s="13">
        <v>0</v>
      </c>
      <c r="U333" s="11" t="s">
        <v>45</v>
      </c>
      <c r="V333" s="13">
        <v>0</v>
      </c>
      <c r="W333" s="13">
        <v>26565135</v>
      </c>
      <c r="X333" s="11" t="s">
        <v>45</v>
      </c>
      <c r="Y333" s="13">
        <v>4250421.5999999996</v>
      </c>
      <c r="Z333" s="13">
        <v>0</v>
      </c>
      <c r="AA333" s="11" t="s">
        <v>45</v>
      </c>
      <c r="AB333" s="13">
        <v>0</v>
      </c>
      <c r="AC333" s="13">
        <v>0</v>
      </c>
      <c r="AD333" s="11" t="s">
        <v>45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810</v>
      </c>
      <c r="B334" s="12" t="s">
        <v>815</v>
      </c>
      <c r="C334" s="11" t="s">
        <v>38</v>
      </c>
      <c r="D334" s="11" t="s">
        <v>39</v>
      </c>
      <c r="E334" s="11" t="s">
        <v>1088</v>
      </c>
      <c r="F334" s="11" t="s">
        <v>1092</v>
      </c>
      <c r="G334" s="11" t="s">
        <v>40</v>
      </c>
      <c r="H334" s="11" t="s">
        <v>818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52</v>
      </c>
      <c r="P334" s="11" t="s">
        <v>42</v>
      </c>
      <c r="Q334" s="13">
        <f>SUM(S334:AG334)</f>
        <v>171393239</v>
      </c>
      <c r="R334" s="13">
        <v>0</v>
      </c>
      <c r="S334" s="13">
        <v>151629971</v>
      </c>
      <c r="T334" s="13">
        <v>0</v>
      </c>
      <c r="U334" s="11" t="s">
        <v>45</v>
      </c>
      <c r="V334" s="13">
        <v>0</v>
      </c>
      <c r="W334" s="13">
        <v>17037300</v>
      </c>
      <c r="X334" s="11" t="s">
        <v>45</v>
      </c>
      <c r="Y334" s="13">
        <v>2725968</v>
      </c>
      <c r="Z334" s="13">
        <v>0</v>
      </c>
      <c r="AA334" s="11" t="s">
        <v>45</v>
      </c>
      <c r="AB334" s="13">
        <v>0</v>
      </c>
      <c r="AC334" s="13">
        <v>0</v>
      </c>
      <c r="AD334" s="11" t="s">
        <v>45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814</v>
      </c>
      <c r="B335" s="12" t="s">
        <v>815</v>
      </c>
      <c r="C335" s="11" t="s">
        <v>38</v>
      </c>
      <c r="D335" s="11" t="s">
        <v>39</v>
      </c>
      <c r="E335" s="11" t="s">
        <v>1088</v>
      </c>
      <c r="F335" s="11" t="s">
        <v>1092</v>
      </c>
      <c r="G335" s="11" t="s">
        <v>40</v>
      </c>
      <c r="H335" s="11" t="s">
        <v>820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52</v>
      </c>
      <c r="P335" s="11" t="s">
        <v>42</v>
      </c>
      <c r="Q335" s="13">
        <f>SUM(S335:AG335)</f>
        <v>25250555</v>
      </c>
      <c r="R335" s="13">
        <v>0</v>
      </c>
      <c r="S335" s="13">
        <v>16390475</v>
      </c>
      <c r="T335" s="13">
        <v>0</v>
      </c>
      <c r="U335" s="11" t="s">
        <v>45</v>
      </c>
      <c r="V335" s="13">
        <v>0</v>
      </c>
      <c r="W335" s="13">
        <v>7638000</v>
      </c>
      <c r="X335" s="11" t="s">
        <v>55</v>
      </c>
      <c r="Y335" s="13">
        <v>1222080</v>
      </c>
      <c r="Z335" s="13">
        <v>0</v>
      </c>
      <c r="AA335" s="11" t="s">
        <v>45</v>
      </c>
      <c r="AB335" s="13">
        <v>0</v>
      </c>
      <c r="AC335" s="13">
        <v>0</v>
      </c>
      <c r="AD335" s="11" t="s">
        <v>45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817</v>
      </c>
      <c r="B336" s="12" t="s">
        <v>815</v>
      </c>
      <c r="C336" s="11" t="s">
        <v>38</v>
      </c>
      <c r="D336" s="11" t="s">
        <v>39</v>
      </c>
      <c r="E336" s="11" t="s">
        <v>1088</v>
      </c>
      <c r="F336" s="11" t="s">
        <v>1092</v>
      </c>
      <c r="G336" s="11" t="s">
        <v>40</v>
      </c>
      <c r="H336" s="11" t="s">
        <v>822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823</v>
      </c>
      <c r="P336" s="11" t="s">
        <v>824</v>
      </c>
      <c r="Q336" s="13">
        <f>SUM(S336:AG336)</f>
        <v>38600400</v>
      </c>
      <c r="R336" s="13">
        <v>0</v>
      </c>
      <c r="S336" s="13">
        <v>38600400</v>
      </c>
      <c r="T336" s="13">
        <v>0</v>
      </c>
      <c r="U336" s="11" t="s">
        <v>45</v>
      </c>
      <c r="V336" s="13">
        <v>0</v>
      </c>
      <c r="W336" s="13">
        <v>0</v>
      </c>
      <c r="X336" s="11" t="s">
        <v>45</v>
      </c>
      <c r="Y336" s="13">
        <v>0</v>
      </c>
      <c r="Z336" s="13">
        <v>0</v>
      </c>
      <c r="AA336" s="11" t="s">
        <v>45</v>
      </c>
      <c r="AB336" s="13">
        <v>0</v>
      </c>
      <c r="AC336" s="13">
        <v>0</v>
      </c>
      <c r="AD336" s="11" t="s">
        <v>45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819</v>
      </c>
      <c r="B337" s="12" t="s">
        <v>815</v>
      </c>
      <c r="C337" s="11" t="s">
        <v>38</v>
      </c>
      <c r="D337" s="11" t="s">
        <v>39</v>
      </c>
      <c r="E337" s="11" t="s">
        <v>1088</v>
      </c>
      <c r="F337" s="11" t="s">
        <v>1092</v>
      </c>
      <c r="G337" s="11" t="s">
        <v>40</v>
      </c>
      <c r="H337" s="11" t="s">
        <v>826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52</v>
      </c>
      <c r="P337" s="11" t="s">
        <v>42</v>
      </c>
      <c r="Q337" s="13">
        <f>SUM(S337:AG337)</f>
        <v>155672450</v>
      </c>
      <c r="R337" s="13">
        <v>0</v>
      </c>
      <c r="S337" s="13">
        <v>129720350</v>
      </c>
      <c r="T337" s="13">
        <v>0</v>
      </c>
      <c r="U337" s="11" t="s">
        <v>45</v>
      </c>
      <c r="V337" s="13">
        <v>0</v>
      </c>
      <c r="W337" s="13">
        <v>22372500</v>
      </c>
      <c r="X337" s="11" t="s">
        <v>45</v>
      </c>
      <c r="Y337" s="13">
        <v>3579600</v>
      </c>
      <c r="Z337" s="13">
        <v>0</v>
      </c>
      <c r="AA337" s="11" t="s">
        <v>45</v>
      </c>
      <c r="AB337" s="13">
        <v>0</v>
      </c>
      <c r="AC337" s="13">
        <v>0</v>
      </c>
      <c r="AD337" s="11" t="s">
        <v>45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821</v>
      </c>
      <c r="B338" s="12" t="s">
        <v>815</v>
      </c>
      <c r="C338" s="11" t="s">
        <v>38</v>
      </c>
      <c r="D338" s="11" t="s">
        <v>39</v>
      </c>
      <c r="E338" s="11" t="s">
        <v>1088</v>
      </c>
      <c r="F338" s="11" t="s">
        <v>1092</v>
      </c>
      <c r="G338" s="11" t="s">
        <v>40</v>
      </c>
      <c r="H338" s="11" t="s">
        <v>828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52</v>
      </c>
      <c r="P338" s="11" t="s">
        <v>42</v>
      </c>
      <c r="Q338" s="13">
        <f>SUM(S338:AG338)</f>
        <v>126404753</v>
      </c>
      <c r="R338" s="13">
        <v>0</v>
      </c>
      <c r="S338" s="13">
        <v>88362611</v>
      </c>
      <c r="T338" s="13">
        <v>0</v>
      </c>
      <c r="U338" s="11" t="s">
        <v>45</v>
      </c>
      <c r="V338" s="13">
        <v>0</v>
      </c>
      <c r="W338" s="13">
        <v>32794950</v>
      </c>
      <c r="X338" s="11" t="s">
        <v>45</v>
      </c>
      <c r="Y338" s="13">
        <v>5247192</v>
      </c>
      <c r="Z338" s="13">
        <v>0</v>
      </c>
      <c r="AA338" s="11" t="s">
        <v>45</v>
      </c>
      <c r="AB338" s="13">
        <v>0</v>
      </c>
      <c r="AC338" s="13">
        <v>0</v>
      </c>
      <c r="AD338" s="11" t="s">
        <v>45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825</v>
      </c>
      <c r="B339" s="12" t="s">
        <v>815</v>
      </c>
      <c r="C339" s="11" t="s">
        <v>38</v>
      </c>
      <c r="D339" s="11" t="s">
        <v>39</v>
      </c>
      <c r="E339" s="11" t="s">
        <v>1088</v>
      </c>
      <c r="F339" s="11" t="s">
        <v>1092</v>
      </c>
      <c r="G339" s="11" t="s">
        <v>40</v>
      </c>
      <c r="H339" s="11" t="s">
        <v>830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52</v>
      </c>
      <c r="P339" s="11" t="s">
        <v>42</v>
      </c>
      <c r="Q339" s="13">
        <f>SUM(S339:AG339)</f>
        <v>12608356</v>
      </c>
      <c r="R339" s="13">
        <v>0</v>
      </c>
      <c r="S339" s="13">
        <v>11200000</v>
      </c>
      <c r="T339" s="13">
        <v>0</v>
      </c>
      <c r="U339" s="11" t="s">
        <v>45</v>
      </c>
      <c r="V339" s="13">
        <v>0</v>
      </c>
      <c r="W339" s="13">
        <v>1214100</v>
      </c>
      <c r="X339" s="11" t="s">
        <v>45</v>
      </c>
      <c r="Y339" s="13">
        <v>194256</v>
      </c>
      <c r="Z339" s="13">
        <v>0</v>
      </c>
      <c r="AA339" s="11" t="s">
        <v>45</v>
      </c>
      <c r="AB339" s="13">
        <v>0</v>
      </c>
      <c r="AC339" s="13">
        <v>0</v>
      </c>
      <c r="AD339" s="11" t="s">
        <v>45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827</v>
      </c>
      <c r="B340" s="12" t="s">
        <v>815</v>
      </c>
      <c r="C340" s="11" t="s">
        <v>38</v>
      </c>
      <c r="D340" s="11" t="s">
        <v>39</v>
      </c>
      <c r="E340" s="11" t="s">
        <v>1088</v>
      </c>
      <c r="F340" s="11" t="s">
        <v>1092</v>
      </c>
      <c r="G340" s="11" t="s">
        <v>40</v>
      </c>
      <c r="H340" s="11" t="s">
        <v>832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52</v>
      </c>
      <c r="P340" s="11" t="s">
        <v>42</v>
      </c>
      <c r="Q340" s="13">
        <f>SUM(S340:AG340)</f>
        <v>103203954.5</v>
      </c>
      <c r="R340" s="13">
        <v>0</v>
      </c>
      <c r="S340" s="13">
        <v>92882622.5</v>
      </c>
      <c r="T340" s="13">
        <v>0</v>
      </c>
      <c r="U340" s="11" t="s">
        <v>45</v>
      </c>
      <c r="V340" s="13">
        <v>0</v>
      </c>
      <c r="W340" s="13">
        <v>8897700</v>
      </c>
      <c r="X340" s="11" t="s">
        <v>45</v>
      </c>
      <c r="Y340" s="13">
        <v>1423632</v>
      </c>
      <c r="Z340" s="13">
        <v>0</v>
      </c>
      <c r="AA340" s="11" t="s">
        <v>45</v>
      </c>
      <c r="AB340" s="13">
        <v>0</v>
      </c>
      <c r="AC340" s="13">
        <v>0</v>
      </c>
      <c r="AD340" s="11" t="s">
        <v>45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829</v>
      </c>
      <c r="B341" s="12" t="s">
        <v>815</v>
      </c>
      <c r="C341" s="11" t="s">
        <v>38</v>
      </c>
      <c r="D341" s="11" t="s">
        <v>39</v>
      </c>
      <c r="E341" s="11" t="s">
        <v>1088</v>
      </c>
      <c r="F341" s="11" t="s">
        <v>1092</v>
      </c>
      <c r="G341" s="11" t="s">
        <v>40</v>
      </c>
      <c r="H341" s="11" t="s">
        <v>834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52</v>
      </c>
      <c r="P341" s="11" t="s">
        <v>42</v>
      </c>
      <c r="Q341" s="13">
        <f>SUM(S341:AG341)</f>
        <v>41206155</v>
      </c>
      <c r="R341" s="13">
        <v>0</v>
      </c>
      <c r="S341" s="13">
        <v>28626825</v>
      </c>
      <c r="T341" s="13">
        <v>0</v>
      </c>
      <c r="U341" s="11" t="s">
        <v>45</v>
      </c>
      <c r="V341" s="13">
        <v>0</v>
      </c>
      <c r="W341" s="13">
        <v>10844250</v>
      </c>
      <c r="X341" s="11" t="s">
        <v>55</v>
      </c>
      <c r="Y341" s="13">
        <v>1735080</v>
      </c>
      <c r="Z341" s="13">
        <v>0</v>
      </c>
      <c r="AA341" s="11" t="s">
        <v>45</v>
      </c>
      <c r="AB341" s="13">
        <v>0</v>
      </c>
      <c r="AC341" s="13">
        <v>0</v>
      </c>
      <c r="AD341" s="11" t="s">
        <v>45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831</v>
      </c>
      <c r="B342" s="12" t="s">
        <v>815</v>
      </c>
      <c r="C342" s="11" t="s">
        <v>38</v>
      </c>
      <c r="D342" s="11" t="s">
        <v>73</v>
      </c>
      <c r="E342" s="11" t="s">
        <v>74</v>
      </c>
      <c r="F342" s="11" t="s">
        <v>838</v>
      </c>
      <c r="G342" s="11" t="s">
        <v>40</v>
      </c>
      <c r="H342" s="11" t="s">
        <v>836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52</v>
      </c>
      <c r="P342" s="11" t="s">
        <v>42</v>
      </c>
      <c r="Q342" s="13">
        <f>SUM(S342:AG342)</f>
        <v>138104278.5</v>
      </c>
      <c r="R342" s="13">
        <v>0</v>
      </c>
      <c r="S342" s="13">
        <v>103983052.5</v>
      </c>
      <c r="T342" s="13">
        <v>0</v>
      </c>
      <c r="U342" s="11" t="s">
        <v>45</v>
      </c>
      <c r="V342" s="13">
        <v>0</v>
      </c>
      <c r="W342" s="13">
        <v>29414850</v>
      </c>
      <c r="X342" s="11" t="s">
        <v>55</v>
      </c>
      <c r="Y342" s="13">
        <v>4706376</v>
      </c>
      <c r="Z342" s="13">
        <v>0</v>
      </c>
      <c r="AA342" s="11" t="s">
        <v>45</v>
      </c>
      <c r="AB342" s="13">
        <v>0</v>
      </c>
      <c r="AC342" s="13">
        <v>0</v>
      </c>
      <c r="AD342" s="11" t="s">
        <v>45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833</v>
      </c>
      <c r="B343" s="12" t="s">
        <v>815</v>
      </c>
      <c r="C343" s="11" t="s">
        <v>38</v>
      </c>
      <c r="D343" s="11" t="s">
        <v>73</v>
      </c>
      <c r="E343" s="11" t="s">
        <v>74</v>
      </c>
      <c r="F343" s="11" t="s">
        <v>838</v>
      </c>
      <c r="G343" s="11" t="s">
        <v>40</v>
      </c>
      <c r="H343" s="11" t="s">
        <v>839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840</v>
      </c>
      <c r="P343" s="11" t="s">
        <v>841</v>
      </c>
      <c r="Q343" s="13">
        <f>SUM(S343:AG343)</f>
        <v>2850000</v>
      </c>
      <c r="R343" s="13">
        <v>0</v>
      </c>
      <c r="S343" s="13">
        <v>2850000</v>
      </c>
      <c r="T343" s="13">
        <v>0</v>
      </c>
      <c r="U343" s="11" t="s">
        <v>45</v>
      </c>
      <c r="V343" s="13">
        <v>0</v>
      </c>
      <c r="W343" s="13">
        <v>0</v>
      </c>
      <c r="X343" s="11" t="s">
        <v>45</v>
      </c>
      <c r="Y343" s="13">
        <v>0</v>
      </c>
      <c r="Z343" s="13">
        <v>0</v>
      </c>
      <c r="AA343" s="11" t="s">
        <v>45</v>
      </c>
      <c r="AB343" s="13">
        <v>0</v>
      </c>
      <c r="AC343" s="13">
        <v>0</v>
      </c>
      <c r="AD343" s="11" t="s">
        <v>45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835</v>
      </c>
      <c r="B344" s="12" t="s">
        <v>815</v>
      </c>
      <c r="C344" s="11" t="s">
        <v>38</v>
      </c>
      <c r="D344" s="11" t="s">
        <v>73</v>
      </c>
      <c r="E344" s="11" t="s">
        <v>74</v>
      </c>
      <c r="F344" s="11" t="s">
        <v>838</v>
      </c>
      <c r="G344" s="11" t="s">
        <v>40</v>
      </c>
      <c r="H344" s="11" t="s">
        <v>843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52</v>
      </c>
      <c r="P344" s="11" t="s">
        <v>42</v>
      </c>
      <c r="Q344" s="13">
        <f>SUM(S344:AG344)</f>
        <v>552414347.39999998</v>
      </c>
      <c r="R344" s="13">
        <v>0</v>
      </c>
      <c r="S344" s="13">
        <v>485709777</v>
      </c>
      <c r="T344" s="13">
        <v>0</v>
      </c>
      <c r="U344" s="11" t="s">
        <v>45</v>
      </c>
      <c r="V344" s="13">
        <v>0</v>
      </c>
      <c r="W344" s="13">
        <v>57503940</v>
      </c>
      <c r="X344" s="11" t="s">
        <v>55</v>
      </c>
      <c r="Y344" s="13">
        <v>9200630.4000000004</v>
      </c>
      <c r="Z344" s="13">
        <v>0</v>
      </c>
      <c r="AA344" s="11" t="s">
        <v>45</v>
      </c>
      <c r="AB344" s="13">
        <v>0</v>
      </c>
      <c r="AC344" s="13">
        <v>0</v>
      </c>
      <c r="AD344" s="11" t="s">
        <v>45</v>
      </c>
      <c r="AE344" s="13">
        <v>0</v>
      </c>
      <c r="AF344" s="13">
        <v>0</v>
      </c>
      <c r="AG344" s="11" t="s">
        <v>42</v>
      </c>
    </row>
    <row r="345" spans="1:33" s="22" customFormat="1" x14ac:dyDescent="0.25">
      <c r="A345" s="11" t="s">
        <v>837</v>
      </c>
      <c r="B345" s="20" t="s">
        <v>815</v>
      </c>
      <c r="C345" s="19" t="s">
        <v>38</v>
      </c>
      <c r="D345" s="19" t="s">
        <v>77</v>
      </c>
      <c r="E345" s="19" t="s">
        <v>1110</v>
      </c>
      <c r="F345" s="19" t="s">
        <v>1127</v>
      </c>
      <c r="G345" s="19" t="s">
        <v>40</v>
      </c>
      <c r="H345" s="19" t="s">
        <v>845</v>
      </c>
      <c r="I345" s="21" t="s">
        <v>42</v>
      </c>
      <c r="J345" s="21" t="s">
        <v>42</v>
      </c>
      <c r="K345" s="21" t="s">
        <v>42</v>
      </c>
      <c r="L345" s="21" t="s">
        <v>42</v>
      </c>
      <c r="M345" s="21">
        <v>0</v>
      </c>
      <c r="N345" s="19" t="s">
        <v>42</v>
      </c>
      <c r="O345" s="19" t="s">
        <v>52</v>
      </c>
      <c r="P345" s="19" t="s">
        <v>42</v>
      </c>
      <c r="Q345" s="21">
        <f>SUM(S345:AG345)</f>
        <v>172921087.5</v>
      </c>
      <c r="R345" s="21">
        <v>0</v>
      </c>
      <c r="S345" s="21">
        <v>143943997.5</v>
      </c>
      <c r="T345" s="21">
        <v>0</v>
      </c>
      <c r="U345" s="19" t="s">
        <v>45</v>
      </c>
      <c r="V345" s="21">
        <v>0</v>
      </c>
      <c r="W345" s="21">
        <v>24980250</v>
      </c>
      <c r="X345" s="19" t="s">
        <v>55</v>
      </c>
      <c r="Y345" s="21">
        <v>3996840</v>
      </c>
      <c r="Z345" s="21">
        <v>0</v>
      </c>
      <c r="AA345" s="19" t="s">
        <v>45</v>
      </c>
      <c r="AB345" s="21">
        <v>0</v>
      </c>
      <c r="AC345" s="21">
        <v>0</v>
      </c>
      <c r="AD345" s="19" t="s">
        <v>45</v>
      </c>
      <c r="AE345" s="21">
        <v>0</v>
      </c>
      <c r="AF345" s="21">
        <v>0</v>
      </c>
      <c r="AG345" s="19" t="s">
        <v>42</v>
      </c>
    </row>
    <row r="346" spans="1:33" s="22" customFormat="1" x14ac:dyDescent="0.25">
      <c r="A346" s="11" t="s">
        <v>842</v>
      </c>
      <c r="B346" s="20" t="s">
        <v>815</v>
      </c>
      <c r="C346" s="19" t="s">
        <v>38</v>
      </c>
      <c r="D346" s="19" t="s">
        <v>77</v>
      </c>
      <c r="E346" s="19" t="s">
        <v>1110</v>
      </c>
      <c r="F346" s="19" t="s">
        <v>1127</v>
      </c>
      <c r="G346" s="19" t="s">
        <v>40</v>
      </c>
      <c r="H346" s="19" t="s">
        <v>847</v>
      </c>
      <c r="I346" s="21" t="s">
        <v>42</v>
      </c>
      <c r="J346" s="21" t="s">
        <v>42</v>
      </c>
      <c r="K346" s="21" t="s">
        <v>42</v>
      </c>
      <c r="L346" s="21" t="s">
        <v>42</v>
      </c>
      <c r="M346" s="21">
        <v>0</v>
      </c>
      <c r="N346" s="19" t="s">
        <v>42</v>
      </c>
      <c r="O346" s="19" t="s">
        <v>52</v>
      </c>
      <c r="P346" s="19" t="s">
        <v>42</v>
      </c>
      <c r="Q346" s="21">
        <f>SUM(S346:AG346)</f>
        <v>222818246</v>
      </c>
      <c r="R346" s="21">
        <v>0</v>
      </c>
      <c r="S346" s="21">
        <v>177803750</v>
      </c>
      <c r="T346" s="21">
        <v>0</v>
      </c>
      <c r="U346" s="19" t="s">
        <v>45</v>
      </c>
      <c r="V346" s="21">
        <v>0</v>
      </c>
      <c r="W346" s="21">
        <v>38805600</v>
      </c>
      <c r="X346" s="19" t="s">
        <v>45</v>
      </c>
      <c r="Y346" s="21">
        <v>6208896</v>
      </c>
      <c r="Z346" s="21">
        <v>0</v>
      </c>
      <c r="AA346" s="19" t="s">
        <v>45</v>
      </c>
      <c r="AB346" s="21">
        <v>0</v>
      </c>
      <c r="AC346" s="21">
        <v>0</v>
      </c>
      <c r="AD346" s="19" t="s">
        <v>45</v>
      </c>
      <c r="AE346" s="21">
        <v>0</v>
      </c>
      <c r="AF346" s="21">
        <v>0</v>
      </c>
      <c r="AG346" s="19" t="s">
        <v>42</v>
      </c>
    </row>
    <row r="347" spans="1:33" s="22" customFormat="1" x14ac:dyDescent="0.25">
      <c r="A347" s="11" t="s">
        <v>844</v>
      </c>
      <c r="B347" s="20" t="s">
        <v>815</v>
      </c>
      <c r="C347" s="19" t="s">
        <v>38</v>
      </c>
      <c r="D347" s="19" t="s">
        <v>77</v>
      </c>
      <c r="E347" s="19" t="s">
        <v>1110</v>
      </c>
      <c r="F347" s="19" t="s">
        <v>1127</v>
      </c>
      <c r="G347" s="19" t="s">
        <v>40</v>
      </c>
      <c r="H347" s="19" t="s">
        <v>849</v>
      </c>
      <c r="I347" s="21" t="s">
        <v>42</v>
      </c>
      <c r="J347" s="21" t="s">
        <v>42</v>
      </c>
      <c r="K347" s="21" t="s">
        <v>42</v>
      </c>
      <c r="L347" s="21" t="s">
        <v>42</v>
      </c>
      <c r="M347" s="21">
        <v>0</v>
      </c>
      <c r="N347" s="19" t="s">
        <v>42</v>
      </c>
      <c r="O347" s="19" t="s">
        <v>52</v>
      </c>
      <c r="P347" s="19" t="s">
        <v>42</v>
      </c>
      <c r="Q347" s="21">
        <f>SUM(S347:AG347)</f>
        <v>134431442.5</v>
      </c>
      <c r="R347" s="21">
        <v>0</v>
      </c>
      <c r="S347" s="21">
        <v>111359695</v>
      </c>
      <c r="T347" s="21">
        <v>0</v>
      </c>
      <c r="U347" s="19" t="s">
        <v>45</v>
      </c>
      <c r="V347" s="21">
        <v>0</v>
      </c>
      <c r="W347" s="21">
        <v>19889437.5</v>
      </c>
      <c r="X347" s="19" t="s">
        <v>45</v>
      </c>
      <c r="Y347" s="21">
        <v>3182310</v>
      </c>
      <c r="Z347" s="21">
        <v>0</v>
      </c>
      <c r="AA347" s="19" t="s">
        <v>45</v>
      </c>
      <c r="AB347" s="21">
        <v>0</v>
      </c>
      <c r="AC347" s="21">
        <v>0</v>
      </c>
      <c r="AD347" s="19" t="s">
        <v>45</v>
      </c>
      <c r="AE347" s="21">
        <v>0</v>
      </c>
      <c r="AF347" s="21">
        <v>0</v>
      </c>
      <c r="AG347" s="19" t="s">
        <v>42</v>
      </c>
    </row>
    <row r="348" spans="1:33" s="22" customFormat="1" x14ac:dyDescent="0.25">
      <c r="A348" s="11" t="s">
        <v>846</v>
      </c>
      <c r="B348" s="20" t="s">
        <v>815</v>
      </c>
      <c r="C348" s="19" t="s">
        <v>38</v>
      </c>
      <c r="D348" s="19" t="s">
        <v>97</v>
      </c>
      <c r="E348" s="19" t="s">
        <v>1142</v>
      </c>
      <c r="F348" s="19" t="s">
        <v>1157</v>
      </c>
      <c r="G348" s="19" t="s">
        <v>40</v>
      </c>
      <c r="H348" s="19" t="s">
        <v>851</v>
      </c>
      <c r="I348" s="21" t="s">
        <v>42</v>
      </c>
      <c r="J348" s="21" t="s">
        <v>42</v>
      </c>
      <c r="K348" s="21" t="s">
        <v>42</v>
      </c>
      <c r="L348" s="21" t="s">
        <v>42</v>
      </c>
      <c r="M348" s="21">
        <v>0</v>
      </c>
      <c r="N348" s="19" t="s">
        <v>42</v>
      </c>
      <c r="O348" s="19" t="s">
        <v>52</v>
      </c>
      <c r="P348" s="19" t="s">
        <v>42</v>
      </c>
      <c r="Q348" s="21">
        <f>SUM(S348:AG348)</f>
        <v>48488748</v>
      </c>
      <c r="R348" s="21">
        <v>0</v>
      </c>
      <c r="S348" s="21">
        <v>47883750</v>
      </c>
      <c r="T348" s="21">
        <v>0</v>
      </c>
      <c r="U348" s="19" t="s">
        <v>45</v>
      </c>
      <c r="V348" s="21">
        <v>0</v>
      </c>
      <c r="W348" s="21">
        <v>521550</v>
      </c>
      <c r="X348" s="19" t="s">
        <v>55</v>
      </c>
      <c r="Y348" s="21">
        <v>83448</v>
      </c>
      <c r="Z348" s="21">
        <v>0</v>
      </c>
      <c r="AA348" s="19" t="s">
        <v>45</v>
      </c>
      <c r="AB348" s="21">
        <v>0</v>
      </c>
      <c r="AC348" s="21">
        <v>0</v>
      </c>
      <c r="AD348" s="19" t="s">
        <v>45</v>
      </c>
      <c r="AE348" s="21">
        <v>0</v>
      </c>
      <c r="AF348" s="21">
        <v>0</v>
      </c>
      <c r="AG348" s="19" t="s">
        <v>42</v>
      </c>
    </row>
    <row r="349" spans="1:33" s="22" customFormat="1" x14ac:dyDescent="0.25">
      <c r="A349" s="11" t="s">
        <v>848</v>
      </c>
      <c r="B349" s="20" t="s">
        <v>815</v>
      </c>
      <c r="C349" s="19" t="s">
        <v>38</v>
      </c>
      <c r="D349" s="19" t="s">
        <v>97</v>
      </c>
      <c r="E349" s="19" t="s">
        <v>1142</v>
      </c>
      <c r="F349" s="19" t="s">
        <v>1157</v>
      </c>
      <c r="G349" s="19" t="s">
        <v>40</v>
      </c>
      <c r="H349" s="19" t="s">
        <v>853</v>
      </c>
      <c r="I349" s="21" t="s">
        <v>42</v>
      </c>
      <c r="J349" s="21" t="s">
        <v>42</v>
      </c>
      <c r="K349" s="21" t="s">
        <v>42</v>
      </c>
      <c r="L349" s="21" t="s">
        <v>42</v>
      </c>
      <c r="M349" s="21">
        <v>0</v>
      </c>
      <c r="N349" s="19" t="s">
        <v>42</v>
      </c>
      <c r="O349" s="19" t="s">
        <v>52</v>
      </c>
      <c r="P349" s="19" t="s">
        <v>42</v>
      </c>
      <c r="Q349" s="21">
        <f>SUM(S349:AG349)</f>
        <v>108785312</v>
      </c>
      <c r="R349" s="21">
        <v>0</v>
      </c>
      <c r="S349" s="21">
        <v>107291000</v>
      </c>
      <c r="T349" s="21">
        <v>0</v>
      </c>
      <c r="U349" s="19" t="s">
        <v>45</v>
      </c>
      <c r="V349" s="21">
        <v>0</v>
      </c>
      <c r="W349" s="21">
        <v>1288200</v>
      </c>
      <c r="X349" s="19" t="s">
        <v>55</v>
      </c>
      <c r="Y349" s="21">
        <v>206112</v>
      </c>
      <c r="Z349" s="21">
        <v>0</v>
      </c>
      <c r="AA349" s="19" t="s">
        <v>45</v>
      </c>
      <c r="AB349" s="21">
        <v>0</v>
      </c>
      <c r="AC349" s="21">
        <v>0</v>
      </c>
      <c r="AD349" s="19" t="s">
        <v>45</v>
      </c>
      <c r="AE349" s="21">
        <v>0</v>
      </c>
      <c r="AF349" s="21">
        <v>0</v>
      </c>
      <c r="AG349" s="19" t="s">
        <v>42</v>
      </c>
    </row>
    <row r="350" spans="1:33" s="22" customFormat="1" x14ac:dyDescent="0.25">
      <c r="A350" s="11" t="s">
        <v>850</v>
      </c>
      <c r="B350" s="20" t="s">
        <v>815</v>
      </c>
      <c r="C350" s="19" t="s">
        <v>38</v>
      </c>
      <c r="D350" s="19" t="s">
        <v>97</v>
      </c>
      <c r="E350" s="19" t="s">
        <v>1142</v>
      </c>
      <c r="F350" s="19" t="s">
        <v>1157</v>
      </c>
      <c r="G350" s="19" t="s">
        <v>40</v>
      </c>
      <c r="H350" s="19" t="s">
        <v>855</v>
      </c>
      <c r="I350" s="21" t="s">
        <v>42</v>
      </c>
      <c r="J350" s="21" t="s">
        <v>42</v>
      </c>
      <c r="K350" s="21" t="s">
        <v>42</v>
      </c>
      <c r="L350" s="21" t="s">
        <v>42</v>
      </c>
      <c r="M350" s="21">
        <v>0</v>
      </c>
      <c r="N350" s="19" t="s">
        <v>42</v>
      </c>
      <c r="O350" s="19" t="s">
        <v>52</v>
      </c>
      <c r="P350" s="19" t="s">
        <v>42</v>
      </c>
      <c r="Q350" s="21">
        <f>SUM(S350:AG350)</f>
        <v>230143156.5</v>
      </c>
      <c r="R350" s="21">
        <v>0</v>
      </c>
      <c r="S350" s="21">
        <v>209467432.5</v>
      </c>
      <c r="T350" s="21">
        <v>0</v>
      </c>
      <c r="U350" s="19" t="s">
        <v>45</v>
      </c>
      <c r="V350" s="21">
        <v>0</v>
      </c>
      <c r="W350" s="21">
        <v>17823900</v>
      </c>
      <c r="X350" s="19" t="s">
        <v>45</v>
      </c>
      <c r="Y350" s="21">
        <v>2851824</v>
      </c>
      <c r="Z350" s="21">
        <v>0</v>
      </c>
      <c r="AA350" s="19" t="s">
        <v>45</v>
      </c>
      <c r="AB350" s="21">
        <v>0</v>
      </c>
      <c r="AC350" s="21">
        <v>0</v>
      </c>
      <c r="AD350" s="19" t="s">
        <v>45</v>
      </c>
      <c r="AE350" s="21">
        <v>0</v>
      </c>
      <c r="AF350" s="21">
        <v>0</v>
      </c>
      <c r="AG350" s="19" t="s">
        <v>42</v>
      </c>
    </row>
    <row r="351" spans="1:33" s="22" customFormat="1" x14ac:dyDescent="0.25">
      <c r="A351" s="11" t="s">
        <v>852</v>
      </c>
      <c r="B351" s="20" t="s">
        <v>815</v>
      </c>
      <c r="C351" s="19" t="s">
        <v>38</v>
      </c>
      <c r="D351" s="19" t="s">
        <v>97</v>
      </c>
      <c r="E351" s="19" t="s">
        <v>1142</v>
      </c>
      <c r="F351" s="19" t="s">
        <v>1157</v>
      </c>
      <c r="G351" s="19" t="s">
        <v>40</v>
      </c>
      <c r="H351" s="19" t="s">
        <v>857</v>
      </c>
      <c r="I351" s="21" t="s">
        <v>42</v>
      </c>
      <c r="J351" s="21" t="s">
        <v>42</v>
      </c>
      <c r="K351" s="21" t="s">
        <v>42</v>
      </c>
      <c r="L351" s="21" t="s">
        <v>42</v>
      </c>
      <c r="M351" s="21">
        <v>0</v>
      </c>
      <c r="N351" s="19" t="s">
        <v>42</v>
      </c>
      <c r="O351" s="19" t="s">
        <v>52</v>
      </c>
      <c r="P351" s="19" t="s">
        <v>42</v>
      </c>
      <c r="Q351" s="21">
        <f>SUM(S351:AG351)</f>
        <v>145803831.25</v>
      </c>
      <c r="R351" s="21">
        <v>0</v>
      </c>
      <c r="S351" s="21">
        <v>126777801.25</v>
      </c>
      <c r="T351" s="21">
        <v>0</v>
      </c>
      <c r="U351" s="19" t="s">
        <v>45</v>
      </c>
      <c r="V351" s="21">
        <v>0</v>
      </c>
      <c r="W351" s="21">
        <v>16401750</v>
      </c>
      <c r="X351" s="19" t="s">
        <v>45</v>
      </c>
      <c r="Y351" s="21">
        <v>2624280</v>
      </c>
      <c r="Z351" s="21">
        <v>0</v>
      </c>
      <c r="AA351" s="19" t="s">
        <v>45</v>
      </c>
      <c r="AB351" s="21">
        <v>0</v>
      </c>
      <c r="AC351" s="21">
        <v>0</v>
      </c>
      <c r="AD351" s="19" t="s">
        <v>45</v>
      </c>
      <c r="AE351" s="21">
        <v>0</v>
      </c>
      <c r="AF351" s="21">
        <v>0</v>
      </c>
      <c r="AG351" s="19" t="s">
        <v>42</v>
      </c>
    </row>
    <row r="352" spans="1:33" s="22" customFormat="1" x14ac:dyDescent="0.25">
      <c r="A352" s="11" t="s">
        <v>854</v>
      </c>
      <c r="B352" s="20" t="s">
        <v>815</v>
      </c>
      <c r="C352" s="19" t="s">
        <v>38</v>
      </c>
      <c r="D352" s="19" t="s">
        <v>97</v>
      </c>
      <c r="E352" s="19" t="s">
        <v>1142</v>
      </c>
      <c r="F352" s="19" t="s">
        <v>1157</v>
      </c>
      <c r="G352" s="19" t="s">
        <v>40</v>
      </c>
      <c r="H352" s="19" t="s">
        <v>859</v>
      </c>
      <c r="I352" s="21" t="s">
        <v>42</v>
      </c>
      <c r="J352" s="21" t="s">
        <v>42</v>
      </c>
      <c r="K352" s="21" t="s">
        <v>42</v>
      </c>
      <c r="L352" s="21" t="s">
        <v>42</v>
      </c>
      <c r="M352" s="21">
        <v>0</v>
      </c>
      <c r="N352" s="19" t="s">
        <v>42</v>
      </c>
      <c r="O352" s="19" t="s">
        <v>52</v>
      </c>
      <c r="P352" s="19" t="s">
        <v>42</v>
      </c>
      <c r="Q352" s="21">
        <f>SUM(S352:AG352)</f>
        <v>71943123.799999997</v>
      </c>
      <c r="R352" s="21">
        <v>0</v>
      </c>
      <c r="S352" s="21">
        <v>68274125</v>
      </c>
      <c r="T352" s="21">
        <v>0</v>
      </c>
      <c r="U352" s="19" t="s">
        <v>45</v>
      </c>
      <c r="V352" s="21">
        <v>0</v>
      </c>
      <c r="W352" s="21">
        <v>3162930</v>
      </c>
      <c r="X352" s="19" t="s">
        <v>45</v>
      </c>
      <c r="Y352" s="21">
        <v>506068.8</v>
      </c>
      <c r="Z352" s="21">
        <v>0</v>
      </c>
      <c r="AA352" s="19" t="s">
        <v>45</v>
      </c>
      <c r="AB352" s="21">
        <v>0</v>
      </c>
      <c r="AC352" s="21">
        <v>0</v>
      </c>
      <c r="AD352" s="19" t="s">
        <v>45</v>
      </c>
      <c r="AE352" s="21">
        <v>0</v>
      </c>
      <c r="AF352" s="21">
        <v>0</v>
      </c>
      <c r="AG352" s="19" t="s">
        <v>42</v>
      </c>
    </row>
    <row r="353" spans="1:33" s="22" customFormat="1" x14ac:dyDescent="0.25">
      <c r="A353" s="11" t="s">
        <v>856</v>
      </c>
      <c r="B353" s="20" t="s">
        <v>815</v>
      </c>
      <c r="C353" s="19" t="s">
        <v>38</v>
      </c>
      <c r="D353" s="19" t="s">
        <v>97</v>
      </c>
      <c r="E353" s="19" t="s">
        <v>1142</v>
      </c>
      <c r="F353" s="19" t="s">
        <v>1157</v>
      </c>
      <c r="G353" s="19" t="s">
        <v>40</v>
      </c>
      <c r="H353" s="19" t="s">
        <v>861</v>
      </c>
      <c r="I353" s="21" t="s">
        <v>42</v>
      </c>
      <c r="J353" s="21" t="s">
        <v>42</v>
      </c>
      <c r="K353" s="21" t="s">
        <v>42</v>
      </c>
      <c r="L353" s="21" t="s">
        <v>42</v>
      </c>
      <c r="M353" s="21">
        <v>0</v>
      </c>
      <c r="N353" s="19" t="s">
        <v>42</v>
      </c>
      <c r="O353" s="19" t="s">
        <v>52</v>
      </c>
      <c r="P353" s="19" t="s">
        <v>42</v>
      </c>
      <c r="Q353" s="21">
        <f>SUM(S353:AG353)</f>
        <v>11770500</v>
      </c>
      <c r="R353" s="21">
        <v>0</v>
      </c>
      <c r="S353" s="21">
        <v>11770500</v>
      </c>
      <c r="T353" s="21">
        <v>0</v>
      </c>
      <c r="U353" s="19" t="s">
        <v>45</v>
      </c>
      <c r="V353" s="21">
        <v>0</v>
      </c>
      <c r="W353" s="21">
        <v>0</v>
      </c>
      <c r="X353" s="19" t="s">
        <v>45</v>
      </c>
      <c r="Y353" s="21">
        <v>0</v>
      </c>
      <c r="Z353" s="21">
        <v>0</v>
      </c>
      <c r="AA353" s="19" t="s">
        <v>45</v>
      </c>
      <c r="AB353" s="21">
        <v>0</v>
      </c>
      <c r="AC353" s="21">
        <v>0</v>
      </c>
      <c r="AD353" s="19" t="s">
        <v>45</v>
      </c>
      <c r="AE353" s="21">
        <v>0</v>
      </c>
      <c r="AF353" s="21">
        <v>0</v>
      </c>
      <c r="AG353" s="19" t="s">
        <v>42</v>
      </c>
    </row>
    <row r="354" spans="1:33" s="22" customFormat="1" x14ac:dyDescent="0.25">
      <c r="A354" s="11" t="s">
        <v>858</v>
      </c>
      <c r="B354" s="20" t="s">
        <v>815</v>
      </c>
      <c r="C354" s="19" t="s">
        <v>38</v>
      </c>
      <c r="D354" s="19" t="s">
        <v>97</v>
      </c>
      <c r="E354" s="19" t="s">
        <v>1142</v>
      </c>
      <c r="F354" s="19" t="s">
        <v>1157</v>
      </c>
      <c r="G354" s="19" t="s">
        <v>40</v>
      </c>
      <c r="H354" s="19" t="s">
        <v>863</v>
      </c>
      <c r="I354" s="21" t="s">
        <v>42</v>
      </c>
      <c r="J354" s="21" t="s">
        <v>42</v>
      </c>
      <c r="K354" s="21" t="s">
        <v>42</v>
      </c>
      <c r="L354" s="21" t="s">
        <v>42</v>
      </c>
      <c r="M354" s="21">
        <v>0</v>
      </c>
      <c r="N354" s="19" t="s">
        <v>42</v>
      </c>
      <c r="O354" s="19" t="s">
        <v>52</v>
      </c>
      <c r="P354" s="19" t="s">
        <v>42</v>
      </c>
      <c r="Q354" s="21">
        <f>SUM(S354:AG354)</f>
        <v>61412384</v>
      </c>
      <c r="R354" s="21">
        <v>0</v>
      </c>
      <c r="S354" s="21">
        <v>55250000</v>
      </c>
      <c r="T354" s="21">
        <v>0</v>
      </c>
      <c r="U354" s="19" t="s">
        <v>45</v>
      </c>
      <c r="V354" s="21">
        <v>0</v>
      </c>
      <c r="W354" s="21">
        <v>5312400</v>
      </c>
      <c r="X354" s="19" t="s">
        <v>45</v>
      </c>
      <c r="Y354" s="21">
        <v>849984</v>
      </c>
      <c r="Z354" s="21">
        <v>0</v>
      </c>
      <c r="AA354" s="19" t="s">
        <v>45</v>
      </c>
      <c r="AB354" s="21">
        <v>0</v>
      </c>
      <c r="AC354" s="21">
        <v>0</v>
      </c>
      <c r="AD354" s="19" t="s">
        <v>45</v>
      </c>
      <c r="AE354" s="21">
        <v>0</v>
      </c>
      <c r="AF354" s="21">
        <v>0</v>
      </c>
      <c r="AG354" s="19" t="s">
        <v>42</v>
      </c>
    </row>
    <row r="355" spans="1:33" s="22" customFormat="1" x14ac:dyDescent="0.25">
      <c r="A355" s="11" t="s">
        <v>860</v>
      </c>
      <c r="B355" s="20" t="s">
        <v>815</v>
      </c>
      <c r="C355" s="19" t="s">
        <v>38</v>
      </c>
      <c r="D355" s="19" t="s">
        <v>97</v>
      </c>
      <c r="E355" s="19" t="s">
        <v>1142</v>
      </c>
      <c r="F355" s="19" t="s">
        <v>1157</v>
      </c>
      <c r="G355" s="19" t="s">
        <v>40</v>
      </c>
      <c r="H355" s="19" t="s">
        <v>865</v>
      </c>
      <c r="I355" s="21" t="s">
        <v>42</v>
      </c>
      <c r="J355" s="21" t="s">
        <v>42</v>
      </c>
      <c r="K355" s="21" t="s">
        <v>42</v>
      </c>
      <c r="L355" s="21" t="s">
        <v>42</v>
      </c>
      <c r="M355" s="21">
        <v>0</v>
      </c>
      <c r="N355" s="19" t="s">
        <v>42</v>
      </c>
      <c r="O355" s="19" t="s">
        <v>52</v>
      </c>
      <c r="P355" s="19" t="s">
        <v>42</v>
      </c>
      <c r="Q355" s="21">
        <f>SUM(S355:AG355)</f>
        <v>9323578</v>
      </c>
      <c r="R355" s="21">
        <v>0</v>
      </c>
      <c r="S355" s="21">
        <v>8950000</v>
      </c>
      <c r="T355" s="21">
        <v>0</v>
      </c>
      <c r="U355" s="19" t="s">
        <v>45</v>
      </c>
      <c r="V355" s="21">
        <v>0</v>
      </c>
      <c r="W355" s="21">
        <v>322050</v>
      </c>
      <c r="X355" s="19" t="s">
        <v>45</v>
      </c>
      <c r="Y355" s="21">
        <v>51528</v>
      </c>
      <c r="Z355" s="21">
        <v>0</v>
      </c>
      <c r="AA355" s="19" t="s">
        <v>45</v>
      </c>
      <c r="AB355" s="21">
        <v>0</v>
      </c>
      <c r="AC355" s="21">
        <v>0</v>
      </c>
      <c r="AD355" s="19" t="s">
        <v>45</v>
      </c>
      <c r="AE355" s="21">
        <v>0</v>
      </c>
      <c r="AF355" s="21">
        <v>0</v>
      </c>
      <c r="AG355" s="19" t="s">
        <v>42</v>
      </c>
    </row>
    <row r="356" spans="1:33" s="22" customFormat="1" x14ac:dyDescent="0.25">
      <c r="A356" s="11" t="s">
        <v>862</v>
      </c>
      <c r="B356" s="20" t="s">
        <v>815</v>
      </c>
      <c r="C356" s="19" t="s">
        <v>38</v>
      </c>
      <c r="D356" s="19" t="s">
        <v>97</v>
      </c>
      <c r="E356" s="19" t="s">
        <v>1142</v>
      </c>
      <c r="F356" s="19" t="s">
        <v>1157</v>
      </c>
      <c r="G356" s="19" t="s">
        <v>40</v>
      </c>
      <c r="H356" s="19" t="s">
        <v>867</v>
      </c>
      <c r="I356" s="21" t="s">
        <v>42</v>
      </c>
      <c r="J356" s="21" t="s">
        <v>42</v>
      </c>
      <c r="K356" s="21" t="s">
        <v>42</v>
      </c>
      <c r="L356" s="21" t="s">
        <v>42</v>
      </c>
      <c r="M356" s="21">
        <v>0</v>
      </c>
      <c r="N356" s="19" t="s">
        <v>42</v>
      </c>
      <c r="O356" s="19" t="s">
        <v>52</v>
      </c>
      <c r="P356" s="19" t="s">
        <v>42</v>
      </c>
      <c r="Q356" s="21">
        <f>SUM(S356:AG356)</f>
        <v>23036320</v>
      </c>
      <c r="R356" s="21">
        <v>0</v>
      </c>
      <c r="S356" s="21">
        <v>12391000</v>
      </c>
      <c r="T356" s="21">
        <v>0</v>
      </c>
      <c r="U356" s="19" t="s">
        <v>45</v>
      </c>
      <c r="V356" s="21">
        <v>0</v>
      </c>
      <c r="W356" s="21">
        <v>9177000</v>
      </c>
      <c r="X356" s="19" t="s">
        <v>45</v>
      </c>
      <c r="Y356" s="21">
        <v>1468320</v>
      </c>
      <c r="Z356" s="21">
        <v>0</v>
      </c>
      <c r="AA356" s="19" t="s">
        <v>45</v>
      </c>
      <c r="AB356" s="21">
        <v>0</v>
      </c>
      <c r="AC356" s="21">
        <v>0</v>
      </c>
      <c r="AD356" s="19" t="s">
        <v>45</v>
      </c>
      <c r="AE356" s="21">
        <v>0</v>
      </c>
      <c r="AF356" s="21">
        <v>0</v>
      </c>
      <c r="AG356" s="19" t="s">
        <v>42</v>
      </c>
    </row>
    <row r="357" spans="1:33" s="22" customFormat="1" x14ac:dyDescent="0.25">
      <c r="A357" s="11" t="s">
        <v>864</v>
      </c>
      <c r="B357" s="20" t="s">
        <v>815</v>
      </c>
      <c r="C357" s="19" t="s">
        <v>38</v>
      </c>
      <c r="D357" s="19" t="s">
        <v>97</v>
      </c>
      <c r="E357" s="19" t="s">
        <v>1142</v>
      </c>
      <c r="F357" s="19" t="s">
        <v>1157</v>
      </c>
      <c r="G357" s="19" t="s">
        <v>40</v>
      </c>
      <c r="H357" s="19" t="s">
        <v>869</v>
      </c>
      <c r="I357" s="21" t="s">
        <v>42</v>
      </c>
      <c r="J357" s="21" t="s">
        <v>42</v>
      </c>
      <c r="K357" s="21" t="s">
        <v>42</v>
      </c>
      <c r="L357" s="21" t="s">
        <v>42</v>
      </c>
      <c r="M357" s="21">
        <v>0</v>
      </c>
      <c r="N357" s="19" t="s">
        <v>42</v>
      </c>
      <c r="O357" s="19" t="s">
        <v>52</v>
      </c>
      <c r="P357" s="19" t="s">
        <v>42</v>
      </c>
      <c r="Q357" s="21">
        <f>SUM(S357:AG357)</f>
        <v>38151960</v>
      </c>
      <c r="R357" s="21">
        <v>0</v>
      </c>
      <c r="S357" s="21">
        <v>35639400</v>
      </c>
      <c r="T357" s="21">
        <v>0</v>
      </c>
      <c r="U357" s="19" t="s">
        <v>45</v>
      </c>
      <c r="V357" s="21">
        <v>0</v>
      </c>
      <c r="W357" s="21">
        <v>2166000</v>
      </c>
      <c r="X357" s="19" t="s">
        <v>45</v>
      </c>
      <c r="Y357" s="21">
        <v>346560</v>
      </c>
      <c r="Z357" s="21">
        <v>0</v>
      </c>
      <c r="AA357" s="19" t="s">
        <v>45</v>
      </c>
      <c r="AB357" s="21">
        <v>0</v>
      </c>
      <c r="AC357" s="21">
        <v>0</v>
      </c>
      <c r="AD357" s="19" t="s">
        <v>45</v>
      </c>
      <c r="AE357" s="21">
        <v>0</v>
      </c>
      <c r="AF357" s="21">
        <v>0</v>
      </c>
      <c r="AG357" s="19" t="s">
        <v>42</v>
      </c>
    </row>
    <row r="358" spans="1:33" s="22" customFormat="1" x14ac:dyDescent="0.25">
      <c r="A358" s="11" t="s">
        <v>866</v>
      </c>
      <c r="B358" s="20" t="s">
        <v>815</v>
      </c>
      <c r="C358" s="19" t="s">
        <v>38</v>
      </c>
      <c r="D358" s="19" t="s">
        <v>97</v>
      </c>
      <c r="E358" s="19" t="s">
        <v>1142</v>
      </c>
      <c r="F358" s="19" t="s">
        <v>1157</v>
      </c>
      <c r="G358" s="19" t="s">
        <v>40</v>
      </c>
      <c r="H358" s="19" t="s">
        <v>871</v>
      </c>
      <c r="I358" s="21" t="s">
        <v>42</v>
      </c>
      <c r="J358" s="21" t="s">
        <v>42</v>
      </c>
      <c r="K358" s="21" t="s">
        <v>42</v>
      </c>
      <c r="L358" s="21" t="s">
        <v>42</v>
      </c>
      <c r="M358" s="21">
        <v>0</v>
      </c>
      <c r="N358" s="19" t="s">
        <v>42</v>
      </c>
      <c r="O358" s="19" t="s">
        <v>52</v>
      </c>
      <c r="P358" s="19" t="s">
        <v>42</v>
      </c>
      <c r="Q358" s="21">
        <f>SUM(S358:AG358)</f>
        <v>12736320</v>
      </c>
      <c r="R358" s="21">
        <v>0</v>
      </c>
      <c r="S358" s="21">
        <v>7050000</v>
      </c>
      <c r="T358" s="21">
        <v>0</v>
      </c>
      <c r="U358" s="19" t="s">
        <v>45</v>
      </c>
      <c r="V358" s="21">
        <v>0</v>
      </c>
      <c r="W358" s="21">
        <v>4902000</v>
      </c>
      <c r="X358" s="19" t="s">
        <v>55</v>
      </c>
      <c r="Y358" s="21">
        <v>784320</v>
      </c>
      <c r="Z358" s="21">
        <v>0</v>
      </c>
      <c r="AA358" s="19" t="s">
        <v>45</v>
      </c>
      <c r="AB358" s="21">
        <v>0</v>
      </c>
      <c r="AC358" s="21">
        <v>0</v>
      </c>
      <c r="AD358" s="19" t="s">
        <v>45</v>
      </c>
      <c r="AE358" s="21">
        <v>0</v>
      </c>
      <c r="AF358" s="21">
        <v>0</v>
      </c>
      <c r="AG358" s="19" t="s">
        <v>42</v>
      </c>
    </row>
    <row r="359" spans="1:33" s="22" customFormat="1" x14ac:dyDescent="0.25">
      <c r="A359" s="11" t="s">
        <v>868</v>
      </c>
      <c r="B359" s="20" t="s">
        <v>815</v>
      </c>
      <c r="C359" s="19" t="s">
        <v>38</v>
      </c>
      <c r="D359" s="19" t="s">
        <v>97</v>
      </c>
      <c r="E359" s="19" t="s">
        <v>1142</v>
      </c>
      <c r="F359" s="19" t="s">
        <v>1157</v>
      </c>
      <c r="G359" s="19" t="s">
        <v>40</v>
      </c>
      <c r="H359" s="19" t="s">
        <v>873</v>
      </c>
      <c r="I359" s="21" t="s">
        <v>42</v>
      </c>
      <c r="J359" s="21" t="s">
        <v>42</v>
      </c>
      <c r="K359" s="21" t="s">
        <v>42</v>
      </c>
      <c r="L359" s="21" t="s">
        <v>42</v>
      </c>
      <c r="M359" s="21">
        <v>0</v>
      </c>
      <c r="N359" s="19" t="s">
        <v>42</v>
      </c>
      <c r="O359" s="19" t="s">
        <v>52</v>
      </c>
      <c r="P359" s="19" t="s">
        <v>42</v>
      </c>
      <c r="Q359" s="21">
        <f>SUM(S359:AG359)</f>
        <v>82039430</v>
      </c>
      <c r="R359" s="21">
        <v>0</v>
      </c>
      <c r="S359" s="21">
        <v>55657550</v>
      </c>
      <c r="T359" s="21">
        <v>0</v>
      </c>
      <c r="U359" s="19" t="s">
        <v>45</v>
      </c>
      <c r="V359" s="21">
        <v>0</v>
      </c>
      <c r="W359" s="21">
        <v>22743000</v>
      </c>
      <c r="X359" s="19" t="s">
        <v>45</v>
      </c>
      <c r="Y359" s="21">
        <v>3638880</v>
      </c>
      <c r="Z359" s="21">
        <v>0</v>
      </c>
      <c r="AA359" s="19" t="s">
        <v>45</v>
      </c>
      <c r="AB359" s="21">
        <v>0</v>
      </c>
      <c r="AC359" s="21">
        <v>0</v>
      </c>
      <c r="AD359" s="19" t="s">
        <v>45</v>
      </c>
      <c r="AE359" s="21">
        <v>0</v>
      </c>
      <c r="AF359" s="21">
        <v>0</v>
      </c>
      <c r="AG359" s="19" t="s">
        <v>42</v>
      </c>
    </row>
    <row r="360" spans="1:33" s="22" customFormat="1" x14ac:dyDescent="0.25">
      <c r="A360" s="11" t="s">
        <v>870</v>
      </c>
      <c r="B360" s="20" t="s">
        <v>875</v>
      </c>
      <c r="C360" s="19" t="s">
        <v>38</v>
      </c>
      <c r="D360" s="19" t="s">
        <v>39</v>
      </c>
      <c r="E360" s="19" t="s">
        <v>1088</v>
      </c>
      <c r="F360" s="19" t="s">
        <v>1119</v>
      </c>
      <c r="G360" s="19" t="s">
        <v>40</v>
      </c>
      <c r="H360" s="19" t="s">
        <v>876</v>
      </c>
      <c r="I360" s="21" t="s">
        <v>42</v>
      </c>
      <c r="J360" s="21" t="s">
        <v>42</v>
      </c>
      <c r="K360" s="21" t="s">
        <v>42</v>
      </c>
      <c r="L360" s="21" t="s">
        <v>42</v>
      </c>
      <c r="M360" s="21">
        <v>0</v>
      </c>
      <c r="N360" s="19" t="s">
        <v>42</v>
      </c>
      <c r="O360" s="19" t="s">
        <v>52</v>
      </c>
      <c r="P360" s="19" t="s">
        <v>42</v>
      </c>
      <c r="Q360" s="21">
        <f>SUM(S360:AG360)</f>
        <v>55249544.399999999</v>
      </c>
      <c r="R360" s="21">
        <v>0</v>
      </c>
      <c r="S360" s="21">
        <v>52266210</v>
      </c>
      <c r="T360" s="21">
        <v>0</v>
      </c>
      <c r="U360" s="19" t="s">
        <v>45</v>
      </c>
      <c r="V360" s="21">
        <v>0</v>
      </c>
      <c r="W360" s="21">
        <v>2571840</v>
      </c>
      <c r="X360" s="19" t="s">
        <v>45</v>
      </c>
      <c r="Y360" s="21">
        <v>411494.40000000002</v>
      </c>
      <c r="Z360" s="21">
        <v>0</v>
      </c>
      <c r="AA360" s="19" t="s">
        <v>45</v>
      </c>
      <c r="AB360" s="21">
        <v>0</v>
      </c>
      <c r="AC360" s="21">
        <v>0</v>
      </c>
      <c r="AD360" s="19" t="s">
        <v>45</v>
      </c>
      <c r="AE360" s="21">
        <v>0</v>
      </c>
      <c r="AF360" s="21">
        <v>0</v>
      </c>
      <c r="AG360" s="19" t="s">
        <v>42</v>
      </c>
    </row>
    <row r="361" spans="1:33" s="22" customFormat="1" x14ac:dyDescent="0.25">
      <c r="A361" s="11" t="s">
        <v>872</v>
      </c>
      <c r="B361" s="20" t="s">
        <v>875</v>
      </c>
      <c r="C361" s="19" t="s">
        <v>38</v>
      </c>
      <c r="D361" s="19" t="s">
        <v>39</v>
      </c>
      <c r="E361" s="19" t="s">
        <v>1088</v>
      </c>
      <c r="F361" s="19" t="s">
        <v>1119</v>
      </c>
      <c r="G361" s="19" t="s">
        <v>40</v>
      </c>
      <c r="H361" s="19" t="s">
        <v>878</v>
      </c>
      <c r="I361" s="21" t="s">
        <v>42</v>
      </c>
      <c r="J361" s="21" t="s">
        <v>42</v>
      </c>
      <c r="K361" s="21" t="s">
        <v>42</v>
      </c>
      <c r="L361" s="21" t="s">
        <v>42</v>
      </c>
      <c r="M361" s="21">
        <v>0</v>
      </c>
      <c r="N361" s="19" t="s">
        <v>42</v>
      </c>
      <c r="O361" s="19" t="s">
        <v>52</v>
      </c>
      <c r="P361" s="19" t="s">
        <v>42</v>
      </c>
      <c r="Q361" s="21">
        <f>SUM(S361:AG361)</f>
        <v>1300000</v>
      </c>
      <c r="R361" s="21">
        <v>0</v>
      </c>
      <c r="S361" s="21">
        <v>1300000</v>
      </c>
      <c r="T361" s="21">
        <v>0</v>
      </c>
      <c r="U361" s="19" t="s">
        <v>45</v>
      </c>
      <c r="V361" s="21">
        <v>0</v>
      </c>
      <c r="W361" s="21">
        <v>0</v>
      </c>
      <c r="X361" s="19" t="s">
        <v>45</v>
      </c>
      <c r="Y361" s="21">
        <v>0</v>
      </c>
      <c r="Z361" s="21">
        <v>0</v>
      </c>
      <c r="AA361" s="19" t="s">
        <v>45</v>
      </c>
      <c r="AB361" s="21">
        <v>0</v>
      </c>
      <c r="AC361" s="21">
        <v>0</v>
      </c>
      <c r="AD361" s="19" t="s">
        <v>45</v>
      </c>
      <c r="AE361" s="21">
        <v>0</v>
      </c>
      <c r="AF361" s="21">
        <v>0</v>
      </c>
      <c r="AG361" s="19" t="s">
        <v>42</v>
      </c>
    </row>
    <row r="362" spans="1:33" s="22" customFormat="1" x14ac:dyDescent="0.25">
      <c r="A362" s="11" t="s">
        <v>874</v>
      </c>
      <c r="B362" s="20" t="s">
        <v>875</v>
      </c>
      <c r="C362" s="19" t="s">
        <v>38</v>
      </c>
      <c r="D362" s="19" t="s">
        <v>39</v>
      </c>
      <c r="E362" s="19" t="s">
        <v>1088</v>
      </c>
      <c r="F362" s="19" t="s">
        <v>1119</v>
      </c>
      <c r="G362" s="19" t="s">
        <v>40</v>
      </c>
      <c r="H362" s="19" t="s">
        <v>880</v>
      </c>
      <c r="I362" s="21" t="s">
        <v>42</v>
      </c>
      <c r="J362" s="21" t="s">
        <v>42</v>
      </c>
      <c r="K362" s="21" t="s">
        <v>42</v>
      </c>
      <c r="L362" s="21" t="s">
        <v>42</v>
      </c>
      <c r="M362" s="21">
        <v>0</v>
      </c>
      <c r="N362" s="19" t="s">
        <v>42</v>
      </c>
      <c r="O362" s="19" t="s">
        <v>881</v>
      </c>
      <c r="P362" s="19" t="s">
        <v>882</v>
      </c>
      <c r="Q362" s="21">
        <f>SUM(S362:AG362)</f>
        <v>5950000</v>
      </c>
      <c r="R362" s="21">
        <v>0</v>
      </c>
      <c r="S362" s="21">
        <v>5950000</v>
      </c>
      <c r="T362" s="21">
        <v>0</v>
      </c>
      <c r="U362" s="19" t="s">
        <v>45</v>
      </c>
      <c r="V362" s="21">
        <v>0</v>
      </c>
      <c r="W362" s="21">
        <v>0</v>
      </c>
      <c r="X362" s="19" t="s">
        <v>45</v>
      </c>
      <c r="Y362" s="21">
        <v>0</v>
      </c>
      <c r="Z362" s="21">
        <v>0</v>
      </c>
      <c r="AA362" s="19" t="s">
        <v>45</v>
      </c>
      <c r="AB362" s="21">
        <v>0</v>
      </c>
      <c r="AC362" s="21">
        <v>0</v>
      </c>
      <c r="AD362" s="19" t="s">
        <v>45</v>
      </c>
      <c r="AE362" s="21">
        <v>0</v>
      </c>
      <c r="AF362" s="21">
        <v>0</v>
      </c>
      <c r="AG362" s="19" t="s">
        <v>42</v>
      </c>
    </row>
    <row r="363" spans="1:33" s="22" customFormat="1" x14ac:dyDescent="0.25">
      <c r="A363" s="11" t="s">
        <v>877</v>
      </c>
      <c r="B363" s="20" t="s">
        <v>875</v>
      </c>
      <c r="C363" s="19" t="s">
        <v>38</v>
      </c>
      <c r="D363" s="19" t="s">
        <v>39</v>
      </c>
      <c r="E363" s="19" t="s">
        <v>1088</v>
      </c>
      <c r="F363" s="19" t="s">
        <v>1119</v>
      </c>
      <c r="G363" s="19" t="s">
        <v>40</v>
      </c>
      <c r="H363" s="19" t="s">
        <v>884</v>
      </c>
      <c r="I363" s="21" t="s">
        <v>42</v>
      </c>
      <c r="J363" s="21" t="s">
        <v>42</v>
      </c>
      <c r="K363" s="21" t="s">
        <v>42</v>
      </c>
      <c r="L363" s="21" t="s">
        <v>42</v>
      </c>
      <c r="M363" s="21">
        <v>0</v>
      </c>
      <c r="N363" s="19" t="s">
        <v>42</v>
      </c>
      <c r="O363" s="19" t="s">
        <v>52</v>
      </c>
      <c r="P363" s="19" t="s">
        <v>42</v>
      </c>
      <c r="Q363" s="21">
        <f>SUM(S363:AG363)</f>
        <v>70067858</v>
      </c>
      <c r="R363" s="21">
        <v>0</v>
      </c>
      <c r="S363" s="21">
        <v>55974380</v>
      </c>
      <c r="T363" s="21">
        <v>0</v>
      </c>
      <c r="U363" s="19" t="s">
        <v>45</v>
      </c>
      <c r="V363" s="21">
        <v>0</v>
      </c>
      <c r="W363" s="21">
        <v>12149550</v>
      </c>
      <c r="X363" s="19" t="s">
        <v>55</v>
      </c>
      <c r="Y363" s="21">
        <v>1943928</v>
      </c>
      <c r="Z363" s="21">
        <v>0</v>
      </c>
      <c r="AA363" s="19" t="s">
        <v>45</v>
      </c>
      <c r="AB363" s="21">
        <v>0</v>
      </c>
      <c r="AC363" s="21">
        <v>0</v>
      </c>
      <c r="AD363" s="19" t="s">
        <v>45</v>
      </c>
      <c r="AE363" s="21">
        <v>0</v>
      </c>
      <c r="AF363" s="21">
        <v>0</v>
      </c>
      <c r="AG363" s="19" t="s">
        <v>42</v>
      </c>
    </row>
    <row r="364" spans="1:33" s="22" customFormat="1" x14ac:dyDescent="0.25">
      <c r="A364" s="11" t="s">
        <v>879</v>
      </c>
      <c r="B364" s="20" t="s">
        <v>875</v>
      </c>
      <c r="C364" s="19" t="s">
        <v>38</v>
      </c>
      <c r="D364" s="19" t="s">
        <v>39</v>
      </c>
      <c r="E364" s="19" t="s">
        <v>1088</v>
      </c>
      <c r="F364" s="19" t="s">
        <v>1119</v>
      </c>
      <c r="G364" s="19" t="s">
        <v>40</v>
      </c>
      <c r="H364" s="19" t="s">
        <v>886</v>
      </c>
      <c r="I364" s="21" t="s">
        <v>42</v>
      </c>
      <c r="J364" s="21" t="s">
        <v>42</v>
      </c>
      <c r="K364" s="21" t="s">
        <v>42</v>
      </c>
      <c r="L364" s="21" t="s">
        <v>42</v>
      </c>
      <c r="M364" s="21">
        <v>0</v>
      </c>
      <c r="N364" s="19" t="s">
        <v>42</v>
      </c>
      <c r="O364" s="19" t="s">
        <v>52</v>
      </c>
      <c r="P364" s="19" t="s">
        <v>42</v>
      </c>
      <c r="Q364" s="21">
        <f>SUM(S364:AG364)</f>
        <v>186146546</v>
      </c>
      <c r="R364" s="21">
        <v>0</v>
      </c>
      <c r="S364" s="21">
        <v>154547484.80000001</v>
      </c>
      <c r="T364" s="21">
        <v>0</v>
      </c>
      <c r="U364" s="19" t="s">
        <v>45</v>
      </c>
      <c r="V364" s="21">
        <v>0</v>
      </c>
      <c r="W364" s="21">
        <v>27240570</v>
      </c>
      <c r="X364" s="19" t="s">
        <v>45</v>
      </c>
      <c r="Y364" s="21">
        <v>4358491.1999999993</v>
      </c>
      <c r="Z364" s="21">
        <v>0</v>
      </c>
      <c r="AA364" s="19" t="s">
        <v>45</v>
      </c>
      <c r="AB364" s="21">
        <v>0</v>
      </c>
      <c r="AC364" s="21">
        <v>0</v>
      </c>
      <c r="AD364" s="19" t="s">
        <v>45</v>
      </c>
      <c r="AE364" s="21">
        <v>0</v>
      </c>
      <c r="AF364" s="21">
        <v>0</v>
      </c>
      <c r="AG364" s="19" t="s">
        <v>42</v>
      </c>
    </row>
    <row r="365" spans="1:33" s="22" customFormat="1" x14ac:dyDescent="0.25">
      <c r="A365" s="11" t="s">
        <v>883</v>
      </c>
      <c r="B365" s="20" t="s">
        <v>875</v>
      </c>
      <c r="C365" s="19" t="s">
        <v>38</v>
      </c>
      <c r="D365" s="19" t="s">
        <v>39</v>
      </c>
      <c r="E365" s="19" t="s">
        <v>1088</v>
      </c>
      <c r="F365" s="19" t="s">
        <v>1119</v>
      </c>
      <c r="G365" s="19" t="s">
        <v>40</v>
      </c>
      <c r="H365" s="19" t="s">
        <v>888</v>
      </c>
      <c r="I365" s="21" t="s">
        <v>42</v>
      </c>
      <c r="J365" s="21" t="s">
        <v>42</v>
      </c>
      <c r="K365" s="21" t="s">
        <v>42</v>
      </c>
      <c r="L365" s="21" t="s">
        <v>42</v>
      </c>
      <c r="M365" s="21">
        <v>0</v>
      </c>
      <c r="N365" s="19" t="s">
        <v>42</v>
      </c>
      <c r="O365" s="19" t="s">
        <v>52</v>
      </c>
      <c r="P365" s="19" t="s">
        <v>42</v>
      </c>
      <c r="Q365" s="21">
        <f>SUM(S365:AG365)</f>
        <v>43459007.200000003</v>
      </c>
      <c r="R365" s="21">
        <v>0</v>
      </c>
      <c r="S365" s="21">
        <v>33792820</v>
      </c>
      <c r="T365" s="21">
        <v>0</v>
      </c>
      <c r="U365" s="19" t="s">
        <v>45</v>
      </c>
      <c r="V365" s="21">
        <v>0</v>
      </c>
      <c r="W365" s="21">
        <v>8332920</v>
      </c>
      <c r="X365" s="19" t="s">
        <v>55</v>
      </c>
      <c r="Y365" s="21">
        <v>1333267.2</v>
      </c>
      <c r="Z365" s="21">
        <v>0</v>
      </c>
      <c r="AA365" s="19" t="s">
        <v>45</v>
      </c>
      <c r="AB365" s="21">
        <v>0</v>
      </c>
      <c r="AC365" s="21">
        <v>0</v>
      </c>
      <c r="AD365" s="19" t="s">
        <v>45</v>
      </c>
      <c r="AE365" s="21">
        <v>0</v>
      </c>
      <c r="AF365" s="21">
        <v>0</v>
      </c>
      <c r="AG365" s="19" t="s">
        <v>42</v>
      </c>
    </row>
    <row r="366" spans="1:33" s="22" customFormat="1" x14ac:dyDescent="0.25">
      <c r="A366" s="11" t="s">
        <v>885</v>
      </c>
      <c r="B366" s="20" t="s">
        <v>875</v>
      </c>
      <c r="C366" s="19" t="s">
        <v>38</v>
      </c>
      <c r="D366" s="19" t="s">
        <v>39</v>
      </c>
      <c r="E366" s="19" t="s">
        <v>1088</v>
      </c>
      <c r="F366" s="19" t="s">
        <v>1119</v>
      </c>
      <c r="G366" s="19" t="s">
        <v>40</v>
      </c>
      <c r="H366" s="19" t="s">
        <v>890</v>
      </c>
      <c r="I366" s="21" t="s">
        <v>42</v>
      </c>
      <c r="J366" s="21" t="s">
        <v>42</v>
      </c>
      <c r="K366" s="21" t="s">
        <v>42</v>
      </c>
      <c r="L366" s="21" t="s">
        <v>42</v>
      </c>
      <c r="M366" s="21">
        <v>0</v>
      </c>
      <c r="N366" s="19" t="s">
        <v>42</v>
      </c>
      <c r="O366" s="19" t="s">
        <v>891</v>
      </c>
      <c r="P366" s="19" t="s">
        <v>892</v>
      </c>
      <c r="Q366" s="21">
        <f>SUM(S366:AG366)</f>
        <v>2930000</v>
      </c>
      <c r="R366" s="21">
        <v>0</v>
      </c>
      <c r="S366" s="21">
        <v>2930000</v>
      </c>
      <c r="T366" s="21">
        <v>0</v>
      </c>
      <c r="U366" s="19" t="s">
        <v>45</v>
      </c>
      <c r="V366" s="21">
        <v>0</v>
      </c>
      <c r="W366" s="21">
        <v>0</v>
      </c>
      <c r="X366" s="19" t="s">
        <v>45</v>
      </c>
      <c r="Y366" s="21">
        <v>0</v>
      </c>
      <c r="Z366" s="21">
        <v>0</v>
      </c>
      <c r="AA366" s="19" t="s">
        <v>45</v>
      </c>
      <c r="AB366" s="21">
        <v>0</v>
      </c>
      <c r="AC366" s="21">
        <v>0</v>
      </c>
      <c r="AD366" s="19" t="s">
        <v>45</v>
      </c>
      <c r="AE366" s="21">
        <v>0</v>
      </c>
      <c r="AF366" s="21">
        <v>0</v>
      </c>
      <c r="AG366" s="19" t="s">
        <v>42</v>
      </c>
    </row>
    <row r="367" spans="1:33" s="22" customFormat="1" x14ac:dyDescent="0.25">
      <c r="A367" s="11" t="s">
        <v>887</v>
      </c>
      <c r="B367" s="20" t="s">
        <v>875</v>
      </c>
      <c r="C367" s="19" t="s">
        <v>38</v>
      </c>
      <c r="D367" s="19" t="s">
        <v>39</v>
      </c>
      <c r="E367" s="19" t="s">
        <v>1088</v>
      </c>
      <c r="F367" s="19" t="s">
        <v>1119</v>
      </c>
      <c r="G367" s="19" t="s">
        <v>40</v>
      </c>
      <c r="H367" s="19" t="s">
        <v>894</v>
      </c>
      <c r="I367" s="21" t="s">
        <v>42</v>
      </c>
      <c r="J367" s="21" t="s">
        <v>42</v>
      </c>
      <c r="K367" s="21" t="s">
        <v>42</v>
      </c>
      <c r="L367" s="21" t="s">
        <v>42</v>
      </c>
      <c r="M367" s="21">
        <v>0</v>
      </c>
      <c r="N367" s="19" t="s">
        <v>42</v>
      </c>
      <c r="O367" s="19" t="s">
        <v>52</v>
      </c>
      <c r="P367" s="19" t="s">
        <v>42</v>
      </c>
      <c r="Q367" s="21">
        <f>SUM(S367:AG367)</f>
        <v>310330438.82999998</v>
      </c>
      <c r="R367" s="21">
        <v>0</v>
      </c>
      <c r="S367" s="21">
        <v>245045098.84999996</v>
      </c>
      <c r="T367" s="21">
        <v>0</v>
      </c>
      <c r="U367" s="19" t="s">
        <v>45</v>
      </c>
      <c r="V367" s="21">
        <v>0</v>
      </c>
      <c r="W367" s="21">
        <v>56280465.5</v>
      </c>
      <c r="X367" s="19" t="s">
        <v>45</v>
      </c>
      <c r="Y367" s="21">
        <v>9004874.4800000004</v>
      </c>
      <c r="Z367" s="21">
        <v>0</v>
      </c>
      <c r="AA367" s="19" t="s">
        <v>45</v>
      </c>
      <c r="AB367" s="21">
        <v>0</v>
      </c>
      <c r="AC367" s="21">
        <v>0</v>
      </c>
      <c r="AD367" s="19" t="s">
        <v>45</v>
      </c>
      <c r="AE367" s="21">
        <v>0</v>
      </c>
      <c r="AF367" s="21">
        <v>0</v>
      </c>
      <c r="AG367" s="19" t="s">
        <v>42</v>
      </c>
    </row>
    <row r="368" spans="1:33" s="22" customFormat="1" x14ac:dyDescent="0.25">
      <c r="A368" s="11" t="s">
        <v>889</v>
      </c>
      <c r="B368" s="20" t="s">
        <v>875</v>
      </c>
      <c r="C368" s="19" t="s">
        <v>38</v>
      </c>
      <c r="D368" s="19" t="s">
        <v>39</v>
      </c>
      <c r="E368" s="19" t="s">
        <v>1088</v>
      </c>
      <c r="F368" s="19" t="s">
        <v>1119</v>
      </c>
      <c r="G368" s="19" t="s">
        <v>40</v>
      </c>
      <c r="H368" s="19" t="s">
        <v>896</v>
      </c>
      <c r="I368" s="21" t="s">
        <v>42</v>
      </c>
      <c r="J368" s="21" t="s">
        <v>42</v>
      </c>
      <c r="K368" s="21" t="s">
        <v>42</v>
      </c>
      <c r="L368" s="21" t="s">
        <v>42</v>
      </c>
      <c r="M368" s="21">
        <v>0</v>
      </c>
      <c r="N368" s="19" t="s">
        <v>42</v>
      </c>
      <c r="O368" s="19" t="s">
        <v>897</v>
      </c>
      <c r="P368" s="19" t="s">
        <v>898</v>
      </c>
      <c r="Q368" s="21">
        <f>SUM(S368:AG368)</f>
        <v>2818660</v>
      </c>
      <c r="R368" s="21">
        <v>0</v>
      </c>
      <c r="S368" s="21">
        <v>2818660</v>
      </c>
      <c r="T368" s="21">
        <v>0</v>
      </c>
      <c r="U368" s="19" t="s">
        <v>45</v>
      </c>
      <c r="V368" s="21">
        <v>0</v>
      </c>
      <c r="W368" s="21">
        <v>0</v>
      </c>
      <c r="X368" s="19" t="s">
        <v>45</v>
      </c>
      <c r="Y368" s="21">
        <v>0</v>
      </c>
      <c r="Z368" s="21">
        <v>0</v>
      </c>
      <c r="AA368" s="19" t="s">
        <v>45</v>
      </c>
      <c r="AB368" s="21">
        <v>0</v>
      </c>
      <c r="AC368" s="21">
        <v>0</v>
      </c>
      <c r="AD368" s="19" t="s">
        <v>45</v>
      </c>
      <c r="AE368" s="21">
        <v>0</v>
      </c>
      <c r="AF368" s="21">
        <v>0</v>
      </c>
      <c r="AG368" s="19" t="s">
        <v>42</v>
      </c>
    </row>
    <row r="369" spans="1:33" s="22" customFormat="1" x14ac:dyDescent="0.25">
      <c r="A369" s="11" t="s">
        <v>893</v>
      </c>
      <c r="B369" s="20" t="s">
        <v>875</v>
      </c>
      <c r="C369" s="19" t="s">
        <v>38</v>
      </c>
      <c r="D369" s="19" t="s">
        <v>39</v>
      </c>
      <c r="E369" s="19" t="s">
        <v>1088</v>
      </c>
      <c r="F369" s="19" t="s">
        <v>1119</v>
      </c>
      <c r="G369" s="19" t="s">
        <v>93</v>
      </c>
      <c r="H369" s="19" t="s">
        <v>42</v>
      </c>
      <c r="I369" s="21" t="s">
        <v>201</v>
      </c>
      <c r="J369" s="21" t="s">
        <v>42</v>
      </c>
      <c r="K369" s="21" t="s">
        <v>900</v>
      </c>
      <c r="L369" s="21" t="s">
        <v>815</v>
      </c>
      <c r="M369" s="21">
        <v>33000000</v>
      </c>
      <c r="N369" s="19" t="s">
        <v>94</v>
      </c>
      <c r="O369" s="19" t="s">
        <v>881</v>
      </c>
      <c r="P369" s="19" t="s">
        <v>882</v>
      </c>
      <c r="Q369" s="21">
        <f>SUM(S369:AG369)</f>
        <v>-5100000</v>
      </c>
      <c r="R369" s="21">
        <v>0</v>
      </c>
      <c r="S369" s="21">
        <v>-5100000</v>
      </c>
      <c r="T369" s="21">
        <v>0</v>
      </c>
      <c r="U369" s="19" t="s">
        <v>45</v>
      </c>
      <c r="V369" s="21">
        <v>0</v>
      </c>
      <c r="W369" s="21">
        <v>0</v>
      </c>
      <c r="X369" s="19" t="s">
        <v>45</v>
      </c>
      <c r="Y369" s="21">
        <v>0</v>
      </c>
      <c r="Z369" s="21">
        <v>0</v>
      </c>
      <c r="AA369" s="19" t="s">
        <v>45</v>
      </c>
      <c r="AB369" s="21">
        <v>0</v>
      </c>
      <c r="AC369" s="21">
        <v>0</v>
      </c>
      <c r="AD369" s="19" t="s">
        <v>45</v>
      </c>
      <c r="AE369" s="21">
        <v>0</v>
      </c>
      <c r="AF369" s="21">
        <v>0</v>
      </c>
      <c r="AG369" s="19" t="s">
        <v>42</v>
      </c>
    </row>
    <row r="370" spans="1:33" x14ac:dyDescent="0.25">
      <c r="A370" s="11" t="s">
        <v>895</v>
      </c>
      <c r="B370" s="9" t="s">
        <v>875</v>
      </c>
      <c r="C370" s="8" t="s">
        <v>38</v>
      </c>
      <c r="D370" s="8" t="s">
        <v>73</v>
      </c>
      <c r="E370" s="8" t="s">
        <v>74</v>
      </c>
      <c r="F370" s="8" t="s">
        <v>1122</v>
      </c>
      <c r="G370" s="8" t="s">
        <v>40</v>
      </c>
      <c r="H370" s="8" t="s">
        <v>902</v>
      </c>
      <c r="I370" s="10" t="s">
        <v>42</v>
      </c>
      <c r="J370" s="10" t="s">
        <v>42</v>
      </c>
      <c r="K370" s="10" t="s">
        <v>42</v>
      </c>
      <c r="L370" s="10" t="s">
        <v>42</v>
      </c>
      <c r="M370" s="10">
        <v>0</v>
      </c>
      <c r="N370" s="8" t="s">
        <v>42</v>
      </c>
      <c r="O370" s="8" t="s">
        <v>52</v>
      </c>
      <c r="P370" s="8" t="s">
        <v>42</v>
      </c>
      <c r="Q370" s="10">
        <f>SUM(S370:AG370)</f>
        <v>1131347624.1600001</v>
      </c>
      <c r="R370" s="10">
        <v>0</v>
      </c>
      <c r="S370" s="10">
        <v>895586381</v>
      </c>
      <c r="T370" s="10">
        <v>0</v>
      </c>
      <c r="U370" s="8" t="s">
        <v>45</v>
      </c>
      <c r="V370" s="10">
        <v>0</v>
      </c>
      <c r="W370" s="10">
        <v>203242451</v>
      </c>
      <c r="X370" s="8" t="s">
        <v>55</v>
      </c>
      <c r="Y370" s="10">
        <v>32518792.159999996</v>
      </c>
      <c r="Z370" s="10">
        <v>0</v>
      </c>
      <c r="AA370" s="8" t="s">
        <v>45</v>
      </c>
      <c r="AB370" s="10">
        <v>0</v>
      </c>
      <c r="AC370" s="10">
        <v>0</v>
      </c>
      <c r="AD370" s="8" t="s">
        <v>45</v>
      </c>
      <c r="AE370" s="10">
        <v>0</v>
      </c>
      <c r="AF370" s="10">
        <v>0</v>
      </c>
      <c r="AG370" s="8" t="s">
        <v>42</v>
      </c>
    </row>
    <row r="371" spans="1:33" s="22" customFormat="1" x14ac:dyDescent="0.25">
      <c r="A371" s="11" t="s">
        <v>899</v>
      </c>
      <c r="B371" s="20" t="s">
        <v>875</v>
      </c>
      <c r="C371" s="19" t="s">
        <v>38</v>
      </c>
      <c r="D371" s="19" t="s">
        <v>77</v>
      </c>
      <c r="E371" s="19" t="s">
        <v>1110</v>
      </c>
      <c r="F371" s="19" t="s">
        <v>1128</v>
      </c>
      <c r="G371" s="19" t="s">
        <v>40</v>
      </c>
      <c r="H371" s="19" t="s">
        <v>904</v>
      </c>
      <c r="I371" s="21" t="s">
        <v>42</v>
      </c>
      <c r="J371" s="21" t="s">
        <v>42</v>
      </c>
      <c r="K371" s="21" t="s">
        <v>42</v>
      </c>
      <c r="L371" s="21" t="s">
        <v>42</v>
      </c>
      <c r="M371" s="21">
        <v>0</v>
      </c>
      <c r="N371" s="19" t="s">
        <v>42</v>
      </c>
      <c r="O371" s="19" t="s">
        <v>52</v>
      </c>
      <c r="P371" s="19" t="s">
        <v>42</v>
      </c>
      <c r="Q371" s="21">
        <f>SUM(S371:AG371)</f>
        <v>367178646.5</v>
      </c>
      <c r="R371" s="21">
        <v>0</v>
      </c>
      <c r="S371" s="21">
        <v>339857862.5</v>
      </c>
      <c r="T371" s="21">
        <v>0</v>
      </c>
      <c r="U371" s="19" t="s">
        <v>45</v>
      </c>
      <c r="V371" s="21">
        <v>0</v>
      </c>
      <c r="W371" s="21">
        <v>23552400</v>
      </c>
      <c r="X371" s="19" t="s">
        <v>45</v>
      </c>
      <c r="Y371" s="21">
        <v>3768384</v>
      </c>
      <c r="Z371" s="21">
        <v>0</v>
      </c>
      <c r="AA371" s="19" t="s">
        <v>45</v>
      </c>
      <c r="AB371" s="21">
        <v>0</v>
      </c>
      <c r="AC371" s="21">
        <v>0</v>
      </c>
      <c r="AD371" s="19" t="s">
        <v>45</v>
      </c>
      <c r="AE371" s="21">
        <v>0</v>
      </c>
      <c r="AF371" s="21">
        <v>0</v>
      </c>
      <c r="AG371" s="19" t="s">
        <v>42</v>
      </c>
    </row>
    <row r="372" spans="1:33" s="22" customFormat="1" x14ac:dyDescent="0.25">
      <c r="A372" s="11" t="s">
        <v>901</v>
      </c>
      <c r="B372" s="20" t="s">
        <v>875</v>
      </c>
      <c r="C372" s="19" t="s">
        <v>38</v>
      </c>
      <c r="D372" s="19" t="s">
        <v>77</v>
      </c>
      <c r="E372" s="19" t="s">
        <v>1110</v>
      </c>
      <c r="F372" s="19" t="s">
        <v>1128</v>
      </c>
      <c r="G372" s="19" t="s">
        <v>40</v>
      </c>
      <c r="H372" s="19" t="s">
        <v>906</v>
      </c>
      <c r="I372" s="21" t="s">
        <v>42</v>
      </c>
      <c r="J372" s="21" t="s">
        <v>42</v>
      </c>
      <c r="K372" s="21" t="s">
        <v>42</v>
      </c>
      <c r="L372" s="21" t="s">
        <v>42</v>
      </c>
      <c r="M372" s="21">
        <v>0</v>
      </c>
      <c r="N372" s="19" t="s">
        <v>42</v>
      </c>
      <c r="O372" s="19" t="s">
        <v>52</v>
      </c>
      <c r="P372" s="19" t="s">
        <v>42</v>
      </c>
      <c r="Q372" s="21">
        <f>SUM(S372:AG372)</f>
        <v>145073477.5</v>
      </c>
      <c r="R372" s="21">
        <v>0</v>
      </c>
      <c r="S372" s="21">
        <v>114104725.5</v>
      </c>
      <c r="T372" s="21">
        <v>0</v>
      </c>
      <c r="U372" s="19" t="s">
        <v>45</v>
      </c>
      <c r="V372" s="21">
        <v>0</v>
      </c>
      <c r="W372" s="21">
        <v>26697200</v>
      </c>
      <c r="X372" s="19" t="s">
        <v>45</v>
      </c>
      <c r="Y372" s="21">
        <v>4271552</v>
      </c>
      <c r="Z372" s="21">
        <v>0</v>
      </c>
      <c r="AA372" s="19" t="s">
        <v>45</v>
      </c>
      <c r="AB372" s="21">
        <v>0</v>
      </c>
      <c r="AC372" s="21">
        <v>0</v>
      </c>
      <c r="AD372" s="19" t="s">
        <v>45</v>
      </c>
      <c r="AE372" s="21">
        <v>0</v>
      </c>
      <c r="AF372" s="21">
        <v>0</v>
      </c>
      <c r="AG372" s="19" t="s">
        <v>42</v>
      </c>
    </row>
    <row r="373" spans="1:33" s="22" customFormat="1" x14ac:dyDescent="0.25">
      <c r="A373" s="11" t="s">
        <v>903</v>
      </c>
      <c r="B373" s="20" t="s">
        <v>875</v>
      </c>
      <c r="C373" s="19" t="s">
        <v>38</v>
      </c>
      <c r="D373" s="19" t="s">
        <v>77</v>
      </c>
      <c r="E373" s="19" t="s">
        <v>1110</v>
      </c>
      <c r="F373" s="19" t="s">
        <v>1128</v>
      </c>
      <c r="G373" s="19" t="s">
        <v>40</v>
      </c>
      <c r="H373" s="19" t="s">
        <v>908</v>
      </c>
      <c r="I373" s="21" t="s">
        <v>42</v>
      </c>
      <c r="J373" s="21" t="s">
        <v>42</v>
      </c>
      <c r="K373" s="21" t="s">
        <v>42</v>
      </c>
      <c r="L373" s="21" t="s">
        <v>42</v>
      </c>
      <c r="M373" s="21">
        <v>0</v>
      </c>
      <c r="N373" s="19" t="s">
        <v>42</v>
      </c>
      <c r="O373" s="19" t="s">
        <v>52</v>
      </c>
      <c r="P373" s="19" t="s">
        <v>42</v>
      </c>
      <c r="Q373" s="21">
        <f>SUM(S373:AG373)</f>
        <v>10668130</v>
      </c>
      <c r="R373" s="21">
        <v>0</v>
      </c>
      <c r="S373" s="21">
        <v>10668130</v>
      </c>
      <c r="T373" s="21">
        <v>0</v>
      </c>
      <c r="U373" s="19" t="s">
        <v>45</v>
      </c>
      <c r="V373" s="21">
        <v>0</v>
      </c>
      <c r="W373" s="21">
        <v>0</v>
      </c>
      <c r="X373" s="19" t="s">
        <v>45</v>
      </c>
      <c r="Y373" s="21">
        <v>0</v>
      </c>
      <c r="Z373" s="21">
        <v>0</v>
      </c>
      <c r="AA373" s="19" t="s">
        <v>45</v>
      </c>
      <c r="AB373" s="21">
        <v>0</v>
      </c>
      <c r="AC373" s="21">
        <v>0</v>
      </c>
      <c r="AD373" s="19" t="s">
        <v>45</v>
      </c>
      <c r="AE373" s="21">
        <v>0</v>
      </c>
      <c r="AF373" s="21">
        <v>0</v>
      </c>
      <c r="AG373" s="19" t="s">
        <v>42</v>
      </c>
    </row>
    <row r="374" spans="1:33" s="22" customFormat="1" x14ac:dyDescent="0.25">
      <c r="A374" s="11" t="s">
        <v>905</v>
      </c>
      <c r="B374" s="20" t="s">
        <v>875</v>
      </c>
      <c r="C374" s="19" t="s">
        <v>38</v>
      </c>
      <c r="D374" s="19" t="s">
        <v>77</v>
      </c>
      <c r="E374" s="19" t="s">
        <v>1110</v>
      </c>
      <c r="F374" s="19" t="s">
        <v>1128</v>
      </c>
      <c r="G374" s="19" t="s">
        <v>40</v>
      </c>
      <c r="H374" s="19" t="s">
        <v>910</v>
      </c>
      <c r="I374" s="21" t="s">
        <v>42</v>
      </c>
      <c r="J374" s="21" t="s">
        <v>42</v>
      </c>
      <c r="K374" s="21" t="s">
        <v>42</v>
      </c>
      <c r="L374" s="21" t="s">
        <v>42</v>
      </c>
      <c r="M374" s="21">
        <v>0</v>
      </c>
      <c r="N374" s="19" t="s">
        <v>42</v>
      </c>
      <c r="O374" s="19" t="s">
        <v>52</v>
      </c>
      <c r="P374" s="19" t="s">
        <v>42</v>
      </c>
      <c r="Q374" s="21">
        <f>SUM(S374:AG374)</f>
        <v>64833776</v>
      </c>
      <c r="R374" s="21">
        <v>0</v>
      </c>
      <c r="S374" s="21">
        <v>57203470</v>
      </c>
      <c r="T374" s="21">
        <v>0</v>
      </c>
      <c r="U374" s="19" t="s">
        <v>45</v>
      </c>
      <c r="V374" s="21">
        <v>0</v>
      </c>
      <c r="W374" s="21">
        <v>6577850</v>
      </c>
      <c r="X374" s="19" t="s">
        <v>45</v>
      </c>
      <c r="Y374" s="21">
        <v>1052456</v>
      </c>
      <c r="Z374" s="21">
        <v>0</v>
      </c>
      <c r="AA374" s="19" t="s">
        <v>45</v>
      </c>
      <c r="AB374" s="21">
        <v>0</v>
      </c>
      <c r="AC374" s="21">
        <v>0</v>
      </c>
      <c r="AD374" s="19" t="s">
        <v>45</v>
      </c>
      <c r="AE374" s="21">
        <v>0</v>
      </c>
      <c r="AF374" s="21">
        <v>0</v>
      </c>
      <c r="AG374" s="19" t="s">
        <v>42</v>
      </c>
    </row>
    <row r="375" spans="1:33" s="22" customFormat="1" x14ac:dyDescent="0.25">
      <c r="A375" s="11" t="s">
        <v>907</v>
      </c>
      <c r="B375" s="20" t="s">
        <v>875</v>
      </c>
      <c r="C375" s="19" t="s">
        <v>38</v>
      </c>
      <c r="D375" s="19" t="s">
        <v>77</v>
      </c>
      <c r="E375" s="19" t="s">
        <v>1110</v>
      </c>
      <c r="F375" s="19" t="s">
        <v>1128</v>
      </c>
      <c r="G375" s="19" t="s">
        <v>40</v>
      </c>
      <c r="H375" s="19" t="s">
        <v>912</v>
      </c>
      <c r="I375" s="21" t="s">
        <v>42</v>
      </c>
      <c r="J375" s="21" t="s">
        <v>42</v>
      </c>
      <c r="K375" s="21" t="s">
        <v>42</v>
      </c>
      <c r="L375" s="21" t="s">
        <v>42</v>
      </c>
      <c r="M375" s="21">
        <v>0</v>
      </c>
      <c r="N375" s="19" t="s">
        <v>42</v>
      </c>
      <c r="O375" s="19" t="s">
        <v>52</v>
      </c>
      <c r="P375" s="19" t="s">
        <v>42</v>
      </c>
      <c r="Q375" s="21">
        <f>SUM(S375:AG375)</f>
        <v>164816403.15000001</v>
      </c>
      <c r="R375" s="21">
        <v>0</v>
      </c>
      <c r="S375" s="21">
        <v>110768685.55000001</v>
      </c>
      <c r="T375" s="21">
        <v>0</v>
      </c>
      <c r="U375" s="19" t="s">
        <v>45</v>
      </c>
      <c r="V375" s="21">
        <v>0</v>
      </c>
      <c r="W375" s="21">
        <v>46592860</v>
      </c>
      <c r="X375" s="19" t="s">
        <v>45</v>
      </c>
      <c r="Y375" s="21">
        <v>7454857.5999999996</v>
      </c>
      <c r="Z375" s="21">
        <v>0</v>
      </c>
      <c r="AA375" s="19" t="s">
        <v>45</v>
      </c>
      <c r="AB375" s="21">
        <v>0</v>
      </c>
      <c r="AC375" s="21">
        <v>0</v>
      </c>
      <c r="AD375" s="19" t="s">
        <v>45</v>
      </c>
      <c r="AE375" s="21">
        <v>0</v>
      </c>
      <c r="AF375" s="21">
        <v>0</v>
      </c>
      <c r="AG375" s="19" t="s">
        <v>42</v>
      </c>
    </row>
    <row r="376" spans="1:33" s="22" customFormat="1" x14ac:dyDescent="0.25">
      <c r="A376" s="11" t="s">
        <v>909</v>
      </c>
      <c r="B376" s="20" t="s">
        <v>875</v>
      </c>
      <c r="C376" s="19" t="s">
        <v>38</v>
      </c>
      <c r="D376" s="19" t="s">
        <v>77</v>
      </c>
      <c r="E376" s="19" t="s">
        <v>1110</v>
      </c>
      <c r="F376" s="19" t="s">
        <v>1128</v>
      </c>
      <c r="G376" s="19" t="s">
        <v>93</v>
      </c>
      <c r="H376" s="19" t="s">
        <v>42</v>
      </c>
      <c r="I376" s="21" t="s">
        <v>201</v>
      </c>
      <c r="J376" s="21" t="s">
        <v>42</v>
      </c>
      <c r="K376" s="21" t="s">
        <v>914</v>
      </c>
      <c r="L376" s="21" t="s">
        <v>875</v>
      </c>
      <c r="M376" s="21">
        <v>14210670</v>
      </c>
      <c r="N376" s="19" t="s">
        <v>94</v>
      </c>
      <c r="O376" s="19" t="s">
        <v>915</v>
      </c>
      <c r="P376" s="19" t="s">
        <v>916</v>
      </c>
      <c r="Q376" s="21">
        <f>SUM(S376:AG376)</f>
        <v>-14210670</v>
      </c>
      <c r="R376" s="21">
        <v>0</v>
      </c>
      <c r="S376" s="21">
        <v>-13979250</v>
      </c>
      <c r="T376" s="21">
        <v>0</v>
      </c>
      <c r="U376" s="19" t="s">
        <v>45</v>
      </c>
      <c r="V376" s="21">
        <v>0</v>
      </c>
      <c r="W376" s="21">
        <v>-199500</v>
      </c>
      <c r="X376" s="19" t="s">
        <v>55</v>
      </c>
      <c r="Y376" s="21">
        <v>-31920</v>
      </c>
      <c r="Z376" s="21">
        <v>0</v>
      </c>
      <c r="AA376" s="19" t="s">
        <v>45</v>
      </c>
      <c r="AB376" s="21">
        <v>0</v>
      </c>
      <c r="AC376" s="21">
        <v>0</v>
      </c>
      <c r="AD376" s="19" t="s">
        <v>45</v>
      </c>
      <c r="AE376" s="21">
        <v>0</v>
      </c>
      <c r="AF376" s="21">
        <v>0</v>
      </c>
      <c r="AG376" s="19" t="s">
        <v>42</v>
      </c>
    </row>
    <row r="377" spans="1:33" s="22" customFormat="1" x14ac:dyDescent="0.25">
      <c r="A377" s="11" t="s">
        <v>911</v>
      </c>
      <c r="B377" s="20" t="s">
        <v>875</v>
      </c>
      <c r="C377" s="19" t="s">
        <v>38</v>
      </c>
      <c r="D377" s="19" t="s">
        <v>97</v>
      </c>
      <c r="E377" s="19" t="s">
        <v>1142</v>
      </c>
      <c r="F377" s="19" t="s">
        <v>1158</v>
      </c>
      <c r="G377" s="19" t="s">
        <v>40</v>
      </c>
      <c r="H377" s="19" t="s">
        <v>918</v>
      </c>
      <c r="I377" s="21" t="s">
        <v>42</v>
      </c>
      <c r="J377" s="21" t="s">
        <v>42</v>
      </c>
      <c r="K377" s="21" t="s">
        <v>42</v>
      </c>
      <c r="L377" s="21" t="s">
        <v>42</v>
      </c>
      <c r="M377" s="21">
        <v>0</v>
      </c>
      <c r="N377" s="19" t="s">
        <v>42</v>
      </c>
      <c r="O377" s="19" t="s">
        <v>919</v>
      </c>
      <c r="P377" s="19" t="s">
        <v>920</v>
      </c>
      <c r="Q377" s="21">
        <f>SUM(S377:AG377)</f>
        <v>29942100</v>
      </c>
      <c r="R377" s="21">
        <v>0</v>
      </c>
      <c r="S377" s="21">
        <v>29942100</v>
      </c>
      <c r="T377" s="21">
        <v>0</v>
      </c>
      <c r="U377" s="19" t="s">
        <v>45</v>
      </c>
      <c r="V377" s="21">
        <v>0</v>
      </c>
      <c r="W377" s="21">
        <v>0</v>
      </c>
      <c r="X377" s="19" t="s">
        <v>45</v>
      </c>
      <c r="Y377" s="21">
        <v>0</v>
      </c>
      <c r="Z377" s="21">
        <v>0</v>
      </c>
      <c r="AA377" s="19" t="s">
        <v>45</v>
      </c>
      <c r="AB377" s="21">
        <v>0</v>
      </c>
      <c r="AC377" s="21">
        <v>0</v>
      </c>
      <c r="AD377" s="19" t="s">
        <v>45</v>
      </c>
      <c r="AE377" s="21">
        <v>0</v>
      </c>
      <c r="AF377" s="21">
        <v>0</v>
      </c>
      <c r="AG377" s="19" t="s">
        <v>42</v>
      </c>
    </row>
    <row r="378" spans="1:33" s="22" customFormat="1" x14ac:dyDescent="0.25">
      <c r="A378" s="11" t="s">
        <v>913</v>
      </c>
      <c r="B378" s="20" t="s">
        <v>875</v>
      </c>
      <c r="C378" s="19" t="s">
        <v>38</v>
      </c>
      <c r="D378" s="19" t="s">
        <v>97</v>
      </c>
      <c r="E378" s="19" t="s">
        <v>1142</v>
      </c>
      <c r="F378" s="19" t="s">
        <v>1158</v>
      </c>
      <c r="G378" s="19" t="s">
        <v>40</v>
      </c>
      <c r="H378" s="19" t="s">
        <v>922</v>
      </c>
      <c r="I378" s="21" t="s">
        <v>42</v>
      </c>
      <c r="J378" s="21" t="s">
        <v>42</v>
      </c>
      <c r="K378" s="21" t="s">
        <v>42</v>
      </c>
      <c r="L378" s="21" t="s">
        <v>42</v>
      </c>
      <c r="M378" s="21">
        <v>0</v>
      </c>
      <c r="N378" s="19" t="s">
        <v>42</v>
      </c>
      <c r="O378" s="19" t="s">
        <v>52</v>
      </c>
      <c r="P378" s="19" t="s">
        <v>42</v>
      </c>
      <c r="Q378" s="21">
        <f>SUM(S378:AG378)</f>
        <v>198037089.59999999</v>
      </c>
      <c r="R378" s="21">
        <v>0</v>
      </c>
      <c r="S378" s="21">
        <v>175489012.5</v>
      </c>
      <c r="T378" s="21">
        <v>0</v>
      </c>
      <c r="U378" s="19" t="s">
        <v>45</v>
      </c>
      <c r="V378" s="21">
        <v>0</v>
      </c>
      <c r="W378" s="21">
        <v>19437997.5</v>
      </c>
      <c r="X378" s="19" t="s">
        <v>45</v>
      </c>
      <c r="Y378" s="21">
        <v>3110079.6</v>
      </c>
      <c r="Z378" s="21">
        <v>0</v>
      </c>
      <c r="AA378" s="19" t="s">
        <v>45</v>
      </c>
      <c r="AB378" s="21">
        <v>0</v>
      </c>
      <c r="AC378" s="21">
        <v>0</v>
      </c>
      <c r="AD378" s="19" t="s">
        <v>45</v>
      </c>
      <c r="AE378" s="21">
        <v>0</v>
      </c>
      <c r="AF378" s="21">
        <v>0</v>
      </c>
      <c r="AG378" s="19" t="s">
        <v>42</v>
      </c>
    </row>
    <row r="379" spans="1:33" s="22" customFormat="1" x14ac:dyDescent="0.25">
      <c r="A379" s="11" t="s">
        <v>917</v>
      </c>
      <c r="B379" s="20" t="s">
        <v>875</v>
      </c>
      <c r="C379" s="19" t="s">
        <v>38</v>
      </c>
      <c r="D379" s="19" t="s">
        <v>97</v>
      </c>
      <c r="E379" s="19" t="s">
        <v>1142</v>
      </c>
      <c r="F379" s="19" t="s">
        <v>1158</v>
      </c>
      <c r="G379" s="19" t="s">
        <v>40</v>
      </c>
      <c r="H379" s="19" t="s">
        <v>924</v>
      </c>
      <c r="I379" s="21" t="s">
        <v>42</v>
      </c>
      <c r="J379" s="21" t="s">
        <v>42</v>
      </c>
      <c r="K379" s="21" t="s">
        <v>42</v>
      </c>
      <c r="L379" s="21" t="s">
        <v>42</v>
      </c>
      <c r="M379" s="21">
        <v>0</v>
      </c>
      <c r="N379" s="19" t="s">
        <v>42</v>
      </c>
      <c r="O379" s="19" t="s">
        <v>788</v>
      </c>
      <c r="P379" s="19" t="s">
        <v>789</v>
      </c>
      <c r="Q379" s="21">
        <f>SUM(S379:AG379)</f>
        <v>4950000</v>
      </c>
      <c r="R379" s="21">
        <v>0</v>
      </c>
      <c r="S379" s="21">
        <v>4950000</v>
      </c>
      <c r="T379" s="21">
        <v>0</v>
      </c>
      <c r="U379" s="19" t="s">
        <v>45</v>
      </c>
      <c r="V379" s="21">
        <v>0</v>
      </c>
      <c r="W379" s="21">
        <v>0</v>
      </c>
      <c r="X379" s="19" t="s">
        <v>45</v>
      </c>
      <c r="Y379" s="21">
        <v>0</v>
      </c>
      <c r="Z379" s="21">
        <v>0</v>
      </c>
      <c r="AA379" s="19" t="s">
        <v>45</v>
      </c>
      <c r="AB379" s="21">
        <v>0</v>
      </c>
      <c r="AC379" s="21">
        <v>0</v>
      </c>
      <c r="AD379" s="19" t="s">
        <v>45</v>
      </c>
      <c r="AE379" s="21">
        <v>0</v>
      </c>
      <c r="AF379" s="21">
        <v>0</v>
      </c>
      <c r="AG379" s="19" t="s">
        <v>42</v>
      </c>
    </row>
    <row r="380" spans="1:33" s="22" customFormat="1" x14ac:dyDescent="0.25">
      <c r="A380" s="11" t="s">
        <v>921</v>
      </c>
      <c r="B380" s="20" t="s">
        <v>875</v>
      </c>
      <c r="C380" s="19" t="s">
        <v>38</v>
      </c>
      <c r="D380" s="19" t="s">
        <v>97</v>
      </c>
      <c r="E380" s="19" t="s">
        <v>1142</v>
      </c>
      <c r="F380" s="19" t="s">
        <v>1158</v>
      </c>
      <c r="G380" s="19" t="s">
        <v>40</v>
      </c>
      <c r="H380" s="19" t="s">
        <v>926</v>
      </c>
      <c r="I380" s="21" t="s">
        <v>42</v>
      </c>
      <c r="J380" s="21" t="s">
        <v>42</v>
      </c>
      <c r="K380" s="21" t="s">
        <v>42</v>
      </c>
      <c r="L380" s="21" t="s">
        <v>42</v>
      </c>
      <c r="M380" s="21">
        <v>0</v>
      </c>
      <c r="N380" s="19" t="s">
        <v>42</v>
      </c>
      <c r="O380" s="19" t="s">
        <v>52</v>
      </c>
      <c r="P380" s="19" t="s">
        <v>42</v>
      </c>
      <c r="Q380" s="21">
        <f>SUM(S380:AG380)</f>
        <v>143103030.5</v>
      </c>
      <c r="R380" s="21">
        <v>0</v>
      </c>
      <c r="S380" s="21">
        <v>138382062.5</v>
      </c>
      <c r="T380" s="21">
        <v>0</v>
      </c>
      <c r="U380" s="19" t="s">
        <v>45</v>
      </c>
      <c r="V380" s="21">
        <v>0</v>
      </c>
      <c r="W380" s="21">
        <v>4069800</v>
      </c>
      <c r="X380" s="19" t="s">
        <v>45</v>
      </c>
      <c r="Y380" s="21">
        <v>651168</v>
      </c>
      <c r="Z380" s="21">
        <v>0</v>
      </c>
      <c r="AA380" s="19" t="s">
        <v>45</v>
      </c>
      <c r="AB380" s="21">
        <v>0</v>
      </c>
      <c r="AC380" s="21">
        <v>0</v>
      </c>
      <c r="AD380" s="19" t="s">
        <v>45</v>
      </c>
      <c r="AE380" s="21">
        <v>0</v>
      </c>
      <c r="AF380" s="21">
        <v>0</v>
      </c>
      <c r="AG380" s="19" t="s">
        <v>42</v>
      </c>
    </row>
    <row r="381" spans="1:33" s="22" customFormat="1" x14ac:dyDescent="0.25">
      <c r="A381" s="11" t="s">
        <v>923</v>
      </c>
      <c r="B381" s="20" t="s">
        <v>875</v>
      </c>
      <c r="C381" s="19" t="s">
        <v>38</v>
      </c>
      <c r="D381" s="19" t="s">
        <v>97</v>
      </c>
      <c r="E381" s="19" t="s">
        <v>1142</v>
      </c>
      <c r="F381" s="19" t="s">
        <v>1158</v>
      </c>
      <c r="G381" s="19" t="s">
        <v>40</v>
      </c>
      <c r="H381" s="19" t="s">
        <v>928</v>
      </c>
      <c r="I381" s="21" t="s">
        <v>42</v>
      </c>
      <c r="J381" s="21" t="s">
        <v>42</v>
      </c>
      <c r="K381" s="21" t="s">
        <v>42</v>
      </c>
      <c r="L381" s="21" t="s">
        <v>42</v>
      </c>
      <c r="M381" s="21">
        <v>0</v>
      </c>
      <c r="N381" s="19" t="s">
        <v>42</v>
      </c>
      <c r="O381" s="19" t="s">
        <v>929</v>
      </c>
      <c r="P381" s="19" t="s">
        <v>930</v>
      </c>
      <c r="Q381" s="21">
        <f>SUM(S381:AG381)</f>
        <v>8150000</v>
      </c>
      <c r="R381" s="21">
        <v>0</v>
      </c>
      <c r="S381" s="21">
        <v>8150000</v>
      </c>
      <c r="T381" s="21">
        <v>0</v>
      </c>
      <c r="U381" s="19" t="s">
        <v>45</v>
      </c>
      <c r="V381" s="21">
        <v>0</v>
      </c>
      <c r="W381" s="21">
        <v>0</v>
      </c>
      <c r="X381" s="19" t="s">
        <v>45</v>
      </c>
      <c r="Y381" s="21">
        <v>0</v>
      </c>
      <c r="Z381" s="21">
        <v>0</v>
      </c>
      <c r="AA381" s="19" t="s">
        <v>45</v>
      </c>
      <c r="AB381" s="21">
        <v>0</v>
      </c>
      <c r="AC381" s="21">
        <v>0</v>
      </c>
      <c r="AD381" s="19" t="s">
        <v>45</v>
      </c>
      <c r="AE381" s="21">
        <v>0</v>
      </c>
      <c r="AF381" s="21">
        <v>0</v>
      </c>
      <c r="AG381" s="19" t="s">
        <v>42</v>
      </c>
    </row>
    <row r="382" spans="1:33" s="22" customFormat="1" x14ac:dyDescent="0.25">
      <c r="A382" s="11" t="s">
        <v>925</v>
      </c>
      <c r="B382" s="20" t="s">
        <v>875</v>
      </c>
      <c r="C382" s="19" t="s">
        <v>38</v>
      </c>
      <c r="D382" s="19" t="s">
        <v>97</v>
      </c>
      <c r="E382" s="19" t="s">
        <v>1142</v>
      </c>
      <c r="F382" s="19" t="s">
        <v>1158</v>
      </c>
      <c r="G382" s="19" t="s">
        <v>40</v>
      </c>
      <c r="H382" s="19" t="s">
        <v>932</v>
      </c>
      <c r="I382" s="21" t="s">
        <v>42</v>
      </c>
      <c r="J382" s="21" t="s">
        <v>42</v>
      </c>
      <c r="K382" s="21" t="s">
        <v>42</v>
      </c>
      <c r="L382" s="21" t="s">
        <v>42</v>
      </c>
      <c r="M382" s="21">
        <v>0</v>
      </c>
      <c r="N382" s="19" t="s">
        <v>42</v>
      </c>
      <c r="O382" s="19" t="s">
        <v>52</v>
      </c>
      <c r="P382" s="19" t="s">
        <v>42</v>
      </c>
      <c r="Q382" s="21">
        <f>SUM(S382:AG382)</f>
        <v>77707568</v>
      </c>
      <c r="R382" s="21">
        <v>0</v>
      </c>
      <c r="S382" s="21">
        <v>77449700</v>
      </c>
      <c r="T382" s="21">
        <v>0</v>
      </c>
      <c r="U382" s="19" t="s">
        <v>45</v>
      </c>
      <c r="V382" s="21">
        <v>0</v>
      </c>
      <c r="W382" s="21">
        <v>222300</v>
      </c>
      <c r="X382" s="19" t="s">
        <v>55</v>
      </c>
      <c r="Y382" s="21">
        <v>35568</v>
      </c>
      <c r="Z382" s="21">
        <v>0</v>
      </c>
      <c r="AA382" s="19" t="s">
        <v>45</v>
      </c>
      <c r="AB382" s="21">
        <v>0</v>
      </c>
      <c r="AC382" s="21">
        <v>0</v>
      </c>
      <c r="AD382" s="19" t="s">
        <v>45</v>
      </c>
      <c r="AE382" s="21">
        <v>0</v>
      </c>
      <c r="AF382" s="21">
        <v>0</v>
      </c>
      <c r="AG382" s="19" t="s">
        <v>42</v>
      </c>
    </row>
    <row r="383" spans="1:33" s="22" customFormat="1" x14ac:dyDescent="0.25">
      <c r="A383" s="11" t="s">
        <v>927</v>
      </c>
      <c r="B383" s="20" t="s">
        <v>875</v>
      </c>
      <c r="C383" s="19" t="s">
        <v>38</v>
      </c>
      <c r="D383" s="19" t="s">
        <v>97</v>
      </c>
      <c r="E383" s="19" t="s">
        <v>1142</v>
      </c>
      <c r="F383" s="19" t="s">
        <v>1158</v>
      </c>
      <c r="G383" s="19" t="s">
        <v>40</v>
      </c>
      <c r="H383" s="19" t="s">
        <v>934</v>
      </c>
      <c r="I383" s="21" t="s">
        <v>42</v>
      </c>
      <c r="J383" s="21" t="s">
        <v>42</v>
      </c>
      <c r="K383" s="21" t="s">
        <v>42</v>
      </c>
      <c r="L383" s="21" t="s">
        <v>42</v>
      </c>
      <c r="M383" s="21">
        <v>0</v>
      </c>
      <c r="N383" s="19" t="s">
        <v>42</v>
      </c>
      <c r="O383" s="19" t="s">
        <v>52</v>
      </c>
      <c r="P383" s="19" t="s">
        <v>42</v>
      </c>
      <c r="Q383" s="21">
        <f>SUM(S383:AG383)</f>
        <v>10841000</v>
      </c>
      <c r="R383" s="21">
        <v>0</v>
      </c>
      <c r="S383" s="21">
        <v>10841000</v>
      </c>
      <c r="T383" s="21">
        <v>0</v>
      </c>
      <c r="U383" s="19" t="s">
        <v>45</v>
      </c>
      <c r="V383" s="21">
        <v>0</v>
      </c>
      <c r="W383" s="21">
        <v>0</v>
      </c>
      <c r="X383" s="19" t="s">
        <v>45</v>
      </c>
      <c r="Y383" s="21">
        <v>0</v>
      </c>
      <c r="Z383" s="21">
        <v>0</v>
      </c>
      <c r="AA383" s="19" t="s">
        <v>45</v>
      </c>
      <c r="AB383" s="21">
        <v>0</v>
      </c>
      <c r="AC383" s="21">
        <v>0</v>
      </c>
      <c r="AD383" s="19" t="s">
        <v>45</v>
      </c>
      <c r="AE383" s="21">
        <v>0</v>
      </c>
      <c r="AF383" s="21">
        <v>0</v>
      </c>
      <c r="AG383" s="19" t="s">
        <v>42</v>
      </c>
    </row>
    <row r="384" spans="1:33" s="22" customFormat="1" x14ac:dyDescent="0.25">
      <c r="A384" s="11" t="s">
        <v>931</v>
      </c>
      <c r="B384" s="20" t="s">
        <v>875</v>
      </c>
      <c r="C384" s="19" t="s">
        <v>38</v>
      </c>
      <c r="D384" s="19" t="s">
        <v>97</v>
      </c>
      <c r="E384" s="19" t="s">
        <v>1142</v>
      </c>
      <c r="F384" s="19" t="s">
        <v>1158</v>
      </c>
      <c r="G384" s="19" t="s">
        <v>40</v>
      </c>
      <c r="H384" s="19" t="s">
        <v>936</v>
      </c>
      <c r="I384" s="21" t="s">
        <v>42</v>
      </c>
      <c r="J384" s="21" t="s">
        <v>42</v>
      </c>
      <c r="K384" s="21" t="s">
        <v>42</v>
      </c>
      <c r="L384" s="21" t="s">
        <v>42</v>
      </c>
      <c r="M384" s="21">
        <v>0</v>
      </c>
      <c r="N384" s="19" t="s">
        <v>42</v>
      </c>
      <c r="O384" s="19" t="s">
        <v>52</v>
      </c>
      <c r="P384" s="19" t="s">
        <v>42</v>
      </c>
      <c r="Q384" s="21">
        <f>SUM(S384:AG384)</f>
        <v>213400820.80000001</v>
      </c>
      <c r="R384" s="21">
        <v>0</v>
      </c>
      <c r="S384" s="21">
        <v>190892320</v>
      </c>
      <c r="T384" s="21">
        <v>0</v>
      </c>
      <c r="U384" s="19" t="s">
        <v>45</v>
      </c>
      <c r="V384" s="21">
        <v>0</v>
      </c>
      <c r="W384" s="21">
        <v>19403880</v>
      </c>
      <c r="X384" s="19" t="s">
        <v>45</v>
      </c>
      <c r="Y384" s="21">
        <v>3104620.8000000003</v>
      </c>
      <c r="Z384" s="21">
        <v>0</v>
      </c>
      <c r="AA384" s="19" t="s">
        <v>45</v>
      </c>
      <c r="AB384" s="21">
        <v>0</v>
      </c>
      <c r="AC384" s="21">
        <v>0</v>
      </c>
      <c r="AD384" s="19" t="s">
        <v>45</v>
      </c>
      <c r="AE384" s="21">
        <v>0</v>
      </c>
      <c r="AF384" s="21">
        <v>0</v>
      </c>
      <c r="AG384" s="19" t="s">
        <v>42</v>
      </c>
    </row>
    <row r="385" spans="1:33" s="22" customFormat="1" x14ac:dyDescent="0.25">
      <c r="A385" s="11" t="s">
        <v>933</v>
      </c>
      <c r="B385" s="20" t="s">
        <v>875</v>
      </c>
      <c r="C385" s="19" t="s">
        <v>38</v>
      </c>
      <c r="D385" s="19" t="s">
        <v>97</v>
      </c>
      <c r="E385" s="19" t="s">
        <v>1142</v>
      </c>
      <c r="F385" s="19" t="s">
        <v>1158</v>
      </c>
      <c r="G385" s="19" t="s">
        <v>40</v>
      </c>
      <c r="H385" s="19" t="s">
        <v>938</v>
      </c>
      <c r="I385" s="21" t="s">
        <v>42</v>
      </c>
      <c r="J385" s="21" t="s">
        <v>42</v>
      </c>
      <c r="K385" s="21" t="s">
        <v>42</v>
      </c>
      <c r="L385" s="21" t="s">
        <v>42</v>
      </c>
      <c r="M385" s="21">
        <v>0</v>
      </c>
      <c r="N385" s="19" t="s">
        <v>42</v>
      </c>
      <c r="O385" s="19" t="s">
        <v>52</v>
      </c>
      <c r="P385" s="19" t="s">
        <v>42</v>
      </c>
      <c r="Q385" s="21">
        <f>SUM(S385:AG385)</f>
        <v>8835370</v>
      </c>
      <c r="R385" s="21">
        <v>0</v>
      </c>
      <c r="S385" s="21">
        <v>8835370</v>
      </c>
      <c r="T385" s="21">
        <v>0</v>
      </c>
      <c r="U385" s="19" t="s">
        <v>45</v>
      </c>
      <c r="V385" s="21">
        <v>0</v>
      </c>
      <c r="W385" s="21">
        <v>0</v>
      </c>
      <c r="X385" s="19" t="s">
        <v>45</v>
      </c>
      <c r="Y385" s="21">
        <v>0</v>
      </c>
      <c r="Z385" s="21">
        <v>0</v>
      </c>
      <c r="AA385" s="19" t="s">
        <v>45</v>
      </c>
      <c r="AB385" s="21">
        <v>0</v>
      </c>
      <c r="AC385" s="21">
        <v>0</v>
      </c>
      <c r="AD385" s="19" t="s">
        <v>45</v>
      </c>
      <c r="AE385" s="21">
        <v>0</v>
      </c>
      <c r="AF385" s="21">
        <v>0</v>
      </c>
      <c r="AG385" s="19" t="s">
        <v>42</v>
      </c>
    </row>
    <row r="386" spans="1:33" s="22" customFormat="1" x14ac:dyDescent="0.25">
      <c r="A386" s="11" t="s">
        <v>935</v>
      </c>
      <c r="B386" s="20" t="s">
        <v>875</v>
      </c>
      <c r="C386" s="19" t="s">
        <v>38</v>
      </c>
      <c r="D386" s="19" t="s">
        <v>97</v>
      </c>
      <c r="E386" s="19" t="s">
        <v>1142</v>
      </c>
      <c r="F386" s="19" t="s">
        <v>1158</v>
      </c>
      <c r="G386" s="19" t="s">
        <v>40</v>
      </c>
      <c r="H386" s="19" t="s">
        <v>940</v>
      </c>
      <c r="I386" s="21" t="s">
        <v>42</v>
      </c>
      <c r="J386" s="21" t="s">
        <v>42</v>
      </c>
      <c r="K386" s="21" t="s">
        <v>42</v>
      </c>
      <c r="L386" s="21" t="s">
        <v>42</v>
      </c>
      <c r="M386" s="21">
        <v>0</v>
      </c>
      <c r="N386" s="19" t="s">
        <v>42</v>
      </c>
      <c r="O386" s="19" t="s">
        <v>52</v>
      </c>
      <c r="P386" s="19" t="s">
        <v>42</v>
      </c>
      <c r="Q386" s="21">
        <f>SUM(S386:AG386)</f>
        <v>20927659.600000001</v>
      </c>
      <c r="R386" s="21">
        <v>0</v>
      </c>
      <c r="S386" s="21">
        <v>20530000</v>
      </c>
      <c r="T386" s="21">
        <v>0</v>
      </c>
      <c r="U386" s="19" t="s">
        <v>45</v>
      </c>
      <c r="V386" s="21">
        <v>0</v>
      </c>
      <c r="W386" s="21">
        <v>342810</v>
      </c>
      <c r="X386" s="19" t="s">
        <v>45</v>
      </c>
      <c r="Y386" s="21">
        <v>54849.599999999999</v>
      </c>
      <c r="Z386" s="21">
        <v>0</v>
      </c>
      <c r="AA386" s="19" t="s">
        <v>45</v>
      </c>
      <c r="AB386" s="21">
        <v>0</v>
      </c>
      <c r="AC386" s="21">
        <v>0</v>
      </c>
      <c r="AD386" s="19" t="s">
        <v>45</v>
      </c>
      <c r="AE386" s="21">
        <v>0</v>
      </c>
      <c r="AF386" s="21">
        <v>0</v>
      </c>
      <c r="AG386" s="19" t="s">
        <v>42</v>
      </c>
    </row>
    <row r="387" spans="1:33" s="22" customFormat="1" x14ac:dyDescent="0.25">
      <c r="A387" s="11" t="s">
        <v>937</v>
      </c>
      <c r="B387" s="20" t="s">
        <v>875</v>
      </c>
      <c r="C387" s="19" t="s">
        <v>38</v>
      </c>
      <c r="D387" s="19" t="s">
        <v>97</v>
      </c>
      <c r="E387" s="19" t="s">
        <v>1142</v>
      </c>
      <c r="F387" s="19" t="s">
        <v>1158</v>
      </c>
      <c r="G387" s="19" t="s">
        <v>40</v>
      </c>
      <c r="H387" s="19" t="s">
        <v>942</v>
      </c>
      <c r="I387" s="21" t="s">
        <v>42</v>
      </c>
      <c r="J387" s="21" t="s">
        <v>42</v>
      </c>
      <c r="K387" s="21" t="s">
        <v>42</v>
      </c>
      <c r="L387" s="21" t="s">
        <v>42</v>
      </c>
      <c r="M387" s="21">
        <v>0</v>
      </c>
      <c r="N387" s="19" t="s">
        <v>42</v>
      </c>
      <c r="O387" s="19" t="s">
        <v>52</v>
      </c>
      <c r="P387" s="19" t="s">
        <v>42</v>
      </c>
      <c r="Q387" s="21">
        <f>SUM(S387:AG387)</f>
        <v>103059438.5</v>
      </c>
      <c r="R387" s="21">
        <v>0</v>
      </c>
      <c r="S387" s="21">
        <v>102821522.5</v>
      </c>
      <c r="T387" s="21">
        <v>0</v>
      </c>
      <c r="U387" s="19" t="s">
        <v>45</v>
      </c>
      <c r="V387" s="21">
        <v>0</v>
      </c>
      <c r="W387" s="21">
        <v>205100</v>
      </c>
      <c r="X387" s="19" t="s">
        <v>55</v>
      </c>
      <c r="Y387" s="21">
        <v>32816</v>
      </c>
      <c r="Z387" s="21">
        <v>0</v>
      </c>
      <c r="AA387" s="19" t="s">
        <v>45</v>
      </c>
      <c r="AB387" s="21">
        <v>0</v>
      </c>
      <c r="AC387" s="21">
        <v>0</v>
      </c>
      <c r="AD387" s="19" t="s">
        <v>45</v>
      </c>
      <c r="AE387" s="21">
        <v>0</v>
      </c>
      <c r="AF387" s="21">
        <v>0</v>
      </c>
      <c r="AG387" s="19" t="s">
        <v>42</v>
      </c>
    </row>
    <row r="388" spans="1:33" s="22" customFormat="1" x14ac:dyDescent="0.25">
      <c r="A388" s="11" t="s">
        <v>939</v>
      </c>
      <c r="B388" s="20" t="s">
        <v>875</v>
      </c>
      <c r="C388" s="19" t="s">
        <v>38</v>
      </c>
      <c r="D388" s="19" t="s">
        <v>97</v>
      </c>
      <c r="E388" s="19" t="s">
        <v>1142</v>
      </c>
      <c r="F388" s="19" t="s">
        <v>1158</v>
      </c>
      <c r="G388" s="19" t="s">
        <v>40</v>
      </c>
      <c r="H388" s="19" t="s">
        <v>944</v>
      </c>
      <c r="I388" s="21" t="s">
        <v>42</v>
      </c>
      <c r="J388" s="21" t="s">
        <v>42</v>
      </c>
      <c r="K388" s="21" t="s">
        <v>42</v>
      </c>
      <c r="L388" s="21" t="s">
        <v>42</v>
      </c>
      <c r="M388" s="21">
        <v>0</v>
      </c>
      <c r="N388" s="19" t="s">
        <v>42</v>
      </c>
      <c r="O388" s="19" t="s">
        <v>52</v>
      </c>
      <c r="P388" s="19" t="s">
        <v>42</v>
      </c>
      <c r="Q388" s="21">
        <f>SUM(S388:AG388)</f>
        <v>6531790</v>
      </c>
      <c r="R388" s="21">
        <v>0</v>
      </c>
      <c r="S388" s="21">
        <v>5937000</v>
      </c>
      <c r="T388" s="21">
        <v>0</v>
      </c>
      <c r="U388" s="19" t="s">
        <v>45</v>
      </c>
      <c r="V388" s="21">
        <v>0</v>
      </c>
      <c r="W388" s="21">
        <v>512750</v>
      </c>
      <c r="X388" s="19" t="s">
        <v>55</v>
      </c>
      <c r="Y388" s="21">
        <v>82040</v>
      </c>
      <c r="Z388" s="21">
        <v>0</v>
      </c>
      <c r="AA388" s="19" t="s">
        <v>45</v>
      </c>
      <c r="AB388" s="21">
        <v>0</v>
      </c>
      <c r="AC388" s="21">
        <v>0</v>
      </c>
      <c r="AD388" s="19" t="s">
        <v>45</v>
      </c>
      <c r="AE388" s="21">
        <v>0</v>
      </c>
      <c r="AF388" s="21">
        <v>0</v>
      </c>
      <c r="AG388" s="19" t="s">
        <v>42</v>
      </c>
    </row>
    <row r="389" spans="1:33" s="22" customFormat="1" x14ac:dyDescent="0.25">
      <c r="A389" s="11" t="s">
        <v>941</v>
      </c>
      <c r="B389" s="20" t="s">
        <v>946</v>
      </c>
      <c r="C389" s="19" t="s">
        <v>38</v>
      </c>
      <c r="D389" s="19" t="s">
        <v>39</v>
      </c>
      <c r="E389" s="19" t="s">
        <v>1088</v>
      </c>
      <c r="F389" s="19" t="s">
        <v>1120</v>
      </c>
      <c r="G389" s="19" t="s">
        <v>40</v>
      </c>
      <c r="H389" s="19" t="s">
        <v>947</v>
      </c>
      <c r="I389" s="21" t="s">
        <v>42</v>
      </c>
      <c r="J389" s="21" t="s">
        <v>42</v>
      </c>
      <c r="K389" s="21" t="s">
        <v>42</v>
      </c>
      <c r="L389" s="21" t="s">
        <v>42</v>
      </c>
      <c r="M389" s="21">
        <v>0</v>
      </c>
      <c r="N389" s="19" t="s">
        <v>42</v>
      </c>
      <c r="O389" s="19" t="s">
        <v>52</v>
      </c>
      <c r="P389" s="19" t="s">
        <v>42</v>
      </c>
      <c r="Q389" s="21">
        <f>SUM(S389:AG389)</f>
        <v>16080278.5</v>
      </c>
      <c r="R389" s="21">
        <v>0</v>
      </c>
      <c r="S389" s="21">
        <v>14142962.5</v>
      </c>
      <c r="T389" s="21">
        <v>0</v>
      </c>
      <c r="U389" s="19" t="s">
        <v>45</v>
      </c>
      <c r="V389" s="21">
        <v>0</v>
      </c>
      <c r="W389" s="21">
        <v>1670100</v>
      </c>
      <c r="X389" s="19" t="s">
        <v>55</v>
      </c>
      <c r="Y389" s="21">
        <v>267216</v>
      </c>
      <c r="Z389" s="21">
        <v>0</v>
      </c>
      <c r="AA389" s="19" t="s">
        <v>45</v>
      </c>
      <c r="AB389" s="21">
        <v>0</v>
      </c>
      <c r="AC389" s="21">
        <v>0</v>
      </c>
      <c r="AD389" s="19" t="s">
        <v>45</v>
      </c>
      <c r="AE389" s="21">
        <v>0</v>
      </c>
      <c r="AF389" s="21">
        <v>0</v>
      </c>
      <c r="AG389" s="19" t="s">
        <v>42</v>
      </c>
    </row>
    <row r="390" spans="1:33" s="22" customFormat="1" x14ac:dyDescent="0.25">
      <c r="A390" s="11" t="s">
        <v>943</v>
      </c>
      <c r="B390" s="20" t="s">
        <v>946</v>
      </c>
      <c r="C390" s="19" t="s">
        <v>38</v>
      </c>
      <c r="D390" s="19" t="s">
        <v>39</v>
      </c>
      <c r="E390" s="19" t="s">
        <v>1088</v>
      </c>
      <c r="F390" s="19" t="s">
        <v>1120</v>
      </c>
      <c r="G390" s="19" t="s">
        <v>40</v>
      </c>
      <c r="H390" s="19" t="s">
        <v>949</v>
      </c>
      <c r="I390" s="21" t="s">
        <v>42</v>
      </c>
      <c r="J390" s="21" t="s">
        <v>42</v>
      </c>
      <c r="K390" s="21" t="s">
        <v>42</v>
      </c>
      <c r="L390" s="21" t="s">
        <v>42</v>
      </c>
      <c r="M390" s="21">
        <v>0</v>
      </c>
      <c r="N390" s="19" t="s">
        <v>42</v>
      </c>
      <c r="O390" s="19" t="s">
        <v>823</v>
      </c>
      <c r="P390" s="19" t="s">
        <v>824</v>
      </c>
      <c r="Q390" s="21">
        <f>SUM(S390:AG390)</f>
        <v>22716290</v>
      </c>
      <c r="R390" s="21">
        <v>0</v>
      </c>
      <c r="S390" s="21">
        <v>22716290</v>
      </c>
      <c r="T390" s="21">
        <v>0</v>
      </c>
      <c r="U390" s="19" t="s">
        <v>45</v>
      </c>
      <c r="V390" s="21">
        <v>0</v>
      </c>
      <c r="W390" s="21">
        <v>0</v>
      </c>
      <c r="X390" s="19" t="s">
        <v>45</v>
      </c>
      <c r="Y390" s="21">
        <v>0</v>
      </c>
      <c r="Z390" s="21">
        <v>0</v>
      </c>
      <c r="AA390" s="19" t="s">
        <v>45</v>
      </c>
      <c r="AB390" s="21">
        <v>0</v>
      </c>
      <c r="AC390" s="21">
        <v>0</v>
      </c>
      <c r="AD390" s="19" t="s">
        <v>45</v>
      </c>
      <c r="AE390" s="21">
        <v>0</v>
      </c>
      <c r="AF390" s="21">
        <v>0</v>
      </c>
      <c r="AG390" s="19" t="s">
        <v>42</v>
      </c>
    </row>
    <row r="391" spans="1:33" s="22" customFormat="1" x14ac:dyDescent="0.25">
      <c r="A391" s="11" t="s">
        <v>945</v>
      </c>
      <c r="B391" s="20" t="s">
        <v>946</v>
      </c>
      <c r="C391" s="19" t="s">
        <v>38</v>
      </c>
      <c r="D391" s="19" t="s">
        <v>39</v>
      </c>
      <c r="E391" s="19" t="s">
        <v>1088</v>
      </c>
      <c r="F391" s="19" t="s">
        <v>1120</v>
      </c>
      <c r="G391" s="19" t="s">
        <v>40</v>
      </c>
      <c r="H391" s="19" t="s">
        <v>951</v>
      </c>
      <c r="I391" s="21" t="s">
        <v>42</v>
      </c>
      <c r="J391" s="21" t="s">
        <v>42</v>
      </c>
      <c r="K391" s="21" t="s">
        <v>42</v>
      </c>
      <c r="L391" s="21" t="s">
        <v>42</v>
      </c>
      <c r="M391" s="21">
        <v>0</v>
      </c>
      <c r="N391" s="19" t="s">
        <v>42</v>
      </c>
      <c r="O391" s="19" t="s">
        <v>52</v>
      </c>
      <c r="P391" s="19" t="s">
        <v>42</v>
      </c>
      <c r="Q391" s="21">
        <f>SUM(S391:AG391)</f>
        <v>148356340</v>
      </c>
      <c r="R391" s="21">
        <v>0</v>
      </c>
      <c r="S391" s="21">
        <v>142068560</v>
      </c>
      <c r="T391" s="21">
        <v>0</v>
      </c>
      <c r="U391" s="19" t="s">
        <v>45</v>
      </c>
      <c r="V391" s="21">
        <v>0</v>
      </c>
      <c r="W391" s="21">
        <v>5420500</v>
      </c>
      <c r="X391" s="19" t="s">
        <v>45</v>
      </c>
      <c r="Y391" s="21">
        <v>867280</v>
      </c>
      <c r="Z391" s="21">
        <v>0</v>
      </c>
      <c r="AA391" s="19" t="s">
        <v>45</v>
      </c>
      <c r="AB391" s="21">
        <v>0</v>
      </c>
      <c r="AC391" s="21">
        <v>0</v>
      </c>
      <c r="AD391" s="19" t="s">
        <v>45</v>
      </c>
      <c r="AE391" s="21">
        <v>0</v>
      </c>
      <c r="AF391" s="21">
        <v>0</v>
      </c>
      <c r="AG391" s="19" t="s">
        <v>42</v>
      </c>
    </row>
    <row r="392" spans="1:33" s="22" customFormat="1" x14ac:dyDescent="0.25">
      <c r="A392" s="11" t="s">
        <v>948</v>
      </c>
      <c r="B392" s="20" t="s">
        <v>946</v>
      </c>
      <c r="C392" s="19" t="s">
        <v>38</v>
      </c>
      <c r="D392" s="19" t="s">
        <v>39</v>
      </c>
      <c r="E392" s="19" t="s">
        <v>1088</v>
      </c>
      <c r="F392" s="19" t="s">
        <v>1120</v>
      </c>
      <c r="G392" s="19" t="s">
        <v>40</v>
      </c>
      <c r="H392" s="19" t="s">
        <v>953</v>
      </c>
      <c r="I392" s="21" t="s">
        <v>42</v>
      </c>
      <c r="J392" s="21" t="s">
        <v>42</v>
      </c>
      <c r="K392" s="21" t="s">
        <v>42</v>
      </c>
      <c r="L392" s="21" t="s">
        <v>42</v>
      </c>
      <c r="M392" s="21">
        <v>0</v>
      </c>
      <c r="N392" s="19" t="s">
        <v>42</v>
      </c>
      <c r="O392" s="19" t="s">
        <v>52</v>
      </c>
      <c r="P392" s="19" t="s">
        <v>42</v>
      </c>
      <c r="Q392" s="21">
        <f>SUM(S392:AG392)</f>
        <v>49657410</v>
      </c>
      <c r="R392" s="21">
        <v>0</v>
      </c>
      <c r="S392" s="21">
        <v>45193730</v>
      </c>
      <c r="T392" s="21">
        <v>0</v>
      </c>
      <c r="U392" s="19" t="s">
        <v>45</v>
      </c>
      <c r="V392" s="21">
        <v>0</v>
      </c>
      <c r="W392" s="21">
        <v>3848000</v>
      </c>
      <c r="X392" s="19" t="s">
        <v>45</v>
      </c>
      <c r="Y392" s="21">
        <v>615680</v>
      </c>
      <c r="Z392" s="21">
        <v>0</v>
      </c>
      <c r="AA392" s="19" t="s">
        <v>45</v>
      </c>
      <c r="AB392" s="21">
        <v>0</v>
      </c>
      <c r="AC392" s="21">
        <v>0</v>
      </c>
      <c r="AD392" s="19" t="s">
        <v>45</v>
      </c>
      <c r="AE392" s="21">
        <v>0</v>
      </c>
      <c r="AF392" s="21">
        <v>0</v>
      </c>
      <c r="AG392" s="19" t="s">
        <v>42</v>
      </c>
    </row>
    <row r="393" spans="1:33" s="22" customFormat="1" x14ac:dyDescent="0.25">
      <c r="A393" s="11" t="s">
        <v>950</v>
      </c>
      <c r="B393" s="20" t="s">
        <v>946</v>
      </c>
      <c r="C393" s="19" t="s">
        <v>38</v>
      </c>
      <c r="D393" s="19" t="s">
        <v>39</v>
      </c>
      <c r="E393" s="19" t="s">
        <v>1088</v>
      </c>
      <c r="F393" s="19" t="s">
        <v>1120</v>
      </c>
      <c r="G393" s="19" t="s">
        <v>40</v>
      </c>
      <c r="H393" s="19" t="s">
        <v>955</v>
      </c>
      <c r="I393" s="21" t="s">
        <v>42</v>
      </c>
      <c r="J393" s="21" t="s">
        <v>42</v>
      </c>
      <c r="K393" s="21" t="s">
        <v>42</v>
      </c>
      <c r="L393" s="21" t="s">
        <v>42</v>
      </c>
      <c r="M393" s="21">
        <v>0</v>
      </c>
      <c r="N393" s="19" t="s">
        <v>42</v>
      </c>
      <c r="O393" s="19" t="s">
        <v>52</v>
      </c>
      <c r="P393" s="19" t="s">
        <v>42</v>
      </c>
      <c r="Q393" s="21">
        <f>SUM(S393:AG393)</f>
        <v>100901129.59999999</v>
      </c>
      <c r="R393" s="21">
        <v>0</v>
      </c>
      <c r="S393" s="21">
        <v>81566528</v>
      </c>
      <c r="T393" s="21">
        <v>0</v>
      </c>
      <c r="U393" s="19" t="s">
        <v>45</v>
      </c>
      <c r="V393" s="21">
        <v>0</v>
      </c>
      <c r="W393" s="21">
        <v>16667760</v>
      </c>
      <c r="X393" s="19" t="s">
        <v>55</v>
      </c>
      <c r="Y393" s="21">
        <v>2666841.6</v>
      </c>
      <c r="Z393" s="21">
        <v>0</v>
      </c>
      <c r="AA393" s="19" t="s">
        <v>45</v>
      </c>
      <c r="AB393" s="21">
        <v>0</v>
      </c>
      <c r="AC393" s="21">
        <v>0</v>
      </c>
      <c r="AD393" s="19" t="s">
        <v>45</v>
      </c>
      <c r="AE393" s="21">
        <v>0</v>
      </c>
      <c r="AF393" s="21">
        <v>0</v>
      </c>
      <c r="AG393" s="19" t="s">
        <v>42</v>
      </c>
    </row>
    <row r="394" spans="1:33" s="22" customFormat="1" x14ac:dyDescent="0.25">
      <c r="A394" s="11" t="s">
        <v>952</v>
      </c>
      <c r="B394" s="20" t="s">
        <v>946</v>
      </c>
      <c r="C394" s="19" t="s">
        <v>38</v>
      </c>
      <c r="D394" s="19" t="s">
        <v>39</v>
      </c>
      <c r="E394" s="19" t="s">
        <v>1088</v>
      </c>
      <c r="F394" s="19" t="s">
        <v>1120</v>
      </c>
      <c r="G394" s="19" t="s">
        <v>40</v>
      </c>
      <c r="H394" s="19" t="s">
        <v>957</v>
      </c>
      <c r="I394" s="21" t="s">
        <v>42</v>
      </c>
      <c r="J394" s="21" t="s">
        <v>42</v>
      </c>
      <c r="K394" s="21" t="s">
        <v>42</v>
      </c>
      <c r="L394" s="21" t="s">
        <v>42</v>
      </c>
      <c r="M394" s="21">
        <v>0</v>
      </c>
      <c r="N394" s="19" t="s">
        <v>42</v>
      </c>
      <c r="O394" s="19" t="s">
        <v>52</v>
      </c>
      <c r="P394" s="19" t="s">
        <v>42</v>
      </c>
      <c r="Q394" s="21">
        <f>SUM(S394:AG394)</f>
        <v>15223560</v>
      </c>
      <c r="R394" s="21">
        <v>0</v>
      </c>
      <c r="S394" s="21">
        <v>15223560</v>
      </c>
      <c r="T394" s="21">
        <v>0</v>
      </c>
      <c r="U394" s="19" t="s">
        <v>45</v>
      </c>
      <c r="V394" s="21">
        <v>0</v>
      </c>
      <c r="W394" s="21">
        <v>0</v>
      </c>
      <c r="X394" s="19" t="s">
        <v>45</v>
      </c>
      <c r="Y394" s="21">
        <v>0</v>
      </c>
      <c r="Z394" s="21">
        <v>0</v>
      </c>
      <c r="AA394" s="19" t="s">
        <v>45</v>
      </c>
      <c r="AB394" s="21">
        <v>0</v>
      </c>
      <c r="AC394" s="21">
        <v>0</v>
      </c>
      <c r="AD394" s="19" t="s">
        <v>45</v>
      </c>
      <c r="AE394" s="21">
        <v>0</v>
      </c>
      <c r="AF394" s="21">
        <v>0</v>
      </c>
      <c r="AG394" s="19" t="s">
        <v>42</v>
      </c>
    </row>
    <row r="395" spans="1:33" s="22" customFormat="1" x14ac:dyDescent="0.25">
      <c r="A395" s="11" t="s">
        <v>954</v>
      </c>
      <c r="B395" s="20" t="s">
        <v>946</v>
      </c>
      <c r="C395" s="19" t="s">
        <v>38</v>
      </c>
      <c r="D395" s="19" t="s">
        <v>39</v>
      </c>
      <c r="E395" s="19" t="s">
        <v>1088</v>
      </c>
      <c r="F395" s="19" t="s">
        <v>1120</v>
      </c>
      <c r="G395" s="19" t="s">
        <v>40</v>
      </c>
      <c r="H395" s="19" t="s">
        <v>959</v>
      </c>
      <c r="I395" s="21" t="s">
        <v>42</v>
      </c>
      <c r="J395" s="21" t="s">
        <v>42</v>
      </c>
      <c r="K395" s="21" t="s">
        <v>42</v>
      </c>
      <c r="L395" s="21" t="s">
        <v>42</v>
      </c>
      <c r="M395" s="21">
        <v>0</v>
      </c>
      <c r="N395" s="19" t="s">
        <v>42</v>
      </c>
      <c r="O395" s="19" t="s">
        <v>52</v>
      </c>
      <c r="P395" s="19" t="s">
        <v>42</v>
      </c>
      <c r="Q395" s="21">
        <f>SUM(S395:AG395)</f>
        <v>243488023.19999999</v>
      </c>
      <c r="R395" s="21">
        <v>0</v>
      </c>
      <c r="S395" s="21">
        <v>193041572</v>
      </c>
      <c r="T395" s="21">
        <v>0</v>
      </c>
      <c r="U395" s="19" t="s">
        <v>45</v>
      </c>
      <c r="V395" s="21">
        <v>0</v>
      </c>
      <c r="W395" s="21">
        <v>43488320</v>
      </c>
      <c r="X395" s="19" t="s">
        <v>55</v>
      </c>
      <c r="Y395" s="21">
        <v>6958131.2000000002</v>
      </c>
      <c r="Z395" s="21">
        <v>0</v>
      </c>
      <c r="AA395" s="19" t="s">
        <v>45</v>
      </c>
      <c r="AB395" s="21">
        <v>0</v>
      </c>
      <c r="AC395" s="21">
        <v>0</v>
      </c>
      <c r="AD395" s="19" t="s">
        <v>45</v>
      </c>
      <c r="AE395" s="21">
        <v>0</v>
      </c>
      <c r="AF395" s="21">
        <v>0</v>
      </c>
      <c r="AG395" s="19" t="s">
        <v>42</v>
      </c>
    </row>
    <row r="396" spans="1:33" s="22" customFormat="1" x14ac:dyDescent="0.25">
      <c r="A396" s="11" t="s">
        <v>956</v>
      </c>
      <c r="B396" s="20" t="s">
        <v>946</v>
      </c>
      <c r="C396" s="19" t="s">
        <v>38</v>
      </c>
      <c r="D396" s="19" t="s">
        <v>39</v>
      </c>
      <c r="E396" s="19" t="s">
        <v>1088</v>
      </c>
      <c r="F396" s="19" t="s">
        <v>1120</v>
      </c>
      <c r="G396" s="19" t="s">
        <v>40</v>
      </c>
      <c r="H396" s="19" t="s">
        <v>961</v>
      </c>
      <c r="I396" s="21" t="s">
        <v>42</v>
      </c>
      <c r="J396" s="21" t="s">
        <v>42</v>
      </c>
      <c r="K396" s="21" t="s">
        <v>42</v>
      </c>
      <c r="L396" s="21" t="s">
        <v>42</v>
      </c>
      <c r="M396" s="21">
        <v>0</v>
      </c>
      <c r="N396" s="19" t="s">
        <v>42</v>
      </c>
      <c r="O396" s="19" t="s">
        <v>52</v>
      </c>
      <c r="P396" s="19" t="s">
        <v>42</v>
      </c>
      <c r="Q396" s="21">
        <f>SUM(S396:AG396)</f>
        <v>39092046.399999999</v>
      </c>
      <c r="R396" s="21">
        <v>0</v>
      </c>
      <c r="S396" s="21">
        <v>17869220</v>
      </c>
      <c r="T396" s="21">
        <v>0</v>
      </c>
      <c r="U396" s="19" t="s">
        <v>45</v>
      </c>
      <c r="V396" s="21">
        <v>0</v>
      </c>
      <c r="W396" s="21">
        <v>18295540</v>
      </c>
      <c r="X396" s="19" t="s">
        <v>45</v>
      </c>
      <c r="Y396" s="21">
        <v>2927286.4</v>
      </c>
      <c r="Z396" s="21">
        <v>0</v>
      </c>
      <c r="AA396" s="19" t="s">
        <v>45</v>
      </c>
      <c r="AB396" s="21">
        <v>0</v>
      </c>
      <c r="AC396" s="21">
        <v>0</v>
      </c>
      <c r="AD396" s="19" t="s">
        <v>45</v>
      </c>
      <c r="AE396" s="21">
        <v>0</v>
      </c>
      <c r="AF396" s="21">
        <v>0</v>
      </c>
      <c r="AG396" s="19" t="s">
        <v>42</v>
      </c>
    </row>
    <row r="397" spans="1:33" s="22" customFormat="1" x14ac:dyDescent="0.25">
      <c r="A397" s="11" t="s">
        <v>958</v>
      </c>
      <c r="B397" s="20" t="s">
        <v>946</v>
      </c>
      <c r="C397" s="19" t="s">
        <v>38</v>
      </c>
      <c r="D397" s="19" t="s">
        <v>39</v>
      </c>
      <c r="E397" s="19" t="s">
        <v>1088</v>
      </c>
      <c r="F397" s="19" t="s">
        <v>1120</v>
      </c>
      <c r="G397" s="19" t="s">
        <v>40</v>
      </c>
      <c r="H397" s="19" t="s">
        <v>963</v>
      </c>
      <c r="I397" s="21" t="s">
        <v>42</v>
      </c>
      <c r="J397" s="21" t="s">
        <v>42</v>
      </c>
      <c r="K397" s="21" t="s">
        <v>42</v>
      </c>
      <c r="L397" s="21" t="s">
        <v>42</v>
      </c>
      <c r="M397" s="21">
        <v>0</v>
      </c>
      <c r="N397" s="19" t="s">
        <v>42</v>
      </c>
      <c r="O397" s="19" t="s">
        <v>52</v>
      </c>
      <c r="P397" s="19" t="s">
        <v>42</v>
      </c>
      <c r="Q397" s="21">
        <f>SUM(S397:AG397)</f>
        <v>242398737.20000002</v>
      </c>
      <c r="R397" s="21">
        <v>0</v>
      </c>
      <c r="S397" s="21">
        <v>177900034.40000001</v>
      </c>
      <c r="T397" s="21">
        <v>0</v>
      </c>
      <c r="U397" s="19" t="s">
        <v>45</v>
      </c>
      <c r="V397" s="21">
        <v>0</v>
      </c>
      <c r="W397" s="21">
        <v>55602330</v>
      </c>
      <c r="X397" s="19" t="s">
        <v>45</v>
      </c>
      <c r="Y397" s="21">
        <v>8896372.7999999989</v>
      </c>
      <c r="Z397" s="21">
        <v>0</v>
      </c>
      <c r="AA397" s="19" t="s">
        <v>45</v>
      </c>
      <c r="AB397" s="21">
        <v>0</v>
      </c>
      <c r="AC397" s="21">
        <v>0</v>
      </c>
      <c r="AD397" s="19" t="s">
        <v>45</v>
      </c>
      <c r="AE397" s="21">
        <v>0</v>
      </c>
      <c r="AF397" s="21">
        <v>0</v>
      </c>
      <c r="AG397" s="19" t="s">
        <v>42</v>
      </c>
    </row>
    <row r="398" spans="1:33" s="22" customFormat="1" x14ac:dyDescent="0.25">
      <c r="A398" s="11" t="s">
        <v>960</v>
      </c>
      <c r="B398" s="20" t="s">
        <v>946</v>
      </c>
      <c r="C398" s="19" t="s">
        <v>38</v>
      </c>
      <c r="D398" s="19" t="s">
        <v>73</v>
      </c>
      <c r="E398" s="19" t="s">
        <v>74</v>
      </c>
      <c r="F398" s="19" t="s">
        <v>967</v>
      </c>
      <c r="G398" s="19" t="s">
        <v>40</v>
      </c>
      <c r="H398" s="19" t="s">
        <v>965</v>
      </c>
      <c r="I398" s="21" t="s">
        <v>42</v>
      </c>
      <c r="J398" s="21" t="s">
        <v>42</v>
      </c>
      <c r="K398" s="21" t="s">
        <v>42</v>
      </c>
      <c r="L398" s="21" t="s">
        <v>42</v>
      </c>
      <c r="M398" s="21">
        <v>0</v>
      </c>
      <c r="N398" s="19" t="s">
        <v>42</v>
      </c>
      <c r="O398" s="19" t="s">
        <v>52</v>
      </c>
      <c r="P398" s="19" t="s">
        <v>42</v>
      </c>
      <c r="Q398" s="21">
        <f>SUM(S398:AG398)</f>
        <v>632873766.79999995</v>
      </c>
      <c r="R398" s="21">
        <v>0</v>
      </c>
      <c r="S398" s="21">
        <v>578953249</v>
      </c>
      <c r="T398" s="21">
        <v>0</v>
      </c>
      <c r="U398" s="19" t="s">
        <v>45</v>
      </c>
      <c r="V398" s="21">
        <v>0</v>
      </c>
      <c r="W398" s="21">
        <v>46483205</v>
      </c>
      <c r="X398" s="19" t="s">
        <v>45</v>
      </c>
      <c r="Y398" s="21">
        <v>7437312.7999999998</v>
      </c>
      <c r="Z398" s="21">
        <v>0</v>
      </c>
      <c r="AA398" s="19" t="s">
        <v>45</v>
      </c>
      <c r="AB398" s="21">
        <v>0</v>
      </c>
      <c r="AC398" s="21">
        <v>0</v>
      </c>
      <c r="AD398" s="19" t="s">
        <v>45</v>
      </c>
      <c r="AE398" s="21">
        <v>0</v>
      </c>
      <c r="AF398" s="21">
        <v>0</v>
      </c>
      <c r="AG398" s="19" t="s">
        <v>42</v>
      </c>
    </row>
    <row r="399" spans="1:33" s="22" customFormat="1" x14ac:dyDescent="0.25">
      <c r="A399" s="11" t="s">
        <v>962</v>
      </c>
      <c r="B399" s="20" t="s">
        <v>946</v>
      </c>
      <c r="C399" s="19" t="s">
        <v>38</v>
      </c>
      <c r="D399" s="19" t="s">
        <v>73</v>
      </c>
      <c r="E399" s="19" t="s">
        <v>74</v>
      </c>
      <c r="F399" s="19" t="s">
        <v>967</v>
      </c>
      <c r="G399" s="19" t="s">
        <v>40</v>
      </c>
      <c r="H399" s="19" t="s">
        <v>968</v>
      </c>
      <c r="I399" s="21" t="s">
        <v>42</v>
      </c>
      <c r="J399" s="21" t="s">
        <v>42</v>
      </c>
      <c r="K399" s="21" t="s">
        <v>42</v>
      </c>
      <c r="L399" s="21" t="s">
        <v>42</v>
      </c>
      <c r="M399" s="21">
        <v>0</v>
      </c>
      <c r="N399" s="19" t="s">
        <v>42</v>
      </c>
      <c r="O399" s="19" t="s">
        <v>969</v>
      </c>
      <c r="P399" s="19" t="s">
        <v>970</v>
      </c>
      <c r="Q399" s="21">
        <f>SUM(S399:AG399)</f>
        <v>21164000</v>
      </c>
      <c r="R399" s="21">
        <v>0</v>
      </c>
      <c r="S399" s="21">
        <v>21164000</v>
      </c>
      <c r="T399" s="21">
        <v>0</v>
      </c>
      <c r="U399" s="19" t="s">
        <v>45</v>
      </c>
      <c r="V399" s="21">
        <v>0</v>
      </c>
      <c r="W399" s="21">
        <v>0</v>
      </c>
      <c r="X399" s="19" t="s">
        <v>45</v>
      </c>
      <c r="Y399" s="21">
        <v>0</v>
      </c>
      <c r="Z399" s="21">
        <v>0</v>
      </c>
      <c r="AA399" s="19" t="s">
        <v>45</v>
      </c>
      <c r="AB399" s="21">
        <v>0</v>
      </c>
      <c r="AC399" s="21">
        <v>0</v>
      </c>
      <c r="AD399" s="19" t="s">
        <v>45</v>
      </c>
      <c r="AE399" s="21">
        <v>0</v>
      </c>
      <c r="AF399" s="21">
        <v>0</v>
      </c>
      <c r="AG399" s="19" t="s">
        <v>42</v>
      </c>
    </row>
    <row r="400" spans="1:33" s="22" customFormat="1" x14ac:dyDescent="0.25">
      <c r="A400" s="11" t="s">
        <v>964</v>
      </c>
      <c r="B400" s="20" t="s">
        <v>946</v>
      </c>
      <c r="C400" s="19" t="s">
        <v>38</v>
      </c>
      <c r="D400" s="19" t="s">
        <v>73</v>
      </c>
      <c r="E400" s="19" t="s">
        <v>74</v>
      </c>
      <c r="F400" s="19" t="s">
        <v>967</v>
      </c>
      <c r="G400" s="19" t="s">
        <v>40</v>
      </c>
      <c r="H400" s="19" t="s">
        <v>972</v>
      </c>
      <c r="I400" s="21" t="s">
        <v>42</v>
      </c>
      <c r="J400" s="21" t="s">
        <v>42</v>
      </c>
      <c r="K400" s="21" t="s">
        <v>42</v>
      </c>
      <c r="L400" s="21" t="s">
        <v>42</v>
      </c>
      <c r="M400" s="21">
        <v>0</v>
      </c>
      <c r="N400" s="19" t="s">
        <v>42</v>
      </c>
      <c r="O400" s="19" t="s">
        <v>52</v>
      </c>
      <c r="P400" s="19" t="s">
        <v>42</v>
      </c>
      <c r="Q400" s="21">
        <f>SUM(S400:AG400)</f>
        <v>558289609.41999996</v>
      </c>
      <c r="R400" s="21">
        <v>0</v>
      </c>
      <c r="S400" s="21">
        <v>459917831.29999995</v>
      </c>
      <c r="T400" s="21">
        <v>0</v>
      </c>
      <c r="U400" s="19" t="s">
        <v>45</v>
      </c>
      <c r="V400" s="21">
        <v>0</v>
      </c>
      <c r="W400" s="21">
        <v>84803257</v>
      </c>
      <c r="X400" s="19" t="s">
        <v>55</v>
      </c>
      <c r="Y400" s="21">
        <v>13568521.120000001</v>
      </c>
      <c r="Z400" s="21">
        <v>0</v>
      </c>
      <c r="AA400" s="19" t="s">
        <v>45</v>
      </c>
      <c r="AB400" s="21">
        <v>0</v>
      </c>
      <c r="AC400" s="21">
        <v>0</v>
      </c>
      <c r="AD400" s="19" t="s">
        <v>45</v>
      </c>
      <c r="AE400" s="21">
        <v>0</v>
      </c>
      <c r="AF400" s="21">
        <v>0</v>
      </c>
      <c r="AG400" s="19" t="s">
        <v>42</v>
      </c>
    </row>
    <row r="401" spans="1:33" s="22" customFormat="1" x14ac:dyDescent="0.25">
      <c r="A401" s="11" t="s">
        <v>966</v>
      </c>
      <c r="B401" s="20" t="s">
        <v>946</v>
      </c>
      <c r="C401" s="19" t="s">
        <v>38</v>
      </c>
      <c r="D401" s="19" t="s">
        <v>77</v>
      </c>
      <c r="E401" s="19" t="s">
        <v>1110</v>
      </c>
      <c r="F401" s="19" t="s">
        <v>1129</v>
      </c>
      <c r="G401" s="19" t="s">
        <v>40</v>
      </c>
      <c r="H401" s="19" t="s">
        <v>974</v>
      </c>
      <c r="I401" s="21" t="s">
        <v>42</v>
      </c>
      <c r="J401" s="21" t="s">
        <v>42</v>
      </c>
      <c r="K401" s="21" t="s">
        <v>42</v>
      </c>
      <c r="L401" s="21" t="s">
        <v>42</v>
      </c>
      <c r="M401" s="21">
        <v>0</v>
      </c>
      <c r="N401" s="19" t="s">
        <v>42</v>
      </c>
      <c r="O401" s="19" t="s">
        <v>52</v>
      </c>
      <c r="P401" s="19" t="s">
        <v>42</v>
      </c>
      <c r="Q401" s="21">
        <f>SUM(S401:AG401)</f>
        <v>39803240</v>
      </c>
      <c r="R401" s="21">
        <v>0</v>
      </c>
      <c r="S401" s="21">
        <v>39463360</v>
      </c>
      <c r="T401" s="21">
        <v>0</v>
      </c>
      <c r="U401" s="19" t="s">
        <v>45</v>
      </c>
      <c r="V401" s="21">
        <v>0</v>
      </c>
      <c r="W401" s="21">
        <v>293000</v>
      </c>
      <c r="X401" s="19" t="s">
        <v>45</v>
      </c>
      <c r="Y401" s="21">
        <v>46880</v>
      </c>
      <c r="Z401" s="21">
        <v>0</v>
      </c>
      <c r="AA401" s="19" t="s">
        <v>45</v>
      </c>
      <c r="AB401" s="21">
        <v>0</v>
      </c>
      <c r="AC401" s="21">
        <v>0</v>
      </c>
      <c r="AD401" s="19" t="s">
        <v>45</v>
      </c>
      <c r="AE401" s="21">
        <v>0</v>
      </c>
      <c r="AF401" s="21">
        <v>0</v>
      </c>
      <c r="AG401" s="19" t="s">
        <v>42</v>
      </c>
    </row>
    <row r="402" spans="1:33" s="22" customFormat="1" x14ac:dyDescent="0.25">
      <c r="A402" s="11" t="s">
        <v>971</v>
      </c>
      <c r="B402" s="20" t="s">
        <v>946</v>
      </c>
      <c r="C402" s="19" t="s">
        <v>38</v>
      </c>
      <c r="D402" s="19" t="s">
        <v>77</v>
      </c>
      <c r="E402" s="19" t="s">
        <v>1110</v>
      </c>
      <c r="F402" s="19" t="s">
        <v>1129</v>
      </c>
      <c r="G402" s="19" t="s">
        <v>40</v>
      </c>
      <c r="H402" s="19" t="s">
        <v>976</v>
      </c>
      <c r="I402" s="21" t="s">
        <v>42</v>
      </c>
      <c r="J402" s="21" t="s">
        <v>42</v>
      </c>
      <c r="K402" s="21" t="s">
        <v>42</v>
      </c>
      <c r="L402" s="21" t="s">
        <v>42</v>
      </c>
      <c r="M402" s="21">
        <v>0</v>
      </c>
      <c r="N402" s="19" t="s">
        <v>42</v>
      </c>
      <c r="O402" s="19" t="s">
        <v>977</v>
      </c>
      <c r="P402" s="19" t="s">
        <v>978</v>
      </c>
      <c r="Q402" s="21">
        <f>SUM(S402:AG402)</f>
        <v>23770433.68</v>
      </c>
      <c r="R402" s="21">
        <v>0</v>
      </c>
      <c r="S402" s="21">
        <v>9279310</v>
      </c>
      <c r="T402" s="21">
        <v>12492348</v>
      </c>
      <c r="U402" s="19" t="s">
        <v>55</v>
      </c>
      <c r="V402" s="21">
        <v>1998775.68</v>
      </c>
      <c r="W402" s="21">
        <v>0</v>
      </c>
      <c r="X402" s="19" t="s">
        <v>45</v>
      </c>
      <c r="Y402" s="21">
        <v>0</v>
      </c>
      <c r="Z402" s="21">
        <v>0</v>
      </c>
      <c r="AA402" s="19" t="s">
        <v>45</v>
      </c>
      <c r="AB402" s="21">
        <v>0</v>
      </c>
      <c r="AC402" s="21">
        <v>0</v>
      </c>
      <c r="AD402" s="19" t="s">
        <v>45</v>
      </c>
      <c r="AE402" s="21">
        <v>0</v>
      </c>
      <c r="AF402" s="21">
        <v>0</v>
      </c>
      <c r="AG402" s="19" t="s">
        <v>42</v>
      </c>
    </row>
    <row r="403" spans="1:33" s="22" customFormat="1" x14ac:dyDescent="0.25">
      <c r="A403" s="11" t="s">
        <v>973</v>
      </c>
      <c r="B403" s="20" t="s">
        <v>946</v>
      </c>
      <c r="C403" s="19" t="s">
        <v>38</v>
      </c>
      <c r="D403" s="19" t="s">
        <v>77</v>
      </c>
      <c r="E403" s="19" t="s">
        <v>1110</v>
      </c>
      <c r="F403" s="19" t="s">
        <v>1129</v>
      </c>
      <c r="G403" s="19" t="s">
        <v>40</v>
      </c>
      <c r="H403" s="19" t="s">
        <v>980</v>
      </c>
      <c r="I403" s="21" t="s">
        <v>42</v>
      </c>
      <c r="J403" s="21" t="s">
        <v>42</v>
      </c>
      <c r="K403" s="21" t="s">
        <v>42</v>
      </c>
      <c r="L403" s="21" t="s">
        <v>42</v>
      </c>
      <c r="M403" s="21">
        <v>0</v>
      </c>
      <c r="N403" s="19" t="s">
        <v>42</v>
      </c>
      <c r="O403" s="19" t="s">
        <v>981</v>
      </c>
      <c r="P403" s="19" t="s">
        <v>982</v>
      </c>
      <c r="Q403" s="21">
        <f>SUM(S403:AG403)</f>
        <v>1900000</v>
      </c>
      <c r="R403" s="21">
        <v>0</v>
      </c>
      <c r="S403" s="21">
        <v>1900000</v>
      </c>
      <c r="T403" s="21">
        <v>0</v>
      </c>
      <c r="U403" s="19" t="s">
        <v>45</v>
      </c>
      <c r="V403" s="21">
        <v>0</v>
      </c>
      <c r="W403" s="21">
        <v>0</v>
      </c>
      <c r="X403" s="19" t="s">
        <v>45</v>
      </c>
      <c r="Y403" s="21">
        <v>0</v>
      </c>
      <c r="Z403" s="21">
        <v>0</v>
      </c>
      <c r="AA403" s="19" t="s">
        <v>45</v>
      </c>
      <c r="AB403" s="21">
        <v>0</v>
      </c>
      <c r="AC403" s="21">
        <v>0</v>
      </c>
      <c r="AD403" s="19" t="s">
        <v>45</v>
      </c>
      <c r="AE403" s="21">
        <v>0</v>
      </c>
      <c r="AF403" s="21">
        <v>0</v>
      </c>
      <c r="AG403" s="19" t="s">
        <v>42</v>
      </c>
    </row>
    <row r="404" spans="1:33" s="22" customFormat="1" x14ac:dyDescent="0.25">
      <c r="A404" s="11" t="s">
        <v>975</v>
      </c>
      <c r="B404" s="20" t="s">
        <v>946</v>
      </c>
      <c r="C404" s="19" t="s">
        <v>38</v>
      </c>
      <c r="D404" s="19" t="s">
        <v>77</v>
      </c>
      <c r="E404" s="19" t="s">
        <v>1110</v>
      </c>
      <c r="F404" s="19" t="s">
        <v>1129</v>
      </c>
      <c r="G404" s="19" t="s">
        <v>40</v>
      </c>
      <c r="H404" s="19" t="s">
        <v>984</v>
      </c>
      <c r="I404" s="21" t="s">
        <v>42</v>
      </c>
      <c r="J404" s="21" t="s">
        <v>42</v>
      </c>
      <c r="K404" s="21" t="s">
        <v>42</v>
      </c>
      <c r="L404" s="21" t="s">
        <v>42</v>
      </c>
      <c r="M404" s="21">
        <v>0</v>
      </c>
      <c r="N404" s="19" t="s">
        <v>42</v>
      </c>
      <c r="O404" s="19" t="s">
        <v>52</v>
      </c>
      <c r="P404" s="19" t="s">
        <v>42</v>
      </c>
      <c r="Q404" s="21">
        <f>SUM(S404:AG404)</f>
        <v>21934194.899999999</v>
      </c>
      <c r="R404" s="21">
        <v>0</v>
      </c>
      <c r="S404" s="21">
        <v>10300102.5</v>
      </c>
      <c r="T404" s="21">
        <v>0</v>
      </c>
      <c r="U404" s="19" t="s">
        <v>45</v>
      </c>
      <c r="V404" s="21">
        <v>0</v>
      </c>
      <c r="W404" s="21">
        <v>10029390</v>
      </c>
      <c r="X404" s="19" t="s">
        <v>55</v>
      </c>
      <c r="Y404" s="21">
        <v>1604702.4</v>
      </c>
      <c r="Z404" s="21">
        <v>0</v>
      </c>
      <c r="AA404" s="19" t="s">
        <v>45</v>
      </c>
      <c r="AB404" s="21">
        <v>0</v>
      </c>
      <c r="AC404" s="21">
        <v>0</v>
      </c>
      <c r="AD404" s="19" t="s">
        <v>45</v>
      </c>
      <c r="AE404" s="21">
        <v>0</v>
      </c>
      <c r="AF404" s="21">
        <v>0</v>
      </c>
      <c r="AG404" s="19" t="s">
        <v>42</v>
      </c>
    </row>
    <row r="405" spans="1:33" s="22" customFormat="1" x14ac:dyDescent="0.25">
      <c r="A405" s="11" t="s">
        <v>979</v>
      </c>
      <c r="B405" s="20" t="s">
        <v>946</v>
      </c>
      <c r="C405" s="19" t="s">
        <v>38</v>
      </c>
      <c r="D405" s="19" t="s">
        <v>77</v>
      </c>
      <c r="E405" s="19" t="s">
        <v>1110</v>
      </c>
      <c r="F405" s="19" t="s">
        <v>1129</v>
      </c>
      <c r="G405" s="19" t="s">
        <v>40</v>
      </c>
      <c r="H405" s="19" t="s">
        <v>986</v>
      </c>
      <c r="I405" s="21" t="s">
        <v>42</v>
      </c>
      <c r="J405" s="21" t="s">
        <v>42</v>
      </c>
      <c r="K405" s="21" t="s">
        <v>42</v>
      </c>
      <c r="L405" s="21" t="s">
        <v>42</v>
      </c>
      <c r="M405" s="21">
        <v>0</v>
      </c>
      <c r="N405" s="19" t="s">
        <v>42</v>
      </c>
      <c r="O405" s="19" t="s">
        <v>52</v>
      </c>
      <c r="P405" s="19" t="s">
        <v>42</v>
      </c>
      <c r="Q405" s="21">
        <f>SUM(S405:AG405)</f>
        <v>14091375.5</v>
      </c>
      <c r="R405" s="21">
        <v>0</v>
      </c>
      <c r="S405" s="21">
        <v>10573617.5</v>
      </c>
      <c r="T405" s="21">
        <v>0</v>
      </c>
      <c r="U405" s="19" t="s">
        <v>45</v>
      </c>
      <c r="V405" s="21">
        <v>0</v>
      </c>
      <c r="W405" s="21">
        <v>3032550</v>
      </c>
      <c r="X405" s="19" t="s">
        <v>55</v>
      </c>
      <c r="Y405" s="21">
        <v>485208</v>
      </c>
      <c r="Z405" s="21">
        <v>0</v>
      </c>
      <c r="AA405" s="19" t="s">
        <v>45</v>
      </c>
      <c r="AB405" s="21">
        <v>0</v>
      </c>
      <c r="AC405" s="21">
        <v>0</v>
      </c>
      <c r="AD405" s="19" t="s">
        <v>45</v>
      </c>
      <c r="AE405" s="21">
        <v>0</v>
      </c>
      <c r="AF405" s="21">
        <v>0</v>
      </c>
      <c r="AG405" s="19" t="s">
        <v>42</v>
      </c>
    </row>
    <row r="406" spans="1:33" s="22" customFormat="1" x14ac:dyDescent="0.25">
      <c r="A406" s="11" t="s">
        <v>983</v>
      </c>
      <c r="B406" s="20" t="s">
        <v>946</v>
      </c>
      <c r="C406" s="19" t="s">
        <v>38</v>
      </c>
      <c r="D406" s="19" t="s">
        <v>77</v>
      </c>
      <c r="E406" s="19" t="s">
        <v>1110</v>
      </c>
      <c r="F406" s="19" t="s">
        <v>1129</v>
      </c>
      <c r="G406" s="19" t="s">
        <v>40</v>
      </c>
      <c r="H406" s="19" t="s">
        <v>988</v>
      </c>
      <c r="I406" s="21" t="s">
        <v>42</v>
      </c>
      <c r="J406" s="21" t="s">
        <v>42</v>
      </c>
      <c r="K406" s="21" t="s">
        <v>42</v>
      </c>
      <c r="L406" s="21" t="s">
        <v>42</v>
      </c>
      <c r="M406" s="21">
        <v>0</v>
      </c>
      <c r="N406" s="19" t="s">
        <v>42</v>
      </c>
      <c r="O406" s="19" t="s">
        <v>52</v>
      </c>
      <c r="P406" s="19" t="s">
        <v>42</v>
      </c>
      <c r="Q406" s="21">
        <f>SUM(S406:AG406)</f>
        <v>96214203.615999997</v>
      </c>
      <c r="R406" s="21">
        <v>0</v>
      </c>
      <c r="S406" s="21">
        <v>76162806</v>
      </c>
      <c r="T406" s="21">
        <v>0</v>
      </c>
      <c r="U406" s="19" t="s">
        <v>45</v>
      </c>
      <c r="V406" s="21">
        <v>0</v>
      </c>
      <c r="W406" s="21">
        <v>17285687.600000001</v>
      </c>
      <c r="X406" s="19" t="s">
        <v>45</v>
      </c>
      <c r="Y406" s="21">
        <v>2765710.0159999998</v>
      </c>
      <c r="Z406" s="21">
        <v>0</v>
      </c>
      <c r="AA406" s="19" t="s">
        <v>45</v>
      </c>
      <c r="AB406" s="21">
        <v>0</v>
      </c>
      <c r="AC406" s="21">
        <v>0</v>
      </c>
      <c r="AD406" s="19" t="s">
        <v>45</v>
      </c>
      <c r="AE406" s="21">
        <v>0</v>
      </c>
      <c r="AF406" s="21">
        <v>0</v>
      </c>
      <c r="AG406" s="19" t="s">
        <v>42</v>
      </c>
    </row>
    <row r="407" spans="1:33" s="22" customFormat="1" x14ac:dyDescent="0.25">
      <c r="A407" s="11" t="s">
        <v>985</v>
      </c>
      <c r="B407" s="20" t="s">
        <v>946</v>
      </c>
      <c r="C407" s="19" t="s">
        <v>38</v>
      </c>
      <c r="D407" s="19" t="s">
        <v>77</v>
      </c>
      <c r="E407" s="19" t="s">
        <v>1110</v>
      </c>
      <c r="F407" s="19" t="s">
        <v>1129</v>
      </c>
      <c r="G407" s="19" t="s">
        <v>40</v>
      </c>
      <c r="H407" s="19" t="s">
        <v>990</v>
      </c>
      <c r="I407" s="21" t="s">
        <v>42</v>
      </c>
      <c r="J407" s="21" t="s">
        <v>42</v>
      </c>
      <c r="K407" s="21" t="s">
        <v>42</v>
      </c>
      <c r="L407" s="21" t="s">
        <v>42</v>
      </c>
      <c r="M407" s="21">
        <v>0</v>
      </c>
      <c r="N407" s="19" t="s">
        <v>42</v>
      </c>
      <c r="O407" s="19" t="s">
        <v>52</v>
      </c>
      <c r="P407" s="19" t="s">
        <v>42</v>
      </c>
      <c r="Q407" s="21">
        <f>SUM(S407:AG407)</f>
        <v>217250244</v>
      </c>
      <c r="R407" s="21">
        <v>0</v>
      </c>
      <c r="S407" s="21">
        <v>183824148</v>
      </c>
      <c r="T407" s="21">
        <v>0</v>
      </c>
      <c r="U407" s="19" t="s">
        <v>45</v>
      </c>
      <c r="V407" s="21">
        <v>0</v>
      </c>
      <c r="W407" s="21">
        <v>28815600</v>
      </c>
      <c r="X407" s="19" t="s">
        <v>55</v>
      </c>
      <c r="Y407" s="21">
        <v>4610496</v>
      </c>
      <c r="Z407" s="21">
        <v>0</v>
      </c>
      <c r="AA407" s="19" t="s">
        <v>45</v>
      </c>
      <c r="AB407" s="21">
        <v>0</v>
      </c>
      <c r="AC407" s="21">
        <v>0</v>
      </c>
      <c r="AD407" s="19" t="s">
        <v>45</v>
      </c>
      <c r="AE407" s="21">
        <v>0</v>
      </c>
      <c r="AF407" s="21">
        <v>0</v>
      </c>
      <c r="AG407" s="19" t="s">
        <v>42</v>
      </c>
    </row>
    <row r="408" spans="1:33" s="22" customFormat="1" x14ac:dyDescent="0.25">
      <c r="A408" s="11" t="s">
        <v>987</v>
      </c>
      <c r="B408" s="20" t="s">
        <v>946</v>
      </c>
      <c r="C408" s="19" t="s">
        <v>38</v>
      </c>
      <c r="D408" s="19" t="s">
        <v>77</v>
      </c>
      <c r="E408" s="19" t="s">
        <v>1110</v>
      </c>
      <c r="F408" s="19" t="s">
        <v>1129</v>
      </c>
      <c r="G408" s="19" t="s">
        <v>40</v>
      </c>
      <c r="H408" s="19" t="s">
        <v>992</v>
      </c>
      <c r="I408" s="21" t="s">
        <v>42</v>
      </c>
      <c r="J408" s="21" t="s">
        <v>42</v>
      </c>
      <c r="K408" s="21" t="s">
        <v>42</v>
      </c>
      <c r="L408" s="21" t="s">
        <v>42</v>
      </c>
      <c r="M408" s="21">
        <v>0</v>
      </c>
      <c r="N408" s="19" t="s">
        <v>42</v>
      </c>
      <c r="O408" s="19" t="s">
        <v>52</v>
      </c>
      <c r="P408" s="19" t="s">
        <v>42</v>
      </c>
      <c r="Q408" s="21">
        <f>SUM(S408:AG408)</f>
        <v>399309055.72000003</v>
      </c>
      <c r="R408" s="21">
        <v>0</v>
      </c>
      <c r="S408" s="21">
        <v>332956415.40000004</v>
      </c>
      <c r="T408" s="21">
        <v>0</v>
      </c>
      <c r="U408" s="19" t="s">
        <v>45</v>
      </c>
      <c r="V408" s="21">
        <v>0</v>
      </c>
      <c r="W408" s="21">
        <v>57200552</v>
      </c>
      <c r="X408" s="19" t="s">
        <v>45</v>
      </c>
      <c r="Y408" s="21">
        <v>9152088.3200000003</v>
      </c>
      <c r="Z408" s="21">
        <v>0</v>
      </c>
      <c r="AA408" s="19" t="s">
        <v>45</v>
      </c>
      <c r="AB408" s="21">
        <v>0</v>
      </c>
      <c r="AC408" s="21">
        <v>0</v>
      </c>
      <c r="AD408" s="19" t="s">
        <v>45</v>
      </c>
      <c r="AE408" s="21">
        <v>0</v>
      </c>
      <c r="AF408" s="21">
        <v>0</v>
      </c>
      <c r="AG408" s="19" t="s">
        <v>42</v>
      </c>
    </row>
    <row r="409" spans="1:33" s="22" customFormat="1" x14ac:dyDescent="0.25">
      <c r="A409" s="11" t="s">
        <v>989</v>
      </c>
      <c r="B409" s="20" t="s">
        <v>946</v>
      </c>
      <c r="C409" s="19" t="s">
        <v>38</v>
      </c>
      <c r="D409" s="19" t="s">
        <v>97</v>
      </c>
      <c r="E409" s="19" t="s">
        <v>1142</v>
      </c>
      <c r="F409" s="19" t="s">
        <v>1159</v>
      </c>
      <c r="G409" s="19" t="s">
        <v>40</v>
      </c>
      <c r="H409" s="19" t="s">
        <v>994</v>
      </c>
      <c r="I409" s="21" t="s">
        <v>42</v>
      </c>
      <c r="J409" s="21" t="s">
        <v>42</v>
      </c>
      <c r="K409" s="21" t="s">
        <v>42</v>
      </c>
      <c r="L409" s="21" t="s">
        <v>42</v>
      </c>
      <c r="M409" s="21">
        <v>0</v>
      </c>
      <c r="N409" s="19" t="s">
        <v>42</v>
      </c>
      <c r="O409" s="19" t="s">
        <v>52</v>
      </c>
      <c r="P409" s="19" t="s">
        <v>42</v>
      </c>
      <c r="Q409" s="21">
        <f>SUM(S409:AG409)</f>
        <v>193606808.80000001</v>
      </c>
      <c r="R409" s="21">
        <v>0</v>
      </c>
      <c r="S409" s="21">
        <v>189100000</v>
      </c>
      <c r="T409" s="21">
        <v>0</v>
      </c>
      <c r="U409" s="19" t="s">
        <v>45</v>
      </c>
      <c r="V409" s="21">
        <v>0</v>
      </c>
      <c r="W409" s="21">
        <v>3885180</v>
      </c>
      <c r="X409" s="19" t="s">
        <v>45</v>
      </c>
      <c r="Y409" s="21">
        <v>621628.80000000005</v>
      </c>
      <c r="Z409" s="21">
        <v>0</v>
      </c>
      <c r="AA409" s="19" t="s">
        <v>45</v>
      </c>
      <c r="AB409" s="21">
        <v>0</v>
      </c>
      <c r="AC409" s="21">
        <v>0</v>
      </c>
      <c r="AD409" s="19" t="s">
        <v>45</v>
      </c>
      <c r="AE409" s="21">
        <v>0</v>
      </c>
      <c r="AF409" s="21">
        <v>0</v>
      </c>
      <c r="AG409" s="19" t="s">
        <v>42</v>
      </c>
    </row>
    <row r="410" spans="1:33" s="22" customFormat="1" x14ac:dyDescent="0.25">
      <c r="A410" s="11" t="s">
        <v>991</v>
      </c>
      <c r="B410" s="20" t="s">
        <v>946</v>
      </c>
      <c r="C410" s="19" t="s">
        <v>38</v>
      </c>
      <c r="D410" s="19" t="s">
        <v>97</v>
      </c>
      <c r="E410" s="19" t="s">
        <v>1142</v>
      </c>
      <c r="F410" s="19" t="s">
        <v>1159</v>
      </c>
      <c r="G410" s="19" t="s">
        <v>40</v>
      </c>
      <c r="H410" s="19" t="s">
        <v>996</v>
      </c>
      <c r="I410" s="21" t="s">
        <v>42</v>
      </c>
      <c r="J410" s="21" t="s">
        <v>42</v>
      </c>
      <c r="K410" s="21" t="s">
        <v>42</v>
      </c>
      <c r="L410" s="21" t="s">
        <v>42</v>
      </c>
      <c r="M410" s="21">
        <v>0</v>
      </c>
      <c r="N410" s="19" t="s">
        <v>42</v>
      </c>
      <c r="O410" s="19" t="s">
        <v>52</v>
      </c>
      <c r="P410" s="19" t="s">
        <v>42</v>
      </c>
      <c r="Q410" s="21">
        <f>SUM(S410:AG410)</f>
        <v>219452730.40000001</v>
      </c>
      <c r="R410" s="21">
        <v>0</v>
      </c>
      <c r="S410" s="21">
        <v>215627700</v>
      </c>
      <c r="T410" s="21">
        <v>0</v>
      </c>
      <c r="U410" s="19" t="s">
        <v>45</v>
      </c>
      <c r="V410" s="21">
        <v>0</v>
      </c>
      <c r="W410" s="21">
        <v>3297440</v>
      </c>
      <c r="X410" s="19" t="s">
        <v>55</v>
      </c>
      <c r="Y410" s="21">
        <v>527590.39999999991</v>
      </c>
      <c r="Z410" s="21">
        <v>0</v>
      </c>
      <c r="AA410" s="19" t="s">
        <v>45</v>
      </c>
      <c r="AB410" s="21">
        <v>0</v>
      </c>
      <c r="AC410" s="21">
        <v>0</v>
      </c>
      <c r="AD410" s="19" t="s">
        <v>45</v>
      </c>
      <c r="AE410" s="21">
        <v>0</v>
      </c>
      <c r="AF410" s="21">
        <v>0</v>
      </c>
      <c r="AG410" s="19" t="s">
        <v>42</v>
      </c>
    </row>
    <row r="411" spans="1:33" s="22" customFormat="1" x14ac:dyDescent="0.25">
      <c r="A411" s="11" t="s">
        <v>993</v>
      </c>
      <c r="B411" s="20" t="s">
        <v>946</v>
      </c>
      <c r="C411" s="19" t="s">
        <v>38</v>
      </c>
      <c r="D411" s="19" t="s">
        <v>97</v>
      </c>
      <c r="E411" s="19" t="s">
        <v>1142</v>
      </c>
      <c r="F411" s="19" t="s">
        <v>1159</v>
      </c>
      <c r="G411" s="19" t="s">
        <v>40</v>
      </c>
      <c r="H411" s="19" t="s">
        <v>998</v>
      </c>
      <c r="I411" s="21" t="s">
        <v>42</v>
      </c>
      <c r="J411" s="21" t="s">
        <v>42</v>
      </c>
      <c r="K411" s="21" t="s">
        <v>42</v>
      </c>
      <c r="L411" s="21" t="s">
        <v>42</v>
      </c>
      <c r="M411" s="21">
        <v>0</v>
      </c>
      <c r="N411" s="19" t="s">
        <v>42</v>
      </c>
      <c r="O411" s="19" t="s">
        <v>52</v>
      </c>
      <c r="P411" s="19" t="s">
        <v>42</v>
      </c>
      <c r="Q411" s="21">
        <f>SUM(S411:AG411)</f>
        <v>80634000</v>
      </c>
      <c r="R411" s="21">
        <v>0</v>
      </c>
      <c r="S411" s="21">
        <v>80634000</v>
      </c>
      <c r="T411" s="21">
        <v>0</v>
      </c>
      <c r="U411" s="19" t="s">
        <v>45</v>
      </c>
      <c r="V411" s="21">
        <v>0</v>
      </c>
      <c r="W411" s="21">
        <v>0</v>
      </c>
      <c r="X411" s="19" t="s">
        <v>45</v>
      </c>
      <c r="Y411" s="21">
        <v>0</v>
      </c>
      <c r="Z411" s="21">
        <v>0</v>
      </c>
      <c r="AA411" s="19" t="s">
        <v>45</v>
      </c>
      <c r="AB411" s="21">
        <v>0</v>
      </c>
      <c r="AC411" s="21">
        <v>0</v>
      </c>
      <c r="AD411" s="19" t="s">
        <v>45</v>
      </c>
      <c r="AE411" s="21">
        <v>0</v>
      </c>
      <c r="AF411" s="21">
        <v>0</v>
      </c>
      <c r="AG411" s="19" t="s">
        <v>42</v>
      </c>
    </row>
    <row r="412" spans="1:33" s="22" customFormat="1" x14ac:dyDescent="0.25">
      <c r="A412" s="11" t="s">
        <v>995</v>
      </c>
      <c r="B412" s="20" t="s">
        <v>946</v>
      </c>
      <c r="C412" s="19" t="s">
        <v>38</v>
      </c>
      <c r="D412" s="19" t="s">
        <v>97</v>
      </c>
      <c r="E412" s="19" t="s">
        <v>1142</v>
      </c>
      <c r="F412" s="19" t="s">
        <v>1159</v>
      </c>
      <c r="G412" s="19" t="s">
        <v>40</v>
      </c>
      <c r="H412" s="19" t="s">
        <v>1000</v>
      </c>
      <c r="I412" s="21" t="s">
        <v>42</v>
      </c>
      <c r="J412" s="21" t="s">
        <v>42</v>
      </c>
      <c r="K412" s="21" t="s">
        <v>42</v>
      </c>
      <c r="L412" s="21" t="s">
        <v>42</v>
      </c>
      <c r="M412" s="21">
        <v>0</v>
      </c>
      <c r="N412" s="19" t="s">
        <v>42</v>
      </c>
      <c r="O412" s="19" t="s">
        <v>52</v>
      </c>
      <c r="P412" s="19" t="s">
        <v>42</v>
      </c>
      <c r="Q412" s="21">
        <f>SUM(S412:AG412)</f>
        <v>248362342.40000001</v>
      </c>
      <c r="R412" s="21">
        <v>0</v>
      </c>
      <c r="S412" s="21">
        <v>239465884.80000001</v>
      </c>
      <c r="T412" s="21">
        <v>0</v>
      </c>
      <c r="U412" s="19" t="s">
        <v>45</v>
      </c>
      <c r="V412" s="21">
        <v>0</v>
      </c>
      <c r="W412" s="21">
        <v>7669360</v>
      </c>
      <c r="X412" s="19" t="s">
        <v>45</v>
      </c>
      <c r="Y412" s="21">
        <v>1227097.6000000001</v>
      </c>
      <c r="Z412" s="21">
        <v>0</v>
      </c>
      <c r="AA412" s="19" t="s">
        <v>45</v>
      </c>
      <c r="AB412" s="21">
        <v>0</v>
      </c>
      <c r="AC412" s="21">
        <v>0</v>
      </c>
      <c r="AD412" s="19" t="s">
        <v>45</v>
      </c>
      <c r="AE412" s="21">
        <v>0</v>
      </c>
      <c r="AF412" s="21">
        <v>0</v>
      </c>
      <c r="AG412" s="19" t="s">
        <v>42</v>
      </c>
    </row>
    <row r="413" spans="1:33" s="22" customFormat="1" x14ac:dyDescent="0.25">
      <c r="A413" s="11" t="s">
        <v>997</v>
      </c>
      <c r="B413" s="20" t="s">
        <v>946</v>
      </c>
      <c r="C413" s="19" t="s">
        <v>38</v>
      </c>
      <c r="D413" s="19" t="s">
        <v>97</v>
      </c>
      <c r="E413" s="19" t="s">
        <v>1142</v>
      </c>
      <c r="F413" s="19" t="s">
        <v>1159</v>
      </c>
      <c r="G413" s="19" t="s">
        <v>40</v>
      </c>
      <c r="H413" s="19" t="s">
        <v>1002</v>
      </c>
      <c r="I413" s="21" t="s">
        <v>42</v>
      </c>
      <c r="J413" s="21" t="s">
        <v>42</v>
      </c>
      <c r="K413" s="21" t="s">
        <v>42</v>
      </c>
      <c r="L413" s="21" t="s">
        <v>42</v>
      </c>
      <c r="M413" s="21">
        <v>0</v>
      </c>
      <c r="N413" s="19" t="s">
        <v>42</v>
      </c>
      <c r="O413" s="19" t="s">
        <v>52</v>
      </c>
      <c r="P413" s="19" t="s">
        <v>42</v>
      </c>
      <c r="Q413" s="21">
        <f>SUM(S413:AG413)</f>
        <v>29699660.800000001</v>
      </c>
      <c r="R413" s="21">
        <v>0</v>
      </c>
      <c r="S413" s="21">
        <v>27200000</v>
      </c>
      <c r="T413" s="21">
        <v>0</v>
      </c>
      <c r="U413" s="19" t="s">
        <v>45</v>
      </c>
      <c r="V413" s="21">
        <v>0</v>
      </c>
      <c r="W413" s="21">
        <v>2154880</v>
      </c>
      <c r="X413" s="19" t="s">
        <v>55</v>
      </c>
      <c r="Y413" s="21">
        <v>344780.79999999999</v>
      </c>
      <c r="Z413" s="21">
        <v>0</v>
      </c>
      <c r="AA413" s="19" t="s">
        <v>45</v>
      </c>
      <c r="AB413" s="21">
        <v>0</v>
      </c>
      <c r="AC413" s="21">
        <v>0</v>
      </c>
      <c r="AD413" s="19" t="s">
        <v>45</v>
      </c>
      <c r="AE413" s="21">
        <v>0</v>
      </c>
      <c r="AF413" s="21">
        <v>0</v>
      </c>
      <c r="AG413" s="19" t="s">
        <v>42</v>
      </c>
    </row>
    <row r="414" spans="1:33" x14ac:dyDescent="0.25">
      <c r="A414" s="11" t="s">
        <v>999</v>
      </c>
      <c r="B414" s="9" t="s">
        <v>1004</v>
      </c>
      <c r="C414" s="8" t="s">
        <v>38</v>
      </c>
      <c r="D414" s="8" t="s">
        <v>39</v>
      </c>
      <c r="E414" s="8" t="s">
        <v>1088</v>
      </c>
      <c r="F414" s="8" t="s">
        <v>1121</v>
      </c>
      <c r="G414" s="8" t="s">
        <v>40</v>
      </c>
      <c r="H414" s="8" t="s">
        <v>1005</v>
      </c>
      <c r="I414" s="10" t="s">
        <v>42</v>
      </c>
      <c r="J414" s="10" t="s">
        <v>42</v>
      </c>
      <c r="K414" s="10" t="s">
        <v>42</v>
      </c>
      <c r="L414" s="10" t="s">
        <v>42</v>
      </c>
      <c r="M414" s="10">
        <v>0</v>
      </c>
      <c r="N414" s="8" t="s">
        <v>42</v>
      </c>
      <c r="O414" s="8" t="s">
        <v>52</v>
      </c>
      <c r="P414" s="8" t="s">
        <v>42</v>
      </c>
      <c r="Q414" s="10">
        <f>SUM(S414:AG414)</f>
        <v>21603020</v>
      </c>
      <c r="R414" s="10">
        <v>0</v>
      </c>
      <c r="S414" s="10">
        <v>18491900</v>
      </c>
      <c r="T414" s="10">
        <v>0</v>
      </c>
      <c r="U414" s="8" t="s">
        <v>45</v>
      </c>
      <c r="V414" s="10">
        <v>0</v>
      </c>
      <c r="W414" s="10">
        <v>2682000</v>
      </c>
      <c r="X414" s="8" t="s">
        <v>55</v>
      </c>
      <c r="Y414" s="10">
        <v>429120</v>
      </c>
      <c r="Z414" s="10">
        <v>0</v>
      </c>
      <c r="AA414" s="8" t="s">
        <v>45</v>
      </c>
      <c r="AB414" s="10">
        <v>0</v>
      </c>
      <c r="AC414" s="10">
        <v>0</v>
      </c>
      <c r="AD414" s="8" t="s">
        <v>45</v>
      </c>
      <c r="AE414" s="10">
        <v>0</v>
      </c>
      <c r="AF414" s="10">
        <v>0</v>
      </c>
      <c r="AG414" s="8" t="s">
        <v>42</v>
      </c>
    </row>
    <row r="415" spans="1:33" x14ac:dyDescent="0.25">
      <c r="A415" s="11" t="s">
        <v>1001</v>
      </c>
      <c r="B415" s="9" t="s">
        <v>1004</v>
      </c>
      <c r="C415" s="8" t="s">
        <v>38</v>
      </c>
      <c r="D415" s="8" t="s">
        <v>39</v>
      </c>
      <c r="E415" s="8" t="s">
        <v>1088</v>
      </c>
      <c r="F415" s="8" t="s">
        <v>1121</v>
      </c>
      <c r="G415" s="8" t="s">
        <v>40</v>
      </c>
      <c r="H415" s="8" t="s">
        <v>1007</v>
      </c>
      <c r="I415" s="10" t="s">
        <v>42</v>
      </c>
      <c r="J415" s="10" t="s">
        <v>42</v>
      </c>
      <c r="K415" s="10" t="s">
        <v>42</v>
      </c>
      <c r="L415" s="10" t="s">
        <v>42</v>
      </c>
      <c r="M415" s="10">
        <v>0</v>
      </c>
      <c r="N415" s="8" t="s">
        <v>42</v>
      </c>
      <c r="O415" s="8" t="s">
        <v>277</v>
      </c>
      <c r="P415" s="8" t="s">
        <v>278</v>
      </c>
      <c r="Q415" s="10">
        <f>SUM(S415:AG415)</f>
        <v>2950200</v>
      </c>
      <c r="R415" s="10">
        <v>0</v>
      </c>
      <c r="S415" s="10">
        <v>2950200</v>
      </c>
      <c r="T415" s="10">
        <v>0</v>
      </c>
      <c r="U415" s="8" t="s">
        <v>45</v>
      </c>
      <c r="V415" s="10">
        <v>0</v>
      </c>
      <c r="W415" s="10">
        <v>0</v>
      </c>
      <c r="X415" s="8" t="s">
        <v>45</v>
      </c>
      <c r="Y415" s="10">
        <v>0</v>
      </c>
      <c r="Z415" s="10">
        <v>0</v>
      </c>
      <c r="AA415" s="8" t="s">
        <v>45</v>
      </c>
      <c r="AB415" s="10">
        <v>0</v>
      </c>
      <c r="AC415" s="10">
        <v>0</v>
      </c>
      <c r="AD415" s="8" t="s">
        <v>45</v>
      </c>
      <c r="AE415" s="10">
        <v>0</v>
      </c>
      <c r="AF415" s="10">
        <v>0</v>
      </c>
      <c r="AG415" s="8" t="s">
        <v>42</v>
      </c>
    </row>
    <row r="416" spans="1:33" x14ac:dyDescent="0.25">
      <c r="A416" s="11" t="s">
        <v>1003</v>
      </c>
      <c r="B416" s="9" t="s">
        <v>1004</v>
      </c>
      <c r="C416" s="8" t="s">
        <v>38</v>
      </c>
      <c r="D416" s="8" t="s">
        <v>39</v>
      </c>
      <c r="E416" s="8" t="s">
        <v>1088</v>
      </c>
      <c r="F416" s="8" t="s">
        <v>1121</v>
      </c>
      <c r="G416" s="8" t="s">
        <v>40</v>
      </c>
      <c r="H416" s="8" t="s">
        <v>1009</v>
      </c>
      <c r="I416" s="10" t="s">
        <v>42</v>
      </c>
      <c r="J416" s="10" t="s">
        <v>42</v>
      </c>
      <c r="K416" s="10" t="s">
        <v>42</v>
      </c>
      <c r="L416" s="10" t="s">
        <v>42</v>
      </c>
      <c r="M416" s="10">
        <v>0</v>
      </c>
      <c r="N416" s="8" t="s">
        <v>42</v>
      </c>
      <c r="O416" s="8" t="s">
        <v>52</v>
      </c>
      <c r="P416" s="8" t="s">
        <v>42</v>
      </c>
      <c r="Q416" s="10">
        <f>SUM(S416:AG416)</f>
        <v>111891226.39999999</v>
      </c>
      <c r="R416" s="10">
        <v>0</v>
      </c>
      <c r="S416" s="10">
        <v>106927261.59999999</v>
      </c>
      <c r="T416" s="10">
        <v>0</v>
      </c>
      <c r="U416" s="8" t="s">
        <v>45</v>
      </c>
      <c r="V416" s="10">
        <v>0</v>
      </c>
      <c r="W416" s="10">
        <v>4279280</v>
      </c>
      <c r="X416" s="8" t="s">
        <v>45</v>
      </c>
      <c r="Y416" s="10">
        <v>684684.80000000005</v>
      </c>
      <c r="Z416" s="10">
        <v>0</v>
      </c>
      <c r="AA416" s="8" t="s">
        <v>45</v>
      </c>
      <c r="AB416" s="10">
        <v>0</v>
      </c>
      <c r="AC416" s="10">
        <v>0</v>
      </c>
      <c r="AD416" s="8" t="s">
        <v>45</v>
      </c>
      <c r="AE416" s="10">
        <v>0</v>
      </c>
      <c r="AF416" s="10">
        <v>0</v>
      </c>
      <c r="AG416" s="8" t="s">
        <v>42</v>
      </c>
    </row>
    <row r="417" spans="1:33" x14ac:dyDescent="0.25">
      <c r="A417" s="11" t="s">
        <v>1006</v>
      </c>
      <c r="B417" s="9" t="s">
        <v>1004</v>
      </c>
      <c r="C417" s="8" t="s">
        <v>38</v>
      </c>
      <c r="D417" s="8" t="s">
        <v>39</v>
      </c>
      <c r="E417" s="8" t="s">
        <v>1088</v>
      </c>
      <c r="F417" s="8" t="s">
        <v>1121</v>
      </c>
      <c r="G417" s="8" t="s">
        <v>40</v>
      </c>
      <c r="H417" s="8" t="s">
        <v>1011</v>
      </c>
      <c r="I417" s="10" t="s">
        <v>42</v>
      </c>
      <c r="J417" s="10" t="s">
        <v>42</v>
      </c>
      <c r="K417" s="10" t="s">
        <v>42</v>
      </c>
      <c r="L417" s="10" t="s">
        <v>42</v>
      </c>
      <c r="M417" s="10">
        <v>0</v>
      </c>
      <c r="N417" s="8" t="s">
        <v>42</v>
      </c>
      <c r="O417" s="8" t="s">
        <v>277</v>
      </c>
      <c r="P417" s="8" t="s">
        <v>278</v>
      </c>
      <c r="Q417" s="10">
        <f>SUM(S417:AG417)</f>
        <v>3427000</v>
      </c>
      <c r="R417" s="10">
        <v>0</v>
      </c>
      <c r="S417" s="10">
        <v>3427000</v>
      </c>
      <c r="T417" s="10">
        <v>0</v>
      </c>
      <c r="U417" s="8" t="s">
        <v>45</v>
      </c>
      <c r="V417" s="10">
        <v>0</v>
      </c>
      <c r="W417" s="10">
        <v>0</v>
      </c>
      <c r="X417" s="8" t="s">
        <v>45</v>
      </c>
      <c r="Y417" s="10">
        <v>0</v>
      </c>
      <c r="Z417" s="10">
        <v>0</v>
      </c>
      <c r="AA417" s="8" t="s">
        <v>45</v>
      </c>
      <c r="AB417" s="10">
        <v>0</v>
      </c>
      <c r="AC417" s="10">
        <v>0</v>
      </c>
      <c r="AD417" s="8" t="s">
        <v>45</v>
      </c>
      <c r="AE417" s="10">
        <v>0</v>
      </c>
      <c r="AF417" s="10">
        <v>0</v>
      </c>
      <c r="AG417" s="8" t="s">
        <v>42</v>
      </c>
    </row>
    <row r="418" spans="1:33" x14ac:dyDescent="0.25">
      <c r="A418" s="11" t="s">
        <v>1008</v>
      </c>
      <c r="B418" s="9" t="s">
        <v>1004</v>
      </c>
      <c r="C418" s="8" t="s">
        <v>38</v>
      </c>
      <c r="D418" s="8" t="s">
        <v>39</v>
      </c>
      <c r="E418" s="8" t="s">
        <v>1088</v>
      </c>
      <c r="F418" s="8" t="s">
        <v>1121</v>
      </c>
      <c r="G418" s="8" t="s">
        <v>40</v>
      </c>
      <c r="H418" s="8" t="s">
        <v>1013</v>
      </c>
      <c r="I418" s="10" t="s">
        <v>42</v>
      </c>
      <c r="J418" s="10" t="s">
        <v>42</v>
      </c>
      <c r="K418" s="10" t="s">
        <v>42</v>
      </c>
      <c r="L418" s="10" t="s">
        <v>42</v>
      </c>
      <c r="M418" s="10">
        <v>0</v>
      </c>
      <c r="N418" s="8" t="s">
        <v>42</v>
      </c>
      <c r="O418" s="8" t="s">
        <v>52</v>
      </c>
      <c r="P418" s="8" t="s">
        <v>42</v>
      </c>
      <c r="Q418" s="10">
        <f>SUM(S418:AG418)</f>
        <v>558181430.32000005</v>
      </c>
      <c r="R418" s="10">
        <v>0</v>
      </c>
      <c r="S418" s="10">
        <v>500412598.60000002</v>
      </c>
      <c r="T418" s="10">
        <v>0</v>
      </c>
      <c r="U418" s="8" t="s">
        <v>45</v>
      </c>
      <c r="V418" s="10">
        <v>0</v>
      </c>
      <c r="W418" s="10">
        <v>49800717</v>
      </c>
      <c r="X418" s="8" t="s">
        <v>55</v>
      </c>
      <c r="Y418" s="10">
        <v>7968114.7199999997</v>
      </c>
      <c r="Z418" s="10">
        <v>0</v>
      </c>
      <c r="AA418" s="8" t="s">
        <v>45</v>
      </c>
      <c r="AB418" s="10">
        <v>0</v>
      </c>
      <c r="AC418" s="10">
        <v>0</v>
      </c>
      <c r="AD418" s="8" t="s">
        <v>45</v>
      </c>
      <c r="AE418" s="10">
        <v>0</v>
      </c>
      <c r="AF418" s="10">
        <v>0</v>
      </c>
      <c r="AG418" s="8" t="s">
        <v>42</v>
      </c>
    </row>
    <row r="419" spans="1:33" x14ac:dyDescent="0.25">
      <c r="A419" s="11" t="s">
        <v>1010</v>
      </c>
      <c r="B419" s="9" t="s">
        <v>1004</v>
      </c>
      <c r="C419" s="8" t="s">
        <v>38</v>
      </c>
      <c r="D419" s="8" t="s">
        <v>39</v>
      </c>
      <c r="E419" s="8" t="s">
        <v>1088</v>
      </c>
      <c r="F419" s="8" t="s">
        <v>1121</v>
      </c>
      <c r="G419" s="8" t="s">
        <v>40</v>
      </c>
      <c r="H419" s="8" t="s">
        <v>1015</v>
      </c>
      <c r="I419" s="10" t="s">
        <v>42</v>
      </c>
      <c r="J419" s="10" t="s">
        <v>42</v>
      </c>
      <c r="K419" s="10" t="s">
        <v>42</v>
      </c>
      <c r="L419" s="10" t="s">
        <v>42</v>
      </c>
      <c r="M419" s="10">
        <v>0</v>
      </c>
      <c r="N419" s="8" t="s">
        <v>42</v>
      </c>
      <c r="O419" s="8" t="s">
        <v>52</v>
      </c>
      <c r="P419" s="8" t="s">
        <v>42</v>
      </c>
      <c r="Q419" s="10">
        <f>SUM(S419:AG419)</f>
        <v>253163829.972</v>
      </c>
      <c r="R419" s="10">
        <v>0</v>
      </c>
      <c r="S419" s="10">
        <v>187125416.60000002</v>
      </c>
      <c r="T419" s="10">
        <v>0</v>
      </c>
      <c r="U419" s="8" t="s">
        <v>45</v>
      </c>
      <c r="V419" s="10">
        <v>0</v>
      </c>
      <c r="W419" s="10">
        <v>56929666.700000003</v>
      </c>
      <c r="X419" s="8" t="s">
        <v>45</v>
      </c>
      <c r="Y419" s="10">
        <v>9108746.6720000003</v>
      </c>
      <c r="Z419" s="10">
        <v>0</v>
      </c>
      <c r="AA419" s="8" t="s">
        <v>45</v>
      </c>
      <c r="AB419" s="10">
        <v>0</v>
      </c>
      <c r="AC419" s="10">
        <v>0</v>
      </c>
      <c r="AD419" s="8" t="s">
        <v>45</v>
      </c>
      <c r="AE419" s="10">
        <v>0</v>
      </c>
      <c r="AF419" s="10">
        <v>0</v>
      </c>
      <c r="AG419" s="8" t="s">
        <v>42</v>
      </c>
    </row>
    <row r="420" spans="1:33" x14ac:dyDescent="0.25">
      <c r="A420" s="11" t="s">
        <v>1012</v>
      </c>
      <c r="B420" s="9" t="s">
        <v>1004</v>
      </c>
      <c r="C420" s="8" t="s">
        <v>38</v>
      </c>
      <c r="D420" s="8" t="s">
        <v>39</v>
      </c>
      <c r="E420" s="8" t="s">
        <v>1088</v>
      </c>
      <c r="F420" s="8" t="s">
        <v>1121</v>
      </c>
      <c r="G420" s="8" t="s">
        <v>40</v>
      </c>
      <c r="H420" s="8" t="s">
        <v>1017</v>
      </c>
      <c r="I420" s="10" t="s">
        <v>42</v>
      </c>
      <c r="J420" s="10" t="s">
        <v>42</v>
      </c>
      <c r="K420" s="10" t="s">
        <v>42</v>
      </c>
      <c r="L420" s="10" t="s">
        <v>42</v>
      </c>
      <c r="M420" s="10">
        <v>0</v>
      </c>
      <c r="N420" s="8" t="s">
        <v>42</v>
      </c>
      <c r="O420" s="8" t="s">
        <v>52</v>
      </c>
      <c r="P420" s="8" t="s">
        <v>42</v>
      </c>
      <c r="Q420" s="10">
        <f>SUM(S420:AG420)</f>
        <v>118884515.60000001</v>
      </c>
      <c r="R420" s="10">
        <v>0</v>
      </c>
      <c r="S420" s="10">
        <v>95623708.400000006</v>
      </c>
      <c r="T420" s="10">
        <v>0</v>
      </c>
      <c r="U420" s="8" t="s">
        <v>45</v>
      </c>
      <c r="V420" s="10">
        <v>0</v>
      </c>
      <c r="W420" s="10">
        <v>20052420</v>
      </c>
      <c r="X420" s="8" t="s">
        <v>45</v>
      </c>
      <c r="Y420" s="10">
        <v>3208387.1999999997</v>
      </c>
      <c r="Z420" s="10">
        <v>0</v>
      </c>
      <c r="AA420" s="8" t="s">
        <v>45</v>
      </c>
      <c r="AB420" s="10">
        <v>0</v>
      </c>
      <c r="AC420" s="10">
        <v>0</v>
      </c>
      <c r="AD420" s="8" t="s">
        <v>45</v>
      </c>
      <c r="AE420" s="10">
        <v>0</v>
      </c>
      <c r="AF420" s="10">
        <v>0</v>
      </c>
      <c r="AG420" s="8" t="s">
        <v>42</v>
      </c>
    </row>
    <row r="421" spans="1:33" x14ac:dyDescent="0.25">
      <c r="A421" s="11" t="s">
        <v>1014</v>
      </c>
      <c r="B421" s="9" t="s">
        <v>1004</v>
      </c>
      <c r="C421" s="8" t="s">
        <v>38</v>
      </c>
      <c r="D421" s="8" t="s">
        <v>39</v>
      </c>
      <c r="E421" s="8" t="s">
        <v>1088</v>
      </c>
      <c r="F421" s="8" t="s">
        <v>1121</v>
      </c>
      <c r="G421" s="8" t="s">
        <v>40</v>
      </c>
      <c r="H421" s="8" t="s">
        <v>1019</v>
      </c>
      <c r="I421" s="10" t="s">
        <v>42</v>
      </c>
      <c r="J421" s="10" t="s">
        <v>42</v>
      </c>
      <c r="K421" s="10" t="s">
        <v>42</v>
      </c>
      <c r="L421" s="10" t="s">
        <v>42</v>
      </c>
      <c r="M421" s="10">
        <v>0</v>
      </c>
      <c r="N421" s="8" t="s">
        <v>42</v>
      </c>
      <c r="O421" s="8" t="s">
        <v>52</v>
      </c>
      <c r="P421" s="8" t="s">
        <v>42</v>
      </c>
      <c r="Q421" s="10">
        <f>SUM(S421:AG421)</f>
        <v>26465266</v>
      </c>
      <c r="R421" s="10">
        <v>0</v>
      </c>
      <c r="S421" s="10">
        <v>26223290</v>
      </c>
      <c r="T421" s="10">
        <v>0</v>
      </c>
      <c r="U421" s="8" t="s">
        <v>45</v>
      </c>
      <c r="V421" s="10">
        <v>0</v>
      </c>
      <c r="W421" s="10">
        <v>208600</v>
      </c>
      <c r="X421" s="8" t="s">
        <v>45</v>
      </c>
      <c r="Y421" s="10">
        <v>33376</v>
      </c>
      <c r="Z421" s="10">
        <v>0</v>
      </c>
      <c r="AA421" s="8" t="s">
        <v>45</v>
      </c>
      <c r="AB421" s="10">
        <v>0</v>
      </c>
      <c r="AC421" s="10">
        <v>0</v>
      </c>
      <c r="AD421" s="8" t="s">
        <v>45</v>
      </c>
      <c r="AE421" s="10">
        <v>0</v>
      </c>
      <c r="AF421" s="10">
        <v>0</v>
      </c>
      <c r="AG421" s="8" t="s">
        <v>42</v>
      </c>
    </row>
    <row r="422" spans="1:33" x14ac:dyDescent="0.25">
      <c r="A422" s="11" t="s">
        <v>1016</v>
      </c>
      <c r="B422" s="9" t="s">
        <v>1004</v>
      </c>
      <c r="C422" s="8" t="s">
        <v>38</v>
      </c>
      <c r="D422" s="8" t="s">
        <v>39</v>
      </c>
      <c r="E422" s="8" t="s">
        <v>1088</v>
      </c>
      <c r="F422" s="8" t="s">
        <v>1121</v>
      </c>
      <c r="G422" s="8" t="s">
        <v>40</v>
      </c>
      <c r="H422" s="8" t="s">
        <v>1021</v>
      </c>
      <c r="I422" s="10" t="s">
        <v>42</v>
      </c>
      <c r="J422" s="10" t="s">
        <v>42</v>
      </c>
      <c r="K422" s="10" t="s">
        <v>42</v>
      </c>
      <c r="L422" s="10" t="s">
        <v>42</v>
      </c>
      <c r="M422" s="10">
        <v>0</v>
      </c>
      <c r="N422" s="8" t="s">
        <v>42</v>
      </c>
      <c r="O422" s="8" t="s">
        <v>52</v>
      </c>
      <c r="P422" s="8" t="s">
        <v>42</v>
      </c>
      <c r="Q422" s="10">
        <f>SUM(S422:AG422)</f>
        <v>290260882.39999998</v>
      </c>
      <c r="R422" s="10">
        <v>0</v>
      </c>
      <c r="S422" s="10">
        <v>218864135.19999999</v>
      </c>
      <c r="T422" s="10">
        <v>0</v>
      </c>
      <c r="U422" s="8" t="s">
        <v>45</v>
      </c>
      <c r="V422" s="10">
        <v>0</v>
      </c>
      <c r="W422" s="10">
        <v>61548920</v>
      </c>
      <c r="X422" s="8" t="s">
        <v>55</v>
      </c>
      <c r="Y422" s="10">
        <v>9847827.1999999993</v>
      </c>
      <c r="Z422" s="10">
        <v>0</v>
      </c>
      <c r="AA422" s="8" t="s">
        <v>45</v>
      </c>
      <c r="AB422" s="10">
        <v>0</v>
      </c>
      <c r="AC422" s="10">
        <v>0</v>
      </c>
      <c r="AD422" s="8" t="s">
        <v>45</v>
      </c>
      <c r="AE422" s="10">
        <v>0</v>
      </c>
      <c r="AF422" s="10">
        <v>0</v>
      </c>
      <c r="AG422" s="8" t="s">
        <v>42</v>
      </c>
    </row>
    <row r="423" spans="1:33" x14ac:dyDescent="0.25">
      <c r="A423" s="11" t="s">
        <v>1018</v>
      </c>
      <c r="B423" s="9" t="s">
        <v>1004</v>
      </c>
      <c r="C423" s="8" t="s">
        <v>38</v>
      </c>
      <c r="D423" s="8" t="s">
        <v>73</v>
      </c>
      <c r="E423" s="8" t="s">
        <v>74</v>
      </c>
      <c r="F423" s="8" t="s">
        <v>1123</v>
      </c>
      <c r="G423" s="8" t="s">
        <v>40</v>
      </c>
      <c r="H423" s="8" t="s">
        <v>1023</v>
      </c>
      <c r="I423" s="10" t="s">
        <v>42</v>
      </c>
      <c r="J423" s="10" t="s">
        <v>42</v>
      </c>
      <c r="K423" s="10" t="s">
        <v>42</v>
      </c>
      <c r="L423" s="10" t="s">
        <v>42</v>
      </c>
      <c r="M423" s="10">
        <v>0</v>
      </c>
      <c r="N423" s="8" t="s">
        <v>42</v>
      </c>
      <c r="O423" s="8" t="s">
        <v>52</v>
      </c>
      <c r="P423" s="8" t="s">
        <v>42</v>
      </c>
      <c r="Q423" s="10">
        <f>SUM(S423:AG423)</f>
        <v>1102274144.8039999</v>
      </c>
      <c r="R423" s="10">
        <v>0</v>
      </c>
      <c r="S423" s="10">
        <v>875227528.20000005</v>
      </c>
      <c r="T423" s="10">
        <v>0</v>
      </c>
      <c r="U423" s="8" t="s">
        <v>45</v>
      </c>
      <c r="V423" s="10">
        <v>0</v>
      </c>
      <c r="W423" s="10">
        <v>195729841.90000001</v>
      </c>
      <c r="X423" s="8" t="s">
        <v>45</v>
      </c>
      <c r="Y423" s="10">
        <v>31316774.703999996</v>
      </c>
      <c r="Z423" s="10">
        <v>0</v>
      </c>
      <c r="AA423" s="8" t="s">
        <v>45</v>
      </c>
      <c r="AB423" s="10">
        <v>0</v>
      </c>
      <c r="AC423" s="10">
        <v>0</v>
      </c>
      <c r="AD423" s="8" t="s">
        <v>45</v>
      </c>
      <c r="AE423" s="10">
        <v>0</v>
      </c>
      <c r="AF423" s="10">
        <v>0</v>
      </c>
      <c r="AG423" s="8" t="s">
        <v>42</v>
      </c>
    </row>
    <row r="424" spans="1:33" x14ac:dyDescent="0.25">
      <c r="A424" s="11" t="s">
        <v>1020</v>
      </c>
      <c r="B424" s="9" t="s">
        <v>1004</v>
      </c>
      <c r="C424" s="8" t="s">
        <v>38</v>
      </c>
      <c r="D424" s="8" t="s">
        <v>77</v>
      </c>
      <c r="E424" s="8" t="s">
        <v>1110</v>
      </c>
      <c r="F424" s="8" t="s">
        <v>1130</v>
      </c>
      <c r="G424" s="8" t="s">
        <v>40</v>
      </c>
      <c r="H424" s="8" t="s">
        <v>1025</v>
      </c>
      <c r="I424" s="10" t="s">
        <v>42</v>
      </c>
      <c r="J424" s="10" t="s">
        <v>42</v>
      </c>
      <c r="K424" s="10" t="s">
        <v>42</v>
      </c>
      <c r="L424" s="10" t="s">
        <v>42</v>
      </c>
      <c r="M424" s="10">
        <v>0</v>
      </c>
      <c r="N424" s="8" t="s">
        <v>42</v>
      </c>
      <c r="O424" s="8" t="s">
        <v>52</v>
      </c>
      <c r="P424" s="8" t="s">
        <v>42</v>
      </c>
      <c r="Q424" s="10">
        <f>SUM(S424:AG424)</f>
        <v>328837283.40000004</v>
      </c>
      <c r="R424" s="10">
        <v>0</v>
      </c>
      <c r="S424" s="10">
        <v>303270790.60000002</v>
      </c>
      <c r="T424" s="10">
        <v>0</v>
      </c>
      <c r="U424" s="8" t="s">
        <v>45</v>
      </c>
      <c r="V424" s="10">
        <v>0</v>
      </c>
      <c r="W424" s="10">
        <v>22040080</v>
      </c>
      <c r="X424" s="8" t="s">
        <v>45</v>
      </c>
      <c r="Y424" s="10">
        <v>3526412.8000000003</v>
      </c>
      <c r="Z424" s="10">
        <v>0</v>
      </c>
      <c r="AA424" s="8" t="s">
        <v>45</v>
      </c>
      <c r="AB424" s="10">
        <v>0</v>
      </c>
      <c r="AC424" s="10">
        <v>0</v>
      </c>
      <c r="AD424" s="8" t="s">
        <v>45</v>
      </c>
      <c r="AE424" s="10">
        <v>0</v>
      </c>
      <c r="AF424" s="10">
        <v>0</v>
      </c>
      <c r="AG424" s="8" t="s">
        <v>42</v>
      </c>
    </row>
    <row r="425" spans="1:33" x14ac:dyDescent="0.25">
      <c r="A425" s="11" t="s">
        <v>1022</v>
      </c>
      <c r="B425" s="9" t="s">
        <v>1004</v>
      </c>
      <c r="C425" s="8" t="s">
        <v>38</v>
      </c>
      <c r="D425" s="8" t="s">
        <v>77</v>
      </c>
      <c r="E425" s="8" t="s">
        <v>1110</v>
      </c>
      <c r="F425" s="8" t="s">
        <v>1130</v>
      </c>
      <c r="G425" s="8" t="s">
        <v>40</v>
      </c>
      <c r="H425" s="8" t="s">
        <v>1027</v>
      </c>
      <c r="I425" s="10" t="s">
        <v>42</v>
      </c>
      <c r="J425" s="10" t="s">
        <v>42</v>
      </c>
      <c r="K425" s="10" t="s">
        <v>42</v>
      </c>
      <c r="L425" s="10" t="s">
        <v>42</v>
      </c>
      <c r="M425" s="10">
        <v>0</v>
      </c>
      <c r="N425" s="8" t="s">
        <v>42</v>
      </c>
      <c r="O425" s="8" t="s">
        <v>52</v>
      </c>
      <c r="P425" s="8" t="s">
        <v>42</v>
      </c>
      <c r="Q425" s="10">
        <f>SUM(S425:AG425)</f>
        <v>61435656</v>
      </c>
      <c r="R425" s="10">
        <v>0</v>
      </c>
      <c r="S425" s="10">
        <v>60177380.799999997</v>
      </c>
      <c r="T425" s="10">
        <v>0</v>
      </c>
      <c r="U425" s="8" t="s">
        <v>45</v>
      </c>
      <c r="V425" s="10">
        <v>0</v>
      </c>
      <c r="W425" s="10">
        <v>1084720</v>
      </c>
      <c r="X425" s="8" t="s">
        <v>45</v>
      </c>
      <c r="Y425" s="10">
        <v>173555.20000000001</v>
      </c>
      <c r="Z425" s="10">
        <v>0</v>
      </c>
      <c r="AA425" s="8" t="s">
        <v>45</v>
      </c>
      <c r="AB425" s="10">
        <v>0</v>
      </c>
      <c r="AC425" s="10">
        <v>0</v>
      </c>
      <c r="AD425" s="8" t="s">
        <v>45</v>
      </c>
      <c r="AE425" s="10">
        <v>0</v>
      </c>
      <c r="AF425" s="10">
        <v>0</v>
      </c>
      <c r="AG425" s="8" t="s">
        <v>42</v>
      </c>
    </row>
    <row r="426" spans="1:33" x14ac:dyDescent="0.25">
      <c r="A426" s="11" t="s">
        <v>1024</v>
      </c>
      <c r="B426" s="9" t="s">
        <v>1004</v>
      </c>
      <c r="C426" s="8" t="s">
        <v>38</v>
      </c>
      <c r="D426" s="8" t="s">
        <v>77</v>
      </c>
      <c r="E426" s="8" t="s">
        <v>1110</v>
      </c>
      <c r="F426" s="8" t="s">
        <v>1130</v>
      </c>
      <c r="G426" s="8" t="s">
        <v>40</v>
      </c>
      <c r="H426" s="8" t="s">
        <v>1029</v>
      </c>
      <c r="I426" s="10" t="s">
        <v>42</v>
      </c>
      <c r="J426" s="10" t="s">
        <v>42</v>
      </c>
      <c r="K426" s="10" t="s">
        <v>42</v>
      </c>
      <c r="L426" s="10" t="s">
        <v>42</v>
      </c>
      <c r="M426" s="10">
        <v>0</v>
      </c>
      <c r="N426" s="8" t="s">
        <v>42</v>
      </c>
      <c r="O426" s="8" t="s">
        <v>52</v>
      </c>
      <c r="P426" s="8" t="s">
        <v>42</v>
      </c>
      <c r="Q426" s="10">
        <f>SUM(S426:AG426)</f>
        <v>138578295</v>
      </c>
      <c r="R426" s="10">
        <v>0</v>
      </c>
      <c r="S426" s="10">
        <v>131319015</v>
      </c>
      <c r="T426" s="10">
        <v>0</v>
      </c>
      <c r="U426" s="8" t="s">
        <v>45</v>
      </c>
      <c r="V426" s="10">
        <v>0</v>
      </c>
      <c r="W426" s="10">
        <v>6258000</v>
      </c>
      <c r="X426" s="8" t="s">
        <v>45</v>
      </c>
      <c r="Y426" s="10">
        <v>1001280</v>
      </c>
      <c r="Z426" s="10">
        <v>0</v>
      </c>
      <c r="AA426" s="8" t="s">
        <v>45</v>
      </c>
      <c r="AB426" s="10">
        <v>0</v>
      </c>
      <c r="AC426" s="10">
        <v>0</v>
      </c>
      <c r="AD426" s="8" t="s">
        <v>45</v>
      </c>
      <c r="AE426" s="10">
        <v>0</v>
      </c>
      <c r="AF426" s="10">
        <v>0</v>
      </c>
      <c r="AG426" s="8" t="s">
        <v>42</v>
      </c>
    </row>
    <row r="427" spans="1:33" x14ac:dyDescent="0.25">
      <c r="A427" s="11" t="s">
        <v>1026</v>
      </c>
      <c r="B427" s="9" t="s">
        <v>1004</v>
      </c>
      <c r="C427" s="8" t="s">
        <v>38</v>
      </c>
      <c r="D427" s="8" t="s">
        <v>77</v>
      </c>
      <c r="E427" s="8" t="s">
        <v>1110</v>
      </c>
      <c r="F427" s="8" t="s">
        <v>1130</v>
      </c>
      <c r="G427" s="8" t="s">
        <v>40</v>
      </c>
      <c r="H427" s="8" t="s">
        <v>1031</v>
      </c>
      <c r="I427" s="10" t="s">
        <v>42</v>
      </c>
      <c r="J427" s="10" t="s">
        <v>42</v>
      </c>
      <c r="K427" s="10" t="s">
        <v>42</v>
      </c>
      <c r="L427" s="10" t="s">
        <v>42</v>
      </c>
      <c r="M427" s="10">
        <v>0</v>
      </c>
      <c r="N427" s="8" t="s">
        <v>42</v>
      </c>
      <c r="O427" s="8" t="s">
        <v>52</v>
      </c>
      <c r="P427" s="8" t="s">
        <v>42</v>
      </c>
      <c r="Q427" s="10">
        <f>SUM(S427:AG427)</f>
        <v>128461737.8</v>
      </c>
      <c r="R427" s="10">
        <v>0</v>
      </c>
      <c r="S427" s="10">
        <v>118900229</v>
      </c>
      <c r="T427" s="10">
        <v>0</v>
      </c>
      <c r="U427" s="8" t="s">
        <v>45</v>
      </c>
      <c r="V427" s="10">
        <v>0</v>
      </c>
      <c r="W427" s="10">
        <v>8242680</v>
      </c>
      <c r="X427" s="8" t="s">
        <v>45</v>
      </c>
      <c r="Y427" s="10">
        <v>1318828.8</v>
      </c>
      <c r="Z427" s="10">
        <v>0</v>
      </c>
      <c r="AA427" s="8" t="s">
        <v>45</v>
      </c>
      <c r="AB427" s="10">
        <v>0</v>
      </c>
      <c r="AC427" s="10">
        <v>0</v>
      </c>
      <c r="AD427" s="8" t="s">
        <v>45</v>
      </c>
      <c r="AE427" s="10">
        <v>0</v>
      </c>
      <c r="AF427" s="10">
        <v>0</v>
      </c>
      <c r="AG427" s="8" t="s">
        <v>42</v>
      </c>
    </row>
    <row r="428" spans="1:33" x14ac:dyDescent="0.25">
      <c r="A428" s="11" t="s">
        <v>1028</v>
      </c>
      <c r="B428" s="9" t="s">
        <v>1004</v>
      </c>
      <c r="C428" s="8" t="s">
        <v>38</v>
      </c>
      <c r="D428" s="8" t="s">
        <v>77</v>
      </c>
      <c r="E428" s="8" t="s">
        <v>1110</v>
      </c>
      <c r="F428" s="8" t="s">
        <v>1130</v>
      </c>
      <c r="G428" s="8" t="s">
        <v>40</v>
      </c>
      <c r="H428" s="8" t="s">
        <v>1033</v>
      </c>
      <c r="I428" s="10" t="s">
        <v>42</v>
      </c>
      <c r="J428" s="10" t="s">
        <v>42</v>
      </c>
      <c r="K428" s="10" t="s">
        <v>42</v>
      </c>
      <c r="L428" s="10" t="s">
        <v>42</v>
      </c>
      <c r="M428" s="10">
        <v>0</v>
      </c>
      <c r="N428" s="8" t="s">
        <v>42</v>
      </c>
      <c r="O428" s="8" t="s">
        <v>52</v>
      </c>
      <c r="P428" s="8" t="s">
        <v>42</v>
      </c>
      <c r="Q428" s="10">
        <f>SUM(S428:AG428)</f>
        <v>54546361</v>
      </c>
      <c r="R428" s="10">
        <v>0</v>
      </c>
      <c r="S428" s="10">
        <v>38783353</v>
      </c>
      <c r="T428" s="10">
        <v>0</v>
      </c>
      <c r="U428" s="8" t="s">
        <v>45</v>
      </c>
      <c r="V428" s="10">
        <v>0</v>
      </c>
      <c r="W428" s="10">
        <v>13588800</v>
      </c>
      <c r="X428" s="8" t="s">
        <v>55</v>
      </c>
      <c r="Y428" s="10">
        <v>2174208</v>
      </c>
      <c r="Z428" s="10">
        <v>0</v>
      </c>
      <c r="AA428" s="8" t="s">
        <v>45</v>
      </c>
      <c r="AB428" s="10">
        <v>0</v>
      </c>
      <c r="AC428" s="10">
        <v>0</v>
      </c>
      <c r="AD428" s="8" t="s">
        <v>45</v>
      </c>
      <c r="AE428" s="10">
        <v>0</v>
      </c>
      <c r="AF428" s="10">
        <v>0</v>
      </c>
      <c r="AG428" s="8" t="s">
        <v>42</v>
      </c>
    </row>
    <row r="429" spans="1:33" x14ac:dyDescent="0.25">
      <c r="A429" s="11" t="s">
        <v>1030</v>
      </c>
      <c r="B429" s="9" t="s">
        <v>1004</v>
      </c>
      <c r="C429" s="8" t="s">
        <v>38</v>
      </c>
      <c r="D429" s="8" t="s">
        <v>77</v>
      </c>
      <c r="E429" s="8" t="s">
        <v>1110</v>
      </c>
      <c r="F429" s="8" t="s">
        <v>1130</v>
      </c>
      <c r="G429" s="8" t="s">
        <v>40</v>
      </c>
      <c r="H429" s="8" t="s">
        <v>1035</v>
      </c>
      <c r="I429" s="10" t="s">
        <v>42</v>
      </c>
      <c r="J429" s="10" t="s">
        <v>42</v>
      </c>
      <c r="K429" s="10" t="s">
        <v>42</v>
      </c>
      <c r="L429" s="10" t="s">
        <v>42</v>
      </c>
      <c r="M429" s="10">
        <v>0</v>
      </c>
      <c r="N429" s="8" t="s">
        <v>42</v>
      </c>
      <c r="O429" s="8" t="s">
        <v>52</v>
      </c>
      <c r="P429" s="8" t="s">
        <v>42</v>
      </c>
      <c r="Q429" s="10">
        <f>SUM(S429:AG429)</f>
        <v>33598572.899999999</v>
      </c>
      <c r="R429" s="10">
        <v>0</v>
      </c>
      <c r="S429" s="10">
        <v>33598572.899999999</v>
      </c>
      <c r="T429" s="10">
        <v>0</v>
      </c>
      <c r="U429" s="8" t="s">
        <v>45</v>
      </c>
      <c r="V429" s="10">
        <v>0</v>
      </c>
      <c r="W429" s="10">
        <v>0</v>
      </c>
      <c r="X429" s="8" t="s">
        <v>45</v>
      </c>
      <c r="Y429" s="10">
        <v>0</v>
      </c>
      <c r="Z429" s="10">
        <v>0</v>
      </c>
      <c r="AA429" s="8" t="s">
        <v>45</v>
      </c>
      <c r="AB429" s="10">
        <v>0</v>
      </c>
      <c r="AC429" s="10">
        <v>0</v>
      </c>
      <c r="AD429" s="8" t="s">
        <v>45</v>
      </c>
      <c r="AE429" s="10">
        <v>0</v>
      </c>
      <c r="AF429" s="10">
        <v>0</v>
      </c>
      <c r="AG429" s="8" t="s">
        <v>42</v>
      </c>
    </row>
    <row r="430" spans="1:33" x14ac:dyDescent="0.25">
      <c r="A430" s="11" t="s">
        <v>1032</v>
      </c>
      <c r="B430" s="9" t="s">
        <v>1004</v>
      </c>
      <c r="C430" s="8" t="s">
        <v>38</v>
      </c>
      <c r="D430" s="8" t="s">
        <v>77</v>
      </c>
      <c r="E430" s="8" t="s">
        <v>1110</v>
      </c>
      <c r="F430" s="8" t="s">
        <v>1130</v>
      </c>
      <c r="G430" s="8" t="s">
        <v>40</v>
      </c>
      <c r="H430" s="8" t="s">
        <v>1037</v>
      </c>
      <c r="I430" s="10" t="s">
        <v>42</v>
      </c>
      <c r="J430" s="10" t="s">
        <v>42</v>
      </c>
      <c r="K430" s="10" t="s">
        <v>42</v>
      </c>
      <c r="L430" s="10" t="s">
        <v>42</v>
      </c>
      <c r="M430" s="10">
        <v>0</v>
      </c>
      <c r="N430" s="8" t="s">
        <v>42</v>
      </c>
      <c r="O430" s="8" t="s">
        <v>52</v>
      </c>
      <c r="P430" s="8" t="s">
        <v>42</v>
      </c>
      <c r="Q430" s="10">
        <f>SUM(S430:AG430)</f>
        <v>101450585.932</v>
      </c>
      <c r="R430" s="10">
        <v>0</v>
      </c>
      <c r="S430" s="10">
        <v>78784815</v>
      </c>
      <c r="T430" s="10">
        <v>0</v>
      </c>
      <c r="U430" s="8" t="s">
        <v>45</v>
      </c>
      <c r="V430" s="10">
        <v>0</v>
      </c>
      <c r="W430" s="10">
        <v>19539457.699999999</v>
      </c>
      <c r="X430" s="8" t="s">
        <v>45</v>
      </c>
      <c r="Y430" s="10">
        <v>3126313.2319999998</v>
      </c>
      <c r="Z430" s="10">
        <v>0</v>
      </c>
      <c r="AA430" s="8" t="s">
        <v>45</v>
      </c>
      <c r="AB430" s="10">
        <v>0</v>
      </c>
      <c r="AC430" s="10">
        <v>0</v>
      </c>
      <c r="AD430" s="8" t="s">
        <v>45</v>
      </c>
      <c r="AE430" s="10">
        <v>0</v>
      </c>
      <c r="AF430" s="10">
        <v>0</v>
      </c>
      <c r="AG430" s="8" t="s">
        <v>42</v>
      </c>
    </row>
    <row r="431" spans="1:33" x14ac:dyDescent="0.25">
      <c r="A431" s="11" t="s">
        <v>1034</v>
      </c>
      <c r="B431" s="9" t="s">
        <v>1004</v>
      </c>
      <c r="C431" s="8" t="s">
        <v>38</v>
      </c>
      <c r="D431" s="8" t="s">
        <v>77</v>
      </c>
      <c r="E431" s="8" t="s">
        <v>1110</v>
      </c>
      <c r="F431" s="8" t="s">
        <v>1130</v>
      </c>
      <c r="G431" s="8" t="s">
        <v>40</v>
      </c>
      <c r="H431" s="8" t="s">
        <v>1039</v>
      </c>
      <c r="I431" s="10" t="s">
        <v>42</v>
      </c>
      <c r="J431" s="10" t="s">
        <v>42</v>
      </c>
      <c r="K431" s="10" t="s">
        <v>42</v>
      </c>
      <c r="L431" s="10" t="s">
        <v>42</v>
      </c>
      <c r="M431" s="10">
        <v>0</v>
      </c>
      <c r="N431" s="8" t="s">
        <v>42</v>
      </c>
      <c r="O431" s="8" t="s">
        <v>52</v>
      </c>
      <c r="P431" s="8" t="s">
        <v>42</v>
      </c>
      <c r="Q431" s="10">
        <f>SUM(S431:AG431)</f>
        <v>29710004</v>
      </c>
      <c r="R431" s="10">
        <v>0</v>
      </c>
      <c r="S431" s="10">
        <v>29347040</v>
      </c>
      <c r="T431" s="10">
        <v>0</v>
      </c>
      <c r="U431" s="8" t="s">
        <v>45</v>
      </c>
      <c r="V431" s="10">
        <v>0</v>
      </c>
      <c r="W431" s="10">
        <v>312900</v>
      </c>
      <c r="X431" s="8" t="s">
        <v>55</v>
      </c>
      <c r="Y431" s="10">
        <v>50064</v>
      </c>
      <c r="Z431" s="10">
        <v>0</v>
      </c>
      <c r="AA431" s="8" t="s">
        <v>45</v>
      </c>
      <c r="AB431" s="10">
        <v>0</v>
      </c>
      <c r="AC431" s="10">
        <v>0</v>
      </c>
      <c r="AD431" s="8" t="s">
        <v>45</v>
      </c>
      <c r="AE431" s="10">
        <v>0</v>
      </c>
      <c r="AF431" s="10">
        <v>0</v>
      </c>
      <c r="AG431" s="8" t="s">
        <v>42</v>
      </c>
    </row>
    <row r="432" spans="1:33" x14ac:dyDescent="0.25">
      <c r="A432" s="11" t="s">
        <v>1036</v>
      </c>
      <c r="B432" s="9" t="s">
        <v>1004</v>
      </c>
      <c r="C432" s="8" t="s">
        <v>38</v>
      </c>
      <c r="D432" s="8" t="s">
        <v>77</v>
      </c>
      <c r="E432" s="8" t="s">
        <v>1110</v>
      </c>
      <c r="F432" s="8" t="s">
        <v>1130</v>
      </c>
      <c r="G432" s="8" t="s">
        <v>40</v>
      </c>
      <c r="H432" s="8" t="s">
        <v>1041</v>
      </c>
      <c r="I432" s="10" t="s">
        <v>42</v>
      </c>
      <c r="J432" s="10" t="s">
        <v>42</v>
      </c>
      <c r="K432" s="10" t="s">
        <v>42</v>
      </c>
      <c r="L432" s="10" t="s">
        <v>42</v>
      </c>
      <c r="M432" s="10">
        <v>0</v>
      </c>
      <c r="N432" s="8" t="s">
        <v>42</v>
      </c>
      <c r="O432" s="8" t="s">
        <v>1042</v>
      </c>
      <c r="P432" s="8" t="s">
        <v>1043</v>
      </c>
      <c r="Q432" s="10">
        <f>SUM(S432:AG432)</f>
        <v>4763530</v>
      </c>
      <c r="R432" s="10">
        <v>0</v>
      </c>
      <c r="S432" s="10">
        <v>4763530</v>
      </c>
      <c r="T432" s="10">
        <v>0</v>
      </c>
      <c r="U432" s="8" t="s">
        <v>45</v>
      </c>
      <c r="V432" s="10">
        <v>0</v>
      </c>
      <c r="W432" s="10">
        <v>0</v>
      </c>
      <c r="X432" s="8" t="s">
        <v>45</v>
      </c>
      <c r="Y432" s="10">
        <v>0</v>
      </c>
      <c r="Z432" s="10">
        <v>0</v>
      </c>
      <c r="AA432" s="8" t="s">
        <v>45</v>
      </c>
      <c r="AB432" s="10">
        <v>0</v>
      </c>
      <c r="AC432" s="10">
        <v>0</v>
      </c>
      <c r="AD432" s="8" t="s">
        <v>45</v>
      </c>
      <c r="AE432" s="10">
        <v>0</v>
      </c>
      <c r="AF432" s="10">
        <v>0</v>
      </c>
      <c r="AG432" s="8" t="s">
        <v>42</v>
      </c>
    </row>
    <row r="433" spans="1:33" x14ac:dyDescent="0.25">
      <c r="A433" s="11" t="s">
        <v>1038</v>
      </c>
      <c r="B433" s="9" t="s">
        <v>1004</v>
      </c>
      <c r="C433" s="8" t="s">
        <v>38</v>
      </c>
      <c r="D433" s="8" t="s">
        <v>77</v>
      </c>
      <c r="E433" s="8" t="s">
        <v>1110</v>
      </c>
      <c r="F433" s="8" t="s">
        <v>1130</v>
      </c>
      <c r="G433" s="8" t="s">
        <v>40</v>
      </c>
      <c r="H433" s="8" t="s">
        <v>1045</v>
      </c>
      <c r="I433" s="10" t="s">
        <v>42</v>
      </c>
      <c r="J433" s="10" t="s">
        <v>42</v>
      </c>
      <c r="K433" s="10" t="s">
        <v>42</v>
      </c>
      <c r="L433" s="10" t="s">
        <v>42</v>
      </c>
      <c r="M433" s="10">
        <v>0</v>
      </c>
      <c r="N433" s="8" t="s">
        <v>42</v>
      </c>
      <c r="O433" s="8" t="s">
        <v>52</v>
      </c>
      <c r="P433" s="8" t="s">
        <v>42</v>
      </c>
      <c r="Q433" s="10">
        <f>SUM(S433:AG433)</f>
        <v>5960000</v>
      </c>
      <c r="R433" s="10">
        <v>0</v>
      </c>
      <c r="S433" s="10">
        <v>5960000</v>
      </c>
      <c r="T433" s="10">
        <v>0</v>
      </c>
      <c r="U433" s="8" t="s">
        <v>45</v>
      </c>
      <c r="V433" s="10">
        <v>0</v>
      </c>
      <c r="W433" s="10">
        <v>0</v>
      </c>
      <c r="X433" s="8" t="s">
        <v>45</v>
      </c>
      <c r="Y433" s="10">
        <v>0</v>
      </c>
      <c r="Z433" s="10">
        <v>0</v>
      </c>
      <c r="AA433" s="8" t="s">
        <v>45</v>
      </c>
      <c r="AB433" s="10">
        <v>0</v>
      </c>
      <c r="AC433" s="10">
        <v>0</v>
      </c>
      <c r="AD433" s="8" t="s">
        <v>45</v>
      </c>
      <c r="AE433" s="10">
        <v>0</v>
      </c>
      <c r="AF433" s="10">
        <v>0</v>
      </c>
      <c r="AG433" s="8" t="s">
        <v>42</v>
      </c>
    </row>
    <row r="434" spans="1:33" x14ac:dyDescent="0.25">
      <c r="A434" s="11" t="s">
        <v>1040</v>
      </c>
      <c r="B434" s="9" t="s">
        <v>1004</v>
      </c>
      <c r="C434" s="8" t="s">
        <v>38</v>
      </c>
      <c r="D434" s="8" t="s">
        <v>77</v>
      </c>
      <c r="E434" s="8" t="s">
        <v>1110</v>
      </c>
      <c r="F434" s="8" t="s">
        <v>1130</v>
      </c>
      <c r="G434" s="8" t="s">
        <v>40</v>
      </c>
      <c r="H434" s="8" t="s">
        <v>1047</v>
      </c>
      <c r="I434" s="10" t="s">
        <v>42</v>
      </c>
      <c r="J434" s="10" t="s">
        <v>42</v>
      </c>
      <c r="K434" s="10" t="s">
        <v>42</v>
      </c>
      <c r="L434" s="10" t="s">
        <v>42</v>
      </c>
      <c r="M434" s="10">
        <v>0</v>
      </c>
      <c r="N434" s="8" t="s">
        <v>42</v>
      </c>
      <c r="O434" s="8" t="s">
        <v>52</v>
      </c>
      <c r="P434" s="8" t="s">
        <v>42</v>
      </c>
      <c r="Q434" s="10">
        <f>SUM(S434:AG434)</f>
        <v>59709901.640000001</v>
      </c>
      <c r="R434" s="10">
        <v>0</v>
      </c>
      <c r="S434" s="10">
        <v>51574150</v>
      </c>
      <c r="T434" s="10">
        <v>0</v>
      </c>
      <c r="U434" s="8" t="s">
        <v>45</v>
      </c>
      <c r="V434" s="10">
        <v>0</v>
      </c>
      <c r="W434" s="10">
        <v>7013579</v>
      </c>
      <c r="X434" s="8" t="s">
        <v>45</v>
      </c>
      <c r="Y434" s="10">
        <v>1122172.6399999999</v>
      </c>
      <c r="Z434" s="10">
        <v>0</v>
      </c>
      <c r="AA434" s="8" t="s">
        <v>45</v>
      </c>
      <c r="AB434" s="10">
        <v>0</v>
      </c>
      <c r="AC434" s="10">
        <v>0</v>
      </c>
      <c r="AD434" s="8" t="s">
        <v>45</v>
      </c>
      <c r="AE434" s="10">
        <v>0</v>
      </c>
      <c r="AF434" s="10">
        <v>0</v>
      </c>
      <c r="AG434" s="8" t="s">
        <v>42</v>
      </c>
    </row>
    <row r="435" spans="1:33" x14ac:dyDescent="0.25">
      <c r="A435" s="11" t="s">
        <v>1044</v>
      </c>
      <c r="B435" s="9" t="s">
        <v>1004</v>
      </c>
      <c r="C435" s="8" t="s">
        <v>38</v>
      </c>
      <c r="D435" s="8" t="s">
        <v>77</v>
      </c>
      <c r="E435" s="8" t="s">
        <v>1110</v>
      </c>
      <c r="F435" s="8" t="s">
        <v>1130</v>
      </c>
      <c r="G435" s="8" t="s">
        <v>40</v>
      </c>
      <c r="H435" s="8" t="s">
        <v>1049</v>
      </c>
      <c r="I435" s="10" t="s">
        <v>42</v>
      </c>
      <c r="J435" s="10" t="s">
        <v>42</v>
      </c>
      <c r="K435" s="10" t="s">
        <v>42</v>
      </c>
      <c r="L435" s="10" t="s">
        <v>42</v>
      </c>
      <c r="M435" s="10">
        <v>0</v>
      </c>
      <c r="N435" s="8" t="s">
        <v>42</v>
      </c>
      <c r="O435" s="8" t="s">
        <v>1050</v>
      </c>
      <c r="P435" s="8" t="s">
        <v>1051</v>
      </c>
      <c r="Q435" s="10">
        <f>SUM(S435:AG435)</f>
        <v>2870038</v>
      </c>
      <c r="R435" s="10">
        <v>0</v>
      </c>
      <c r="S435" s="10">
        <v>2749050</v>
      </c>
      <c r="T435" s="10">
        <v>0</v>
      </c>
      <c r="U435" s="8" t="s">
        <v>45</v>
      </c>
      <c r="V435" s="10">
        <v>0</v>
      </c>
      <c r="W435" s="10">
        <v>104300</v>
      </c>
      <c r="X435" s="8" t="s">
        <v>55</v>
      </c>
      <c r="Y435" s="10">
        <v>16688</v>
      </c>
      <c r="Z435" s="10">
        <v>0</v>
      </c>
      <c r="AA435" s="8" t="s">
        <v>45</v>
      </c>
      <c r="AB435" s="10">
        <v>0</v>
      </c>
      <c r="AC435" s="10">
        <v>0</v>
      </c>
      <c r="AD435" s="8" t="s">
        <v>45</v>
      </c>
      <c r="AE435" s="10">
        <v>0</v>
      </c>
      <c r="AF435" s="10">
        <v>0</v>
      </c>
      <c r="AG435" s="8" t="s">
        <v>42</v>
      </c>
    </row>
    <row r="436" spans="1:33" x14ac:dyDescent="0.25">
      <c r="A436" s="11" t="s">
        <v>1046</v>
      </c>
      <c r="B436" s="9" t="s">
        <v>1004</v>
      </c>
      <c r="C436" s="8" t="s">
        <v>38</v>
      </c>
      <c r="D436" s="8" t="s">
        <v>77</v>
      </c>
      <c r="E436" s="8" t="s">
        <v>1110</v>
      </c>
      <c r="F436" s="8" t="s">
        <v>1130</v>
      </c>
      <c r="G436" s="8" t="s">
        <v>40</v>
      </c>
      <c r="H436" s="8" t="s">
        <v>1053</v>
      </c>
      <c r="I436" s="10" t="s">
        <v>42</v>
      </c>
      <c r="J436" s="10" t="s">
        <v>42</v>
      </c>
      <c r="K436" s="10" t="s">
        <v>42</v>
      </c>
      <c r="L436" s="10" t="s">
        <v>42</v>
      </c>
      <c r="M436" s="10">
        <v>0</v>
      </c>
      <c r="N436" s="8" t="s">
        <v>42</v>
      </c>
      <c r="O436" s="8" t="s">
        <v>52</v>
      </c>
      <c r="P436" s="8" t="s">
        <v>42</v>
      </c>
      <c r="Q436" s="10">
        <f>SUM(S436:AG436)</f>
        <v>30847301.199999999</v>
      </c>
      <c r="R436" s="10">
        <v>0</v>
      </c>
      <c r="S436" s="10">
        <v>22433450</v>
      </c>
      <c r="T436" s="10">
        <v>0</v>
      </c>
      <c r="U436" s="8" t="s">
        <v>45</v>
      </c>
      <c r="V436" s="10">
        <v>0</v>
      </c>
      <c r="W436" s="10">
        <v>7253320</v>
      </c>
      <c r="X436" s="8" t="s">
        <v>55</v>
      </c>
      <c r="Y436" s="10">
        <v>1160531.2</v>
      </c>
      <c r="Z436" s="10">
        <v>0</v>
      </c>
      <c r="AA436" s="8" t="s">
        <v>45</v>
      </c>
      <c r="AB436" s="10">
        <v>0</v>
      </c>
      <c r="AC436" s="10">
        <v>0</v>
      </c>
      <c r="AD436" s="8" t="s">
        <v>45</v>
      </c>
      <c r="AE436" s="10">
        <v>0</v>
      </c>
      <c r="AF436" s="10">
        <v>0</v>
      </c>
      <c r="AG436" s="8" t="s">
        <v>42</v>
      </c>
    </row>
    <row r="437" spans="1:33" x14ac:dyDescent="0.25">
      <c r="A437" s="11" t="s">
        <v>1048</v>
      </c>
      <c r="B437" s="9" t="s">
        <v>1004</v>
      </c>
      <c r="C437" s="8" t="s">
        <v>38</v>
      </c>
      <c r="D437" s="8" t="s">
        <v>77</v>
      </c>
      <c r="E437" s="8" t="s">
        <v>1110</v>
      </c>
      <c r="F437" s="8" t="s">
        <v>1130</v>
      </c>
      <c r="G437" s="8" t="s">
        <v>40</v>
      </c>
      <c r="H437" s="8" t="s">
        <v>1055</v>
      </c>
      <c r="I437" s="10" t="s">
        <v>42</v>
      </c>
      <c r="J437" s="10" t="s">
        <v>42</v>
      </c>
      <c r="K437" s="10" t="s">
        <v>42</v>
      </c>
      <c r="L437" s="10" t="s">
        <v>42</v>
      </c>
      <c r="M437" s="10">
        <v>0</v>
      </c>
      <c r="N437" s="8" t="s">
        <v>42</v>
      </c>
      <c r="O437" s="8" t="s">
        <v>52</v>
      </c>
      <c r="P437" s="8" t="s">
        <v>42</v>
      </c>
      <c r="Q437" s="10">
        <f>SUM(S437:AG437)</f>
        <v>63499096.800000004</v>
      </c>
      <c r="R437" s="10">
        <v>0</v>
      </c>
      <c r="S437" s="10">
        <v>53909933.600000001</v>
      </c>
      <c r="T437" s="10">
        <v>0</v>
      </c>
      <c r="U437" s="8" t="s">
        <v>45</v>
      </c>
      <c r="V437" s="10">
        <v>0</v>
      </c>
      <c r="W437" s="10">
        <v>8266520</v>
      </c>
      <c r="X437" s="8" t="s">
        <v>45</v>
      </c>
      <c r="Y437" s="10">
        <v>1322643.2</v>
      </c>
      <c r="Z437" s="10">
        <v>0</v>
      </c>
      <c r="AA437" s="8" t="s">
        <v>45</v>
      </c>
      <c r="AB437" s="10">
        <v>0</v>
      </c>
      <c r="AC437" s="10">
        <v>0</v>
      </c>
      <c r="AD437" s="8" t="s">
        <v>45</v>
      </c>
      <c r="AE437" s="10">
        <v>0</v>
      </c>
      <c r="AF437" s="10">
        <v>0</v>
      </c>
      <c r="AG437" s="8" t="s">
        <v>42</v>
      </c>
    </row>
    <row r="438" spans="1:33" x14ac:dyDescent="0.25">
      <c r="A438" s="11" t="s">
        <v>1052</v>
      </c>
      <c r="B438" s="23">
        <v>44328</v>
      </c>
      <c r="C438" s="8" t="s">
        <v>38</v>
      </c>
      <c r="D438" s="8" t="s">
        <v>87</v>
      </c>
      <c r="E438" s="8" t="s">
        <v>88</v>
      </c>
      <c r="F438" s="8" t="s">
        <v>1139</v>
      </c>
      <c r="G438" s="8" t="s">
        <v>40</v>
      </c>
      <c r="H438" s="8" t="s">
        <v>1140</v>
      </c>
      <c r="I438" s="10" t="s">
        <v>42</v>
      </c>
      <c r="J438" s="10" t="s">
        <v>42</v>
      </c>
      <c r="K438" s="10" t="s">
        <v>42</v>
      </c>
      <c r="L438" s="10" t="s">
        <v>42</v>
      </c>
      <c r="M438" s="10">
        <v>0</v>
      </c>
      <c r="N438" s="8" t="s">
        <v>42</v>
      </c>
      <c r="O438" s="8" t="s">
        <v>1133</v>
      </c>
      <c r="P438" s="8" t="s">
        <v>42</v>
      </c>
      <c r="Q438" s="10">
        <f>SUM(S438:AG438)</f>
        <v>0</v>
      </c>
      <c r="R438" s="10">
        <v>0</v>
      </c>
      <c r="S438" s="10">
        <v>0</v>
      </c>
      <c r="T438" s="10">
        <v>0</v>
      </c>
      <c r="U438" s="8" t="s">
        <v>45</v>
      </c>
      <c r="V438" s="10">
        <v>0</v>
      </c>
      <c r="W438" s="10">
        <v>0</v>
      </c>
      <c r="X438" s="8" t="s">
        <v>45</v>
      </c>
      <c r="Y438" s="10">
        <v>0</v>
      </c>
      <c r="Z438" s="10">
        <v>0</v>
      </c>
      <c r="AA438" s="8" t="s">
        <v>45</v>
      </c>
      <c r="AB438" s="10">
        <v>0</v>
      </c>
      <c r="AC438" s="10">
        <v>0</v>
      </c>
      <c r="AD438" s="8" t="s">
        <v>45</v>
      </c>
      <c r="AE438" s="10">
        <v>0</v>
      </c>
      <c r="AF438" s="10">
        <v>0</v>
      </c>
      <c r="AG438" s="8" t="s">
        <v>42</v>
      </c>
    </row>
    <row r="439" spans="1:33" x14ac:dyDescent="0.25">
      <c r="A439" s="11" t="s">
        <v>1054</v>
      </c>
      <c r="B439" s="9" t="s">
        <v>1004</v>
      </c>
      <c r="C439" s="8" t="s">
        <v>38</v>
      </c>
      <c r="D439" s="8" t="s">
        <v>87</v>
      </c>
      <c r="E439" s="8" t="s">
        <v>88</v>
      </c>
      <c r="F439" s="8" t="s">
        <v>1134</v>
      </c>
      <c r="G439" s="8" t="s">
        <v>40</v>
      </c>
      <c r="H439" s="8" t="s">
        <v>1141</v>
      </c>
      <c r="I439" s="10" t="s">
        <v>42</v>
      </c>
      <c r="J439" s="10" t="s">
        <v>42</v>
      </c>
      <c r="K439" s="10" t="s">
        <v>42</v>
      </c>
      <c r="L439" s="10" t="s">
        <v>42</v>
      </c>
      <c r="M439" s="10">
        <v>0</v>
      </c>
      <c r="N439" s="8" t="s">
        <v>42</v>
      </c>
      <c r="O439" s="8" t="s">
        <v>52</v>
      </c>
      <c r="P439" s="8" t="s">
        <v>42</v>
      </c>
      <c r="Q439" s="10">
        <f>SUM(S439:AG439)</f>
        <v>536269303.60000002</v>
      </c>
      <c r="R439" s="10">
        <v>0</v>
      </c>
      <c r="S439" s="10">
        <v>494780790</v>
      </c>
      <c r="T439" s="10">
        <v>0</v>
      </c>
      <c r="U439" s="8" t="s">
        <v>45</v>
      </c>
      <c r="V439" s="10">
        <v>0</v>
      </c>
      <c r="W439" s="10">
        <v>35765960</v>
      </c>
      <c r="X439" s="8" t="s">
        <v>45</v>
      </c>
      <c r="Y439" s="10">
        <v>5722553.5999999996</v>
      </c>
      <c r="Z439" s="10">
        <v>0</v>
      </c>
      <c r="AA439" s="8" t="s">
        <v>45</v>
      </c>
      <c r="AB439" s="10">
        <v>0</v>
      </c>
      <c r="AC439" s="10">
        <v>0</v>
      </c>
      <c r="AD439" s="8" t="s">
        <v>45</v>
      </c>
      <c r="AE439" s="10">
        <v>0</v>
      </c>
      <c r="AF439" s="10">
        <v>0</v>
      </c>
      <c r="AG439" s="8" t="s">
        <v>42</v>
      </c>
    </row>
    <row r="440" spans="1:33" s="22" customFormat="1" x14ac:dyDescent="0.25">
      <c r="A440" s="11" t="s">
        <v>1056</v>
      </c>
      <c r="B440" s="20" t="s">
        <v>1004</v>
      </c>
      <c r="C440" s="19" t="s">
        <v>38</v>
      </c>
      <c r="D440" s="19" t="s">
        <v>97</v>
      </c>
      <c r="E440" s="19" t="s">
        <v>1142</v>
      </c>
      <c r="F440" s="19" t="s">
        <v>1160</v>
      </c>
      <c r="G440" s="19" t="s">
        <v>40</v>
      </c>
      <c r="H440" s="19" t="s">
        <v>1058</v>
      </c>
      <c r="I440" s="21" t="s">
        <v>42</v>
      </c>
      <c r="J440" s="21" t="s">
        <v>42</v>
      </c>
      <c r="K440" s="21" t="s">
        <v>42</v>
      </c>
      <c r="L440" s="21" t="s">
        <v>42</v>
      </c>
      <c r="M440" s="21">
        <v>0</v>
      </c>
      <c r="N440" s="19" t="s">
        <v>42</v>
      </c>
      <c r="O440" s="19" t="s">
        <v>52</v>
      </c>
      <c r="P440" s="19" t="s">
        <v>42</v>
      </c>
      <c r="Q440" s="21">
        <f>SUM(S440:AG440)</f>
        <v>311024757</v>
      </c>
      <c r="R440" s="21">
        <v>0</v>
      </c>
      <c r="S440" s="21">
        <v>305960545</v>
      </c>
      <c r="T440" s="21">
        <v>0</v>
      </c>
      <c r="U440" s="19" t="s">
        <v>45</v>
      </c>
      <c r="V440" s="21">
        <v>0</v>
      </c>
      <c r="W440" s="21">
        <v>4365700</v>
      </c>
      <c r="X440" s="19" t="s">
        <v>45</v>
      </c>
      <c r="Y440" s="21">
        <v>698512.00000000012</v>
      </c>
      <c r="Z440" s="21">
        <v>0</v>
      </c>
      <c r="AA440" s="19" t="s">
        <v>45</v>
      </c>
      <c r="AB440" s="21">
        <v>0</v>
      </c>
      <c r="AC440" s="21">
        <v>0</v>
      </c>
      <c r="AD440" s="19" t="s">
        <v>45</v>
      </c>
      <c r="AE440" s="21">
        <v>0</v>
      </c>
      <c r="AF440" s="21">
        <v>0</v>
      </c>
      <c r="AG440" s="19" t="s">
        <v>42</v>
      </c>
    </row>
    <row r="441" spans="1:33" s="22" customFormat="1" x14ac:dyDescent="0.25">
      <c r="A441" s="11" t="s">
        <v>1057</v>
      </c>
      <c r="B441" s="20" t="s">
        <v>1004</v>
      </c>
      <c r="C441" s="19" t="s">
        <v>38</v>
      </c>
      <c r="D441" s="19" t="s">
        <v>97</v>
      </c>
      <c r="E441" s="19" t="s">
        <v>1142</v>
      </c>
      <c r="F441" s="19" t="s">
        <v>1160</v>
      </c>
      <c r="G441" s="19" t="s">
        <v>40</v>
      </c>
      <c r="H441" s="19" t="s">
        <v>1060</v>
      </c>
      <c r="I441" s="21" t="s">
        <v>42</v>
      </c>
      <c r="J441" s="21" t="s">
        <v>42</v>
      </c>
      <c r="K441" s="21" t="s">
        <v>42</v>
      </c>
      <c r="L441" s="21" t="s">
        <v>42</v>
      </c>
      <c r="M441" s="21">
        <v>0</v>
      </c>
      <c r="N441" s="19" t="s">
        <v>42</v>
      </c>
      <c r="O441" s="19" t="s">
        <v>52</v>
      </c>
      <c r="P441" s="19" t="s">
        <v>42</v>
      </c>
      <c r="Q441" s="21">
        <f>SUM(S441:AG441)</f>
        <v>16474476.800000001</v>
      </c>
      <c r="R441" s="21">
        <v>0</v>
      </c>
      <c r="S441" s="21">
        <v>5150000</v>
      </c>
      <c r="T441" s="21">
        <v>0</v>
      </c>
      <c r="U441" s="19" t="s">
        <v>45</v>
      </c>
      <c r="V441" s="21">
        <v>0</v>
      </c>
      <c r="W441" s="21">
        <v>9762480</v>
      </c>
      <c r="X441" s="19" t="s">
        <v>45</v>
      </c>
      <c r="Y441" s="21">
        <v>1561996.8</v>
      </c>
      <c r="Z441" s="21">
        <v>0</v>
      </c>
      <c r="AA441" s="19" t="s">
        <v>45</v>
      </c>
      <c r="AB441" s="21">
        <v>0</v>
      </c>
      <c r="AC441" s="21">
        <v>0</v>
      </c>
      <c r="AD441" s="19" t="s">
        <v>45</v>
      </c>
      <c r="AE441" s="21">
        <v>0</v>
      </c>
      <c r="AF441" s="21">
        <v>0</v>
      </c>
      <c r="AG441" s="19" t="s">
        <v>42</v>
      </c>
    </row>
    <row r="442" spans="1:33" s="22" customFormat="1" x14ac:dyDescent="0.25">
      <c r="A442" s="11" t="s">
        <v>1059</v>
      </c>
      <c r="B442" s="20" t="s">
        <v>1004</v>
      </c>
      <c r="C442" s="19" t="s">
        <v>38</v>
      </c>
      <c r="D442" s="19" t="s">
        <v>97</v>
      </c>
      <c r="E442" s="19" t="s">
        <v>1142</v>
      </c>
      <c r="F442" s="19" t="s">
        <v>1160</v>
      </c>
      <c r="G442" s="19" t="s">
        <v>40</v>
      </c>
      <c r="H442" s="19" t="s">
        <v>1062</v>
      </c>
      <c r="I442" s="21" t="s">
        <v>42</v>
      </c>
      <c r="J442" s="21" t="s">
        <v>42</v>
      </c>
      <c r="K442" s="21" t="s">
        <v>42</v>
      </c>
      <c r="L442" s="21" t="s">
        <v>42</v>
      </c>
      <c r="M442" s="21">
        <v>0</v>
      </c>
      <c r="N442" s="19" t="s">
        <v>42</v>
      </c>
      <c r="O442" s="19" t="s">
        <v>52</v>
      </c>
      <c r="P442" s="19" t="s">
        <v>42</v>
      </c>
      <c r="Q442" s="21">
        <f>SUM(S442:AG442)</f>
        <v>168124927.20000002</v>
      </c>
      <c r="R442" s="21">
        <v>0</v>
      </c>
      <c r="S442" s="21">
        <v>158623912.40000001</v>
      </c>
      <c r="T442" s="21">
        <v>0</v>
      </c>
      <c r="U442" s="19" t="s">
        <v>45</v>
      </c>
      <c r="V442" s="21">
        <v>0</v>
      </c>
      <c r="W442" s="21">
        <v>8190530</v>
      </c>
      <c r="X442" s="19" t="s">
        <v>45</v>
      </c>
      <c r="Y442" s="21">
        <v>1310484.8</v>
      </c>
      <c r="Z442" s="21">
        <v>0</v>
      </c>
      <c r="AA442" s="19" t="s">
        <v>45</v>
      </c>
      <c r="AB442" s="21">
        <v>0</v>
      </c>
      <c r="AC442" s="21">
        <v>0</v>
      </c>
      <c r="AD442" s="19" t="s">
        <v>45</v>
      </c>
      <c r="AE442" s="21">
        <v>0</v>
      </c>
      <c r="AF442" s="21">
        <v>0</v>
      </c>
      <c r="AG442" s="19" t="s">
        <v>42</v>
      </c>
    </row>
    <row r="443" spans="1:33" s="22" customFormat="1" x14ac:dyDescent="0.25">
      <c r="A443" s="11" t="s">
        <v>1061</v>
      </c>
      <c r="B443" s="20" t="s">
        <v>1004</v>
      </c>
      <c r="C443" s="19" t="s">
        <v>38</v>
      </c>
      <c r="D443" s="19" t="s">
        <v>97</v>
      </c>
      <c r="E443" s="19" t="s">
        <v>1142</v>
      </c>
      <c r="F443" s="19" t="s">
        <v>1160</v>
      </c>
      <c r="G443" s="19" t="s">
        <v>40</v>
      </c>
      <c r="H443" s="19" t="s">
        <v>1064</v>
      </c>
      <c r="I443" s="21" t="s">
        <v>42</v>
      </c>
      <c r="J443" s="21" t="s">
        <v>42</v>
      </c>
      <c r="K443" s="21" t="s">
        <v>42</v>
      </c>
      <c r="L443" s="21" t="s">
        <v>42</v>
      </c>
      <c r="M443" s="21">
        <v>0</v>
      </c>
      <c r="N443" s="19" t="s">
        <v>42</v>
      </c>
      <c r="O443" s="19" t="s">
        <v>52</v>
      </c>
      <c r="P443" s="19" t="s">
        <v>42</v>
      </c>
      <c r="Q443" s="21">
        <f>SUM(S443:AG443)</f>
        <v>49874916.800000004</v>
      </c>
      <c r="R443" s="21">
        <v>0</v>
      </c>
      <c r="S443" s="21">
        <v>47966763.200000003</v>
      </c>
      <c r="T443" s="21">
        <v>0</v>
      </c>
      <c r="U443" s="19" t="s">
        <v>45</v>
      </c>
      <c r="V443" s="21">
        <v>0</v>
      </c>
      <c r="W443" s="21">
        <v>1644960</v>
      </c>
      <c r="X443" s="19" t="s">
        <v>45</v>
      </c>
      <c r="Y443" s="21">
        <v>263193.59999999998</v>
      </c>
      <c r="Z443" s="21">
        <v>0</v>
      </c>
      <c r="AA443" s="19" t="s">
        <v>45</v>
      </c>
      <c r="AB443" s="21">
        <v>0</v>
      </c>
      <c r="AC443" s="21">
        <v>0</v>
      </c>
      <c r="AD443" s="19" t="s">
        <v>45</v>
      </c>
      <c r="AE443" s="21">
        <v>0</v>
      </c>
      <c r="AF443" s="21">
        <v>0</v>
      </c>
      <c r="AG443" s="19" t="s">
        <v>42</v>
      </c>
    </row>
    <row r="444" spans="1:33" s="22" customFormat="1" x14ac:dyDescent="0.25">
      <c r="A444" s="11" t="s">
        <v>1063</v>
      </c>
      <c r="B444" s="20" t="s">
        <v>1004</v>
      </c>
      <c r="C444" s="19" t="s">
        <v>38</v>
      </c>
      <c r="D444" s="19" t="s">
        <v>97</v>
      </c>
      <c r="E444" s="19" t="s">
        <v>1142</v>
      </c>
      <c r="F444" s="19" t="s">
        <v>1160</v>
      </c>
      <c r="G444" s="19" t="s">
        <v>40</v>
      </c>
      <c r="H444" s="19" t="s">
        <v>1066</v>
      </c>
      <c r="I444" s="21" t="s">
        <v>42</v>
      </c>
      <c r="J444" s="21" t="s">
        <v>42</v>
      </c>
      <c r="K444" s="21" t="s">
        <v>42</v>
      </c>
      <c r="L444" s="21" t="s">
        <v>42</v>
      </c>
      <c r="M444" s="21">
        <v>0</v>
      </c>
      <c r="N444" s="19" t="s">
        <v>42</v>
      </c>
      <c r="O444" s="19" t="s">
        <v>52</v>
      </c>
      <c r="P444" s="19" t="s">
        <v>42</v>
      </c>
      <c r="Q444" s="21">
        <f>SUM(S444:AG444)</f>
        <v>86641464.719999999</v>
      </c>
      <c r="R444" s="21">
        <v>0</v>
      </c>
      <c r="S444" s="21">
        <v>82267230</v>
      </c>
      <c r="T444" s="21">
        <v>0</v>
      </c>
      <c r="U444" s="19" t="s">
        <v>45</v>
      </c>
      <c r="V444" s="21">
        <v>0</v>
      </c>
      <c r="W444" s="21">
        <v>3770892</v>
      </c>
      <c r="X444" s="19" t="s">
        <v>45</v>
      </c>
      <c r="Y444" s="21">
        <v>603342.72</v>
      </c>
      <c r="Z444" s="21">
        <v>0</v>
      </c>
      <c r="AA444" s="19" t="s">
        <v>45</v>
      </c>
      <c r="AB444" s="21">
        <v>0</v>
      </c>
      <c r="AC444" s="21">
        <v>0</v>
      </c>
      <c r="AD444" s="19" t="s">
        <v>45</v>
      </c>
      <c r="AE444" s="21">
        <v>0</v>
      </c>
      <c r="AF444" s="21">
        <v>0</v>
      </c>
      <c r="AG444" s="19" t="s">
        <v>42</v>
      </c>
    </row>
    <row r="445" spans="1:33" s="22" customFormat="1" x14ac:dyDescent="0.25">
      <c r="A445" s="11" t="s">
        <v>1065</v>
      </c>
      <c r="B445" s="20" t="s">
        <v>1004</v>
      </c>
      <c r="C445" s="19" t="s">
        <v>38</v>
      </c>
      <c r="D445" s="19" t="s">
        <v>97</v>
      </c>
      <c r="E445" s="19" t="s">
        <v>1142</v>
      </c>
      <c r="F445" s="19" t="s">
        <v>1160</v>
      </c>
      <c r="G445" s="19" t="s">
        <v>40</v>
      </c>
      <c r="H445" s="19" t="s">
        <v>1068</v>
      </c>
      <c r="I445" s="21" t="s">
        <v>42</v>
      </c>
      <c r="J445" s="21" t="s">
        <v>42</v>
      </c>
      <c r="K445" s="21" t="s">
        <v>42</v>
      </c>
      <c r="L445" s="21" t="s">
        <v>42</v>
      </c>
      <c r="M445" s="21">
        <v>0</v>
      </c>
      <c r="N445" s="19" t="s">
        <v>42</v>
      </c>
      <c r="O445" s="19" t="s">
        <v>52</v>
      </c>
      <c r="P445" s="19" t="s">
        <v>42</v>
      </c>
      <c r="Q445" s="21">
        <f>SUM(S445:AG445)</f>
        <v>29470124.800000001</v>
      </c>
      <c r="R445" s="21">
        <v>0</v>
      </c>
      <c r="S445" s="21">
        <v>29000000</v>
      </c>
      <c r="T445" s="21">
        <v>0</v>
      </c>
      <c r="U445" s="19" t="s">
        <v>45</v>
      </c>
      <c r="V445" s="21">
        <v>0</v>
      </c>
      <c r="W445" s="21">
        <v>405280</v>
      </c>
      <c r="X445" s="19" t="s">
        <v>45</v>
      </c>
      <c r="Y445" s="21">
        <v>64844.800000000003</v>
      </c>
      <c r="Z445" s="21">
        <v>0</v>
      </c>
      <c r="AA445" s="19" t="s">
        <v>45</v>
      </c>
      <c r="AB445" s="21">
        <v>0</v>
      </c>
      <c r="AC445" s="21">
        <v>0</v>
      </c>
      <c r="AD445" s="19" t="s">
        <v>45</v>
      </c>
      <c r="AE445" s="21">
        <v>0</v>
      </c>
      <c r="AF445" s="21">
        <v>0</v>
      </c>
      <c r="AG445" s="19" t="s">
        <v>42</v>
      </c>
    </row>
    <row r="446" spans="1:33" s="22" customFormat="1" x14ac:dyDescent="0.25">
      <c r="A446" s="11" t="s">
        <v>1067</v>
      </c>
      <c r="B446" s="20" t="s">
        <v>1004</v>
      </c>
      <c r="C446" s="19" t="s">
        <v>38</v>
      </c>
      <c r="D446" s="19" t="s">
        <v>97</v>
      </c>
      <c r="E446" s="19" t="s">
        <v>1142</v>
      </c>
      <c r="F446" s="19" t="s">
        <v>1160</v>
      </c>
      <c r="G446" s="19" t="s">
        <v>40</v>
      </c>
      <c r="H446" s="19" t="s">
        <v>1070</v>
      </c>
      <c r="I446" s="21" t="s">
        <v>42</v>
      </c>
      <c r="J446" s="21" t="s">
        <v>42</v>
      </c>
      <c r="K446" s="21" t="s">
        <v>42</v>
      </c>
      <c r="L446" s="21" t="s">
        <v>42</v>
      </c>
      <c r="M446" s="21">
        <v>0</v>
      </c>
      <c r="N446" s="19" t="s">
        <v>42</v>
      </c>
      <c r="O446" s="19" t="s">
        <v>969</v>
      </c>
      <c r="P446" s="19" t="s">
        <v>970</v>
      </c>
      <c r="Q446" s="21">
        <f>SUM(S446:AG446)</f>
        <v>2500000</v>
      </c>
      <c r="R446" s="21">
        <v>0</v>
      </c>
      <c r="S446" s="21">
        <v>2500000</v>
      </c>
      <c r="T446" s="21">
        <v>0</v>
      </c>
      <c r="U446" s="19" t="s">
        <v>45</v>
      </c>
      <c r="V446" s="21">
        <v>0</v>
      </c>
      <c r="W446" s="21">
        <v>0</v>
      </c>
      <c r="X446" s="19" t="s">
        <v>45</v>
      </c>
      <c r="Y446" s="21">
        <v>0</v>
      </c>
      <c r="Z446" s="21">
        <v>0</v>
      </c>
      <c r="AA446" s="19" t="s">
        <v>45</v>
      </c>
      <c r="AB446" s="21">
        <v>0</v>
      </c>
      <c r="AC446" s="21">
        <v>0</v>
      </c>
      <c r="AD446" s="19" t="s">
        <v>45</v>
      </c>
      <c r="AE446" s="21">
        <v>0</v>
      </c>
      <c r="AF446" s="21">
        <v>0</v>
      </c>
      <c r="AG446" s="19" t="s">
        <v>42</v>
      </c>
    </row>
    <row r="447" spans="1:33" s="22" customFormat="1" x14ac:dyDescent="0.25">
      <c r="A447" s="11" t="s">
        <v>1069</v>
      </c>
      <c r="B447" s="20" t="s">
        <v>1004</v>
      </c>
      <c r="C447" s="19" t="s">
        <v>38</v>
      </c>
      <c r="D447" s="19" t="s">
        <v>97</v>
      </c>
      <c r="E447" s="19" t="s">
        <v>1142</v>
      </c>
      <c r="F447" s="19" t="s">
        <v>1160</v>
      </c>
      <c r="G447" s="19" t="s">
        <v>40</v>
      </c>
      <c r="H447" s="19" t="s">
        <v>1072</v>
      </c>
      <c r="I447" s="21" t="s">
        <v>42</v>
      </c>
      <c r="J447" s="21" t="s">
        <v>42</v>
      </c>
      <c r="K447" s="21" t="s">
        <v>42</v>
      </c>
      <c r="L447" s="21" t="s">
        <v>42</v>
      </c>
      <c r="M447" s="21">
        <v>0</v>
      </c>
      <c r="N447" s="19" t="s">
        <v>42</v>
      </c>
      <c r="O447" s="19" t="s">
        <v>52</v>
      </c>
      <c r="P447" s="19" t="s">
        <v>42</v>
      </c>
      <c r="Q447" s="21">
        <f>SUM(S447:AG447)</f>
        <v>99539802.400000006</v>
      </c>
      <c r="R447" s="21">
        <v>0</v>
      </c>
      <c r="S447" s="21">
        <v>97088931.200000003</v>
      </c>
      <c r="T447" s="21">
        <v>0</v>
      </c>
      <c r="U447" s="19" t="s">
        <v>45</v>
      </c>
      <c r="V447" s="21">
        <v>0</v>
      </c>
      <c r="W447" s="21">
        <v>2112820</v>
      </c>
      <c r="X447" s="19" t="s">
        <v>45</v>
      </c>
      <c r="Y447" s="21">
        <v>338051.2</v>
      </c>
      <c r="Z447" s="21">
        <v>0</v>
      </c>
      <c r="AA447" s="19" t="s">
        <v>45</v>
      </c>
      <c r="AB447" s="21">
        <v>0</v>
      </c>
      <c r="AC447" s="21">
        <v>0</v>
      </c>
      <c r="AD447" s="19" t="s">
        <v>45</v>
      </c>
      <c r="AE447" s="21">
        <v>0</v>
      </c>
      <c r="AF447" s="21">
        <v>0</v>
      </c>
      <c r="AG447" s="19" t="s">
        <v>42</v>
      </c>
    </row>
    <row r="448" spans="1:33" s="22" customFormat="1" x14ac:dyDescent="0.25">
      <c r="A448" s="11" t="s">
        <v>1071</v>
      </c>
      <c r="B448" s="20" t="s">
        <v>1004</v>
      </c>
      <c r="C448" s="19" t="s">
        <v>38</v>
      </c>
      <c r="D448" s="19" t="s">
        <v>97</v>
      </c>
      <c r="E448" s="19" t="s">
        <v>1142</v>
      </c>
      <c r="F448" s="19" t="s">
        <v>1160</v>
      </c>
      <c r="G448" s="19" t="s">
        <v>40</v>
      </c>
      <c r="H448" s="19" t="s">
        <v>1074</v>
      </c>
      <c r="I448" s="21" t="s">
        <v>42</v>
      </c>
      <c r="J448" s="21" t="s">
        <v>42</v>
      </c>
      <c r="K448" s="21" t="s">
        <v>42</v>
      </c>
      <c r="L448" s="21" t="s">
        <v>42</v>
      </c>
      <c r="M448" s="21">
        <v>0</v>
      </c>
      <c r="N448" s="19" t="s">
        <v>42</v>
      </c>
      <c r="O448" s="19" t="s">
        <v>52</v>
      </c>
      <c r="P448" s="19" t="s">
        <v>42</v>
      </c>
      <c r="Q448" s="21">
        <f>SUM(S448:AG448)</f>
        <v>44932078.799999997</v>
      </c>
      <c r="R448" s="21">
        <v>0</v>
      </c>
      <c r="S448" s="21">
        <v>40469350</v>
      </c>
      <c r="T448" s="21">
        <v>0</v>
      </c>
      <c r="U448" s="19" t="s">
        <v>45</v>
      </c>
      <c r="V448" s="21">
        <v>0</v>
      </c>
      <c r="W448" s="21">
        <v>3847180</v>
      </c>
      <c r="X448" s="19" t="s">
        <v>45</v>
      </c>
      <c r="Y448" s="21">
        <v>615548.80000000005</v>
      </c>
      <c r="Z448" s="21">
        <v>0</v>
      </c>
      <c r="AA448" s="19" t="s">
        <v>45</v>
      </c>
      <c r="AB448" s="21">
        <v>0</v>
      </c>
      <c r="AC448" s="21">
        <v>0</v>
      </c>
      <c r="AD448" s="19" t="s">
        <v>45</v>
      </c>
      <c r="AE448" s="21">
        <v>0</v>
      </c>
      <c r="AF448" s="21">
        <v>0</v>
      </c>
      <c r="AG448" s="19" t="s">
        <v>42</v>
      </c>
    </row>
    <row r="449" spans="1:33" s="22" customFormat="1" x14ac:dyDescent="0.25">
      <c r="A449" s="11" t="s">
        <v>1073</v>
      </c>
      <c r="B449" s="20" t="s">
        <v>1004</v>
      </c>
      <c r="C449" s="19" t="s">
        <v>38</v>
      </c>
      <c r="D449" s="19" t="s">
        <v>97</v>
      </c>
      <c r="E449" s="19" t="s">
        <v>1142</v>
      </c>
      <c r="F449" s="19" t="s">
        <v>1160</v>
      </c>
      <c r="G449" s="19" t="s">
        <v>40</v>
      </c>
      <c r="H449" s="19" t="s">
        <v>1076</v>
      </c>
      <c r="I449" s="21" t="s">
        <v>42</v>
      </c>
      <c r="J449" s="21" t="s">
        <v>42</v>
      </c>
      <c r="K449" s="21" t="s">
        <v>42</v>
      </c>
      <c r="L449" s="21" t="s">
        <v>42</v>
      </c>
      <c r="M449" s="21">
        <v>0</v>
      </c>
      <c r="N449" s="19" t="s">
        <v>42</v>
      </c>
      <c r="O449" s="19" t="s">
        <v>52</v>
      </c>
      <c r="P449" s="19" t="s">
        <v>42</v>
      </c>
      <c r="Q449" s="21">
        <f>SUM(S449:AG449)</f>
        <v>17348868</v>
      </c>
      <c r="R449" s="21">
        <v>0</v>
      </c>
      <c r="S449" s="21">
        <v>14462440</v>
      </c>
      <c r="T449" s="21">
        <v>0</v>
      </c>
      <c r="U449" s="19" t="s">
        <v>45</v>
      </c>
      <c r="V449" s="21">
        <v>0</v>
      </c>
      <c r="W449" s="21">
        <v>2488300</v>
      </c>
      <c r="X449" s="19" t="s">
        <v>55</v>
      </c>
      <c r="Y449" s="21">
        <v>398128</v>
      </c>
      <c r="Z449" s="21">
        <v>0</v>
      </c>
      <c r="AA449" s="19" t="s">
        <v>45</v>
      </c>
      <c r="AB449" s="21">
        <v>0</v>
      </c>
      <c r="AC449" s="21">
        <v>0</v>
      </c>
      <c r="AD449" s="19" t="s">
        <v>45</v>
      </c>
      <c r="AE449" s="21">
        <v>0</v>
      </c>
      <c r="AF449" s="21">
        <v>0</v>
      </c>
      <c r="AG449" s="19" t="s">
        <v>42</v>
      </c>
    </row>
    <row r="450" spans="1:33" s="22" customFormat="1" x14ac:dyDescent="0.25">
      <c r="A450" s="11" t="s">
        <v>1075</v>
      </c>
      <c r="B450" s="20" t="s">
        <v>1004</v>
      </c>
      <c r="C450" s="19" t="s">
        <v>38</v>
      </c>
      <c r="D450" s="19" t="s">
        <v>97</v>
      </c>
      <c r="E450" s="19" t="s">
        <v>1142</v>
      </c>
      <c r="F450" s="19" t="s">
        <v>1160</v>
      </c>
      <c r="G450" s="19" t="s">
        <v>40</v>
      </c>
      <c r="H450" s="19" t="s">
        <v>1077</v>
      </c>
      <c r="I450" s="21" t="s">
        <v>42</v>
      </c>
      <c r="J450" s="21" t="s">
        <v>42</v>
      </c>
      <c r="K450" s="21" t="s">
        <v>42</v>
      </c>
      <c r="L450" s="21" t="s">
        <v>42</v>
      </c>
      <c r="M450" s="21">
        <v>0</v>
      </c>
      <c r="N450" s="19" t="s">
        <v>42</v>
      </c>
      <c r="O450" s="19" t="s">
        <v>52</v>
      </c>
      <c r="P450" s="19" t="s">
        <v>42</v>
      </c>
      <c r="Q450" s="21">
        <f>SUM(S450:AG450)</f>
        <v>30851984.800000001</v>
      </c>
      <c r="R450" s="21">
        <v>0</v>
      </c>
      <c r="S450" s="21">
        <v>30381860</v>
      </c>
      <c r="T450" s="21">
        <v>0</v>
      </c>
      <c r="U450" s="19" t="s">
        <v>45</v>
      </c>
      <c r="V450" s="21">
        <v>0</v>
      </c>
      <c r="W450" s="21">
        <v>405280</v>
      </c>
      <c r="X450" s="19" t="s">
        <v>45</v>
      </c>
      <c r="Y450" s="21">
        <v>64844.800000000003</v>
      </c>
      <c r="Z450" s="21">
        <v>0</v>
      </c>
      <c r="AA450" s="19" t="s">
        <v>45</v>
      </c>
      <c r="AB450" s="21">
        <v>0</v>
      </c>
      <c r="AC450" s="21">
        <v>0</v>
      </c>
      <c r="AD450" s="19" t="s">
        <v>45</v>
      </c>
      <c r="AE450" s="21">
        <v>0</v>
      </c>
      <c r="AF450" s="21">
        <v>0</v>
      </c>
      <c r="AG450" s="19" t="s">
        <v>42</v>
      </c>
    </row>
    <row r="452" spans="1:33" x14ac:dyDescent="0.25">
      <c r="Q452" s="7">
        <f>SUM(Q2:Q450)</f>
        <v>54099764768.332031</v>
      </c>
      <c r="R452" s="7">
        <f>SUM(R2:R450)</f>
        <v>0</v>
      </c>
      <c r="S452" s="7">
        <f>SUM(S2:S450)</f>
        <v>45390362845.300011</v>
      </c>
      <c r="T452" s="7">
        <f>SUM(T2:T450)</f>
        <v>56189132.600000001</v>
      </c>
      <c r="V452" s="7">
        <f>SUM(V2:V450)</f>
        <v>8990261.216</v>
      </c>
      <c r="W452" s="7">
        <f>SUM(W2:W450)</f>
        <v>7441558447.5999994</v>
      </c>
      <c r="Y452" s="7">
        <f>SUM(Y2:Y450)</f>
        <v>1190649351.6160002</v>
      </c>
      <c r="Z452" s="7">
        <f>SUM(Z2:Z450)</f>
        <v>0</v>
      </c>
      <c r="AB452" s="7">
        <f>SUM(AB2:AB450)</f>
        <v>0</v>
      </c>
      <c r="AC452" s="7">
        <f>SUM(AC2:AC450)</f>
        <v>11124750</v>
      </c>
      <c r="AE452" s="7">
        <f>SUM(AE2:AE450)</f>
        <v>889980</v>
      </c>
      <c r="AF452" s="7">
        <f>SUM(AF2:AF450)</f>
        <v>0</v>
      </c>
    </row>
    <row r="454" spans="1:33" x14ac:dyDescent="0.25">
      <c r="J454" s="6" t="s">
        <v>1078</v>
      </c>
    </row>
    <row r="456" spans="1:33" x14ac:dyDescent="0.25">
      <c r="J456" s="6" t="s">
        <v>1079</v>
      </c>
      <c r="K456" s="6" t="s">
        <v>1080</v>
      </c>
      <c r="L456" s="6" t="s">
        <v>1081</v>
      </c>
    </row>
    <row r="458" spans="1:33" x14ac:dyDescent="0.25">
      <c r="I458" s="6" t="s">
        <v>1082</v>
      </c>
      <c r="J458" s="6">
        <f>S452</f>
        <v>45390362845.300011</v>
      </c>
    </row>
    <row r="460" spans="1:33" x14ac:dyDescent="0.25">
      <c r="I460" s="6" t="s">
        <v>1083</v>
      </c>
      <c r="J460" s="6">
        <f>T452+W452</f>
        <v>7497747580.1999998</v>
      </c>
      <c r="K460" s="6">
        <f>V452+Y452</f>
        <v>1199639612.8320003</v>
      </c>
    </row>
    <row r="462" spans="1:33" x14ac:dyDescent="0.25">
      <c r="I462" s="6" t="s">
        <v>1084</v>
      </c>
      <c r="J462" s="6">
        <f>AC452</f>
        <v>11124750</v>
      </c>
      <c r="K462" s="6">
        <v>889980</v>
      </c>
      <c r="L462" s="6">
        <v>0</v>
      </c>
    </row>
    <row r="464" spans="1:33" x14ac:dyDescent="0.25">
      <c r="I464" s="6" t="s">
        <v>1085</v>
      </c>
      <c r="J464" s="6">
        <v>0</v>
      </c>
      <c r="K464" s="6">
        <v>0</v>
      </c>
    </row>
    <row r="466" spans="9:13" x14ac:dyDescent="0.25">
      <c r="I466" s="6" t="s">
        <v>1086</v>
      </c>
      <c r="J466" s="6">
        <f>SUBTOTAL(9,J458:J465)</f>
        <v>52899235175.500008</v>
      </c>
      <c r="K466" s="6">
        <f>SUBTOTAL(9,K458:K465)</f>
        <v>1200529592.8320003</v>
      </c>
      <c r="L466" s="6">
        <f>SUBTOTAL(9,L458:L465)</f>
        <v>0</v>
      </c>
      <c r="M466" s="6">
        <f>J466+K466</f>
        <v>54099764768.332008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2021-05-17T11:59:04Z</dcterms:created>
  <dcterms:modified xsi:type="dcterms:W3CDTF">2021-12-20T15:07:02Z</dcterms:modified>
</cp:coreProperties>
</file>