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4" i="1" l="1"/>
  <c r="Y320" i="1"/>
  <c r="Q320" i="1" s="1"/>
  <c r="W331" i="1"/>
  <c r="Y331" i="1" s="1"/>
  <c r="S329" i="1"/>
  <c r="Y297" i="1" l="1"/>
  <c r="Y276" i="1"/>
  <c r="Y255" i="1"/>
  <c r="Y234" i="1" l="1"/>
  <c r="Y217" i="1"/>
  <c r="Y136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8" i="1"/>
  <c r="AF350" i="1" l="1"/>
  <c r="AE350" i="1"/>
  <c r="AC350" i="1"/>
  <c r="AB350" i="1"/>
  <c r="Z350" i="1"/>
  <c r="Y350" i="1"/>
  <c r="V350" i="1"/>
  <c r="T350" i="1"/>
  <c r="S350" i="1"/>
  <c r="J356" i="1" s="1"/>
  <c r="R350" i="1"/>
  <c r="Q136" i="1"/>
  <c r="Q350" i="1" s="1"/>
  <c r="W350" i="1"/>
  <c r="J358" i="1" l="1"/>
  <c r="J364" i="1" s="1"/>
  <c r="K358" i="1"/>
  <c r="K364" i="1" s="1"/>
  <c r="M364" i="1" l="1"/>
</calcChain>
</file>

<file path=xl/sharedStrings.xml><?xml version="1.0" encoding="utf-8"?>
<sst xmlns="http://schemas.openxmlformats.org/spreadsheetml/2006/main" count="6866" uniqueCount="956">
  <si>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</si>
  <si>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</si>
  <si>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</si>
  <si>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</si>
  <si>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</si>
  <si>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</si>
  <si>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</si>
  <si>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</si>
  <si>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</si>
  <si>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</si>
  <si>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</si>
  <si>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</si>
  <si>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</si>
  <si>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</si>
  <si>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</si>
  <si>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</si>
  <si>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</si>
  <si>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</si>
  <si>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</si>
  <si>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</si>
  <si>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</si>
  <si>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</si>
  <si>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</si>
  <si>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</si>
  <si>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</si>
  <si>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</si>
  <si>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</si>
  <si>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</si>
  <si>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</si>
  <si>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</si>
  <si>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</si>
  <si>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</si>
  <si>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</si>
  <si>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</si>
  <si>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</si>
  <si>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</si>
  <si>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</si>
  <si>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01-08-2021</t>
  </si>
  <si>
    <t>0203</t>
  </si>
  <si>
    <t>001</t>
  </si>
  <si>
    <t>FC</t>
  </si>
  <si>
    <t>00141262-00141294</t>
  </si>
  <si>
    <t/>
  </si>
  <si>
    <t>VENTAS NO CONTRIBUYENTES</t>
  </si>
  <si>
    <t>-</t>
  </si>
  <si>
    <t>2</t>
  </si>
  <si>
    <t>00141295</t>
  </si>
  <si>
    <t>ASESORIA TECNICA</t>
  </si>
  <si>
    <t xml:space="preserve">J403691185 </t>
  </si>
  <si>
    <t>3</t>
  </si>
  <si>
    <t>00141296-00141335</t>
  </si>
  <si>
    <t>16</t>
  </si>
  <si>
    <t>4</t>
  </si>
  <si>
    <t>00141336-00141339</t>
  </si>
  <si>
    <t>5</t>
  </si>
  <si>
    <t>00141340-00141397</t>
  </si>
  <si>
    <t>6</t>
  </si>
  <si>
    <t>00141398-00141417</t>
  </si>
  <si>
    <t>7</t>
  </si>
  <si>
    <t>00141418-00141427</t>
  </si>
  <si>
    <t>8</t>
  </si>
  <si>
    <t>00141428</t>
  </si>
  <si>
    <t>LILIANA GARDONA</t>
  </si>
  <si>
    <t xml:space="preserve">V5308374 </t>
  </si>
  <si>
    <t>9</t>
  </si>
  <si>
    <t>00141429-00141446</t>
  </si>
  <si>
    <t>10</t>
  </si>
  <si>
    <t>002</t>
  </si>
  <si>
    <t>Z1F0008966</t>
  </si>
  <si>
    <t>00143554-00143652</t>
  </si>
  <si>
    <t>11</t>
  </si>
  <si>
    <t>0753</t>
  </si>
  <si>
    <t>00143653</t>
  </si>
  <si>
    <t>LUNCHERIA NUEVA URQUIA C.A</t>
  </si>
  <si>
    <t xml:space="preserve">J-30087367-6 </t>
  </si>
  <si>
    <t>12</t>
  </si>
  <si>
    <t>00143654-00143756</t>
  </si>
  <si>
    <t>13</t>
  </si>
  <si>
    <t>NC</t>
  </si>
  <si>
    <t>00000070</t>
  </si>
  <si>
    <t>00143718</t>
  </si>
  <si>
    <t>VEN</t>
  </si>
  <si>
    <t>HECTOR ROMERO</t>
  </si>
  <si>
    <t xml:space="preserve">V14140001 </t>
  </si>
  <si>
    <t>14</t>
  </si>
  <si>
    <t>003</t>
  </si>
  <si>
    <t>00086879-00086898</t>
  </si>
  <si>
    <t>15</t>
  </si>
  <si>
    <t>00086899-00086909</t>
  </si>
  <si>
    <t>00086910-00086937</t>
  </si>
  <si>
    <t>17</t>
  </si>
  <si>
    <t>00086938-00086940</t>
  </si>
  <si>
    <t>18</t>
  </si>
  <si>
    <t>00086941-00086943</t>
  </si>
  <si>
    <t>19</t>
  </si>
  <si>
    <t>00086944-00086966</t>
  </si>
  <si>
    <t>20</t>
  </si>
  <si>
    <t>00086967-00086986</t>
  </si>
  <si>
    <t>21</t>
  </si>
  <si>
    <t>00086987-00086989</t>
  </si>
  <si>
    <t>22</t>
  </si>
  <si>
    <t>00086990-00087001</t>
  </si>
  <si>
    <t>23</t>
  </si>
  <si>
    <t>00087002</t>
  </si>
  <si>
    <t>SANOFRE BAR, C.A.</t>
  </si>
  <si>
    <t xml:space="preserve">J001194479 </t>
  </si>
  <si>
    <t>24</t>
  </si>
  <si>
    <t>00087003</t>
  </si>
  <si>
    <t>MIGUEL LAMBAZ</t>
  </si>
  <si>
    <t xml:space="preserve">V81297744 </t>
  </si>
  <si>
    <t>25</t>
  </si>
  <si>
    <t>004</t>
  </si>
  <si>
    <t>Z1F0013385</t>
  </si>
  <si>
    <t>26</t>
  </si>
  <si>
    <t>02-08-2021</t>
  </si>
  <si>
    <t>00141447</t>
  </si>
  <si>
    <t>JHONY ESPINOZA</t>
  </si>
  <si>
    <t xml:space="preserve">V6140586 </t>
  </si>
  <si>
    <t>27</t>
  </si>
  <si>
    <t>00141448-00141457</t>
  </si>
  <si>
    <t>28</t>
  </si>
  <si>
    <t>00141458-00141470</t>
  </si>
  <si>
    <t>29</t>
  </si>
  <si>
    <t>00141471-00141494</t>
  </si>
  <si>
    <t>30</t>
  </si>
  <si>
    <t>00141495-00141497</t>
  </si>
  <si>
    <t>31</t>
  </si>
  <si>
    <t>00141498-00141528</t>
  </si>
  <si>
    <t>32</t>
  </si>
  <si>
    <t>00141529-00141610</t>
  </si>
  <si>
    <t>33</t>
  </si>
  <si>
    <t>00141611-00141678</t>
  </si>
  <si>
    <t>34</t>
  </si>
  <si>
    <t>00143757-00143930</t>
  </si>
  <si>
    <t>35</t>
  </si>
  <si>
    <t>00087004-00087015</t>
  </si>
  <si>
    <t>36</t>
  </si>
  <si>
    <t>00087016-00087055</t>
  </si>
  <si>
    <t>37</t>
  </si>
  <si>
    <t>00087056-00087058</t>
  </si>
  <si>
    <t>38</t>
  </si>
  <si>
    <t>00087059-00087080</t>
  </si>
  <si>
    <t>39</t>
  </si>
  <si>
    <t>00087081-00087088</t>
  </si>
  <si>
    <t>40</t>
  </si>
  <si>
    <t>00087089-00087148</t>
  </si>
  <si>
    <t>41</t>
  </si>
  <si>
    <t>42</t>
  </si>
  <si>
    <t>03-08-2021</t>
  </si>
  <si>
    <t>00141679-00141695</t>
  </si>
  <si>
    <t>43</t>
  </si>
  <si>
    <t>00141696-00141703</t>
  </si>
  <si>
    <t>44</t>
  </si>
  <si>
    <t>00141704-00141729</t>
  </si>
  <si>
    <t>45</t>
  </si>
  <si>
    <t>00141730-00141732</t>
  </si>
  <si>
    <t>46</t>
  </si>
  <si>
    <t>00141733-00141736</t>
  </si>
  <si>
    <t>47</t>
  </si>
  <si>
    <t>00141737-00141748</t>
  </si>
  <si>
    <t>48</t>
  </si>
  <si>
    <t>00141749-00141795</t>
  </si>
  <si>
    <t>49</t>
  </si>
  <si>
    <t>00141796</t>
  </si>
  <si>
    <t>LUNCHERIA DALIEXIS C.A</t>
  </si>
  <si>
    <t xml:space="preserve">J293835291 </t>
  </si>
  <si>
    <t>50</t>
  </si>
  <si>
    <t>00141797-00141858</t>
  </si>
  <si>
    <t>51</t>
  </si>
  <si>
    <t>00141859-00141861</t>
  </si>
  <si>
    <t>52</t>
  </si>
  <si>
    <t>00141862-00141865</t>
  </si>
  <si>
    <t>53</t>
  </si>
  <si>
    <t>00000000</t>
  </si>
  <si>
    <t>00141863</t>
  </si>
  <si>
    <t>MARY RODRIGUES</t>
  </si>
  <si>
    <t xml:space="preserve">V11471293 </t>
  </si>
  <si>
    <t>54</t>
  </si>
  <si>
    <t>00143931-00143969</t>
  </si>
  <si>
    <t>55</t>
  </si>
  <si>
    <t>0755</t>
  </si>
  <si>
    <t>00143970</t>
  </si>
  <si>
    <t>TEQUE ENPANADA</t>
  </si>
  <si>
    <t xml:space="preserve">V294208320 </t>
  </si>
  <si>
    <t>56</t>
  </si>
  <si>
    <t>00143971-00143985</t>
  </si>
  <si>
    <t>57</t>
  </si>
  <si>
    <t>00143986</t>
  </si>
  <si>
    <t>LUNCHERIA MANIX</t>
  </si>
  <si>
    <t xml:space="preserve">J405602651 </t>
  </si>
  <si>
    <t>58</t>
  </si>
  <si>
    <t>00143987-00144012</t>
  </si>
  <si>
    <t>59</t>
  </si>
  <si>
    <t>00144013</t>
  </si>
  <si>
    <t>60</t>
  </si>
  <si>
    <t>00144014-00144167</t>
  </si>
  <si>
    <t>61</t>
  </si>
  <si>
    <t>00000071</t>
  </si>
  <si>
    <t>00143917</t>
  </si>
  <si>
    <t>JOSE PEREZ</t>
  </si>
  <si>
    <t xml:space="preserve">V11978789 </t>
  </si>
  <si>
    <t>62</t>
  </si>
  <si>
    <t>00087149-00087174</t>
  </si>
  <si>
    <t>63</t>
  </si>
  <si>
    <t>00087175-00087183</t>
  </si>
  <si>
    <t>64</t>
  </si>
  <si>
    <t>00087184-00087198</t>
  </si>
  <si>
    <t>65</t>
  </si>
  <si>
    <t>00087199</t>
  </si>
  <si>
    <t>LUNCHERIA NUEVA URQUIA</t>
  </si>
  <si>
    <t xml:space="preserve">J-300873676 </t>
  </si>
  <si>
    <t>66</t>
  </si>
  <si>
    <t>00087200-00087218</t>
  </si>
  <si>
    <t>67</t>
  </si>
  <si>
    <t>00087219</t>
  </si>
  <si>
    <t>JHON PANTOJA</t>
  </si>
  <si>
    <t xml:space="preserve">V24887633 </t>
  </si>
  <si>
    <t>68</t>
  </si>
  <si>
    <t>00087220-00087232</t>
  </si>
  <si>
    <t>69</t>
  </si>
  <si>
    <t>00087233-00087239</t>
  </si>
  <si>
    <t>70</t>
  </si>
  <si>
    <t>00087240-00087256</t>
  </si>
  <si>
    <t>71</t>
  </si>
  <si>
    <t>00087257</t>
  </si>
  <si>
    <t>ZENAIDA MISKOVIC</t>
  </si>
  <si>
    <t xml:space="preserve">V10733265 </t>
  </si>
  <si>
    <t>72</t>
  </si>
  <si>
    <t>00087258-00087325</t>
  </si>
  <si>
    <t>73</t>
  </si>
  <si>
    <t>00087205</t>
  </si>
  <si>
    <t>FELIX  LIENDO</t>
  </si>
  <si>
    <t xml:space="preserve">V5451182 </t>
  </si>
  <si>
    <t>74</t>
  </si>
  <si>
    <t>75</t>
  </si>
  <si>
    <t>0070</t>
  </si>
  <si>
    <t>00000007</t>
  </si>
  <si>
    <t>06467001</t>
  </si>
  <si>
    <t>EDGAR RODRIGUEZ</t>
  </si>
  <si>
    <t xml:space="preserve">V6376261 </t>
  </si>
  <si>
    <t>76</t>
  </si>
  <si>
    <t>04-08-2021</t>
  </si>
  <si>
    <t>00141866-00141930</t>
  </si>
  <si>
    <t>77</t>
  </si>
  <si>
    <t>00141931</t>
  </si>
  <si>
    <t>LABORATORIOS FC PHARMA, C.A</t>
  </si>
  <si>
    <t xml:space="preserve">J400422256 </t>
  </si>
  <si>
    <t>78</t>
  </si>
  <si>
    <t>00141932-00141933</t>
  </si>
  <si>
    <t>79</t>
  </si>
  <si>
    <t>00141934-00141936</t>
  </si>
  <si>
    <t>80</t>
  </si>
  <si>
    <t>00141937-00141938</t>
  </si>
  <si>
    <t>81</t>
  </si>
  <si>
    <t>00141939-00141969</t>
  </si>
  <si>
    <t>82</t>
  </si>
  <si>
    <t>00141970-00142036</t>
  </si>
  <si>
    <t>83</t>
  </si>
  <si>
    <t>00142037-00142045</t>
  </si>
  <si>
    <t>84</t>
  </si>
  <si>
    <t>00142046-00142065</t>
  </si>
  <si>
    <t>85</t>
  </si>
  <si>
    <t>00142018</t>
  </si>
  <si>
    <t>ANGEL YEPE</t>
  </si>
  <si>
    <t xml:space="preserve">V8960335 </t>
  </si>
  <si>
    <t>86</t>
  </si>
  <si>
    <t>00144168-00144402</t>
  </si>
  <si>
    <t>87</t>
  </si>
  <si>
    <t>00087326-00087371</t>
  </si>
  <si>
    <t>88</t>
  </si>
  <si>
    <t>00087372-00087373</t>
  </si>
  <si>
    <t>89</t>
  </si>
  <si>
    <t>00087374-00087395</t>
  </si>
  <si>
    <t>90</t>
  </si>
  <si>
    <t>00087396-00087401</t>
  </si>
  <si>
    <t>91</t>
  </si>
  <si>
    <t>00087402-00087403</t>
  </si>
  <si>
    <t>92</t>
  </si>
  <si>
    <t>00087404-00087414</t>
  </si>
  <si>
    <t>93</t>
  </si>
  <si>
    <t>00087415-00087423</t>
  </si>
  <si>
    <t>94</t>
  </si>
  <si>
    <t>95</t>
  </si>
  <si>
    <t>05-08-2021</t>
  </si>
  <si>
    <t>00142066-00142069</t>
  </si>
  <si>
    <t>96</t>
  </si>
  <si>
    <t>00142070-00142155</t>
  </si>
  <si>
    <t>97</t>
  </si>
  <si>
    <t>00142156-00142166</t>
  </si>
  <si>
    <t>98</t>
  </si>
  <si>
    <t>00142167-00142202</t>
  </si>
  <si>
    <t>99</t>
  </si>
  <si>
    <t>00142203-00142250</t>
  </si>
  <si>
    <t>100</t>
  </si>
  <si>
    <t>00142251-00142285</t>
  </si>
  <si>
    <t>101</t>
  </si>
  <si>
    <t>00142286-00142309</t>
  </si>
  <si>
    <t>102</t>
  </si>
  <si>
    <t>00142310-00142343</t>
  </si>
  <si>
    <t>103</t>
  </si>
  <si>
    <t>00144403-00144440</t>
  </si>
  <si>
    <t>104</t>
  </si>
  <si>
    <t>0757</t>
  </si>
  <si>
    <t>00144441</t>
  </si>
  <si>
    <t>ZINA COMPUTER</t>
  </si>
  <si>
    <t xml:space="preserve">J295136196 </t>
  </si>
  <si>
    <t>105</t>
  </si>
  <si>
    <t>00144442-00144502</t>
  </si>
  <si>
    <t>106</t>
  </si>
  <si>
    <t>00144503</t>
  </si>
  <si>
    <t xml:space="preserve">J30087367-6 </t>
  </si>
  <si>
    <t>107</t>
  </si>
  <si>
    <t>00144504-00144663</t>
  </si>
  <si>
    <t>108</t>
  </si>
  <si>
    <t>00087424-00087426</t>
  </si>
  <si>
    <t>109</t>
  </si>
  <si>
    <t>00087427-00087464</t>
  </si>
  <si>
    <t>110</t>
  </si>
  <si>
    <t>00087465-00087478</t>
  </si>
  <si>
    <t>111</t>
  </si>
  <si>
    <t>00087479-00087542</t>
  </si>
  <si>
    <t>112</t>
  </si>
  <si>
    <t>00087543-00087544</t>
  </si>
  <si>
    <t>113</t>
  </si>
  <si>
    <t>0072</t>
  </si>
  <si>
    <t>116</t>
  </si>
  <si>
    <t>06-08-2021</t>
  </si>
  <si>
    <t>00142344-00142372</t>
  </si>
  <si>
    <t>117</t>
  </si>
  <si>
    <t>00142373-00142406</t>
  </si>
  <si>
    <t>118</t>
  </si>
  <si>
    <t>00142407-00142450</t>
  </si>
  <si>
    <t>119</t>
  </si>
  <si>
    <t>00142451-00142506</t>
  </si>
  <si>
    <t>120</t>
  </si>
  <si>
    <t>00142507-00142597</t>
  </si>
  <si>
    <t>121</t>
  </si>
  <si>
    <t>00142598-00142624</t>
  </si>
  <si>
    <t>122</t>
  </si>
  <si>
    <t>00144664-00144759</t>
  </si>
  <si>
    <t>123</t>
  </si>
  <si>
    <t>0758</t>
  </si>
  <si>
    <t>00144760</t>
  </si>
  <si>
    <t>INVERSIONES EL GOURMET</t>
  </si>
  <si>
    <t xml:space="preserve">J410295040 </t>
  </si>
  <si>
    <t>124</t>
  </si>
  <si>
    <t>00144761-00144899</t>
  </si>
  <si>
    <t>125</t>
  </si>
  <si>
    <t>00000072</t>
  </si>
  <si>
    <t>00144285</t>
  </si>
  <si>
    <t>MANUEL GOMES</t>
  </si>
  <si>
    <t xml:space="preserve">V6460523 </t>
  </si>
  <si>
    <t>126</t>
  </si>
  <si>
    <t>00087545-00087613</t>
  </si>
  <si>
    <t>127</t>
  </si>
  <si>
    <t>00087614-00087709</t>
  </si>
  <si>
    <t>128</t>
  </si>
  <si>
    <t>00087710</t>
  </si>
  <si>
    <t xml:space="preserve">J300873676 </t>
  </si>
  <si>
    <t>129</t>
  </si>
  <si>
    <t>00087711-00087733</t>
  </si>
  <si>
    <t>130</t>
  </si>
  <si>
    <t>00087635</t>
  </si>
  <si>
    <t>JONAIKER DIAZ</t>
  </si>
  <si>
    <t xml:space="preserve">V27450741 </t>
  </si>
  <si>
    <t>131</t>
  </si>
  <si>
    <t>0073</t>
  </si>
  <si>
    <t>134</t>
  </si>
  <si>
    <t>07-08-2021</t>
  </si>
  <si>
    <t>00142625-00142675</t>
  </si>
  <si>
    <t>135</t>
  </si>
  <si>
    <t>00142676-00142687</t>
  </si>
  <si>
    <t>136</t>
  </si>
  <si>
    <t>00142688-00142715</t>
  </si>
  <si>
    <t>137</t>
  </si>
  <si>
    <t>00142716-00142721</t>
  </si>
  <si>
    <t>138</t>
  </si>
  <si>
    <t>00142722-00142733</t>
  </si>
  <si>
    <t>139</t>
  </si>
  <si>
    <t>00142734-00142771</t>
  </si>
  <si>
    <t>140</t>
  </si>
  <si>
    <t>00142772</t>
  </si>
  <si>
    <t>ALFREDO DE GOVEIA</t>
  </si>
  <si>
    <t xml:space="preserve">V15713335 </t>
  </si>
  <si>
    <t>141</t>
  </si>
  <si>
    <t>00142773-00142784</t>
  </si>
  <si>
    <t>142</t>
  </si>
  <si>
    <t>00142785-00142805</t>
  </si>
  <si>
    <t>143</t>
  </si>
  <si>
    <t>00142806-00142807</t>
  </si>
  <si>
    <t>144</t>
  </si>
  <si>
    <t>00142808-00142829</t>
  </si>
  <si>
    <t>145</t>
  </si>
  <si>
    <t>00142830</t>
  </si>
  <si>
    <t>DORELYS ROJAS</t>
  </si>
  <si>
    <t xml:space="preserve">V22785280 </t>
  </si>
  <si>
    <t>146</t>
  </si>
  <si>
    <t>00142831-00142854</t>
  </si>
  <si>
    <t>147</t>
  </si>
  <si>
    <t>00142855-00142870</t>
  </si>
  <si>
    <t>148</t>
  </si>
  <si>
    <t>00144900-00145034</t>
  </si>
  <si>
    <t>149</t>
  </si>
  <si>
    <t>00145035-00145044</t>
  </si>
  <si>
    <t>150</t>
  </si>
  <si>
    <t>0759</t>
  </si>
  <si>
    <t>00145045</t>
  </si>
  <si>
    <t>151</t>
  </si>
  <si>
    <t>00145046-00145175</t>
  </si>
  <si>
    <t>152</t>
  </si>
  <si>
    <t>00000073</t>
  </si>
  <si>
    <t>00145036</t>
  </si>
  <si>
    <t>WENDY BROWN</t>
  </si>
  <si>
    <t xml:space="preserve">V17978128 </t>
  </si>
  <si>
    <t>153</t>
  </si>
  <si>
    <t>00087734-00087756</t>
  </si>
  <si>
    <t>154</t>
  </si>
  <si>
    <t>00087757-00087805</t>
  </si>
  <si>
    <t>155</t>
  </si>
  <si>
    <t>00087806-00087852</t>
  </si>
  <si>
    <t>156</t>
  </si>
  <si>
    <t>00087853-00087889</t>
  </si>
  <si>
    <t>157</t>
  </si>
  <si>
    <t>00087890-00087904</t>
  </si>
  <si>
    <t>158</t>
  </si>
  <si>
    <t>00087905-00087923</t>
  </si>
  <si>
    <t>159</t>
  </si>
  <si>
    <t>00087924-00087935</t>
  </si>
  <si>
    <t>160</t>
  </si>
  <si>
    <t>00087936-00087943</t>
  </si>
  <si>
    <t>161</t>
  </si>
  <si>
    <t>00087426</t>
  </si>
  <si>
    <t>UEPNTRSRA DE COROMOTO FE Y ALEGRIA</t>
  </si>
  <si>
    <t xml:space="preserve">J-00130275 </t>
  </si>
  <si>
    <t>162</t>
  </si>
  <si>
    <t>00087898</t>
  </si>
  <si>
    <t>ROSARIO LOPEZ</t>
  </si>
  <si>
    <t xml:space="preserve">V8160193 </t>
  </si>
  <si>
    <t>163</t>
  </si>
  <si>
    <t>164</t>
  </si>
  <si>
    <t>08-08-2021</t>
  </si>
  <si>
    <t>00142871-00142902</t>
  </si>
  <si>
    <t>165</t>
  </si>
  <si>
    <t>00142903-00142950</t>
  </si>
  <si>
    <t>166</t>
  </si>
  <si>
    <t>00142951-00142992</t>
  </si>
  <si>
    <t>167</t>
  </si>
  <si>
    <t>00142993-00143005</t>
  </si>
  <si>
    <t>168</t>
  </si>
  <si>
    <t>00143006-00143023</t>
  </si>
  <si>
    <t>169</t>
  </si>
  <si>
    <t>00143024-00143034</t>
  </si>
  <si>
    <t>170</t>
  </si>
  <si>
    <t>00143035-00143055</t>
  </si>
  <si>
    <t>171</t>
  </si>
  <si>
    <t>00142928</t>
  </si>
  <si>
    <t>SALVADOR HILARGO</t>
  </si>
  <si>
    <t xml:space="preserve">V583309 </t>
  </si>
  <si>
    <t>172</t>
  </si>
  <si>
    <t>00145176-00145349</t>
  </si>
  <si>
    <t>173</t>
  </si>
  <si>
    <t>00087944-00087945</t>
  </si>
  <si>
    <t>174</t>
  </si>
  <si>
    <t>00087946-00087947</t>
  </si>
  <si>
    <t>175</t>
  </si>
  <si>
    <t>00087948</t>
  </si>
  <si>
    <t>YENNY MOLINA</t>
  </si>
  <si>
    <t xml:space="preserve">V214432153 </t>
  </si>
  <si>
    <t>176</t>
  </si>
  <si>
    <t>00087949-00087950</t>
  </si>
  <si>
    <t>177</t>
  </si>
  <si>
    <t>00087951</t>
  </si>
  <si>
    <t>INVERSIONES LIAO QUIN</t>
  </si>
  <si>
    <t xml:space="preserve">J412937774 </t>
  </si>
  <si>
    <t>178</t>
  </si>
  <si>
    <t>00087952-00087953</t>
  </si>
  <si>
    <t>179</t>
  </si>
  <si>
    <t>00087954-00087973</t>
  </si>
  <si>
    <t>180</t>
  </si>
  <si>
    <t>00087974-00087983</t>
  </si>
  <si>
    <t>181</t>
  </si>
  <si>
    <t>00087984-00087988</t>
  </si>
  <si>
    <t>182</t>
  </si>
  <si>
    <t>00087989</t>
  </si>
  <si>
    <t>RICARDO MATHEUS</t>
  </si>
  <si>
    <t xml:space="preserve">V26194078 </t>
  </si>
  <si>
    <t>183</t>
  </si>
  <si>
    <t>00087990</t>
  </si>
  <si>
    <t>INVERSIONES DONDE MIGUEL</t>
  </si>
  <si>
    <t xml:space="preserve">J412593250 </t>
  </si>
  <si>
    <t>184</t>
  </si>
  <si>
    <t>00087991</t>
  </si>
  <si>
    <t>MANUEL BORGES</t>
  </si>
  <si>
    <t xml:space="preserve">V24462430 </t>
  </si>
  <si>
    <t>185</t>
  </si>
  <si>
    <t>00087992-00088032</t>
  </si>
  <si>
    <t>186</t>
  </si>
  <si>
    <t>00088033-00088047</t>
  </si>
  <si>
    <t>187</t>
  </si>
  <si>
    <t>00088048-00088058</t>
  </si>
  <si>
    <t>188</t>
  </si>
  <si>
    <t>00088059-00088060</t>
  </si>
  <si>
    <t>189</t>
  </si>
  <si>
    <t>00088061-00088067</t>
  </si>
  <si>
    <t>190</t>
  </si>
  <si>
    <t>00088068-00088078</t>
  </si>
  <si>
    <t>191</t>
  </si>
  <si>
    <t>00088079-00088087</t>
  </si>
  <si>
    <t>192</t>
  </si>
  <si>
    <t>00088088-00088090</t>
  </si>
  <si>
    <t>193</t>
  </si>
  <si>
    <t>00088091-00088102</t>
  </si>
  <si>
    <t>194</t>
  </si>
  <si>
    <t>00087982</t>
  </si>
  <si>
    <t>ANTONIA ZERPA</t>
  </si>
  <si>
    <t xml:space="preserve">V3586011 </t>
  </si>
  <si>
    <t>195</t>
  </si>
  <si>
    <t>196</t>
  </si>
  <si>
    <t>0075</t>
  </si>
  <si>
    <t>00000008</t>
  </si>
  <si>
    <t>07607000</t>
  </si>
  <si>
    <t>DIMAS GUTIERREZ</t>
  </si>
  <si>
    <t xml:space="preserve">V6526692 </t>
  </si>
  <si>
    <t>197</t>
  </si>
  <si>
    <t>09-08-2021</t>
  </si>
  <si>
    <t>00143056-00143066</t>
  </si>
  <si>
    <t>198</t>
  </si>
  <si>
    <t>00143067</t>
  </si>
  <si>
    <t>TEQUE EMPANADAS C,A</t>
  </si>
  <si>
    <t xml:space="preserve">J-294208320 </t>
  </si>
  <si>
    <t>199</t>
  </si>
  <si>
    <t>00143068-00143094</t>
  </si>
  <si>
    <t>200</t>
  </si>
  <si>
    <t>00143095-00143123</t>
  </si>
  <si>
    <t>201</t>
  </si>
  <si>
    <t>00143124-00143216</t>
  </si>
  <si>
    <t>202</t>
  </si>
  <si>
    <t>00143217-00143228</t>
  </si>
  <si>
    <t>203</t>
  </si>
  <si>
    <t>00143229-00143249</t>
  </si>
  <si>
    <t>204</t>
  </si>
  <si>
    <t>00145350-00145549</t>
  </si>
  <si>
    <t>205</t>
  </si>
  <si>
    <t>00088103-00088125</t>
  </si>
  <si>
    <t>206</t>
  </si>
  <si>
    <t>00088126-00088128</t>
  </si>
  <si>
    <t>207</t>
  </si>
  <si>
    <t>00088129-00088130</t>
  </si>
  <si>
    <t>208</t>
  </si>
  <si>
    <t>00088131-00088157</t>
  </si>
  <si>
    <t>209</t>
  </si>
  <si>
    <t>00088158-00088161</t>
  </si>
  <si>
    <t>210</t>
  </si>
  <si>
    <t>00088162</t>
  </si>
  <si>
    <t>J.C SISTEMAS 2002 C.A</t>
  </si>
  <si>
    <t xml:space="preserve">J-30960688-3 </t>
  </si>
  <si>
    <t>211</t>
  </si>
  <si>
    <t>00088163-00088166</t>
  </si>
  <si>
    <t>212</t>
  </si>
  <si>
    <t>00088167</t>
  </si>
  <si>
    <t>GERSON BRICEÑO</t>
  </si>
  <si>
    <t xml:space="preserve">V13727799 </t>
  </si>
  <si>
    <t>213</t>
  </si>
  <si>
    <t>00088168-00088213</t>
  </si>
  <si>
    <t>214</t>
  </si>
  <si>
    <t>0076</t>
  </si>
  <si>
    <t>0077</t>
  </si>
  <si>
    <t>221</t>
  </si>
  <si>
    <t>10-08-2021</t>
  </si>
  <si>
    <t>00143250-00143287</t>
  </si>
  <si>
    <t>222</t>
  </si>
  <si>
    <t>00143288-00143357</t>
  </si>
  <si>
    <t>223</t>
  </si>
  <si>
    <t>00143358-00143374</t>
  </si>
  <si>
    <t>224</t>
  </si>
  <si>
    <t>00143375-00143414</t>
  </si>
  <si>
    <t>225</t>
  </si>
  <si>
    <t>00143415-00143439</t>
  </si>
  <si>
    <t>226</t>
  </si>
  <si>
    <t>00143440-00143444</t>
  </si>
  <si>
    <t>227</t>
  </si>
  <si>
    <t>00143445-00143446</t>
  </si>
  <si>
    <t>228</t>
  </si>
  <si>
    <t>00143447-00143499</t>
  </si>
  <si>
    <t>229</t>
  </si>
  <si>
    <t>00145550-00145774</t>
  </si>
  <si>
    <t>230</t>
  </si>
  <si>
    <t>0762</t>
  </si>
  <si>
    <t>00000074</t>
  </si>
  <si>
    <t>00145606</t>
  </si>
  <si>
    <t>ERICK MATOS.,04123966146</t>
  </si>
  <si>
    <t xml:space="preserve">V14528809 </t>
  </si>
  <si>
    <t>231</t>
  </si>
  <si>
    <t>00000075</t>
  </si>
  <si>
    <t>00145662</t>
  </si>
  <si>
    <t>MARIA NAVARRO</t>
  </si>
  <si>
    <t xml:space="preserve">V19310953 </t>
  </si>
  <si>
    <t>232</t>
  </si>
  <si>
    <t>00088214-00088223</t>
  </si>
  <si>
    <t>233</t>
  </si>
  <si>
    <t>00088224</t>
  </si>
  <si>
    <t>MOTA LILIBETH</t>
  </si>
  <si>
    <t xml:space="preserve">V11817699 </t>
  </si>
  <si>
    <t>234</t>
  </si>
  <si>
    <t>00088225-00088246</t>
  </si>
  <si>
    <t>235</t>
  </si>
  <si>
    <t>00088247-00088304</t>
  </si>
  <si>
    <t>236</t>
  </si>
  <si>
    <t>00088305-00088306</t>
  </si>
  <si>
    <t>237</t>
  </si>
  <si>
    <t>238</t>
  </si>
  <si>
    <t>11-08-2021</t>
  </si>
  <si>
    <t>00143500-00143542</t>
  </si>
  <si>
    <t>239</t>
  </si>
  <si>
    <t>00143543-00143577</t>
  </si>
  <si>
    <t>240</t>
  </si>
  <si>
    <t>00143578-00143579</t>
  </si>
  <si>
    <t>241</t>
  </si>
  <si>
    <t>00143580-00143611</t>
  </si>
  <si>
    <t>242</t>
  </si>
  <si>
    <t>00143612-00143687</t>
  </si>
  <si>
    <t>243</t>
  </si>
  <si>
    <t>00143688-00143730</t>
  </si>
  <si>
    <t>244</t>
  </si>
  <si>
    <t>00143731-00143736</t>
  </si>
  <si>
    <t>245</t>
  </si>
  <si>
    <t>00143737-00143751</t>
  </si>
  <si>
    <t>246</t>
  </si>
  <si>
    <t>00145775-00145869</t>
  </si>
  <si>
    <t>247</t>
  </si>
  <si>
    <t>0763</t>
  </si>
  <si>
    <t>00145870</t>
  </si>
  <si>
    <t>GAREN</t>
  </si>
  <si>
    <t xml:space="preserve">V297604782 </t>
  </si>
  <si>
    <t>248</t>
  </si>
  <si>
    <t>00145871-00145983</t>
  </si>
  <si>
    <t>249</t>
  </si>
  <si>
    <t>00088307-00088328</t>
  </si>
  <si>
    <t>250</t>
  </si>
  <si>
    <t>00088329-00088364</t>
  </si>
  <si>
    <t>251</t>
  </si>
  <si>
    <t>00088365-00088388</t>
  </si>
  <si>
    <t>252</t>
  </si>
  <si>
    <t>00088389</t>
  </si>
  <si>
    <t>JASZAL DIAZ,04141054796</t>
  </si>
  <si>
    <t xml:space="preserve">V16368188 </t>
  </si>
  <si>
    <t>253</t>
  </si>
  <si>
    <t>00088390-00088442</t>
  </si>
  <si>
    <t>254</t>
  </si>
  <si>
    <t>00088443-00088467</t>
  </si>
  <si>
    <t>255</t>
  </si>
  <si>
    <t>00088468-00088478</t>
  </si>
  <si>
    <t>256</t>
  </si>
  <si>
    <t>00088479-00088483</t>
  </si>
  <si>
    <t>257</t>
  </si>
  <si>
    <t>00088327</t>
  </si>
  <si>
    <t>YERLI DAGFEEL</t>
  </si>
  <si>
    <t xml:space="preserve">V8682028 </t>
  </si>
  <si>
    <t>258</t>
  </si>
  <si>
    <t>0078</t>
  </si>
  <si>
    <t>261</t>
  </si>
  <si>
    <t>12-08-2021</t>
  </si>
  <si>
    <t>00143752-00143830</t>
  </si>
  <si>
    <t>262</t>
  </si>
  <si>
    <t>00143831-00143909</t>
  </si>
  <si>
    <t>263</t>
  </si>
  <si>
    <t>00143910-00143923</t>
  </si>
  <si>
    <t>264</t>
  </si>
  <si>
    <t>00143924-00143966</t>
  </si>
  <si>
    <t>265</t>
  </si>
  <si>
    <t>00143967-00143986</t>
  </si>
  <si>
    <t>266</t>
  </si>
  <si>
    <t>00145984-00146217</t>
  </si>
  <si>
    <t>267</t>
  </si>
  <si>
    <t>0764</t>
  </si>
  <si>
    <t>00000076</t>
  </si>
  <si>
    <t>00146111</t>
  </si>
  <si>
    <t>LUZ LINARES</t>
  </si>
  <si>
    <t xml:space="preserve">V16557675 </t>
  </si>
  <si>
    <t>268</t>
  </si>
  <si>
    <t>00000077</t>
  </si>
  <si>
    <t>00146118</t>
  </si>
  <si>
    <t>ERIKA MANZANO</t>
  </si>
  <si>
    <t xml:space="preserve">V17969438 </t>
  </si>
  <si>
    <t>269</t>
  </si>
  <si>
    <t>00088484-00088497</t>
  </si>
  <si>
    <t>270</t>
  </si>
  <si>
    <t>00088498</t>
  </si>
  <si>
    <t>INVERSIONES MEISS</t>
  </si>
  <si>
    <t xml:space="preserve">V064560723 </t>
  </si>
  <si>
    <t>271</t>
  </si>
  <si>
    <t>00088499-00088514</t>
  </si>
  <si>
    <t>272</t>
  </si>
  <si>
    <t>00088515-00088531</t>
  </si>
  <si>
    <t>273</t>
  </si>
  <si>
    <t>00088532-00088543</t>
  </si>
  <si>
    <t>274</t>
  </si>
  <si>
    <t>00088544-00088559</t>
  </si>
  <si>
    <t>275</t>
  </si>
  <si>
    <t>00088560-00088581</t>
  </si>
  <si>
    <t>276</t>
  </si>
  <si>
    <t>00088582</t>
  </si>
  <si>
    <t>SUPERMERCADO SALVA</t>
  </si>
  <si>
    <t xml:space="preserve">V307424648 </t>
  </si>
  <si>
    <t>277</t>
  </si>
  <si>
    <t>00088583-00088590</t>
  </si>
  <si>
    <t>278</t>
  </si>
  <si>
    <t>00088591-00088616</t>
  </si>
  <si>
    <t>279</t>
  </si>
  <si>
    <t>00088617-00088618</t>
  </si>
  <si>
    <t>280</t>
  </si>
  <si>
    <t>00088562</t>
  </si>
  <si>
    <t>YUDID FERNANDEZ</t>
  </si>
  <si>
    <t xml:space="preserve">V13022700 </t>
  </si>
  <si>
    <t>281</t>
  </si>
  <si>
    <t>282</t>
  </si>
  <si>
    <t>13-08-2021</t>
  </si>
  <si>
    <t>00143987-00144097</t>
  </si>
  <si>
    <t>283</t>
  </si>
  <si>
    <t>00144098-00144116</t>
  </si>
  <si>
    <t>284</t>
  </si>
  <si>
    <t>00144117-00144144</t>
  </si>
  <si>
    <t>285</t>
  </si>
  <si>
    <t>00144145</t>
  </si>
  <si>
    <t>J300873676</t>
  </si>
  <si>
    <t>286</t>
  </si>
  <si>
    <t>00144146-00144153</t>
  </si>
  <si>
    <t>287</t>
  </si>
  <si>
    <t>00144154-00144158</t>
  </si>
  <si>
    <t>288</t>
  </si>
  <si>
    <t>00144159-00144202</t>
  </si>
  <si>
    <t>289</t>
  </si>
  <si>
    <t>00144203-00144208</t>
  </si>
  <si>
    <t>290</t>
  </si>
  <si>
    <t>00144209-00144241</t>
  </si>
  <si>
    <t>291</t>
  </si>
  <si>
    <t>00144048</t>
  </si>
  <si>
    <t>RICHARD BLANCO</t>
  </si>
  <si>
    <t xml:space="preserve">V12158092 </t>
  </si>
  <si>
    <t>292</t>
  </si>
  <si>
    <t>00146218-00146446</t>
  </si>
  <si>
    <t>293</t>
  </si>
  <si>
    <t>00088619-00088638</t>
  </si>
  <si>
    <t>294</t>
  </si>
  <si>
    <t>00088639-00088683</t>
  </si>
  <si>
    <t>295</t>
  </si>
  <si>
    <t>00088684-00088702</t>
  </si>
  <si>
    <t>296</t>
  </si>
  <si>
    <t>00088703-00088781</t>
  </si>
  <si>
    <t>297</t>
  </si>
  <si>
    <t>00088782</t>
  </si>
  <si>
    <t>WIS HUNS C.A</t>
  </si>
  <si>
    <t xml:space="preserve">J-30742464-8 </t>
  </si>
  <si>
    <t>298</t>
  </si>
  <si>
    <t>00088783-00088789</t>
  </si>
  <si>
    <t>299</t>
  </si>
  <si>
    <t>00088790-00088799</t>
  </si>
  <si>
    <t>300</t>
  </si>
  <si>
    <t>00088486</t>
  </si>
  <si>
    <t>YAJAIRA CORONEL</t>
  </si>
  <si>
    <t xml:space="preserve">V4057833 </t>
  </si>
  <si>
    <t>301</t>
  </si>
  <si>
    <t>00088725</t>
  </si>
  <si>
    <t>KARINA DIAZ</t>
  </si>
  <si>
    <t xml:space="preserve">V12158477 </t>
  </si>
  <si>
    <t>302</t>
  </si>
  <si>
    <t>303</t>
  </si>
  <si>
    <t>14-08-2021</t>
  </si>
  <si>
    <t>00144242-00144250</t>
  </si>
  <si>
    <t>304</t>
  </si>
  <si>
    <t>00144251</t>
  </si>
  <si>
    <t>ARLIN OLIVERO</t>
  </si>
  <si>
    <t xml:space="preserve">J-297726306 </t>
  </si>
  <si>
    <t>305</t>
  </si>
  <si>
    <t>00144252-00144326</t>
  </si>
  <si>
    <t>306</t>
  </si>
  <si>
    <t>00144327</t>
  </si>
  <si>
    <t>BERTHA ROMAGOSA</t>
  </si>
  <si>
    <t xml:space="preserve">V4841421 </t>
  </si>
  <si>
    <t>307</t>
  </si>
  <si>
    <t>00144328-00144335</t>
  </si>
  <si>
    <t>308</t>
  </si>
  <si>
    <t>00144336-00144356</t>
  </si>
  <si>
    <t>309</t>
  </si>
  <si>
    <t>00144357-00144369</t>
  </si>
  <si>
    <t>310</t>
  </si>
  <si>
    <t>00144370-00144375</t>
  </si>
  <si>
    <t>311</t>
  </si>
  <si>
    <t>00144376-00144518</t>
  </si>
  <si>
    <t>312</t>
  </si>
  <si>
    <t>00144519-00144523</t>
  </si>
  <si>
    <t>313</t>
  </si>
  <si>
    <t>00146447-00146698</t>
  </si>
  <si>
    <t>314</t>
  </si>
  <si>
    <t>00088800-00088849</t>
  </si>
  <si>
    <t>315</t>
  </si>
  <si>
    <t>00088850-00088865</t>
  </si>
  <si>
    <t>316</t>
  </si>
  <si>
    <t>00088866-00088869</t>
  </si>
  <si>
    <t>317</t>
  </si>
  <si>
    <t>00088870-00088895</t>
  </si>
  <si>
    <t>318</t>
  </si>
  <si>
    <t>00088896-00088911</t>
  </si>
  <si>
    <t>319</t>
  </si>
  <si>
    <t>00088912-00088914</t>
  </si>
  <si>
    <t>320</t>
  </si>
  <si>
    <t>00088915</t>
  </si>
  <si>
    <t>ANTONI ORTIZ</t>
  </si>
  <si>
    <t xml:space="preserve">V25948338 </t>
  </si>
  <si>
    <t>321</t>
  </si>
  <si>
    <t>00088916-00088935</t>
  </si>
  <si>
    <t>322</t>
  </si>
  <si>
    <t>00088936-00088943</t>
  </si>
  <si>
    <t>323</t>
  </si>
  <si>
    <t>00088944-00089008</t>
  </si>
  <si>
    <t>324</t>
  </si>
  <si>
    <t>00089009-00089036</t>
  </si>
  <si>
    <t>325</t>
  </si>
  <si>
    <t>326</t>
  </si>
  <si>
    <t>15-08-2021</t>
  </si>
  <si>
    <t>00144524-00144561</t>
  </si>
  <si>
    <t>327</t>
  </si>
  <si>
    <t>00144562-00144646</t>
  </si>
  <si>
    <t>328</t>
  </si>
  <si>
    <t>00144647-00144657</t>
  </si>
  <si>
    <t>329</t>
  </si>
  <si>
    <t>00144658-00144679</t>
  </si>
  <si>
    <t>330</t>
  </si>
  <si>
    <t>00144680-00144723</t>
  </si>
  <si>
    <t>331</t>
  </si>
  <si>
    <t>00144724-00144736</t>
  </si>
  <si>
    <t>332</t>
  </si>
  <si>
    <t>00144729</t>
  </si>
  <si>
    <t>NEIMARY TORRES</t>
  </si>
  <si>
    <t xml:space="preserve">V27222801 </t>
  </si>
  <si>
    <t>333</t>
  </si>
  <si>
    <t>00146699-00146720</t>
  </si>
  <si>
    <t>334</t>
  </si>
  <si>
    <t>0767</t>
  </si>
  <si>
    <t>00146721</t>
  </si>
  <si>
    <t>335</t>
  </si>
  <si>
    <t>00146722-00146860</t>
  </si>
  <si>
    <t>336</t>
  </si>
  <si>
    <t>00146861</t>
  </si>
  <si>
    <t>337</t>
  </si>
  <si>
    <t>00146862-00146931</t>
  </si>
  <si>
    <t>338</t>
  </si>
  <si>
    <t>00000078</t>
  </si>
  <si>
    <t>00146768</t>
  </si>
  <si>
    <t>TULIO ASCANEO</t>
  </si>
  <si>
    <t xml:space="preserve">V11820661 </t>
  </si>
  <si>
    <t>339</t>
  </si>
  <si>
    <t>00089037-00089038</t>
  </si>
  <si>
    <t>340</t>
  </si>
  <si>
    <t>00089039</t>
  </si>
  <si>
    <t>DISTRIBUIDORA DE ALIMENTOS JHONZA CA</t>
  </si>
  <si>
    <t xml:space="preserve">J410143363 </t>
  </si>
  <si>
    <t>341</t>
  </si>
  <si>
    <t>00089040-00089052</t>
  </si>
  <si>
    <t>342</t>
  </si>
  <si>
    <t>00089053-00089054</t>
  </si>
  <si>
    <t>343</t>
  </si>
  <si>
    <t>00089055-00089089</t>
  </si>
  <si>
    <t>344</t>
  </si>
  <si>
    <t>00089090-00089091</t>
  </si>
  <si>
    <t>345</t>
  </si>
  <si>
    <t>00089092-00089113</t>
  </si>
  <si>
    <t>346</t>
  </si>
  <si>
    <t>00089114-00089119</t>
  </si>
  <si>
    <t>347</t>
  </si>
  <si>
    <t>00089120</t>
  </si>
  <si>
    <t>MONICA MARTINEZ</t>
  </si>
  <si>
    <t xml:space="preserve">V17692361 </t>
  </si>
  <si>
    <t>348</t>
  </si>
  <si>
    <t>00089121</t>
  </si>
  <si>
    <t>ANA GUIZA</t>
  </si>
  <si>
    <t xml:space="preserve">V123690665 </t>
  </si>
  <si>
    <t>349</t>
  </si>
  <si>
    <t>00089122-00089144</t>
  </si>
  <si>
    <t>350</t>
  </si>
  <si>
    <t>00089145-00089149</t>
  </si>
  <si>
    <t>351</t>
  </si>
  <si>
    <t>00089150-00089169</t>
  </si>
  <si>
    <t>352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</si>
  <si>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</si>
  <si>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</si>
  <si>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</si>
  <si>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</si>
  <si>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</si>
  <si>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</si>
  <si>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</si>
  <si>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</si>
  <si>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</si>
  <si>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</si>
  <si>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</si>
  <si>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</si>
  <si>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</si>
  <si>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</si>
  <si>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</si>
  <si>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</si>
  <si>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</si>
  <si>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</si>
  <si>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</si>
  <si>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</si>
  <si>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0754</t>
  </si>
  <si>
    <t>0756</t>
  </si>
  <si>
    <t>0760</t>
  </si>
  <si>
    <t>0761</t>
  </si>
  <si>
    <t>Z1F0008934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</si>
  <si>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</si>
  <si>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</si>
  <si>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</si>
  <si>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</si>
  <si>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</si>
  <si>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</si>
  <si>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</si>
  <si>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</si>
  <si>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</si>
  <si>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</si>
  <si>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0068</t>
  </si>
  <si>
    <t>00005875-00006066</t>
  </si>
  <si>
    <t>0069</t>
  </si>
  <si>
    <t>00006067-00006323</t>
  </si>
  <si>
    <t>0071</t>
  </si>
  <si>
    <t>00006324-00006563</t>
  </si>
  <si>
    <t>00006564-00006822</t>
  </si>
  <si>
    <t>00006823-00007047</t>
  </si>
  <si>
    <t>00007048-00007296</t>
  </si>
  <si>
    <t>0074</t>
  </si>
  <si>
    <t>00007297-00007575</t>
  </si>
  <si>
    <t>00007576-00007789</t>
  </si>
  <si>
    <t>00007790-00007993</t>
  </si>
  <si>
    <t>00007994-00008137</t>
  </si>
  <si>
    <t>0788</t>
  </si>
  <si>
    <t>0789</t>
  </si>
  <si>
    <t>0765</t>
  </si>
  <si>
    <t>0787</t>
  </si>
  <si>
    <t>0749</t>
  </si>
  <si>
    <t>0750</t>
  </si>
  <si>
    <t>0751</t>
  </si>
  <si>
    <t>00008138-00008279</t>
  </si>
  <si>
    <t>0079</t>
  </si>
  <si>
    <t>00008280-00008394</t>
  </si>
  <si>
    <t>0080</t>
  </si>
  <si>
    <t>00008395-00008404</t>
  </si>
  <si>
    <t>0790</t>
  </si>
  <si>
    <t>0791</t>
  </si>
  <si>
    <t>0766</t>
  </si>
  <si>
    <t>0752</t>
  </si>
  <si>
    <t>0081</t>
  </si>
  <si>
    <t>00008405-00008731</t>
  </si>
  <si>
    <t>0082</t>
  </si>
  <si>
    <t>00008732-00009002</t>
  </si>
  <si>
    <t>0083</t>
  </si>
  <si>
    <t>00009003-00009235</t>
  </si>
  <si>
    <t>LIBRO DE VENTAS DESDE 01-08-21 HASTA 15-08-21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</si>
</sst>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64"/>
  <sheetViews>
    <sheetView tabSelected="1" topLeftCell="AD1" workbookViewId="0">
      <selection activeCell="AK7" sqref="AK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9.28515625" style="2" bestFit="1" customWidth="1"/>
    <col min="16" max="16" width="12.5703125" style="2" bestFit="1" customWidth="1"/>
    <col min="17" max="17" width="18" style="6" bestFit="1" customWidth="1"/>
    <col min="18" max="18" width="7.85546875" style="6" customWidth="1"/>
    <col min="19" max="19" width="18" style="6" bestFit="1" customWidth="1"/>
    <col min="20" max="20" width="15" style="6" customWidth="1"/>
    <col min="21" max="21" width="17" style="2" bestFit="1" customWidth="1"/>
    <col min="22" max="22" width="15" style="6" customWidth="1"/>
    <col min="23" max="23" width="17" style="6" bestFit="1" customWidth="1"/>
    <col min="24" max="24" width="20" style="2" bestFit="1" customWidth="1"/>
    <col min="25" max="25" width="15.85546875" style="6" bestFit="1" customWidth="1"/>
    <col min="26" max="26" width="16.28515625" style="6" customWidth="1"/>
    <col min="27" max="27" width="18.140625" style="2" bestFit="1" customWidth="1"/>
    <col min="28" max="28" width="15.42578125" style="6" customWidth="1"/>
    <col min="29" max="29" width="15" style="6" customWidth="1"/>
    <col min="30" max="30" width="21.140625" style="2" bestFit="1" customWidth="1"/>
    <col min="31" max="31" width="15.85546875" style="6" customWidth="1"/>
    <col min="32" max="32" width="9" style="6" customWidth="1"/>
    <col min="33" max="33" width="17.42578125" style="2" bestFit="1" customWidth="1"/>
  </cols>
  <sheetData>
    <row r="2" spans="1:33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9" t="s">
        <v>955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3" customFormat="1" ht="92.2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2" t="s">
        <v>34</v>
      </c>
      <c r="AG7" s="20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893</v>
      </c>
      <c r="F8" s="11" t="s">
        <v>894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223576020</v>
      </c>
      <c r="R8" s="13">
        <v>0</v>
      </c>
      <c r="S8" s="13">
        <v>217005780</v>
      </c>
      <c r="T8" s="13">
        <v>0</v>
      </c>
      <c r="U8" s="11" t="s">
        <v>44</v>
      </c>
      <c r="V8" s="13">
        <v>0</v>
      </c>
      <c r="W8" s="13">
        <v>5664000</v>
      </c>
      <c r="X8" s="11" t="s">
        <v>44</v>
      </c>
      <c r="Y8" s="13">
        <v>906240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893</v>
      </c>
      <c r="F9" s="11" t="s">
        <v>894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47</v>
      </c>
      <c r="P9" s="11" t="s">
        <v>48</v>
      </c>
      <c r="Q9" s="13">
        <f>SUM(S9:AG9)</f>
        <v>4360000</v>
      </c>
      <c r="R9" s="13">
        <v>0</v>
      </c>
      <c r="S9" s="13">
        <v>4360000</v>
      </c>
      <c r="T9" s="13">
        <v>0</v>
      </c>
      <c r="U9" s="11" t="s">
        <v>44</v>
      </c>
      <c r="V9" s="13">
        <v>0</v>
      </c>
      <c r="W9" s="13">
        <v>0</v>
      </c>
      <c r="X9" s="11" t="s">
        <v>44</v>
      </c>
      <c r="Y9" s="13">
        <v>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49</v>
      </c>
      <c r="B10" s="12" t="s">
        <v>37</v>
      </c>
      <c r="C10" s="11" t="s">
        <v>38</v>
      </c>
      <c r="D10" s="11" t="s">
        <v>39</v>
      </c>
      <c r="E10" s="11" t="s">
        <v>893</v>
      </c>
      <c r="F10" s="11" t="s">
        <v>894</v>
      </c>
      <c r="G10" s="11" t="s">
        <v>40</v>
      </c>
      <c r="H10" s="11" t="s">
        <v>50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345038100</v>
      </c>
      <c r="R10" s="13">
        <v>0</v>
      </c>
      <c r="S10" s="13">
        <v>310312340</v>
      </c>
      <c r="T10" s="13">
        <v>0</v>
      </c>
      <c r="U10" s="11" t="s">
        <v>44</v>
      </c>
      <c r="V10" s="13">
        <v>0</v>
      </c>
      <c r="W10" s="13">
        <v>29936000</v>
      </c>
      <c r="X10" s="11" t="s">
        <v>51</v>
      </c>
      <c r="Y10" s="13">
        <v>4789760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52</v>
      </c>
      <c r="B11" s="12" t="s">
        <v>37</v>
      </c>
      <c r="C11" s="11" t="s">
        <v>38</v>
      </c>
      <c r="D11" s="11" t="s">
        <v>39</v>
      </c>
      <c r="E11" s="11" t="s">
        <v>893</v>
      </c>
      <c r="F11" s="11" t="s">
        <v>894</v>
      </c>
      <c r="G11" s="11" t="s">
        <v>40</v>
      </c>
      <c r="H11" s="11" t="s">
        <v>53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28900000</v>
      </c>
      <c r="R11" s="13">
        <v>0</v>
      </c>
      <c r="S11" s="13">
        <v>28900000</v>
      </c>
      <c r="T11" s="13">
        <v>0</v>
      </c>
      <c r="U11" s="11" t="s">
        <v>44</v>
      </c>
      <c r="V11" s="13">
        <v>0</v>
      </c>
      <c r="W11" s="13">
        <v>0</v>
      </c>
      <c r="X11" s="11" t="s">
        <v>44</v>
      </c>
      <c r="Y11" s="13">
        <v>0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54</v>
      </c>
      <c r="B12" s="12" t="s">
        <v>37</v>
      </c>
      <c r="C12" s="11" t="s">
        <v>38</v>
      </c>
      <c r="D12" s="11" t="s">
        <v>39</v>
      </c>
      <c r="E12" s="11" t="s">
        <v>893</v>
      </c>
      <c r="F12" s="11" t="s">
        <v>894</v>
      </c>
      <c r="G12" s="11" t="s">
        <v>40</v>
      </c>
      <c r="H12" s="11" t="s">
        <v>55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548622500.79999995</v>
      </c>
      <c r="R12" s="13">
        <v>0</v>
      </c>
      <c r="S12" s="13">
        <v>470788960</v>
      </c>
      <c r="T12" s="13">
        <v>0</v>
      </c>
      <c r="U12" s="11" t="s">
        <v>44</v>
      </c>
      <c r="V12" s="13">
        <v>0</v>
      </c>
      <c r="W12" s="13">
        <v>67097880</v>
      </c>
      <c r="X12" s="11" t="s">
        <v>44</v>
      </c>
      <c r="Y12" s="13">
        <v>10735660.800000001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56</v>
      </c>
      <c r="B13" s="12" t="s">
        <v>37</v>
      </c>
      <c r="C13" s="11" t="s">
        <v>38</v>
      </c>
      <c r="D13" s="11" t="s">
        <v>39</v>
      </c>
      <c r="E13" s="11" t="s">
        <v>893</v>
      </c>
      <c r="F13" s="11" t="s">
        <v>894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216246576</v>
      </c>
      <c r="R13" s="13">
        <v>0</v>
      </c>
      <c r="S13" s="13">
        <v>183791400</v>
      </c>
      <c r="T13" s="13">
        <v>0</v>
      </c>
      <c r="U13" s="11" t="s">
        <v>44</v>
      </c>
      <c r="V13" s="13">
        <v>0</v>
      </c>
      <c r="W13" s="13">
        <v>27978600</v>
      </c>
      <c r="X13" s="11" t="s">
        <v>51</v>
      </c>
      <c r="Y13" s="13">
        <v>4476576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39</v>
      </c>
      <c r="E14" s="11" t="s">
        <v>893</v>
      </c>
      <c r="F14" s="11" t="s">
        <v>894</v>
      </c>
      <c r="G14" s="11" t="s">
        <v>40</v>
      </c>
      <c r="H14" s="11" t="s">
        <v>59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232420424</v>
      </c>
      <c r="R14" s="13">
        <v>0</v>
      </c>
      <c r="S14" s="13">
        <v>191017240</v>
      </c>
      <c r="T14" s="13">
        <v>0</v>
      </c>
      <c r="U14" s="11" t="s">
        <v>44</v>
      </c>
      <c r="V14" s="13">
        <v>0</v>
      </c>
      <c r="W14" s="13">
        <v>35692400</v>
      </c>
      <c r="X14" s="11" t="s">
        <v>44</v>
      </c>
      <c r="Y14" s="13">
        <v>5710784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60</v>
      </c>
      <c r="B15" s="12" t="s">
        <v>37</v>
      </c>
      <c r="C15" s="11" t="s">
        <v>38</v>
      </c>
      <c r="D15" s="11" t="s">
        <v>39</v>
      </c>
      <c r="E15" s="11" t="s">
        <v>893</v>
      </c>
      <c r="F15" s="11" t="s">
        <v>894</v>
      </c>
      <c r="G15" s="11" t="s">
        <v>40</v>
      </c>
      <c r="H15" s="11" t="s">
        <v>61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62</v>
      </c>
      <c r="P15" s="11" t="s">
        <v>63</v>
      </c>
      <c r="Q15" s="13">
        <f>SUM(S15:AG15)</f>
        <v>742400</v>
      </c>
      <c r="R15" s="13">
        <v>0</v>
      </c>
      <c r="S15" s="13">
        <v>0</v>
      </c>
      <c r="T15" s="13">
        <v>0</v>
      </c>
      <c r="U15" s="11" t="s">
        <v>44</v>
      </c>
      <c r="V15" s="13">
        <v>0</v>
      </c>
      <c r="W15" s="13">
        <v>640000</v>
      </c>
      <c r="X15" s="11" t="s">
        <v>51</v>
      </c>
      <c r="Y15" s="13">
        <v>102400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64</v>
      </c>
      <c r="B16" s="12" t="s">
        <v>37</v>
      </c>
      <c r="C16" s="11" t="s">
        <v>38</v>
      </c>
      <c r="D16" s="11" t="s">
        <v>39</v>
      </c>
      <c r="E16" s="11" t="s">
        <v>893</v>
      </c>
      <c r="F16" s="11" t="s">
        <v>894</v>
      </c>
      <c r="G16" s="11" t="s">
        <v>40</v>
      </c>
      <c r="H16" s="11" t="s">
        <v>65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193566037.59999999</v>
      </c>
      <c r="R16" s="13">
        <v>0</v>
      </c>
      <c r="S16" s="13">
        <v>158180400</v>
      </c>
      <c r="T16" s="13">
        <v>0</v>
      </c>
      <c r="U16" s="11" t="s">
        <v>44</v>
      </c>
      <c r="V16" s="13">
        <v>0</v>
      </c>
      <c r="W16" s="13">
        <v>30504860</v>
      </c>
      <c r="X16" s="11" t="s">
        <v>44</v>
      </c>
      <c r="Y16" s="13">
        <v>4880777.5999999996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67</v>
      </c>
      <c r="E17" s="11" t="s">
        <v>68</v>
      </c>
      <c r="F17" s="11" t="s">
        <v>71</v>
      </c>
      <c r="G17" s="11" t="s">
        <v>40</v>
      </c>
      <c r="H17" s="11" t="s">
        <v>69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1134521320</v>
      </c>
      <c r="R17" s="13">
        <v>0</v>
      </c>
      <c r="S17" s="13">
        <v>962470120</v>
      </c>
      <c r="T17" s="13">
        <v>0</v>
      </c>
      <c r="U17" s="11" t="s">
        <v>44</v>
      </c>
      <c r="V17" s="13">
        <v>0</v>
      </c>
      <c r="W17" s="13">
        <v>148320000</v>
      </c>
      <c r="X17" s="11" t="s">
        <v>44</v>
      </c>
      <c r="Y17" s="13">
        <v>23731200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70</v>
      </c>
      <c r="B18" s="12" t="s">
        <v>37</v>
      </c>
      <c r="C18" s="11" t="s">
        <v>38</v>
      </c>
      <c r="D18" s="11" t="s">
        <v>67</v>
      </c>
      <c r="E18" s="11" t="s">
        <v>68</v>
      </c>
      <c r="F18" s="11" t="s">
        <v>71</v>
      </c>
      <c r="G18" s="11" t="s">
        <v>40</v>
      </c>
      <c r="H18" s="11" t="s">
        <v>72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73</v>
      </c>
      <c r="P18" s="11" t="s">
        <v>74</v>
      </c>
      <c r="Q18" s="13">
        <f>SUM(S18:AG18)</f>
        <v>42000000</v>
      </c>
      <c r="R18" s="13">
        <v>0</v>
      </c>
      <c r="S18" s="13">
        <v>42000000</v>
      </c>
      <c r="T18" s="13">
        <v>0</v>
      </c>
      <c r="U18" s="11" t="s">
        <v>44</v>
      </c>
      <c r="V18" s="13">
        <v>0</v>
      </c>
      <c r="W18" s="13">
        <v>0</v>
      </c>
      <c r="X18" s="11" t="s">
        <v>44</v>
      </c>
      <c r="Y18" s="13">
        <v>0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75</v>
      </c>
      <c r="B19" s="12" t="s">
        <v>37</v>
      </c>
      <c r="C19" s="11" t="s">
        <v>38</v>
      </c>
      <c r="D19" s="11" t="s">
        <v>67</v>
      </c>
      <c r="E19" s="11" t="s">
        <v>68</v>
      </c>
      <c r="F19" s="11" t="s">
        <v>71</v>
      </c>
      <c r="G19" s="11" t="s">
        <v>40</v>
      </c>
      <c r="H19" s="11" t="s">
        <v>76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1205171992</v>
      </c>
      <c r="R19" s="13">
        <v>0</v>
      </c>
      <c r="S19" s="13">
        <v>949638840</v>
      </c>
      <c r="T19" s="13">
        <v>0</v>
      </c>
      <c r="U19" s="11" t="s">
        <v>44</v>
      </c>
      <c r="V19" s="13">
        <v>0</v>
      </c>
      <c r="W19" s="13">
        <v>220287200</v>
      </c>
      <c r="X19" s="11" t="s">
        <v>51</v>
      </c>
      <c r="Y19" s="13">
        <v>35245952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77</v>
      </c>
      <c r="B20" s="12" t="s">
        <v>37</v>
      </c>
      <c r="C20" s="11" t="s">
        <v>38</v>
      </c>
      <c r="D20" s="11" t="s">
        <v>67</v>
      </c>
      <c r="E20" s="11" t="s">
        <v>68</v>
      </c>
      <c r="F20" s="11" t="s">
        <v>71</v>
      </c>
      <c r="G20" s="11" t="s">
        <v>78</v>
      </c>
      <c r="H20" s="11" t="s">
        <v>42</v>
      </c>
      <c r="I20" s="13" t="s">
        <v>79</v>
      </c>
      <c r="J20" s="13" t="s">
        <v>42</v>
      </c>
      <c r="K20" s="13" t="s">
        <v>80</v>
      </c>
      <c r="L20" s="13" t="s">
        <v>37</v>
      </c>
      <c r="M20" s="13">
        <v>6605280</v>
      </c>
      <c r="N20" s="11" t="s">
        <v>81</v>
      </c>
      <c r="O20" s="11" t="s">
        <v>82</v>
      </c>
      <c r="P20" s="11" t="s">
        <v>83</v>
      </c>
      <c r="Q20" s="13">
        <f>SUM(S20:AG20)</f>
        <v>-117780</v>
      </c>
      <c r="R20" s="13">
        <v>0</v>
      </c>
      <c r="S20" s="13">
        <v>-117780</v>
      </c>
      <c r="T20" s="13">
        <v>0</v>
      </c>
      <c r="U20" s="11" t="s">
        <v>44</v>
      </c>
      <c r="V20" s="13">
        <v>0</v>
      </c>
      <c r="W20" s="13">
        <v>0</v>
      </c>
      <c r="X20" s="11" t="s">
        <v>44</v>
      </c>
      <c r="Y20" s="13">
        <v>0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84</v>
      </c>
      <c r="B21" s="12" t="s">
        <v>37</v>
      </c>
      <c r="C21" s="11" t="s">
        <v>38</v>
      </c>
      <c r="D21" s="11" t="s">
        <v>85</v>
      </c>
      <c r="E21" s="11" t="s">
        <v>908</v>
      </c>
      <c r="F21" s="11" t="s">
        <v>909</v>
      </c>
      <c r="G21" s="11" t="s">
        <v>40</v>
      </c>
      <c r="H21" s="11" t="s">
        <v>86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190167160</v>
      </c>
      <c r="R21" s="13">
        <v>0</v>
      </c>
      <c r="S21" s="13">
        <v>152007800</v>
      </c>
      <c r="T21" s="13">
        <v>0</v>
      </c>
      <c r="U21" s="11" t="s">
        <v>44</v>
      </c>
      <c r="V21" s="13">
        <v>0</v>
      </c>
      <c r="W21" s="13">
        <v>32896000</v>
      </c>
      <c r="X21" s="11" t="s">
        <v>51</v>
      </c>
      <c r="Y21" s="13">
        <v>5263360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87</v>
      </c>
      <c r="B22" s="12" t="s">
        <v>37</v>
      </c>
      <c r="C22" s="11" t="s">
        <v>38</v>
      </c>
      <c r="D22" s="11" t="s">
        <v>85</v>
      </c>
      <c r="E22" s="11" t="s">
        <v>908</v>
      </c>
      <c r="F22" s="11" t="s">
        <v>909</v>
      </c>
      <c r="G22" s="11" t="s">
        <v>40</v>
      </c>
      <c r="H22" s="11" t="s">
        <v>88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552156400</v>
      </c>
      <c r="R22" s="13">
        <v>0</v>
      </c>
      <c r="S22" s="13">
        <v>551414000</v>
      </c>
      <c r="T22" s="13">
        <v>0</v>
      </c>
      <c r="U22" s="11" t="s">
        <v>44</v>
      </c>
      <c r="V22" s="13">
        <v>0</v>
      </c>
      <c r="W22" s="13">
        <v>640000</v>
      </c>
      <c r="X22" s="11" t="s">
        <v>44</v>
      </c>
      <c r="Y22" s="13">
        <v>102400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51</v>
      </c>
      <c r="B23" s="12" t="s">
        <v>37</v>
      </c>
      <c r="C23" s="11" t="s">
        <v>38</v>
      </c>
      <c r="D23" s="11" t="s">
        <v>85</v>
      </c>
      <c r="E23" s="11" t="s">
        <v>908</v>
      </c>
      <c r="F23" s="11" t="s">
        <v>909</v>
      </c>
      <c r="G23" s="11" t="s">
        <v>40</v>
      </c>
      <c r="H23" s="11" t="s">
        <v>89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335332100</v>
      </c>
      <c r="R23" s="13">
        <v>0</v>
      </c>
      <c r="S23" s="13">
        <v>330710660</v>
      </c>
      <c r="T23" s="13">
        <v>0</v>
      </c>
      <c r="U23" s="11" t="s">
        <v>44</v>
      </c>
      <c r="V23" s="13">
        <v>0</v>
      </c>
      <c r="W23" s="13">
        <v>3984000</v>
      </c>
      <c r="X23" s="11" t="s">
        <v>44</v>
      </c>
      <c r="Y23" s="13">
        <v>637440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90</v>
      </c>
      <c r="B24" s="12" t="s">
        <v>37</v>
      </c>
      <c r="C24" s="11" t="s">
        <v>38</v>
      </c>
      <c r="D24" s="11" t="s">
        <v>85</v>
      </c>
      <c r="E24" s="11" t="s">
        <v>908</v>
      </c>
      <c r="F24" s="11" t="s">
        <v>909</v>
      </c>
      <c r="G24" s="11" t="s">
        <v>40</v>
      </c>
      <c r="H24" s="11" t="s">
        <v>91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21636000</v>
      </c>
      <c r="R24" s="13">
        <v>0</v>
      </c>
      <c r="S24" s="13">
        <v>21636000</v>
      </c>
      <c r="T24" s="13">
        <v>0</v>
      </c>
      <c r="U24" s="11" t="s">
        <v>44</v>
      </c>
      <c r="V24" s="13">
        <v>0</v>
      </c>
      <c r="W24" s="13">
        <v>0</v>
      </c>
      <c r="X24" s="11" t="s">
        <v>44</v>
      </c>
      <c r="Y24" s="13">
        <v>0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92</v>
      </c>
      <c r="B25" s="12" t="s">
        <v>37</v>
      </c>
      <c r="C25" s="11" t="s">
        <v>38</v>
      </c>
      <c r="D25" s="11" t="s">
        <v>85</v>
      </c>
      <c r="E25" s="11" t="s">
        <v>908</v>
      </c>
      <c r="F25" s="11" t="s">
        <v>909</v>
      </c>
      <c r="G25" s="11" t="s">
        <v>40</v>
      </c>
      <c r="H25" s="11" t="s">
        <v>93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40041400</v>
      </c>
      <c r="R25" s="13">
        <v>0</v>
      </c>
      <c r="S25" s="13">
        <v>39299000</v>
      </c>
      <c r="T25" s="13">
        <v>0</v>
      </c>
      <c r="U25" s="11" t="s">
        <v>44</v>
      </c>
      <c r="V25" s="13">
        <v>0</v>
      </c>
      <c r="W25" s="13">
        <v>640000</v>
      </c>
      <c r="X25" s="11" t="s">
        <v>44</v>
      </c>
      <c r="Y25" s="13">
        <v>102400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94</v>
      </c>
      <c r="B26" s="12" t="s">
        <v>37</v>
      </c>
      <c r="C26" s="11" t="s">
        <v>38</v>
      </c>
      <c r="D26" s="11" t="s">
        <v>85</v>
      </c>
      <c r="E26" s="11" t="s">
        <v>908</v>
      </c>
      <c r="F26" s="11" t="s">
        <v>909</v>
      </c>
      <c r="G26" s="11" t="s">
        <v>40</v>
      </c>
      <c r="H26" s="11" t="s">
        <v>95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362420180</v>
      </c>
      <c r="R26" s="13">
        <v>0</v>
      </c>
      <c r="S26" s="13">
        <v>293947700</v>
      </c>
      <c r="T26" s="13">
        <v>0</v>
      </c>
      <c r="U26" s="11" t="s">
        <v>44</v>
      </c>
      <c r="V26" s="13">
        <v>0</v>
      </c>
      <c r="W26" s="13">
        <v>59028000</v>
      </c>
      <c r="X26" s="11" t="s">
        <v>44</v>
      </c>
      <c r="Y26" s="13">
        <v>9444480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96</v>
      </c>
      <c r="B27" s="12" t="s">
        <v>37</v>
      </c>
      <c r="C27" s="11" t="s">
        <v>38</v>
      </c>
      <c r="D27" s="11" t="s">
        <v>85</v>
      </c>
      <c r="E27" s="11" t="s">
        <v>908</v>
      </c>
      <c r="F27" s="11" t="s">
        <v>909</v>
      </c>
      <c r="G27" s="11" t="s">
        <v>40</v>
      </c>
      <c r="H27" s="11" t="s">
        <v>97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256269360</v>
      </c>
      <c r="R27" s="13">
        <v>0</v>
      </c>
      <c r="S27" s="13">
        <v>179367160</v>
      </c>
      <c r="T27" s="13">
        <v>0</v>
      </c>
      <c r="U27" s="11" t="s">
        <v>44</v>
      </c>
      <c r="V27" s="13">
        <v>0</v>
      </c>
      <c r="W27" s="13">
        <v>66295000</v>
      </c>
      <c r="X27" s="11" t="s">
        <v>44</v>
      </c>
      <c r="Y27" s="13">
        <v>10607200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98</v>
      </c>
      <c r="B28" s="12" t="s">
        <v>37</v>
      </c>
      <c r="C28" s="11" t="s">
        <v>38</v>
      </c>
      <c r="D28" s="11" t="s">
        <v>85</v>
      </c>
      <c r="E28" s="11" t="s">
        <v>908</v>
      </c>
      <c r="F28" s="11" t="s">
        <v>909</v>
      </c>
      <c r="G28" s="11" t="s">
        <v>40</v>
      </c>
      <c r="H28" s="11" t="s">
        <v>99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36059200</v>
      </c>
      <c r="R28" s="13">
        <v>0</v>
      </c>
      <c r="S28" s="13">
        <v>36059200</v>
      </c>
      <c r="T28" s="13">
        <v>0</v>
      </c>
      <c r="U28" s="11" t="s">
        <v>44</v>
      </c>
      <c r="V28" s="13">
        <v>0</v>
      </c>
      <c r="W28" s="13">
        <v>0</v>
      </c>
      <c r="X28" s="11" t="s">
        <v>44</v>
      </c>
      <c r="Y28" s="13">
        <v>0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100</v>
      </c>
      <c r="B29" s="12" t="s">
        <v>37</v>
      </c>
      <c r="C29" s="11" t="s">
        <v>38</v>
      </c>
      <c r="D29" s="11" t="s">
        <v>85</v>
      </c>
      <c r="E29" s="11" t="s">
        <v>908</v>
      </c>
      <c r="F29" s="11" t="s">
        <v>909</v>
      </c>
      <c r="G29" s="11" t="s">
        <v>40</v>
      </c>
      <c r="H29" s="11" t="s">
        <v>101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179804192</v>
      </c>
      <c r="R29" s="13">
        <v>0</v>
      </c>
      <c r="S29" s="13">
        <v>118061800</v>
      </c>
      <c r="T29" s="13">
        <v>0</v>
      </c>
      <c r="U29" s="11" t="s">
        <v>44</v>
      </c>
      <c r="V29" s="13">
        <v>0</v>
      </c>
      <c r="W29" s="13">
        <v>53226200</v>
      </c>
      <c r="X29" s="11" t="s">
        <v>44</v>
      </c>
      <c r="Y29" s="13">
        <v>8516192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102</v>
      </c>
      <c r="B30" s="12" t="s">
        <v>37</v>
      </c>
      <c r="C30" s="11" t="s">
        <v>38</v>
      </c>
      <c r="D30" s="11" t="s">
        <v>85</v>
      </c>
      <c r="E30" s="11" t="s">
        <v>908</v>
      </c>
      <c r="F30" s="11" t="s">
        <v>909</v>
      </c>
      <c r="G30" s="11" t="s">
        <v>40</v>
      </c>
      <c r="H30" s="11" t="s">
        <v>103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104</v>
      </c>
      <c r="P30" s="11" t="s">
        <v>105</v>
      </c>
      <c r="Q30" s="13">
        <f>SUM(S30:AG30)</f>
        <v>20450000</v>
      </c>
      <c r="R30" s="13">
        <v>0</v>
      </c>
      <c r="S30" s="13">
        <v>20450000</v>
      </c>
      <c r="T30" s="13">
        <v>0</v>
      </c>
      <c r="U30" s="11" t="s">
        <v>44</v>
      </c>
      <c r="V30" s="13">
        <v>0</v>
      </c>
      <c r="W30" s="13">
        <v>0</v>
      </c>
      <c r="X30" s="11" t="s">
        <v>44</v>
      </c>
      <c r="Y30" s="13">
        <v>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106</v>
      </c>
      <c r="B31" s="12" t="s">
        <v>37</v>
      </c>
      <c r="C31" s="11" t="s">
        <v>38</v>
      </c>
      <c r="D31" s="11" t="s">
        <v>85</v>
      </c>
      <c r="E31" s="11" t="s">
        <v>908</v>
      </c>
      <c r="F31" s="11" t="s">
        <v>909</v>
      </c>
      <c r="G31" s="11" t="s">
        <v>40</v>
      </c>
      <c r="H31" s="11" t="s">
        <v>107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108</v>
      </c>
      <c r="P31" s="11" t="s">
        <v>109</v>
      </c>
      <c r="Q31" s="13">
        <f>SUM(S31:AG31)</f>
        <v>3780000</v>
      </c>
      <c r="R31" s="13">
        <v>0</v>
      </c>
      <c r="S31" s="13">
        <v>3780000</v>
      </c>
      <c r="T31" s="13">
        <v>0</v>
      </c>
      <c r="U31" s="11" t="s">
        <v>44</v>
      </c>
      <c r="V31" s="13">
        <v>0</v>
      </c>
      <c r="W31" s="13">
        <v>0</v>
      </c>
      <c r="X31" s="11" t="s">
        <v>44</v>
      </c>
      <c r="Y31" s="13">
        <v>0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110</v>
      </c>
      <c r="B32" s="12" t="s">
        <v>37</v>
      </c>
      <c r="C32" s="11" t="s">
        <v>38</v>
      </c>
      <c r="D32" s="11" t="s">
        <v>111</v>
      </c>
      <c r="E32" s="11" t="s">
        <v>112</v>
      </c>
      <c r="F32" s="11" t="s">
        <v>919</v>
      </c>
      <c r="G32" s="11" t="s">
        <v>40</v>
      </c>
      <c r="H32" s="11" t="s">
        <v>920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1653546980</v>
      </c>
      <c r="R32" s="13">
        <v>0</v>
      </c>
      <c r="S32" s="13">
        <v>1577914980</v>
      </c>
      <c r="T32" s="13">
        <v>0</v>
      </c>
      <c r="U32" s="11" t="s">
        <v>44</v>
      </c>
      <c r="V32" s="13">
        <v>0</v>
      </c>
      <c r="W32" s="13">
        <v>65200000</v>
      </c>
      <c r="X32" s="11" t="s">
        <v>51</v>
      </c>
      <c r="Y32" s="13">
        <v>10432000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113</v>
      </c>
      <c r="B33" s="12" t="s">
        <v>114</v>
      </c>
      <c r="C33" s="11" t="s">
        <v>38</v>
      </c>
      <c r="D33" s="11" t="s">
        <v>39</v>
      </c>
      <c r="E33" s="11" t="s">
        <v>893</v>
      </c>
      <c r="F33" s="11" t="s">
        <v>895</v>
      </c>
      <c r="G33" s="11" t="s">
        <v>40</v>
      </c>
      <c r="H33" s="11" t="s">
        <v>115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116</v>
      </c>
      <c r="P33" s="11" t="s">
        <v>117</v>
      </c>
      <c r="Q33" s="13">
        <f>SUM(S33:AG33)</f>
        <v>1500000</v>
      </c>
      <c r="R33" s="13">
        <v>0</v>
      </c>
      <c r="S33" s="13">
        <v>1500000</v>
      </c>
      <c r="T33" s="13">
        <v>0</v>
      </c>
      <c r="U33" s="11" t="s">
        <v>44</v>
      </c>
      <c r="V33" s="13">
        <v>0</v>
      </c>
      <c r="W33" s="13">
        <v>0</v>
      </c>
      <c r="X33" s="11" t="s">
        <v>44</v>
      </c>
      <c r="Y33" s="13">
        <v>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118</v>
      </c>
      <c r="B34" s="12" t="s">
        <v>114</v>
      </c>
      <c r="C34" s="11" t="s">
        <v>38</v>
      </c>
      <c r="D34" s="11" t="s">
        <v>39</v>
      </c>
      <c r="E34" s="11" t="s">
        <v>893</v>
      </c>
      <c r="F34" s="11" t="s">
        <v>895</v>
      </c>
      <c r="G34" s="11" t="s">
        <v>40</v>
      </c>
      <c r="H34" s="11" t="s">
        <v>119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47980000</v>
      </c>
      <c r="R34" s="13">
        <v>0</v>
      </c>
      <c r="S34" s="13">
        <v>47980000</v>
      </c>
      <c r="T34" s="13">
        <v>0</v>
      </c>
      <c r="U34" s="11" t="s">
        <v>44</v>
      </c>
      <c r="V34" s="13">
        <v>0</v>
      </c>
      <c r="W34" s="13">
        <v>0</v>
      </c>
      <c r="X34" s="11" t="s">
        <v>44</v>
      </c>
      <c r="Y34" s="13">
        <v>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120</v>
      </c>
      <c r="B35" s="12" t="s">
        <v>114</v>
      </c>
      <c r="C35" s="11" t="s">
        <v>38</v>
      </c>
      <c r="D35" s="11" t="s">
        <v>39</v>
      </c>
      <c r="E35" s="11" t="s">
        <v>893</v>
      </c>
      <c r="F35" s="11" t="s">
        <v>895</v>
      </c>
      <c r="G35" s="11" t="s">
        <v>40</v>
      </c>
      <c r="H35" s="11" t="s">
        <v>121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92237840</v>
      </c>
      <c r="R35" s="13">
        <v>0</v>
      </c>
      <c r="S35" s="13">
        <v>80006800</v>
      </c>
      <c r="T35" s="13">
        <v>0</v>
      </c>
      <c r="U35" s="11" t="s">
        <v>44</v>
      </c>
      <c r="V35" s="13">
        <v>0</v>
      </c>
      <c r="W35" s="13">
        <v>10544000</v>
      </c>
      <c r="X35" s="11" t="s">
        <v>44</v>
      </c>
      <c r="Y35" s="13">
        <v>1687040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122</v>
      </c>
      <c r="B36" s="12" t="s">
        <v>114</v>
      </c>
      <c r="C36" s="11" t="s">
        <v>38</v>
      </c>
      <c r="D36" s="11" t="s">
        <v>39</v>
      </c>
      <c r="E36" s="11" t="s">
        <v>893</v>
      </c>
      <c r="F36" s="11" t="s">
        <v>895</v>
      </c>
      <c r="G36" s="11" t="s">
        <v>40</v>
      </c>
      <c r="H36" s="11" t="s">
        <v>123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179197434.54999998</v>
      </c>
      <c r="R36" s="13">
        <v>0</v>
      </c>
      <c r="S36" s="13">
        <v>163483355.34999999</v>
      </c>
      <c r="T36" s="13">
        <v>0</v>
      </c>
      <c r="U36" s="11" t="s">
        <v>44</v>
      </c>
      <c r="V36" s="13">
        <v>0</v>
      </c>
      <c r="W36" s="13">
        <v>13546620</v>
      </c>
      <c r="X36" s="11" t="s">
        <v>51</v>
      </c>
      <c r="Y36" s="13">
        <v>2167459.2000000002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124</v>
      </c>
      <c r="B37" s="12" t="s">
        <v>114</v>
      </c>
      <c r="C37" s="11" t="s">
        <v>38</v>
      </c>
      <c r="D37" s="11" t="s">
        <v>39</v>
      </c>
      <c r="E37" s="11" t="s">
        <v>893</v>
      </c>
      <c r="F37" s="11" t="s">
        <v>895</v>
      </c>
      <c r="G37" s="11" t="s">
        <v>40</v>
      </c>
      <c r="H37" s="11" t="s">
        <v>125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42694727.100000001</v>
      </c>
      <c r="R37" s="13">
        <v>0</v>
      </c>
      <c r="S37" s="13">
        <v>37292143.100000001</v>
      </c>
      <c r="T37" s="13">
        <v>0</v>
      </c>
      <c r="U37" s="11" t="s">
        <v>44</v>
      </c>
      <c r="V37" s="13">
        <v>0</v>
      </c>
      <c r="W37" s="13">
        <v>4657400</v>
      </c>
      <c r="X37" s="11" t="s">
        <v>44</v>
      </c>
      <c r="Y37" s="13">
        <v>745184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126</v>
      </c>
      <c r="B38" s="12" t="s">
        <v>114</v>
      </c>
      <c r="C38" s="11" t="s">
        <v>38</v>
      </c>
      <c r="D38" s="11" t="s">
        <v>39</v>
      </c>
      <c r="E38" s="11" t="s">
        <v>893</v>
      </c>
      <c r="F38" s="11" t="s">
        <v>895</v>
      </c>
      <c r="G38" s="11" t="s">
        <v>40</v>
      </c>
      <c r="H38" s="11" t="s">
        <v>127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287418126.5</v>
      </c>
      <c r="R38" s="13">
        <v>0</v>
      </c>
      <c r="S38" s="13">
        <v>262105157.5</v>
      </c>
      <c r="T38" s="13">
        <v>0</v>
      </c>
      <c r="U38" s="11" t="s">
        <v>44</v>
      </c>
      <c r="V38" s="13">
        <v>0</v>
      </c>
      <c r="W38" s="13">
        <v>21821525</v>
      </c>
      <c r="X38" s="11" t="s">
        <v>44</v>
      </c>
      <c r="Y38" s="13">
        <v>3491444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128</v>
      </c>
      <c r="B39" s="12" t="s">
        <v>114</v>
      </c>
      <c r="C39" s="11" t="s">
        <v>38</v>
      </c>
      <c r="D39" s="11" t="s">
        <v>39</v>
      </c>
      <c r="E39" s="11" t="s">
        <v>893</v>
      </c>
      <c r="F39" s="11" t="s">
        <v>895</v>
      </c>
      <c r="G39" s="11" t="s">
        <v>40</v>
      </c>
      <c r="H39" s="11" t="s">
        <v>129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759637543.61100006</v>
      </c>
      <c r="R39" s="13">
        <v>0</v>
      </c>
      <c r="S39" s="13">
        <v>678954787.35000002</v>
      </c>
      <c r="T39" s="13">
        <v>0</v>
      </c>
      <c r="U39" s="11" t="s">
        <v>44</v>
      </c>
      <c r="V39" s="13">
        <v>0</v>
      </c>
      <c r="W39" s="13">
        <v>69554100.224999994</v>
      </c>
      <c r="X39" s="11" t="s">
        <v>44</v>
      </c>
      <c r="Y39" s="13">
        <v>11128656.036000002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130</v>
      </c>
      <c r="B40" s="12" t="s">
        <v>114</v>
      </c>
      <c r="C40" s="11" t="s">
        <v>38</v>
      </c>
      <c r="D40" s="11" t="s">
        <v>39</v>
      </c>
      <c r="E40" s="11" t="s">
        <v>893</v>
      </c>
      <c r="F40" s="11" t="s">
        <v>895</v>
      </c>
      <c r="G40" s="11" t="s">
        <v>40</v>
      </c>
      <c r="H40" s="11" t="s">
        <v>131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653608812.97500002</v>
      </c>
      <c r="R40" s="13">
        <v>0</v>
      </c>
      <c r="S40" s="13">
        <v>551441757.875</v>
      </c>
      <c r="T40" s="13">
        <v>0</v>
      </c>
      <c r="U40" s="11" t="s">
        <v>44</v>
      </c>
      <c r="V40" s="13">
        <v>0</v>
      </c>
      <c r="W40" s="13">
        <v>88075047.5</v>
      </c>
      <c r="X40" s="11" t="s">
        <v>51</v>
      </c>
      <c r="Y40" s="13">
        <v>14092007.6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132</v>
      </c>
      <c r="B41" s="12" t="s">
        <v>114</v>
      </c>
      <c r="C41" s="11" t="s">
        <v>38</v>
      </c>
      <c r="D41" s="11" t="s">
        <v>67</v>
      </c>
      <c r="E41" s="11" t="s">
        <v>68</v>
      </c>
      <c r="F41" s="11" t="s">
        <v>904</v>
      </c>
      <c r="G41" s="11" t="s">
        <v>40</v>
      </c>
      <c r="H41" s="11" t="s">
        <v>133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1852709075.4700003</v>
      </c>
      <c r="R41" s="13">
        <v>0</v>
      </c>
      <c r="S41" s="13">
        <v>1599722683.7500002</v>
      </c>
      <c r="T41" s="13">
        <v>0</v>
      </c>
      <c r="U41" s="11" t="s">
        <v>44</v>
      </c>
      <c r="V41" s="13">
        <v>0</v>
      </c>
      <c r="W41" s="13">
        <v>218091717</v>
      </c>
      <c r="X41" s="11" t="s">
        <v>51</v>
      </c>
      <c r="Y41" s="13">
        <v>34894674.719999999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134</v>
      </c>
      <c r="B42" s="12" t="s">
        <v>114</v>
      </c>
      <c r="C42" s="11" t="s">
        <v>38</v>
      </c>
      <c r="D42" s="11" t="s">
        <v>85</v>
      </c>
      <c r="E42" s="11" t="s">
        <v>908</v>
      </c>
      <c r="F42" s="11" t="s">
        <v>910</v>
      </c>
      <c r="G42" s="11" t="s">
        <v>40</v>
      </c>
      <c r="H42" s="11" t="s">
        <v>135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133664120</v>
      </c>
      <c r="R42" s="13">
        <v>0</v>
      </c>
      <c r="S42" s="13">
        <v>87343000</v>
      </c>
      <c r="T42" s="13">
        <v>0</v>
      </c>
      <c r="U42" s="11" t="s">
        <v>44</v>
      </c>
      <c r="V42" s="13">
        <v>0</v>
      </c>
      <c r="W42" s="13">
        <v>39932000</v>
      </c>
      <c r="X42" s="11" t="s">
        <v>44</v>
      </c>
      <c r="Y42" s="13">
        <v>6389120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136</v>
      </c>
      <c r="B43" s="12" t="s">
        <v>114</v>
      </c>
      <c r="C43" s="11" t="s">
        <v>38</v>
      </c>
      <c r="D43" s="11" t="s">
        <v>85</v>
      </c>
      <c r="E43" s="11" t="s">
        <v>908</v>
      </c>
      <c r="F43" s="11" t="s">
        <v>910</v>
      </c>
      <c r="G43" s="11" t="s">
        <v>40</v>
      </c>
      <c r="H43" s="11" t="s">
        <v>137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575462791.72500002</v>
      </c>
      <c r="R43" s="13">
        <v>0</v>
      </c>
      <c r="S43" s="13">
        <v>441432122.92500007</v>
      </c>
      <c r="T43" s="13">
        <v>0</v>
      </c>
      <c r="U43" s="11" t="s">
        <v>44</v>
      </c>
      <c r="V43" s="13">
        <v>0</v>
      </c>
      <c r="W43" s="13">
        <v>115543680</v>
      </c>
      <c r="X43" s="11" t="s">
        <v>44</v>
      </c>
      <c r="Y43" s="13">
        <v>18486988.800000001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138</v>
      </c>
      <c r="B44" s="12" t="s">
        <v>114</v>
      </c>
      <c r="C44" s="11" t="s">
        <v>38</v>
      </c>
      <c r="D44" s="11" t="s">
        <v>85</v>
      </c>
      <c r="E44" s="11" t="s">
        <v>908</v>
      </c>
      <c r="F44" s="11" t="s">
        <v>910</v>
      </c>
      <c r="G44" s="11" t="s">
        <v>40</v>
      </c>
      <c r="H44" s="11" t="s">
        <v>139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64705000</v>
      </c>
      <c r="R44" s="13">
        <v>0</v>
      </c>
      <c r="S44" s="13">
        <v>64705000</v>
      </c>
      <c r="T44" s="13">
        <v>0</v>
      </c>
      <c r="U44" s="11" t="s">
        <v>44</v>
      </c>
      <c r="V44" s="13">
        <v>0</v>
      </c>
      <c r="W44" s="13">
        <v>0</v>
      </c>
      <c r="X44" s="11" t="s">
        <v>44</v>
      </c>
      <c r="Y44" s="13">
        <v>0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140</v>
      </c>
      <c r="B45" s="12" t="s">
        <v>114</v>
      </c>
      <c r="C45" s="11" t="s">
        <v>38</v>
      </c>
      <c r="D45" s="11" t="s">
        <v>85</v>
      </c>
      <c r="E45" s="11" t="s">
        <v>908</v>
      </c>
      <c r="F45" s="11" t="s">
        <v>910</v>
      </c>
      <c r="G45" s="11" t="s">
        <v>40</v>
      </c>
      <c r="H45" s="11" t="s">
        <v>141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283271324.35000002</v>
      </c>
      <c r="R45" s="13">
        <v>0</v>
      </c>
      <c r="S45" s="13">
        <v>235137095.35000002</v>
      </c>
      <c r="T45" s="13">
        <v>0</v>
      </c>
      <c r="U45" s="11" t="s">
        <v>44</v>
      </c>
      <c r="V45" s="13">
        <v>0</v>
      </c>
      <c r="W45" s="13">
        <v>41495025</v>
      </c>
      <c r="X45" s="11" t="s">
        <v>44</v>
      </c>
      <c r="Y45" s="13">
        <v>6639204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142</v>
      </c>
      <c r="B46" s="12" t="s">
        <v>114</v>
      </c>
      <c r="C46" s="11" t="s">
        <v>38</v>
      </c>
      <c r="D46" s="11" t="s">
        <v>85</v>
      </c>
      <c r="E46" s="11" t="s">
        <v>908</v>
      </c>
      <c r="F46" s="11" t="s">
        <v>910</v>
      </c>
      <c r="G46" s="11" t="s">
        <v>40</v>
      </c>
      <c r="H46" s="11" t="s">
        <v>143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65300329.024999999</v>
      </c>
      <c r="R46" s="13">
        <v>0</v>
      </c>
      <c r="S46" s="13">
        <v>45743906.424999997</v>
      </c>
      <c r="T46" s="13">
        <v>0</v>
      </c>
      <c r="U46" s="11" t="s">
        <v>44</v>
      </c>
      <c r="V46" s="13">
        <v>0</v>
      </c>
      <c r="W46" s="13">
        <v>16858985</v>
      </c>
      <c r="X46" s="11" t="s">
        <v>44</v>
      </c>
      <c r="Y46" s="13">
        <v>2697437.5999999996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144</v>
      </c>
      <c r="B47" s="12" t="s">
        <v>114</v>
      </c>
      <c r="C47" s="11" t="s">
        <v>38</v>
      </c>
      <c r="D47" s="11" t="s">
        <v>85</v>
      </c>
      <c r="E47" s="11" t="s">
        <v>908</v>
      </c>
      <c r="F47" s="11" t="s">
        <v>910</v>
      </c>
      <c r="G47" s="11" t="s">
        <v>40</v>
      </c>
      <c r="H47" s="11" t="s">
        <v>145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580867498.18499994</v>
      </c>
      <c r="R47" s="13">
        <v>0</v>
      </c>
      <c r="S47" s="13">
        <v>501098345.42499995</v>
      </c>
      <c r="T47" s="13">
        <v>0</v>
      </c>
      <c r="U47" s="11" t="s">
        <v>44</v>
      </c>
      <c r="V47" s="13">
        <v>0</v>
      </c>
      <c r="W47" s="13">
        <v>68766511</v>
      </c>
      <c r="X47" s="11" t="s">
        <v>44</v>
      </c>
      <c r="Y47" s="13">
        <v>11002641.76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146</v>
      </c>
      <c r="B48" s="12" t="s">
        <v>114</v>
      </c>
      <c r="C48" s="11" t="s">
        <v>38</v>
      </c>
      <c r="D48" s="11" t="s">
        <v>111</v>
      </c>
      <c r="E48" s="11" t="s">
        <v>112</v>
      </c>
      <c r="F48" s="11" t="s">
        <v>921</v>
      </c>
      <c r="G48" s="11" t="s">
        <v>40</v>
      </c>
      <c r="H48" s="11" t="s">
        <v>922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1929646538.5799999</v>
      </c>
      <c r="R48" s="13">
        <v>0</v>
      </c>
      <c r="S48" s="13">
        <v>1862653971.5</v>
      </c>
      <c r="T48" s="13">
        <v>0</v>
      </c>
      <c r="U48" s="11" t="s">
        <v>44</v>
      </c>
      <c r="V48" s="13">
        <v>0</v>
      </c>
      <c r="W48" s="13">
        <v>57752213</v>
      </c>
      <c r="X48" s="11" t="s">
        <v>44</v>
      </c>
      <c r="Y48" s="13">
        <v>9240354.0800000001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147</v>
      </c>
      <c r="B49" s="12" t="s">
        <v>148</v>
      </c>
      <c r="C49" s="11" t="s">
        <v>38</v>
      </c>
      <c r="D49" s="11" t="s">
        <v>39</v>
      </c>
      <c r="E49" s="11" t="s">
        <v>893</v>
      </c>
      <c r="F49" s="11" t="s">
        <v>896</v>
      </c>
      <c r="G49" s="11" t="s">
        <v>40</v>
      </c>
      <c r="H49" s="11" t="s">
        <v>149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89230352.579999998</v>
      </c>
      <c r="R49" s="13">
        <v>0</v>
      </c>
      <c r="S49" s="13">
        <v>81884701.299999997</v>
      </c>
      <c r="T49" s="13">
        <v>0</v>
      </c>
      <c r="U49" s="11" t="s">
        <v>44</v>
      </c>
      <c r="V49" s="13">
        <v>0</v>
      </c>
      <c r="W49" s="13">
        <v>6332458</v>
      </c>
      <c r="X49" s="11" t="s">
        <v>44</v>
      </c>
      <c r="Y49" s="13">
        <v>1013193.28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150</v>
      </c>
      <c r="B50" s="12" t="s">
        <v>148</v>
      </c>
      <c r="C50" s="11" t="s">
        <v>38</v>
      </c>
      <c r="D50" s="11" t="s">
        <v>39</v>
      </c>
      <c r="E50" s="11" t="s">
        <v>893</v>
      </c>
      <c r="F50" s="11" t="s">
        <v>896</v>
      </c>
      <c r="G50" s="11" t="s">
        <v>40</v>
      </c>
      <c r="H50" s="11" t="s">
        <v>151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71098009.400000006</v>
      </c>
      <c r="R50" s="13">
        <v>0</v>
      </c>
      <c r="S50" s="13">
        <v>63646169.400000006</v>
      </c>
      <c r="T50" s="13">
        <v>0</v>
      </c>
      <c r="U50" s="11" t="s">
        <v>44</v>
      </c>
      <c r="V50" s="13">
        <v>0</v>
      </c>
      <c r="W50" s="13">
        <v>6424000</v>
      </c>
      <c r="X50" s="11" t="s">
        <v>44</v>
      </c>
      <c r="Y50" s="13">
        <v>1027840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152</v>
      </c>
      <c r="B51" s="12" t="s">
        <v>148</v>
      </c>
      <c r="C51" s="11" t="s">
        <v>38</v>
      </c>
      <c r="D51" s="11" t="s">
        <v>39</v>
      </c>
      <c r="E51" s="11" t="s">
        <v>893</v>
      </c>
      <c r="F51" s="11" t="s">
        <v>896</v>
      </c>
      <c r="G51" s="11" t="s">
        <v>40</v>
      </c>
      <c r="H51" s="11" t="s">
        <v>153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342373099.56600004</v>
      </c>
      <c r="R51" s="13">
        <v>0</v>
      </c>
      <c r="S51" s="13">
        <v>291346206</v>
      </c>
      <c r="T51" s="13">
        <v>0</v>
      </c>
      <c r="U51" s="11" t="s">
        <v>44</v>
      </c>
      <c r="V51" s="13">
        <v>0</v>
      </c>
      <c r="W51" s="13">
        <v>43988701.350000001</v>
      </c>
      <c r="X51" s="11" t="s">
        <v>44</v>
      </c>
      <c r="Y51" s="13">
        <v>7038192.216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154</v>
      </c>
      <c r="B52" s="12" t="s">
        <v>148</v>
      </c>
      <c r="C52" s="11" t="s">
        <v>38</v>
      </c>
      <c r="D52" s="11" t="s">
        <v>39</v>
      </c>
      <c r="E52" s="11" t="s">
        <v>893</v>
      </c>
      <c r="F52" s="11" t="s">
        <v>896</v>
      </c>
      <c r="G52" s="11" t="s">
        <v>40</v>
      </c>
      <c r="H52" s="11" t="s">
        <v>155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34909573.75</v>
      </c>
      <c r="R52" s="13">
        <v>0</v>
      </c>
      <c r="S52" s="13">
        <v>34909573.75</v>
      </c>
      <c r="T52" s="13">
        <v>0</v>
      </c>
      <c r="U52" s="11" t="s">
        <v>44</v>
      </c>
      <c r="V52" s="13">
        <v>0</v>
      </c>
      <c r="W52" s="13">
        <v>0</v>
      </c>
      <c r="X52" s="11" t="s">
        <v>44</v>
      </c>
      <c r="Y52" s="13">
        <v>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156</v>
      </c>
      <c r="B53" s="12" t="s">
        <v>148</v>
      </c>
      <c r="C53" s="11" t="s">
        <v>38</v>
      </c>
      <c r="D53" s="11" t="s">
        <v>39</v>
      </c>
      <c r="E53" s="11" t="s">
        <v>893</v>
      </c>
      <c r="F53" s="11" t="s">
        <v>896</v>
      </c>
      <c r="G53" s="11" t="s">
        <v>40</v>
      </c>
      <c r="H53" s="11" t="s">
        <v>157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36762644.875</v>
      </c>
      <c r="R53" s="13">
        <v>0</v>
      </c>
      <c r="S53" s="13">
        <v>32827141.875</v>
      </c>
      <c r="T53" s="13">
        <v>0</v>
      </c>
      <c r="U53" s="11" t="s">
        <v>44</v>
      </c>
      <c r="V53" s="13">
        <v>0</v>
      </c>
      <c r="W53" s="13">
        <v>3392675</v>
      </c>
      <c r="X53" s="11" t="s">
        <v>44</v>
      </c>
      <c r="Y53" s="13">
        <v>542828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158</v>
      </c>
      <c r="B54" s="12" t="s">
        <v>148</v>
      </c>
      <c r="C54" s="11" t="s">
        <v>38</v>
      </c>
      <c r="D54" s="11" t="s">
        <v>39</v>
      </c>
      <c r="E54" s="11" t="s">
        <v>893</v>
      </c>
      <c r="F54" s="11" t="s">
        <v>896</v>
      </c>
      <c r="G54" s="11" t="s">
        <v>40</v>
      </c>
      <c r="H54" s="11" t="s">
        <v>159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125443527.09999999</v>
      </c>
      <c r="R54" s="13">
        <v>0</v>
      </c>
      <c r="S54" s="13">
        <v>110567791.5</v>
      </c>
      <c r="T54" s="13">
        <v>0</v>
      </c>
      <c r="U54" s="11" t="s">
        <v>44</v>
      </c>
      <c r="V54" s="13">
        <v>0</v>
      </c>
      <c r="W54" s="13">
        <v>12823910</v>
      </c>
      <c r="X54" s="11" t="s">
        <v>44</v>
      </c>
      <c r="Y54" s="13">
        <v>2051825.5999999999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160</v>
      </c>
      <c r="B55" s="12" t="s">
        <v>148</v>
      </c>
      <c r="C55" s="11" t="s">
        <v>38</v>
      </c>
      <c r="D55" s="11" t="s">
        <v>39</v>
      </c>
      <c r="E55" s="11" t="s">
        <v>893</v>
      </c>
      <c r="F55" s="11" t="s">
        <v>896</v>
      </c>
      <c r="G55" s="11" t="s">
        <v>40</v>
      </c>
      <c r="H55" s="11" t="s">
        <v>161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305478600.05000001</v>
      </c>
      <c r="R55" s="13">
        <v>0</v>
      </c>
      <c r="S55" s="13">
        <v>257698333.44999999</v>
      </c>
      <c r="T55" s="13">
        <v>0</v>
      </c>
      <c r="U55" s="11" t="s">
        <v>44</v>
      </c>
      <c r="V55" s="13">
        <v>0</v>
      </c>
      <c r="W55" s="13">
        <v>41189885</v>
      </c>
      <c r="X55" s="11" t="s">
        <v>44</v>
      </c>
      <c r="Y55" s="13">
        <v>6590381.6000000006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162</v>
      </c>
      <c r="B56" s="12" t="s">
        <v>148</v>
      </c>
      <c r="C56" s="11" t="s">
        <v>38</v>
      </c>
      <c r="D56" s="11" t="s">
        <v>39</v>
      </c>
      <c r="E56" s="11" t="s">
        <v>893</v>
      </c>
      <c r="F56" s="11" t="s">
        <v>896</v>
      </c>
      <c r="G56" s="11" t="s">
        <v>40</v>
      </c>
      <c r="H56" s="11" t="s">
        <v>163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164</v>
      </c>
      <c r="P56" s="11" t="s">
        <v>165</v>
      </c>
      <c r="Q56" s="13">
        <f>SUM(S56:AG56)</f>
        <v>4400841.5</v>
      </c>
      <c r="R56" s="13">
        <v>0</v>
      </c>
      <c r="S56" s="13">
        <v>4400841.5</v>
      </c>
      <c r="T56" s="13">
        <v>0</v>
      </c>
      <c r="U56" s="11" t="s">
        <v>44</v>
      </c>
      <c r="V56" s="13">
        <v>0</v>
      </c>
      <c r="W56" s="13">
        <v>0</v>
      </c>
      <c r="X56" s="11" t="s">
        <v>44</v>
      </c>
      <c r="Y56" s="13">
        <v>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166</v>
      </c>
      <c r="B57" s="12" t="s">
        <v>148</v>
      </c>
      <c r="C57" s="11" t="s">
        <v>38</v>
      </c>
      <c r="D57" s="11" t="s">
        <v>39</v>
      </c>
      <c r="E57" s="11" t="s">
        <v>893</v>
      </c>
      <c r="F57" s="11" t="s">
        <v>896</v>
      </c>
      <c r="G57" s="11" t="s">
        <v>40</v>
      </c>
      <c r="H57" s="11" t="s">
        <v>167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632647967.85000002</v>
      </c>
      <c r="R57" s="13">
        <v>0</v>
      </c>
      <c r="S57" s="13">
        <v>514415211.45000005</v>
      </c>
      <c r="T57" s="13">
        <v>0</v>
      </c>
      <c r="U57" s="11" t="s">
        <v>44</v>
      </c>
      <c r="V57" s="13">
        <v>0</v>
      </c>
      <c r="W57" s="13">
        <v>101924790</v>
      </c>
      <c r="X57" s="11" t="s">
        <v>44</v>
      </c>
      <c r="Y57" s="13">
        <v>16307966.399999999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168</v>
      </c>
      <c r="B58" s="12" t="s">
        <v>148</v>
      </c>
      <c r="C58" s="11" t="s">
        <v>38</v>
      </c>
      <c r="D58" s="11" t="s">
        <v>39</v>
      </c>
      <c r="E58" s="11" t="s">
        <v>893</v>
      </c>
      <c r="F58" s="11" t="s">
        <v>896</v>
      </c>
      <c r="G58" s="11" t="s">
        <v>40</v>
      </c>
      <c r="H58" s="11" t="s">
        <v>169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41898251.450000003</v>
      </c>
      <c r="R58" s="13">
        <v>0</v>
      </c>
      <c r="S58" s="13">
        <v>25490231.25</v>
      </c>
      <c r="T58" s="13">
        <v>0</v>
      </c>
      <c r="U58" s="11" t="s">
        <v>44</v>
      </c>
      <c r="V58" s="13">
        <v>0</v>
      </c>
      <c r="W58" s="13">
        <v>14144845</v>
      </c>
      <c r="X58" s="11" t="s">
        <v>51</v>
      </c>
      <c r="Y58" s="13">
        <v>2263175.2000000002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170</v>
      </c>
      <c r="B59" s="12" t="s">
        <v>148</v>
      </c>
      <c r="C59" s="11" t="s">
        <v>38</v>
      </c>
      <c r="D59" s="11" t="s">
        <v>39</v>
      </c>
      <c r="E59" s="11" t="s">
        <v>893</v>
      </c>
      <c r="F59" s="11" t="s">
        <v>896</v>
      </c>
      <c r="G59" s="11" t="s">
        <v>40</v>
      </c>
      <c r="H59" s="11" t="s">
        <v>171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123910245.40000001</v>
      </c>
      <c r="R59" s="13">
        <v>0</v>
      </c>
      <c r="S59" s="13">
        <v>68156510</v>
      </c>
      <c r="T59" s="13">
        <v>0</v>
      </c>
      <c r="U59" s="11" t="s">
        <v>44</v>
      </c>
      <c r="V59" s="13">
        <v>0</v>
      </c>
      <c r="W59" s="13">
        <v>48063565</v>
      </c>
      <c r="X59" s="11" t="s">
        <v>44</v>
      </c>
      <c r="Y59" s="13">
        <v>7690170.4000000004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172</v>
      </c>
      <c r="B60" s="12" t="s">
        <v>148</v>
      </c>
      <c r="C60" s="11" t="s">
        <v>38</v>
      </c>
      <c r="D60" s="11" t="s">
        <v>39</v>
      </c>
      <c r="E60" s="11" t="s">
        <v>893</v>
      </c>
      <c r="F60" s="11" t="s">
        <v>896</v>
      </c>
      <c r="G60" s="11" t="s">
        <v>78</v>
      </c>
      <c r="H60" s="11" t="s">
        <v>42</v>
      </c>
      <c r="I60" s="13" t="s">
        <v>173</v>
      </c>
      <c r="J60" s="13" t="s">
        <v>42</v>
      </c>
      <c r="K60" s="13" t="s">
        <v>174</v>
      </c>
      <c r="L60" s="13" t="s">
        <v>148</v>
      </c>
      <c r="M60" s="13">
        <v>20058779.399999999</v>
      </c>
      <c r="N60" s="11" t="s">
        <v>81</v>
      </c>
      <c r="O60" s="11" t="s">
        <v>175</v>
      </c>
      <c r="P60" s="11" t="s">
        <v>176</v>
      </c>
      <c r="Q60" s="13">
        <f>SUM(S60:AG60)</f>
        <v>-5219500</v>
      </c>
      <c r="R60" s="13">
        <v>0</v>
      </c>
      <c r="S60" s="13">
        <v>-5219500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177</v>
      </c>
      <c r="B61" s="12" t="s">
        <v>148</v>
      </c>
      <c r="C61" s="11" t="s">
        <v>38</v>
      </c>
      <c r="D61" s="11" t="s">
        <v>67</v>
      </c>
      <c r="E61" s="11" t="s">
        <v>68</v>
      </c>
      <c r="F61" s="11" t="s">
        <v>180</v>
      </c>
      <c r="G61" s="11" t="s">
        <v>40</v>
      </c>
      <c r="H61" s="11" t="s">
        <v>178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307617376.21999997</v>
      </c>
      <c r="R61" s="13">
        <v>0</v>
      </c>
      <c r="S61" s="13">
        <v>249488133.94999999</v>
      </c>
      <c r="T61" s="13">
        <v>0</v>
      </c>
      <c r="U61" s="11" t="s">
        <v>44</v>
      </c>
      <c r="V61" s="13">
        <v>0</v>
      </c>
      <c r="W61" s="13">
        <v>50111415.75</v>
      </c>
      <c r="X61" s="11" t="s">
        <v>44</v>
      </c>
      <c r="Y61" s="13">
        <v>8017826.5199999996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179</v>
      </c>
      <c r="B62" s="12" t="s">
        <v>148</v>
      </c>
      <c r="C62" s="11" t="s">
        <v>38</v>
      </c>
      <c r="D62" s="11" t="s">
        <v>67</v>
      </c>
      <c r="E62" s="11" t="s">
        <v>68</v>
      </c>
      <c r="F62" s="11" t="s">
        <v>180</v>
      </c>
      <c r="G62" s="11" t="s">
        <v>40</v>
      </c>
      <c r="H62" s="11" t="s">
        <v>181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182</v>
      </c>
      <c r="P62" s="11" t="s">
        <v>183</v>
      </c>
      <c r="Q62" s="13">
        <f>SUM(S62:AG62)</f>
        <v>8752700</v>
      </c>
      <c r="R62" s="13">
        <v>0</v>
      </c>
      <c r="S62" s="13">
        <v>8752700</v>
      </c>
      <c r="T62" s="13">
        <v>0</v>
      </c>
      <c r="U62" s="11" t="s">
        <v>44</v>
      </c>
      <c r="V62" s="13">
        <v>0</v>
      </c>
      <c r="W62" s="13">
        <v>0</v>
      </c>
      <c r="X62" s="11" t="s">
        <v>44</v>
      </c>
      <c r="Y62" s="13">
        <v>0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184</v>
      </c>
      <c r="B63" s="12" t="s">
        <v>148</v>
      </c>
      <c r="C63" s="11" t="s">
        <v>38</v>
      </c>
      <c r="D63" s="11" t="s">
        <v>67</v>
      </c>
      <c r="E63" s="11" t="s">
        <v>68</v>
      </c>
      <c r="F63" s="11" t="s">
        <v>180</v>
      </c>
      <c r="G63" s="11" t="s">
        <v>40</v>
      </c>
      <c r="H63" s="11" t="s">
        <v>185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121923338.25</v>
      </c>
      <c r="R63" s="13">
        <v>0</v>
      </c>
      <c r="S63" s="13">
        <v>115626533.45</v>
      </c>
      <c r="T63" s="13">
        <v>0</v>
      </c>
      <c r="U63" s="11" t="s">
        <v>44</v>
      </c>
      <c r="V63" s="13">
        <v>0</v>
      </c>
      <c r="W63" s="13">
        <v>5428280</v>
      </c>
      <c r="X63" s="11" t="s">
        <v>44</v>
      </c>
      <c r="Y63" s="13">
        <v>868524.8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186</v>
      </c>
      <c r="B64" s="12" t="s">
        <v>148</v>
      </c>
      <c r="C64" s="11" t="s">
        <v>38</v>
      </c>
      <c r="D64" s="11" t="s">
        <v>67</v>
      </c>
      <c r="E64" s="11" t="s">
        <v>68</v>
      </c>
      <c r="F64" s="11" t="s">
        <v>180</v>
      </c>
      <c r="G64" s="11" t="s">
        <v>40</v>
      </c>
      <c r="H64" s="11" t="s">
        <v>187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188</v>
      </c>
      <c r="P64" s="11" t="s">
        <v>189</v>
      </c>
      <c r="Q64" s="13">
        <f>SUM(S64:AG64)</f>
        <v>10439000</v>
      </c>
      <c r="R64" s="13">
        <v>0</v>
      </c>
      <c r="S64" s="13">
        <v>10439000</v>
      </c>
      <c r="T64" s="13">
        <v>0</v>
      </c>
      <c r="U64" s="11" t="s">
        <v>44</v>
      </c>
      <c r="V64" s="13">
        <v>0</v>
      </c>
      <c r="W64" s="13">
        <v>0</v>
      </c>
      <c r="X64" s="11" t="s">
        <v>44</v>
      </c>
      <c r="Y64" s="13">
        <v>0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190</v>
      </c>
      <c r="B65" s="12" t="s">
        <v>148</v>
      </c>
      <c r="C65" s="11" t="s">
        <v>38</v>
      </c>
      <c r="D65" s="11" t="s">
        <v>67</v>
      </c>
      <c r="E65" s="11" t="s">
        <v>68</v>
      </c>
      <c r="F65" s="11" t="s">
        <v>180</v>
      </c>
      <c r="G65" s="11" t="s">
        <v>40</v>
      </c>
      <c r="H65" s="11" t="s">
        <v>191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535282159</v>
      </c>
      <c r="R65" s="13">
        <v>0</v>
      </c>
      <c r="S65" s="13">
        <v>518655241</v>
      </c>
      <c r="T65" s="13">
        <v>0</v>
      </c>
      <c r="U65" s="11" t="s">
        <v>44</v>
      </c>
      <c r="V65" s="13">
        <v>0</v>
      </c>
      <c r="W65" s="13">
        <v>14333550</v>
      </c>
      <c r="X65" s="11" t="s">
        <v>51</v>
      </c>
      <c r="Y65" s="13">
        <v>2293368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192</v>
      </c>
      <c r="B66" s="12" t="s">
        <v>148</v>
      </c>
      <c r="C66" s="11" t="s">
        <v>38</v>
      </c>
      <c r="D66" s="11" t="s">
        <v>67</v>
      </c>
      <c r="E66" s="11" t="s">
        <v>68</v>
      </c>
      <c r="F66" s="11" t="s">
        <v>180</v>
      </c>
      <c r="G66" s="11" t="s">
        <v>40</v>
      </c>
      <c r="H66" s="11" t="s">
        <v>193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164</v>
      </c>
      <c r="P66" s="11" t="s">
        <v>165</v>
      </c>
      <c r="Q66" s="13">
        <f>SUM(S66:AG66)</f>
        <v>12173881.5</v>
      </c>
      <c r="R66" s="13">
        <v>0</v>
      </c>
      <c r="S66" s="13">
        <v>12173881.5</v>
      </c>
      <c r="T66" s="13">
        <v>0</v>
      </c>
      <c r="U66" s="11" t="s">
        <v>44</v>
      </c>
      <c r="V66" s="13">
        <v>0</v>
      </c>
      <c r="W66" s="13">
        <v>0</v>
      </c>
      <c r="X66" s="11" t="s">
        <v>44</v>
      </c>
      <c r="Y66" s="13">
        <v>0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194</v>
      </c>
      <c r="B67" s="12" t="s">
        <v>148</v>
      </c>
      <c r="C67" s="11" t="s">
        <v>38</v>
      </c>
      <c r="D67" s="11" t="s">
        <v>67</v>
      </c>
      <c r="E67" s="11" t="s">
        <v>68</v>
      </c>
      <c r="F67" s="11" t="s">
        <v>180</v>
      </c>
      <c r="G67" s="11" t="s">
        <v>40</v>
      </c>
      <c r="H67" s="11" t="s">
        <v>195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1443008816.8460002</v>
      </c>
      <c r="R67" s="13">
        <v>0</v>
      </c>
      <c r="S67" s="13">
        <v>1220521139.5000002</v>
      </c>
      <c r="T67" s="13">
        <v>0</v>
      </c>
      <c r="U67" s="11" t="s">
        <v>44</v>
      </c>
      <c r="V67" s="13">
        <v>0</v>
      </c>
      <c r="W67" s="13">
        <v>191799721.84999999</v>
      </c>
      <c r="X67" s="11" t="s">
        <v>44</v>
      </c>
      <c r="Y67" s="13">
        <v>30687955.496000003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196</v>
      </c>
      <c r="B68" s="12" t="s">
        <v>148</v>
      </c>
      <c r="C68" s="11" t="s">
        <v>38</v>
      </c>
      <c r="D68" s="11" t="s">
        <v>67</v>
      </c>
      <c r="E68" s="11" t="s">
        <v>68</v>
      </c>
      <c r="F68" s="11" t="s">
        <v>180</v>
      </c>
      <c r="G68" s="11" t="s">
        <v>78</v>
      </c>
      <c r="H68" s="11" t="s">
        <v>42</v>
      </c>
      <c r="I68" s="13" t="s">
        <v>197</v>
      </c>
      <c r="J68" s="13" t="s">
        <v>42</v>
      </c>
      <c r="K68" s="13" t="s">
        <v>198</v>
      </c>
      <c r="L68" s="13" t="s">
        <v>114</v>
      </c>
      <c r="M68" s="13">
        <v>14344290.15</v>
      </c>
      <c r="N68" s="11" t="s">
        <v>81</v>
      </c>
      <c r="O68" s="11" t="s">
        <v>199</v>
      </c>
      <c r="P68" s="11" t="s">
        <v>200</v>
      </c>
      <c r="Q68" s="13">
        <f>SUM(S68:AG68)</f>
        <v>-5223354.4000000004</v>
      </c>
      <c r="R68" s="13">
        <v>0</v>
      </c>
      <c r="S68" s="13">
        <v>-5223354.4000000004</v>
      </c>
      <c r="T68" s="13">
        <v>0</v>
      </c>
      <c r="U68" s="11" t="s">
        <v>44</v>
      </c>
      <c r="V68" s="13">
        <v>0</v>
      </c>
      <c r="W68" s="13">
        <v>0</v>
      </c>
      <c r="X68" s="11" t="s">
        <v>44</v>
      </c>
      <c r="Y68" s="13">
        <v>0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201</v>
      </c>
      <c r="B69" s="12" t="s">
        <v>148</v>
      </c>
      <c r="C69" s="11" t="s">
        <v>38</v>
      </c>
      <c r="D69" s="11" t="s">
        <v>85</v>
      </c>
      <c r="E69" s="11" t="s">
        <v>908</v>
      </c>
      <c r="F69" s="11" t="s">
        <v>911</v>
      </c>
      <c r="G69" s="11" t="s">
        <v>40</v>
      </c>
      <c r="H69" s="11" t="s">
        <v>202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320342546.5</v>
      </c>
      <c r="R69" s="13">
        <v>0</v>
      </c>
      <c r="S69" s="13">
        <v>276618875.30000001</v>
      </c>
      <c r="T69" s="13">
        <v>0</v>
      </c>
      <c r="U69" s="11" t="s">
        <v>44</v>
      </c>
      <c r="V69" s="13">
        <v>0</v>
      </c>
      <c r="W69" s="13">
        <v>37692820</v>
      </c>
      <c r="X69" s="11" t="s">
        <v>51</v>
      </c>
      <c r="Y69" s="13">
        <v>6030851.2000000002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203</v>
      </c>
      <c r="B70" s="12" t="s">
        <v>148</v>
      </c>
      <c r="C70" s="11" t="s">
        <v>38</v>
      </c>
      <c r="D70" s="11" t="s">
        <v>85</v>
      </c>
      <c r="E70" s="11" t="s">
        <v>908</v>
      </c>
      <c r="F70" s="11" t="s">
        <v>911</v>
      </c>
      <c r="G70" s="11" t="s">
        <v>40</v>
      </c>
      <c r="H70" s="11" t="s">
        <v>204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74262640.5</v>
      </c>
      <c r="R70" s="13">
        <v>0</v>
      </c>
      <c r="S70" s="13">
        <v>62060252.5</v>
      </c>
      <c r="T70" s="13">
        <v>0</v>
      </c>
      <c r="U70" s="11" t="s">
        <v>44</v>
      </c>
      <c r="V70" s="13">
        <v>0</v>
      </c>
      <c r="W70" s="13">
        <v>10519300</v>
      </c>
      <c r="X70" s="11" t="s">
        <v>44</v>
      </c>
      <c r="Y70" s="13">
        <v>1683088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205</v>
      </c>
      <c r="B71" s="12" t="s">
        <v>148</v>
      </c>
      <c r="C71" s="11" t="s">
        <v>38</v>
      </c>
      <c r="D71" s="11" t="s">
        <v>85</v>
      </c>
      <c r="E71" s="11" t="s">
        <v>908</v>
      </c>
      <c r="F71" s="11" t="s">
        <v>911</v>
      </c>
      <c r="G71" s="11" t="s">
        <v>40</v>
      </c>
      <c r="H71" s="11" t="s">
        <v>206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194201107.47</v>
      </c>
      <c r="R71" s="13">
        <v>0</v>
      </c>
      <c r="S71" s="13">
        <v>141559446.75</v>
      </c>
      <c r="T71" s="13">
        <v>0</v>
      </c>
      <c r="U71" s="11" t="s">
        <v>44</v>
      </c>
      <c r="V71" s="13">
        <v>0</v>
      </c>
      <c r="W71" s="13">
        <v>45380742</v>
      </c>
      <c r="X71" s="11" t="s">
        <v>44</v>
      </c>
      <c r="Y71" s="13">
        <v>7260918.7199999997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207</v>
      </c>
      <c r="B72" s="12" t="s">
        <v>148</v>
      </c>
      <c r="C72" s="11" t="s">
        <v>38</v>
      </c>
      <c r="D72" s="11" t="s">
        <v>85</v>
      </c>
      <c r="E72" s="11" t="s">
        <v>908</v>
      </c>
      <c r="F72" s="11" t="s">
        <v>911</v>
      </c>
      <c r="G72" s="11" t="s">
        <v>40</v>
      </c>
      <c r="H72" s="11" t="s">
        <v>208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209</v>
      </c>
      <c r="P72" s="11" t="s">
        <v>210</v>
      </c>
      <c r="Q72" s="13">
        <f>SUM(S72:AG72)</f>
        <v>42157500</v>
      </c>
      <c r="R72" s="13">
        <v>0</v>
      </c>
      <c r="S72" s="13">
        <v>42157500</v>
      </c>
      <c r="T72" s="13">
        <v>0</v>
      </c>
      <c r="U72" s="11" t="s">
        <v>44</v>
      </c>
      <c r="V72" s="13">
        <v>0</v>
      </c>
      <c r="W72" s="13">
        <v>0</v>
      </c>
      <c r="X72" s="11" t="s">
        <v>44</v>
      </c>
      <c r="Y72" s="13">
        <v>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211</v>
      </c>
      <c r="B73" s="12" t="s">
        <v>148</v>
      </c>
      <c r="C73" s="11" t="s">
        <v>38</v>
      </c>
      <c r="D73" s="11" t="s">
        <v>85</v>
      </c>
      <c r="E73" s="11" t="s">
        <v>908</v>
      </c>
      <c r="F73" s="11" t="s">
        <v>911</v>
      </c>
      <c r="G73" s="11" t="s">
        <v>40</v>
      </c>
      <c r="H73" s="11" t="s">
        <v>212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200882358.05500001</v>
      </c>
      <c r="R73" s="13">
        <v>0</v>
      </c>
      <c r="S73" s="13">
        <v>164960064.72499999</v>
      </c>
      <c r="T73" s="13">
        <v>0</v>
      </c>
      <c r="U73" s="11" t="s">
        <v>44</v>
      </c>
      <c r="V73" s="13">
        <v>0</v>
      </c>
      <c r="W73" s="13">
        <v>30967494.25</v>
      </c>
      <c r="X73" s="11" t="s">
        <v>44</v>
      </c>
      <c r="Y73" s="13">
        <v>4954799.08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213</v>
      </c>
      <c r="B74" s="12" t="s">
        <v>148</v>
      </c>
      <c r="C74" s="11" t="s">
        <v>38</v>
      </c>
      <c r="D74" s="11" t="s">
        <v>85</v>
      </c>
      <c r="E74" s="11" t="s">
        <v>908</v>
      </c>
      <c r="F74" s="11" t="s">
        <v>911</v>
      </c>
      <c r="G74" s="11" t="s">
        <v>40</v>
      </c>
      <c r="H74" s="11" t="s">
        <v>214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215</v>
      </c>
      <c r="P74" s="11" t="s">
        <v>216</v>
      </c>
      <c r="Q74" s="13">
        <f>SUM(S74:AG74)</f>
        <v>92787868</v>
      </c>
      <c r="R74" s="13">
        <v>0</v>
      </c>
      <c r="S74" s="13">
        <v>91297500</v>
      </c>
      <c r="T74" s="13">
        <v>0</v>
      </c>
      <c r="U74" s="11" t="s">
        <v>44</v>
      </c>
      <c r="V74" s="13">
        <v>0</v>
      </c>
      <c r="W74" s="13">
        <v>1284800</v>
      </c>
      <c r="X74" s="11" t="s">
        <v>51</v>
      </c>
      <c r="Y74" s="13">
        <v>205568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217</v>
      </c>
      <c r="B75" s="12" t="s">
        <v>148</v>
      </c>
      <c r="C75" s="11" t="s">
        <v>38</v>
      </c>
      <c r="D75" s="11" t="s">
        <v>85</v>
      </c>
      <c r="E75" s="11" t="s">
        <v>908</v>
      </c>
      <c r="F75" s="11" t="s">
        <v>911</v>
      </c>
      <c r="G75" s="11" t="s">
        <v>40</v>
      </c>
      <c r="H75" s="11" t="s">
        <v>218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103611644.14500001</v>
      </c>
      <c r="R75" s="13">
        <v>0</v>
      </c>
      <c r="S75" s="13">
        <v>84781543.075000003</v>
      </c>
      <c r="T75" s="13">
        <v>0</v>
      </c>
      <c r="U75" s="11" t="s">
        <v>44</v>
      </c>
      <c r="V75" s="13">
        <v>0</v>
      </c>
      <c r="W75" s="13">
        <v>16232845.75</v>
      </c>
      <c r="X75" s="11" t="s">
        <v>44</v>
      </c>
      <c r="Y75" s="13">
        <v>2597255.3200000003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219</v>
      </c>
      <c r="B76" s="12" t="s">
        <v>148</v>
      </c>
      <c r="C76" s="11" t="s">
        <v>38</v>
      </c>
      <c r="D76" s="11" t="s">
        <v>85</v>
      </c>
      <c r="E76" s="11" t="s">
        <v>908</v>
      </c>
      <c r="F76" s="11" t="s">
        <v>911</v>
      </c>
      <c r="G76" s="11" t="s">
        <v>40</v>
      </c>
      <c r="H76" s="11" t="s">
        <v>220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77947398.25</v>
      </c>
      <c r="R76" s="13">
        <v>0</v>
      </c>
      <c r="S76" s="13">
        <v>77947398.25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221</v>
      </c>
      <c r="B77" s="12" t="s">
        <v>148</v>
      </c>
      <c r="C77" s="11" t="s">
        <v>38</v>
      </c>
      <c r="D77" s="11" t="s">
        <v>85</v>
      </c>
      <c r="E77" s="11" t="s">
        <v>908</v>
      </c>
      <c r="F77" s="11" t="s">
        <v>911</v>
      </c>
      <c r="G77" s="11" t="s">
        <v>40</v>
      </c>
      <c r="H77" s="11" t="s">
        <v>222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204200210.90000001</v>
      </c>
      <c r="R77" s="13">
        <v>0</v>
      </c>
      <c r="S77" s="13">
        <v>181840033.5</v>
      </c>
      <c r="T77" s="13">
        <v>0</v>
      </c>
      <c r="U77" s="11" t="s">
        <v>44</v>
      </c>
      <c r="V77" s="13">
        <v>0</v>
      </c>
      <c r="W77" s="13">
        <v>19276015</v>
      </c>
      <c r="X77" s="11" t="s">
        <v>44</v>
      </c>
      <c r="Y77" s="13">
        <v>3084162.4000000004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223</v>
      </c>
      <c r="B78" s="12" t="s">
        <v>148</v>
      </c>
      <c r="C78" s="11" t="s">
        <v>38</v>
      </c>
      <c r="D78" s="11" t="s">
        <v>85</v>
      </c>
      <c r="E78" s="11" t="s">
        <v>908</v>
      </c>
      <c r="F78" s="11" t="s">
        <v>911</v>
      </c>
      <c r="G78" s="11" t="s">
        <v>40</v>
      </c>
      <c r="H78" s="11" t="s">
        <v>224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225</v>
      </c>
      <c r="P78" s="11" t="s">
        <v>226</v>
      </c>
      <c r="Q78" s="13">
        <f>SUM(S78:AG78)</f>
        <v>3780000</v>
      </c>
      <c r="R78" s="13">
        <v>0</v>
      </c>
      <c r="S78" s="13">
        <v>3780000</v>
      </c>
      <c r="T78" s="13">
        <v>0</v>
      </c>
      <c r="U78" s="11" t="s">
        <v>44</v>
      </c>
      <c r="V78" s="13">
        <v>0</v>
      </c>
      <c r="W78" s="13">
        <v>0</v>
      </c>
      <c r="X78" s="11" t="s">
        <v>44</v>
      </c>
      <c r="Y78" s="13">
        <v>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227</v>
      </c>
      <c r="B79" s="12" t="s">
        <v>148</v>
      </c>
      <c r="C79" s="11" t="s">
        <v>38</v>
      </c>
      <c r="D79" s="11" t="s">
        <v>85</v>
      </c>
      <c r="E79" s="11" t="s">
        <v>908</v>
      </c>
      <c r="F79" s="11" t="s">
        <v>911</v>
      </c>
      <c r="G79" s="11" t="s">
        <v>40</v>
      </c>
      <c r="H79" s="11" t="s">
        <v>228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554364385.87</v>
      </c>
      <c r="R79" s="13">
        <v>0</v>
      </c>
      <c r="S79" s="13">
        <v>472202959.60000002</v>
      </c>
      <c r="T79" s="13">
        <v>0</v>
      </c>
      <c r="U79" s="11" t="s">
        <v>44</v>
      </c>
      <c r="V79" s="13">
        <v>0</v>
      </c>
      <c r="W79" s="13">
        <v>70828815.75</v>
      </c>
      <c r="X79" s="11" t="s">
        <v>44</v>
      </c>
      <c r="Y79" s="13">
        <v>11332610.520000001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229</v>
      </c>
      <c r="B80" s="12" t="s">
        <v>148</v>
      </c>
      <c r="C80" s="11" t="s">
        <v>38</v>
      </c>
      <c r="D80" s="11" t="s">
        <v>85</v>
      </c>
      <c r="E80" s="11" t="s">
        <v>908</v>
      </c>
      <c r="F80" s="11" t="s">
        <v>911</v>
      </c>
      <c r="G80" s="11" t="s">
        <v>78</v>
      </c>
      <c r="H80" s="11" t="s">
        <v>42</v>
      </c>
      <c r="I80" s="13" t="s">
        <v>173</v>
      </c>
      <c r="J80" s="13" t="s">
        <v>42</v>
      </c>
      <c r="K80" s="13" t="s">
        <v>230</v>
      </c>
      <c r="L80" s="13" t="s">
        <v>148</v>
      </c>
      <c r="M80" s="13">
        <v>19755402</v>
      </c>
      <c r="N80" s="11" t="s">
        <v>81</v>
      </c>
      <c r="O80" s="11" t="s">
        <v>231</v>
      </c>
      <c r="P80" s="11" t="s">
        <v>232</v>
      </c>
      <c r="Q80" s="13">
        <f>SUM(S80:AG80)</f>
        <v>-3901777</v>
      </c>
      <c r="R80" s="13">
        <v>0</v>
      </c>
      <c r="S80" s="13">
        <v>-3901777</v>
      </c>
      <c r="T80" s="13">
        <v>0</v>
      </c>
      <c r="U80" s="11" t="s">
        <v>44</v>
      </c>
      <c r="V80" s="13">
        <v>0</v>
      </c>
      <c r="W80" s="13">
        <v>0</v>
      </c>
      <c r="X80" s="11" t="s">
        <v>44</v>
      </c>
      <c r="Y80" s="13">
        <v>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233</v>
      </c>
      <c r="B81" s="12" t="s">
        <v>148</v>
      </c>
      <c r="C81" s="11" t="s">
        <v>38</v>
      </c>
      <c r="D81" s="11" t="s">
        <v>111</v>
      </c>
      <c r="E81" s="11" t="s">
        <v>112</v>
      </c>
      <c r="F81" s="11" t="s">
        <v>235</v>
      </c>
      <c r="G81" s="11" t="s">
        <v>40</v>
      </c>
      <c r="H81" s="11" t="s">
        <v>924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2437523123.3250003</v>
      </c>
      <c r="R81" s="13">
        <v>0</v>
      </c>
      <c r="S81" s="13">
        <v>2295141747.9250002</v>
      </c>
      <c r="T81" s="13">
        <v>0</v>
      </c>
      <c r="U81" s="11" t="s">
        <v>44</v>
      </c>
      <c r="V81" s="13">
        <v>0</v>
      </c>
      <c r="W81" s="13">
        <v>122742565</v>
      </c>
      <c r="X81" s="11" t="s">
        <v>44</v>
      </c>
      <c r="Y81" s="13">
        <v>19638810.399999999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234</v>
      </c>
      <c r="B82" s="12" t="s">
        <v>148</v>
      </c>
      <c r="C82" s="11" t="s">
        <v>38</v>
      </c>
      <c r="D82" s="11" t="s">
        <v>111</v>
      </c>
      <c r="E82" s="11" t="s">
        <v>112</v>
      </c>
      <c r="F82" s="11" t="s">
        <v>235</v>
      </c>
      <c r="G82" s="11" t="s">
        <v>78</v>
      </c>
      <c r="H82" s="11" t="s">
        <v>42</v>
      </c>
      <c r="I82" s="13" t="s">
        <v>236</v>
      </c>
      <c r="J82" s="13" t="s">
        <v>42</v>
      </c>
      <c r="K82" s="13" t="s">
        <v>237</v>
      </c>
      <c r="L82" s="13" t="s">
        <v>148</v>
      </c>
      <c r="M82" s="13">
        <v>3990000</v>
      </c>
      <c r="N82" s="11" t="s">
        <v>81</v>
      </c>
      <c r="O82" s="11" t="s">
        <v>238</v>
      </c>
      <c r="P82" s="11" t="s">
        <v>239</v>
      </c>
      <c r="Q82" s="13">
        <f>SUM(S82:AG82)</f>
        <v>-3990000</v>
      </c>
      <c r="R82" s="13">
        <v>0</v>
      </c>
      <c r="S82" s="13">
        <v>-3990000</v>
      </c>
      <c r="T82" s="13">
        <v>0</v>
      </c>
      <c r="U82" s="11" t="s">
        <v>44</v>
      </c>
      <c r="V82" s="13">
        <v>0</v>
      </c>
      <c r="W82" s="13">
        <v>0</v>
      </c>
      <c r="X82" s="11" t="s">
        <v>44</v>
      </c>
      <c r="Y82" s="13">
        <v>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240</v>
      </c>
      <c r="B83" s="12" t="s">
        <v>241</v>
      </c>
      <c r="C83" s="11" t="s">
        <v>38</v>
      </c>
      <c r="D83" s="11" t="s">
        <v>39</v>
      </c>
      <c r="E83" s="11" t="s">
        <v>893</v>
      </c>
      <c r="F83" s="11" t="s">
        <v>897</v>
      </c>
      <c r="G83" s="11" t="s">
        <v>40</v>
      </c>
      <c r="H83" s="11" t="s">
        <v>242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667775490.3950001</v>
      </c>
      <c r="R83" s="13">
        <v>0</v>
      </c>
      <c r="S83" s="13">
        <v>554363941.07500005</v>
      </c>
      <c r="T83" s="13">
        <v>0</v>
      </c>
      <c r="U83" s="11" t="s">
        <v>44</v>
      </c>
      <c r="V83" s="13">
        <v>0</v>
      </c>
      <c r="W83" s="13">
        <v>97768577</v>
      </c>
      <c r="X83" s="11" t="s">
        <v>44</v>
      </c>
      <c r="Y83" s="13">
        <v>15642972.32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243</v>
      </c>
      <c r="B84" s="12" t="s">
        <v>241</v>
      </c>
      <c r="C84" s="11" t="s">
        <v>38</v>
      </c>
      <c r="D84" s="11" t="s">
        <v>39</v>
      </c>
      <c r="E84" s="11" t="s">
        <v>893</v>
      </c>
      <c r="F84" s="11" t="s">
        <v>897</v>
      </c>
      <c r="G84" s="11" t="s">
        <v>40</v>
      </c>
      <c r="H84" s="11" t="s">
        <v>244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245</v>
      </c>
      <c r="P84" s="11" t="s">
        <v>246</v>
      </c>
      <c r="Q84" s="13">
        <f>SUM(S84:AG84)</f>
        <v>4203700.8</v>
      </c>
      <c r="R84" s="13">
        <v>0</v>
      </c>
      <c r="S84" s="13">
        <v>0</v>
      </c>
      <c r="T84" s="13">
        <v>3623880</v>
      </c>
      <c r="U84" s="11" t="s">
        <v>51</v>
      </c>
      <c r="V84" s="13">
        <v>579820.80000000005</v>
      </c>
      <c r="W84" s="13">
        <v>0</v>
      </c>
      <c r="X84" s="11" t="s">
        <v>44</v>
      </c>
      <c r="Y84" s="13">
        <v>0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247</v>
      </c>
      <c r="B85" s="12" t="s">
        <v>241</v>
      </c>
      <c r="C85" s="11" t="s">
        <v>38</v>
      </c>
      <c r="D85" s="11" t="s">
        <v>39</v>
      </c>
      <c r="E85" s="11" t="s">
        <v>893</v>
      </c>
      <c r="F85" s="11" t="s">
        <v>897</v>
      </c>
      <c r="G85" s="11" t="s">
        <v>40</v>
      </c>
      <c r="H85" s="11" t="s">
        <v>248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9032000</v>
      </c>
      <c r="R85" s="13">
        <v>0</v>
      </c>
      <c r="S85" s="13">
        <v>9032000</v>
      </c>
      <c r="T85" s="13">
        <v>0</v>
      </c>
      <c r="U85" s="11" t="s">
        <v>44</v>
      </c>
      <c r="V85" s="13">
        <v>0</v>
      </c>
      <c r="W85" s="13">
        <v>0</v>
      </c>
      <c r="X85" s="11" t="s">
        <v>44</v>
      </c>
      <c r="Y85" s="13">
        <v>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249</v>
      </c>
      <c r="B86" s="12" t="s">
        <v>241</v>
      </c>
      <c r="C86" s="11" t="s">
        <v>38</v>
      </c>
      <c r="D86" s="11" t="s">
        <v>39</v>
      </c>
      <c r="E86" s="11" t="s">
        <v>893</v>
      </c>
      <c r="F86" s="11" t="s">
        <v>897</v>
      </c>
      <c r="G86" s="11" t="s">
        <v>40</v>
      </c>
      <c r="H86" s="11" t="s">
        <v>250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36697218.799999997</v>
      </c>
      <c r="R86" s="13">
        <v>0</v>
      </c>
      <c r="S86" s="13">
        <v>29095878</v>
      </c>
      <c r="T86" s="13">
        <v>0</v>
      </c>
      <c r="U86" s="11" t="s">
        <v>44</v>
      </c>
      <c r="V86" s="13">
        <v>0</v>
      </c>
      <c r="W86" s="13">
        <v>6552880</v>
      </c>
      <c r="X86" s="11" t="s">
        <v>51</v>
      </c>
      <c r="Y86" s="13">
        <v>1048460.8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251</v>
      </c>
      <c r="B87" s="12" t="s">
        <v>241</v>
      </c>
      <c r="C87" s="11" t="s">
        <v>38</v>
      </c>
      <c r="D87" s="11" t="s">
        <v>39</v>
      </c>
      <c r="E87" s="11" t="s">
        <v>893</v>
      </c>
      <c r="F87" s="11" t="s">
        <v>897</v>
      </c>
      <c r="G87" s="11" t="s">
        <v>40</v>
      </c>
      <c r="H87" s="11" t="s">
        <v>252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10307200</v>
      </c>
      <c r="R87" s="13">
        <v>0</v>
      </c>
      <c r="S87" s="13">
        <v>10307200</v>
      </c>
      <c r="T87" s="13">
        <v>0</v>
      </c>
      <c r="U87" s="11" t="s">
        <v>44</v>
      </c>
      <c r="V87" s="13">
        <v>0</v>
      </c>
      <c r="W87" s="13">
        <v>0</v>
      </c>
      <c r="X87" s="11" t="s">
        <v>44</v>
      </c>
      <c r="Y87" s="13">
        <v>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253</v>
      </c>
      <c r="B88" s="12" t="s">
        <v>241</v>
      </c>
      <c r="C88" s="11" t="s">
        <v>38</v>
      </c>
      <c r="D88" s="11" t="s">
        <v>39</v>
      </c>
      <c r="E88" s="11" t="s">
        <v>893</v>
      </c>
      <c r="F88" s="11" t="s">
        <v>897</v>
      </c>
      <c r="G88" s="11" t="s">
        <v>40</v>
      </c>
      <c r="H88" s="11" t="s">
        <v>254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246490737.48000002</v>
      </c>
      <c r="R88" s="13">
        <v>0</v>
      </c>
      <c r="S88" s="13">
        <v>196822161.40000001</v>
      </c>
      <c r="T88" s="13">
        <v>0</v>
      </c>
      <c r="U88" s="11" t="s">
        <v>44</v>
      </c>
      <c r="V88" s="13">
        <v>0</v>
      </c>
      <c r="W88" s="13">
        <v>42817738</v>
      </c>
      <c r="X88" s="11" t="s">
        <v>44</v>
      </c>
      <c r="Y88" s="13">
        <v>6850838.0800000001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255</v>
      </c>
      <c r="B89" s="12" t="s">
        <v>241</v>
      </c>
      <c r="C89" s="11" t="s">
        <v>38</v>
      </c>
      <c r="D89" s="11" t="s">
        <v>39</v>
      </c>
      <c r="E89" s="11" t="s">
        <v>893</v>
      </c>
      <c r="F89" s="11" t="s">
        <v>897</v>
      </c>
      <c r="G89" s="11" t="s">
        <v>40</v>
      </c>
      <c r="H89" s="11" t="s">
        <v>256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640456981.11999989</v>
      </c>
      <c r="R89" s="13">
        <v>0</v>
      </c>
      <c r="S89" s="13">
        <v>593256497.5999999</v>
      </c>
      <c r="T89" s="13">
        <v>0</v>
      </c>
      <c r="U89" s="11" t="s">
        <v>44</v>
      </c>
      <c r="V89" s="13">
        <v>0</v>
      </c>
      <c r="W89" s="13">
        <v>40690072</v>
      </c>
      <c r="X89" s="11" t="s">
        <v>44</v>
      </c>
      <c r="Y89" s="13">
        <v>6510411.5200000005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257</v>
      </c>
      <c r="B90" s="12" t="s">
        <v>241</v>
      </c>
      <c r="C90" s="11" t="s">
        <v>38</v>
      </c>
      <c r="D90" s="11" t="s">
        <v>39</v>
      </c>
      <c r="E90" s="11" t="s">
        <v>893</v>
      </c>
      <c r="F90" s="11" t="s">
        <v>897</v>
      </c>
      <c r="G90" s="11" t="s">
        <v>40</v>
      </c>
      <c r="H90" s="11" t="s">
        <v>258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133025902.39999999</v>
      </c>
      <c r="R90" s="13">
        <v>0</v>
      </c>
      <c r="S90" s="13">
        <v>133025902.39999999</v>
      </c>
      <c r="T90" s="13">
        <v>0</v>
      </c>
      <c r="U90" s="11" t="s">
        <v>44</v>
      </c>
      <c r="V90" s="13">
        <v>0</v>
      </c>
      <c r="W90" s="13">
        <v>0</v>
      </c>
      <c r="X90" s="11" t="s">
        <v>44</v>
      </c>
      <c r="Y90" s="13">
        <v>0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259</v>
      </c>
      <c r="B91" s="12" t="s">
        <v>241</v>
      </c>
      <c r="C91" s="11" t="s">
        <v>38</v>
      </c>
      <c r="D91" s="11" t="s">
        <v>39</v>
      </c>
      <c r="E91" s="11" t="s">
        <v>893</v>
      </c>
      <c r="F91" s="11" t="s">
        <v>897</v>
      </c>
      <c r="G91" s="11" t="s">
        <v>40</v>
      </c>
      <c r="H91" s="11" t="s">
        <v>260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158578018.84</v>
      </c>
      <c r="R91" s="13">
        <v>0</v>
      </c>
      <c r="S91" s="13">
        <v>118764239</v>
      </c>
      <c r="T91" s="13">
        <v>0</v>
      </c>
      <c r="U91" s="11" t="s">
        <v>44</v>
      </c>
      <c r="V91" s="13">
        <v>0</v>
      </c>
      <c r="W91" s="13">
        <v>34322224</v>
      </c>
      <c r="X91" s="11" t="s">
        <v>51</v>
      </c>
      <c r="Y91" s="13">
        <v>5491555.8399999999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261</v>
      </c>
      <c r="B92" s="12" t="s">
        <v>241</v>
      </c>
      <c r="C92" s="11" t="s">
        <v>38</v>
      </c>
      <c r="D92" s="11" t="s">
        <v>39</v>
      </c>
      <c r="E92" s="11" t="s">
        <v>893</v>
      </c>
      <c r="F92" s="11" t="s">
        <v>897</v>
      </c>
      <c r="G92" s="11" t="s">
        <v>78</v>
      </c>
      <c r="H92" s="11" t="s">
        <v>42</v>
      </c>
      <c r="I92" s="13" t="s">
        <v>173</v>
      </c>
      <c r="J92" s="13" t="s">
        <v>42</v>
      </c>
      <c r="K92" s="13" t="s">
        <v>262</v>
      </c>
      <c r="L92" s="13" t="s">
        <v>241</v>
      </c>
      <c r="M92" s="13">
        <v>61704940</v>
      </c>
      <c r="N92" s="11" t="s">
        <v>81</v>
      </c>
      <c r="O92" s="11" t="s">
        <v>263</v>
      </c>
      <c r="P92" s="11" t="s">
        <v>264</v>
      </c>
      <c r="Q92" s="13">
        <f>SUM(S92:AG92)</f>
        <v>-5252000</v>
      </c>
      <c r="R92" s="13">
        <v>0</v>
      </c>
      <c r="S92" s="13">
        <v>-5252000</v>
      </c>
      <c r="T92" s="13">
        <v>0</v>
      </c>
      <c r="U92" s="11" t="s">
        <v>44</v>
      </c>
      <c r="V92" s="13">
        <v>0</v>
      </c>
      <c r="W92" s="13">
        <v>0</v>
      </c>
      <c r="X92" s="11" t="s">
        <v>44</v>
      </c>
      <c r="Y92" s="13">
        <v>0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265</v>
      </c>
      <c r="B93" s="12" t="s">
        <v>241</v>
      </c>
      <c r="C93" s="11" t="s">
        <v>38</v>
      </c>
      <c r="D93" s="11" t="s">
        <v>67</v>
      </c>
      <c r="E93" s="11" t="s">
        <v>68</v>
      </c>
      <c r="F93" s="11" t="s">
        <v>905</v>
      </c>
      <c r="G93" s="11" t="s">
        <v>40</v>
      </c>
      <c r="H93" s="11" t="s">
        <v>266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2117242167.5</v>
      </c>
      <c r="R93" s="13">
        <v>0</v>
      </c>
      <c r="S93" s="13">
        <v>1761114447.7</v>
      </c>
      <c r="T93" s="13">
        <v>0</v>
      </c>
      <c r="U93" s="11" t="s">
        <v>44</v>
      </c>
      <c r="V93" s="13">
        <v>0</v>
      </c>
      <c r="W93" s="13">
        <v>307006655</v>
      </c>
      <c r="X93" s="11" t="s">
        <v>44</v>
      </c>
      <c r="Y93" s="13">
        <v>49121064.79999999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267</v>
      </c>
      <c r="B94" s="12" t="s">
        <v>241</v>
      </c>
      <c r="C94" s="11" t="s">
        <v>38</v>
      </c>
      <c r="D94" s="11" t="s">
        <v>85</v>
      </c>
      <c r="E94" s="11" t="s">
        <v>908</v>
      </c>
      <c r="F94" s="11" t="s">
        <v>912</v>
      </c>
      <c r="G94" s="11" t="s">
        <v>40</v>
      </c>
      <c r="H94" s="11" t="s">
        <v>268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339225917.94999999</v>
      </c>
      <c r="R94" s="13">
        <v>0</v>
      </c>
      <c r="S94" s="13">
        <v>284612891.75</v>
      </c>
      <c r="T94" s="13">
        <v>0</v>
      </c>
      <c r="U94" s="11" t="s">
        <v>44</v>
      </c>
      <c r="V94" s="13">
        <v>0</v>
      </c>
      <c r="W94" s="13">
        <v>47080195</v>
      </c>
      <c r="X94" s="11" t="s">
        <v>51</v>
      </c>
      <c r="Y94" s="13">
        <v>7532831.2000000002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269</v>
      </c>
      <c r="B95" s="12" t="s">
        <v>241</v>
      </c>
      <c r="C95" s="11" t="s">
        <v>38</v>
      </c>
      <c r="D95" s="11" t="s">
        <v>85</v>
      </c>
      <c r="E95" s="11" t="s">
        <v>908</v>
      </c>
      <c r="F95" s="11" t="s">
        <v>912</v>
      </c>
      <c r="G95" s="11" t="s">
        <v>40</v>
      </c>
      <c r="H95" s="11" t="s">
        <v>270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14125603</v>
      </c>
      <c r="R95" s="13">
        <v>0</v>
      </c>
      <c r="S95" s="13">
        <v>12110451</v>
      </c>
      <c r="T95" s="13">
        <v>0</v>
      </c>
      <c r="U95" s="11" t="s">
        <v>44</v>
      </c>
      <c r="V95" s="13">
        <v>0</v>
      </c>
      <c r="W95" s="13">
        <v>1737200</v>
      </c>
      <c r="X95" s="11" t="s">
        <v>44</v>
      </c>
      <c r="Y95" s="13">
        <v>277952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271</v>
      </c>
      <c r="B96" s="12" t="s">
        <v>241</v>
      </c>
      <c r="C96" s="11" t="s">
        <v>38</v>
      </c>
      <c r="D96" s="11" t="s">
        <v>85</v>
      </c>
      <c r="E96" s="11" t="s">
        <v>908</v>
      </c>
      <c r="F96" s="11" t="s">
        <v>912</v>
      </c>
      <c r="G96" s="11" t="s">
        <v>40</v>
      </c>
      <c r="H96" s="11" t="s">
        <v>272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214864310.40000001</v>
      </c>
      <c r="R96" s="13">
        <v>0</v>
      </c>
      <c r="S96" s="13">
        <v>198607188.80000001</v>
      </c>
      <c r="T96" s="13">
        <v>0</v>
      </c>
      <c r="U96" s="11" t="s">
        <v>44</v>
      </c>
      <c r="V96" s="13">
        <v>0</v>
      </c>
      <c r="W96" s="13">
        <v>14014760</v>
      </c>
      <c r="X96" s="11" t="s">
        <v>44</v>
      </c>
      <c r="Y96" s="13">
        <v>2242361.6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273</v>
      </c>
      <c r="B97" s="12" t="s">
        <v>241</v>
      </c>
      <c r="C97" s="11" t="s">
        <v>38</v>
      </c>
      <c r="D97" s="11" t="s">
        <v>85</v>
      </c>
      <c r="E97" s="11" t="s">
        <v>908</v>
      </c>
      <c r="F97" s="11" t="s">
        <v>912</v>
      </c>
      <c r="G97" s="11" t="s">
        <v>40</v>
      </c>
      <c r="H97" s="11" t="s">
        <v>274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94448327.200000003</v>
      </c>
      <c r="R97" s="13">
        <v>0</v>
      </c>
      <c r="S97" s="13">
        <v>77938140</v>
      </c>
      <c r="T97" s="13">
        <v>0</v>
      </c>
      <c r="U97" s="11" t="s">
        <v>44</v>
      </c>
      <c r="V97" s="13">
        <v>0</v>
      </c>
      <c r="W97" s="13">
        <v>14232920</v>
      </c>
      <c r="X97" s="11" t="s">
        <v>44</v>
      </c>
      <c r="Y97" s="13">
        <v>2277267.2000000002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275</v>
      </c>
      <c r="B98" s="12" t="s">
        <v>241</v>
      </c>
      <c r="C98" s="11" t="s">
        <v>38</v>
      </c>
      <c r="D98" s="11" t="s">
        <v>85</v>
      </c>
      <c r="E98" s="11" t="s">
        <v>908</v>
      </c>
      <c r="F98" s="11" t="s">
        <v>912</v>
      </c>
      <c r="G98" s="11" t="s">
        <v>40</v>
      </c>
      <c r="H98" s="11" t="s">
        <v>276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59590000</v>
      </c>
      <c r="R98" s="13">
        <v>0</v>
      </c>
      <c r="S98" s="13">
        <v>59590000</v>
      </c>
      <c r="T98" s="13">
        <v>0</v>
      </c>
      <c r="U98" s="11" t="s">
        <v>44</v>
      </c>
      <c r="V98" s="13">
        <v>0</v>
      </c>
      <c r="W98" s="13">
        <v>0</v>
      </c>
      <c r="X98" s="11" t="s">
        <v>44</v>
      </c>
      <c r="Y98" s="13">
        <v>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277</v>
      </c>
      <c r="B99" s="12" t="s">
        <v>241</v>
      </c>
      <c r="C99" s="11" t="s">
        <v>38</v>
      </c>
      <c r="D99" s="11" t="s">
        <v>85</v>
      </c>
      <c r="E99" s="11" t="s">
        <v>908</v>
      </c>
      <c r="F99" s="11" t="s">
        <v>912</v>
      </c>
      <c r="G99" s="11" t="s">
        <v>40</v>
      </c>
      <c r="H99" s="11" t="s">
        <v>278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125793604.40000001</v>
      </c>
      <c r="R99" s="13">
        <v>0</v>
      </c>
      <c r="S99" s="13">
        <v>99357622</v>
      </c>
      <c r="T99" s="13">
        <v>0</v>
      </c>
      <c r="U99" s="11" t="s">
        <v>44</v>
      </c>
      <c r="V99" s="13">
        <v>0</v>
      </c>
      <c r="W99" s="13">
        <v>22789640</v>
      </c>
      <c r="X99" s="11" t="s">
        <v>44</v>
      </c>
      <c r="Y99" s="13">
        <v>3646342.4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279</v>
      </c>
      <c r="B100" s="12" t="s">
        <v>241</v>
      </c>
      <c r="C100" s="11" t="s">
        <v>38</v>
      </c>
      <c r="D100" s="11" t="s">
        <v>85</v>
      </c>
      <c r="E100" s="11" t="s">
        <v>908</v>
      </c>
      <c r="F100" s="11" t="s">
        <v>912</v>
      </c>
      <c r="G100" s="11" t="s">
        <v>40</v>
      </c>
      <c r="H100" s="11" t="s">
        <v>280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186283798</v>
      </c>
      <c r="R100" s="13">
        <v>0</v>
      </c>
      <c r="S100" s="13">
        <v>173602399.59999999</v>
      </c>
      <c r="T100" s="13">
        <v>0</v>
      </c>
      <c r="U100" s="11" t="s">
        <v>44</v>
      </c>
      <c r="V100" s="13">
        <v>0</v>
      </c>
      <c r="W100" s="13">
        <v>10932240</v>
      </c>
      <c r="X100" s="11" t="s">
        <v>51</v>
      </c>
      <c r="Y100" s="13">
        <v>1749158.4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281</v>
      </c>
      <c r="B101" s="12" t="s">
        <v>241</v>
      </c>
      <c r="C101" s="11" t="s">
        <v>38</v>
      </c>
      <c r="D101" s="11" t="s">
        <v>111</v>
      </c>
      <c r="E101" s="11" t="s">
        <v>112</v>
      </c>
      <c r="F101" s="11" t="s">
        <v>923</v>
      </c>
      <c r="G101" s="11" t="s">
        <v>40</v>
      </c>
      <c r="H101" s="11" t="s">
        <v>925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2685956108.0640001</v>
      </c>
      <c r="R101" s="13">
        <v>0</v>
      </c>
      <c r="S101" s="13">
        <v>2604346320.1999998</v>
      </c>
      <c r="T101" s="13">
        <v>0</v>
      </c>
      <c r="U101" s="11" t="s">
        <v>44</v>
      </c>
      <c r="V101" s="13">
        <v>0</v>
      </c>
      <c r="W101" s="13">
        <v>70353265.400000006</v>
      </c>
      <c r="X101" s="11" t="s">
        <v>44</v>
      </c>
      <c r="Y101" s="13">
        <v>11256522.464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282</v>
      </c>
      <c r="B102" s="12" t="s">
        <v>283</v>
      </c>
      <c r="C102" s="11" t="s">
        <v>38</v>
      </c>
      <c r="D102" s="11" t="s">
        <v>39</v>
      </c>
      <c r="E102" s="11" t="s">
        <v>893</v>
      </c>
      <c r="F102" s="11" t="s">
        <v>898</v>
      </c>
      <c r="G102" s="11" t="s">
        <v>40</v>
      </c>
      <c r="H102" s="11" t="s">
        <v>284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10230000</v>
      </c>
      <c r="R102" s="13">
        <v>0</v>
      </c>
      <c r="S102" s="13">
        <v>10230000</v>
      </c>
      <c r="T102" s="13">
        <v>0</v>
      </c>
      <c r="U102" s="11" t="s">
        <v>44</v>
      </c>
      <c r="V102" s="13">
        <v>0</v>
      </c>
      <c r="W102" s="13">
        <v>0</v>
      </c>
      <c r="X102" s="11" t="s">
        <v>44</v>
      </c>
      <c r="Y102" s="13">
        <v>0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285</v>
      </c>
      <c r="B103" s="12" t="s">
        <v>283</v>
      </c>
      <c r="C103" s="11" t="s">
        <v>38</v>
      </c>
      <c r="D103" s="11" t="s">
        <v>39</v>
      </c>
      <c r="E103" s="11" t="s">
        <v>893</v>
      </c>
      <c r="F103" s="11" t="s">
        <v>898</v>
      </c>
      <c r="G103" s="11" t="s">
        <v>40</v>
      </c>
      <c r="H103" s="11" t="s">
        <v>286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925885858.80000007</v>
      </c>
      <c r="R103" s="13">
        <v>0</v>
      </c>
      <c r="S103" s="13">
        <v>849876197.60000002</v>
      </c>
      <c r="T103" s="13">
        <v>0</v>
      </c>
      <c r="U103" s="11" t="s">
        <v>44</v>
      </c>
      <c r="V103" s="13">
        <v>0</v>
      </c>
      <c r="W103" s="13">
        <v>65525570</v>
      </c>
      <c r="X103" s="11" t="s">
        <v>44</v>
      </c>
      <c r="Y103" s="13">
        <v>10484091.200000001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287</v>
      </c>
      <c r="B104" s="12" t="s">
        <v>283</v>
      </c>
      <c r="C104" s="11" t="s">
        <v>38</v>
      </c>
      <c r="D104" s="11" t="s">
        <v>39</v>
      </c>
      <c r="E104" s="11" t="s">
        <v>893</v>
      </c>
      <c r="F104" s="11" t="s">
        <v>898</v>
      </c>
      <c r="G104" s="11" t="s">
        <v>40</v>
      </c>
      <c r="H104" s="11" t="s">
        <v>288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76609406.659999996</v>
      </c>
      <c r="R104" s="13">
        <v>0</v>
      </c>
      <c r="S104" s="13">
        <v>62713533.5</v>
      </c>
      <c r="T104" s="13">
        <v>0</v>
      </c>
      <c r="U104" s="11" t="s">
        <v>44</v>
      </c>
      <c r="V104" s="13">
        <v>0</v>
      </c>
      <c r="W104" s="13">
        <v>11979201</v>
      </c>
      <c r="X104" s="11" t="s">
        <v>44</v>
      </c>
      <c r="Y104" s="13">
        <v>1916672.16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289</v>
      </c>
      <c r="B105" s="12" t="s">
        <v>283</v>
      </c>
      <c r="C105" s="11" t="s">
        <v>38</v>
      </c>
      <c r="D105" s="11" t="s">
        <v>39</v>
      </c>
      <c r="E105" s="11" t="s">
        <v>893</v>
      </c>
      <c r="F105" s="11" t="s">
        <v>898</v>
      </c>
      <c r="G105" s="11" t="s">
        <v>40</v>
      </c>
      <c r="H105" s="11" t="s">
        <v>290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385088144.54000002</v>
      </c>
      <c r="R105" s="13">
        <v>0</v>
      </c>
      <c r="S105" s="13">
        <v>358521402.30000001</v>
      </c>
      <c r="T105" s="13">
        <v>0</v>
      </c>
      <c r="U105" s="11" t="s">
        <v>44</v>
      </c>
      <c r="V105" s="13">
        <v>0</v>
      </c>
      <c r="W105" s="13">
        <v>22902364</v>
      </c>
      <c r="X105" s="11" t="s">
        <v>44</v>
      </c>
      <c r="Y105" s="13">
        <v>3664378.24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291</v>
      </c>
      <c r="B106" s="12" t="s">
        <v>283</v>
      </c>
      <c r="C106" s="11" t="s">
        <v>38</v>
      </c>
      <c r="D106" s="11" t="s">
        <v>39</v>
      </c>
      <c r="E106" s="11" t="s">
        <v>893</v>
      </c>
      <c r="F106" s="11" t="s">
        <v>898</v>
      </c>
      <c r="G106" s="11" t="s">
        <v>40</v>
      </c>
      <c r="H106" s="11" t="s">
        <v>292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440252842.98000002</v>
      </c>
      <c r="R106" s="13">
        <v>0</v>
      </c>
      <c r="S106" s="13">
        <v>379433430.5</v>
      </c>
      <c r="T106" s="13">
        <v>0</v>
      </c>
      <c r="U106" s="11" t="s">
        <v>44</v>
      </c>
      <c r="V106" s="13">
        <v>0</v>
      </c>
      <c r="W106" s="13">
        <v>52430528</v>
      </c>
      <c r="X106" s="11" t="s">
        <v>44</v>
      </c>
      <c r="Y106" s="13">
        <v>8388884.4799999986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293</v>
      </c>
      <c r="B107" s="12" t="s">
        <v>283</v>
      </c>
      <c r="C107" s="11" t="s">
        <v>38</v>
      </c>
      <c r="D107" s="11" t="s">
        <v>39</v>
      </c>
      <c r="E107" s="11" t="s">
        <v>893</v>
      </c>
      <c r="F107" s="11" t="s">
        <v>898</v>
      </c>
      <c r="G107" s="11" t="s">
        <v>40</v>
      </c>
      <c r="H107" s="11" t="s">
        <v>294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314707243.70999998</v>
      </c>
      <c r="R107" s="13">
        <v>0</v>
      </c>
      <c r="S107" s="13">
        <v>250130503.64999998</v>
      </c>
      <c r="T107" s="13">
        <v>0</v>
      </c>
      <c r="U107" s="11" t="s">
        <v>44</v>
      </c>
      <c r="V107" s="13">
        <v>0</v>
      </c>
      <c r="W107" s="13">
        <v>55669603.5</v>
      </c>
      <c r="X107" s="11" t="s">
        <v>51</v>
      </c>
      <c r="Y107" s="13">
        <v>8907136.5599999987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295</v>
      </c>
      <c r="B108" s="12" t="s">
        <v>283</v>
      </c>
      <c r="C108" s="11" t="s">
        <v>38</v>
      </c>
      <c r="D108" s="11" t="s">
        <v>39</v>
      </c>
      <c r="E108" s="11" t="s">
        <v>893</v>
      </c>
      <c r="F108" s="11" t="s">
        <v>898</v>
      </c>
      <c r="G108" s="11" t="s">
        <v>40</v>
      </c>
      <c r="H108" s="11" t="s">
        <v>296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204036734.75</v>
      </c>
      <c r="R108" s="13">
        <v>0</v>
      </c>
      <c r="S108" s="13">
        <v>167092091.94999999</v>
      </c>
      <c r="T108" s="13">
        <v>0</v>
      </c>
      <c r="U108" s="11" t="s">
        <v>44</v>
      </c>
      <c r="V108" s="13">
        <v>0</v>
      </c>
      <c r="W108" s="13">
        <v>31848830</v>
      </c>
      <c r="X108" s="11" t="s">
        <v>51</v>
      </c>
      <c r="Y108" s="13">
        <v>5095812.8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297</v>
      </c>
      <c r="B109" s="12" t="s">
        <v>283</v>
      </c>
      <c r="C109" s="11" t="s">
        <v>38</v>
      </c>
      <c r="D109" s="11" t="s">
        <v>39</v>
      </c>
      <c r="E109" s="11" t="s">
        <v>893</v>
      </c>
      <c r="F109" s="11" t="s">
        <v>898</v>
      </c>
      <c r="G109" s="11" t="s">
        <v>40</v>
      </c>
      <c r="H109" s="11" t="s">
        <v>298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321939018.94999999</v>
      </c>
      <c r="R109" s="13">
        <v>0</v>
      </c>
      <c r="S109" s="13">
        <v>278409148.94999999</v>
      </c>
      <c r="T109" s="13">
        <v>0</v>
      </c>
      <c r="U109" s="11" t="s">
        <v>44</v>
      </c>
      <c r="V109" s="13">
        <v>0</v>
      </c>
      <c r="W109" s="13">
        <v>37525750</v>
      </c>
      <c r="X109" s="11" t="s">
        <v>51</v>
      </c>
      <c r="Y109" s="13">
        <v>6004120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299</v>
      </c>
      <c r="B110" s="12" t="s">
        <v>283</v>
      </c>
      <c r="C110" s="11" t="s">
        <v>38</v>
      </c>
      <c r="D110" s="11" t="s">
        <v>67</v>
      </c>
      <c r="E110" s="11" t="s">
        <v>68</v>
      </c>
      <c r="F110" s="11" t="s">
        <v>302</v>
      </c>
      <c r="G110" s="11" t="s">
        <v>40</v>
      </c>
      <c r="H110" s="11" t="s">
        <v>300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248914318.18000001</v>
      </c>
      <c r="R110" s="13">
        <v>0</v>
      </c>
      <c r="S110" s="13">
        <v>211465530.09999999</v>
      </c>
      <c r="T110" s="13">
        <v>0</v>
      </c>
      <c r="U110" s="11" t="s">
        <v>44</v>
      </c>
      <c r="V110" s="13">
        <v>0</v>
      </c>
      <c r="W110" s="13">
        <v>32283438</v>
      </c>
      <c r="X110" s="11" t="s">
        <v>44</v>
      </c>
      <c r="Y110" s="13">
        <v>5165350.08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301</v>
      </c>
      <c r="B111" s="12" t="s">
        <v>283</v>
      </c>
      <c r="C111" s="11" t="s">
        <v>38</v>
      </c>
      <c r="D111" s="11" t="s">
        <v>67</v>
      </c>
      <c r="E111" s="11" t="s">
        <v>68</v>
      </c>
      <c r="F111" s="11" t="s">
        <v>302</v>
      </c>
      <c r="G111" s="11" t="s">
        <v>40</v>
      </c>
      <c r="H111" s="11" t="s">
        <v>303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304</v>
      </c>
      <c r="P111" s="11" t="s">
        <v>305</v>
      </c>
      <c r="Q111" s="13">
        <f>SUM(S111:AG111)</f>
        <v>7164044</v>
      </c>
      <c r="R111" s="13">
        <v>0</v>
      </c>
      <c r="S111" s="13">
        <v>0</v>
      </c>
      <c r="T111" s="13">
        <v>6175900</v>
      </c>
      <c r="U111" s="11" t="s">
        <v>51</v>
      </c>
      <c r="V111" s="13">
        <v>988144</v>
      </c>
      <c r="W111" s="13">
        <v>0</v>
      </c>
      <c r="X111" s="11" t="s">
        <v>44</v>
      </c>
      <c r="Y111" s="13">
        <v>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306</v>
      </c>
      <c r="B112" s="12" t="s">
        <v>283</v>
      </c>
      <c r="C112" s="11" t="s">
        <v>38</v>
      </c>
      <c r="D112" s="11" t="s">
        <v>67</v>
      </c>
      <c r="E112" s="11" t="s">
        <v>68</v>
      </c>
      <c r="F112" s="11" t="s">
        <v>302</v>
      </c>
      <c r="G112" s="11" t="s">
        <v>40</v>
      </c>
      <c r="H112" s="11" t="s">
        <v>307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532685839.21000004</v>
      </c>
      <c r="R112" s="13">
        <v>0</v>
      </c>
      <c r="S112" s="13">
        <v>464001634.85000002</v>
      </c>
      <c r="T112" s="13">
        <v>0</v>
      </c>
      <c r="U112" s="11" t="s">
        <v>44</v>
      </c>
      <c r="V112" s="13">
        <v>0</v>
      </c>
      <c r="W112" s="13">
        <v>59210521</v>
      </c>
      <c r="X112" s="11" t="s">
        <v>51</v>
      </c>
      <c r="Y112" s="13">
        <v>9473683.3599999994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308</v>
      </c>
      <c r="B113" s="12" t="s">
        <v>283</v>
      </c>
      <c r="C113" s="11" t="s">
        <v>38</v>
      </c>
      <c r="D113" s="11" t="s">
        <v>67</v>
      </c>
      <c r="E113" s="11" t="s">
        <v>68</v>
      </c>
      <c r="F113" s="11" t="s">
        <v>302</v>
      </c>
      <c r="G113" s="11" t="s">
        <v>40</v>
      </c>
      <c r="H113" s="11" t="s">
        <v>309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209</v>
      </c>
      <c r="P113" s="11" t="s">
        <v>310</v>
      </c>
      <c r="Q113" s="13">
        <f>SUM(S113:AG113)</f>
        <v>42945000</v>
      </c>
      <c r="R113" s="13">
        <v>0</v>
      </c>
      <c r="S113" s="13">
        <v>42945000</v>
      </c>
      <c r="T113" s="13">
        <v>0</v>
      </c>
      <c r="U113" s="11" t="s">
        <v>44</v>
      </c>
      <c r="V113" s="13">
        <v>0</v>
      </c>
      <c r="W113" s="13">
        <v>0</v>
      </c>
      <c r="X113" s="11" t="s">
        <v>44</v>
      </c>
      <c r="Y113" s="13">
        <v>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311</v>
      </c>
      <c r="B114" s="12" t="s">
        <v>283</v>
      </c>
      <c r="C114" s="11" t="s">
        <v>38</v>
      </c>
      <c r="D114" s="11" t="s">
        <v>67</v>
      </c>
      <c r="E114" s="11" t="s">
        <v>68</v>
      </c>
      <c r="F114" s="11" t="s">
        <v>302</v>
      </c>
      <c r="G114" s="11" t="s">
        <v>40</v>
      </c>
      <c r="H114" s="11" t="s">
        <v>312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1676272277.51</v>
      </c>
      <c r="R114" s="13">
        <v>0</v>
      </c>
      <c r="S114" s="13">
        <v>1459963694.95</v>
      </c>
      <c r="T114" s="13">
        <v>0</v>
      </c>
      <c r="U114" s="11" t="s">
        <v>44</v>
      </c>
      <c r="V114" s="13">
        <v>0</v>
      </c>
      <c r="W114" s="13">
        <v>186472916</v>
      </c>
      <c r="X114" s="11" t="s">
        <v>44</v>
      </c>
      <c r="Y114" s="13">
        <v>29835666.560000002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313</v>
      </c>
      <c r="B115" s="12" t="s">
        <v>283</v>
      </c>
      <c r="C115" s="11" t="s">
        <v>38</v>
      </c>
      <c r="D115" s="11" t="s">
        <v>85</v>
      </c>
      <c r="E115" s="11" t="s">
        <v>908</v>
      </c>
      <c r="F115" s="11" t="s">
        <v>913</v>
      </c>
      <c r="G115" s="11" t="s">
        <v>40</v>
      </c>
      <c r="H115" s="11" t="s">
        <v>314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81381481.760000005</v>
      </c>
      <c r="R115" s="13">
        <v>0</v>
      </c>
      <c r="S115" s="13">
        <v>39000492</v>
      </c>
      <c r="T115" s="13">
        <v>0</v>
      </c>
      <c r="U115" s="11" t="s">
        <v>44</v>
      </c>
      <c r="V115" s="13">
        <v>0</v>
      </c>
      <c r="W115" s="13">
        <v>36535336</v>
      </c>
      <c r="X115" s="11" t="s">
        <v>51</v>
      </c>
      <c r="Y115" s="13">
        <v>5845653.7599999998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315</v>
      </c>
      <c r="B116" s="12" t="s">
        <v>283</v>
      </c>
      <c r="C116" s="11" t="s">
        <v>38</v>
      </c>
      <c r="D116" s="11" t="s">
        <v>85</v>
      </c>
      <c r="E116" s="11" t="s">
        <v>908</v>
      </c>
      <c r="F116" s="11" t="s">
        <v>913</v>
      </c>
      <c r="G116" s="11" t="s">
        <v>40</v>
      </c>
      <c r="H116" s="11" t="s">
        <v>316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418686906.04999995</v>
      </c>
      <c r="R116" s="13">
        <v>0</v>
      </c>
      <c r="S116" s="13">
        <v>332245979.64999998</v>
      </c>
      <c r="T116" s="13">
        <v>0</v>
      </c>
      <c r="U116" s="11" t="s">
        <v>44</v>
      </c>
      <c r="V116" s="13">
        <v>0</v>
      </c>
      <c r="W116" s="13">
        <v>74518040</v>
      </c>
      <c r="X116" s="11" t="s">
        <v>44</v>
      </c>
      <c r="Y116" s="13">
        <v>11922886.4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317</v>
      </c>
      <c r="B117" s="12" t="s">
        <v>283</v>
      </c>
      <c r="C117" s="11" t="s">
        <v>38</v>
      </c>
      <c r="D117" s="11" t="s">
        <v>85</v>
      </c>
      <c r="E117" s="11" t="s">
        <v>908</v>
      </c>
      <c r="F117" s="11" t="s">
        <v>913</v>
      </c>
      <c r="G117" s="11" t="s">
        <v>40</v>
      </c>
      <c r="H117" s="11" t="s">
        <v>318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282519494.94999999</v>
      </c>
      <c r="R117" s="13">
        <v>0</v>
      </c>
      <c r="S117" s="13">
        <v>241964363.75</v>
      </c>
      <c r="T117" s="13">
        <v>0</v>
      </c>
      <c r="U117" s="11" t="s">
        <v>44</v>
      </c>
      <c r="V117" s="13">
        <v>0</v>
      </c>
      <c r="W117" s="13">
        <v>34961320</v>
      </c>
      <c r="X117" s="11" t="s">
        <v>44</v>
      </c>
      <c r="Y117" s="13">
        <v>5593811.2000000002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319</v>
      </c>
      <c r="B118" s="12" t="s">
        <v>283</v>
      </c>
      <c r="C118" s="11" t="s">
        <v>38</v>
      </c>
      <c r="D118" s="11" t="s">
        <v>85</v>
      </c>
      <c r="E118" s="11" t="s">
        <v>908</v>
      </c>
      <c r="F118" s="11" t="s">
        <v>913</v>
      </c>
      <c r="G118" s="11" t="s">
        <v>40</v>
      </c>
      <c r="H118" s="11" t="s">
        <v>320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538139153.02999997</v>
      </c>
      <c r="R118" s="13">
        <v>0</v>
      </c>
      <c r="S118" s="13">
        <v>404849030.55000001</v>
      </c>
      <c r="T118" s="13">
        <v>0</v>
      </c>
      <c r="U118" s="11" t="s">
        <v>44</v>
      </c>
      <c r="V118" s="13">
        <v>0</v>
      </c>
      <c r="W118" s="13">
        <v>114905278</v>
      </c>
      <c r="X118" s="11" t="s">
        <v>51</v>
      </c>
      <c r="Y118" s="13">
        <v>18384844.480000004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321</v>
      </c>
      <c r="B119" s="12" t="s">
        <v>283</v>
      </c>
      <c r="C119" s="11" t="s">
        <v>38</v>
      </c>
      <c r="D119" s="11" t="s">
        <v>85</v>
      </c>
      <c r="E119" s="11" t="s">
        <v>908</v>
      </c>
      <c r="F119" s="11" t="s">
        <v>913</v>
      </c>
      <c r="G119" s="11" t="s">
        <v>40</v>
      </c>
      <c r="H119" s="11" t="s">
        <v>322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34536409.899999999</v>
      </c>
      <c r="R119" s="13">
        <v>0</v>
      </c>
      <c r="S119" s="13">
        <v>26561073.5</v>
      </c>
      <c r="T119" s="13">
        <v>0</v>
      </c>
      <c r="U119" s="11" t="s">
        <v>44</v>
      </c>
      <c r="V119" s="13">
        <v>0</v>
      </c>
      <c r="W119" s="13">
        <v>6875290</v>
      </c>
      <c r="X119" s="11" t="s">
        <v>44</v>
      </c>
      <c r="Y119" s="13">
        <v>1100046.3999999999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323</v>
      </c>
      <c r="B120" s="12" t="s">
        <v>283</v>
      </c>
      <c r="C120" s="11" t="s">
        <v>38</v>
      </c>
      <c r="D120" s="11" t="s">
        <v>111</v>
      </c>
      <c r="E120" s="11" t="s">
        <v>112</v>
      </c>
      <c r="F120" s="11" t="s">
        <v>324</v>
      </c>
      <c r="G120" s="11" t="s">
        <v>40</v>
      </c>
      <c r="H120" s="11" t="s">
        <v>926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1954720048.4000001</v>
      </c>
      <c r="R120" s="13">
        <v>0</v>
      </c>
      <c r="S120" s="13">
        <v>1907152694</v>
      </c>
      <c r="T120" s="13">
        <v>0</v>
      </c>
      <c r="U120" s="11" t="s">
        <v>44</v>
      </c>
      <c r="V120" s="13">
        <v>0</v>
      </c>
      <c r="W120" s="13">
        <v>41006340</v>
      </c>
      <c r="X120" s="11" t="s">
        <v>44</v>
      </c>
      <c r="Y120" s="13">
        <v>6561014.4000000004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325</v>
      </c>
      <c r="B121" s="12" t="s">
        <v>326</v>
      </c>
      <c r="C121" s="11" t="s">
        <v>38</v>
      </c>
      <c r="D121" s="11" t="s">
        <v>39</v>
      </c>
      <c r="E121" s="11" t="s">
        <v>893</v>
      </c>
      <c r="F121" s="11" t="s">
        <v>899</v>
      </c>
      <c r="G121" s="11" t="s">
        <v>40</v>
      </c>
      <c r="H121" s="11" t="s">
        <v>327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204010116.59999999</v>
      </c>
      <c r="R121" s="13">
        <v>0</v>
      </c>
      <c r="S121" s="13">
        <v>157614629</v>
      </c>
      <c r="T121" s="13">
        <v>0</v>
      </c>
      <c r="U121" s="11" t="s">
        <v>44</v>
      </c>
      <c r="V121" s="13">
        <v>0</v>
      </c>
      <c r="W121" s="13">
        <v>39996110</v>
      </c>
      <c r="X121" s="11" t="s">
        <v>44</v>
      </c>
      <c r="Y121" s="13">
        <v>6399377.6000000006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328</v>
      </c>
      <c r="B122" s="12" t="s">
        <v>326</v>
      </c>
      <c r="C122" s="11" t="s">
        <v>38</v>
      </c>
      <c r="D122" s="11" t="s">
        <v>39</v>
      </c>
      <c r="E122" s="11" t="s">
        <v>893</v>
      </c>
      <c r="F122" s="11" t="s">
        <v>899</v>
      </c>
      <c r="G122" s="11" t="s">
        <v>40</v>
      </c>
      <c r="H122" s="11" t="s">
        <v>329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245815401.93400002</v>
      </c>
      <c r="R122" s="13">
        <v>0</v>
      </c>
      <c r="S122" s="13">
        <v>203434340.95000002</v>
      </c>
      <c r="T122" s="13">
        <v>0</v>
      </c>
      <c r="U122" s="11" t="s">
        <v>44</v>
      </c>
      <c r="V122" s="13">
        <v>0</v>
      </c>
      <c r="W122" s="13">
        <v>36535397.399999999</v>
      </c>
      <c r="X122" s="11" t="s">
        <v>44</v>
      </c>
      <c r="Y122" s="13">
        <v>5845663.5840000017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330</v>
      </c>
      <c r="B123" s="12" t="s">
        <v>326</v>
      </c>
      <c r="C123" s="11" t="s">
        <v>38</v>
      </c>
      <c r="D123" s="11" t="s">
        <v>39</v>
      </c>
      <c r="E123" s="11" t="s">
        <v>893</v>
      </c>
      <c r="F123" s="11" t="s">
        <v>899</v>
      </c>
      <c r="G123" s="11" t="s">
        <v>40</v>
      </c>
      <c r="H123" s="11" t="s">
        <v>331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482794123.53000003</v>
      </c>
      <c r="R123" s="13">
        <v>0</v>
      </c>
      <c r="S123" s="13">
        <v>398712917.85000002</v>
      </c>
      <c r="T123" s="13">
        <v>0</v>
      </c>
      <c r="U123" s="11" t="s">
        <v>44</v>
      </c>
      <c r="V123" s="13">
        <v>0</v>
      </c>
      <c r="W123" s="13">
        <v>72483798</v>
      </c>
      <c r="X123" s="11" t="s">
        <v>44</v>
      </c>
      <c r="Y123" s="13">
        <v>11597407.680000002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332</v>
      </c>
      <c r="B124" s="12" t="s">
        <v>326</v>
      </c>
      <c r="C124" s="11" t="s">
        <v>38</v>
      </c>
      <c r="D124" s="11" t="s">
        <v>39</v>
      </c>
      <c r="E124" s="11" t="s">
        <v>893</v>
      </c>
      <c r="F124" s="11" t="s">
        <v>899</v>
      </c>
      <c r="G124" s="11" t="s">
        <v>40</v>
      </c>
      <c r="H124" s="11" t="s">
        <v>333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569457131.39999998</v>
      </c>
      <c r="R124" s="13">
        <v>0</v>
      </c>
      <c r="S124" s="13">
        <v>471461549.39999998</v>
      </c>
      <c r="T124" s="13">
        <v>0</v>
      </c>
      <c r="U124" s="11" t="s">
        <v>44</v>
      </c>
      <c r="V124" s="13">
        <v>0</v>
      </c>
      <c r="W124" s="13">
        <v>84478950</v>
      </c>
      <c r="X124" s="11" t="s">
        <v>51</v>
      </c>
      <c r="Y124" s="13">
        <v>13516632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334</v>
      </c>
      <c r="B125" s="12" t="s">
        <v>326</v>
      </c>
      <c r="C125" s="11" t="s">
        <v>38</v>
      </c>
      <c r="D125" s="11" t="s">
        <v>39</v>
      </c>
      <c r="E125" s="11" t="s">
        <v>893</v>
      </c>
      <c r="F125" s="11" t="s">
        <v>899</v>
      </c>
      <c r="G125" s="11" t="s">
        <v>40</v>
      </c>
      <c r="H125" s="11" t="s">
        <v>335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943501714.02999997</v>
      </c>
      <c r="R125" s="13">
        <v>0</v>
      </c>
      <c r="S125" s="13">
        <v>766572890.35000002</v>
      </c>
      <c r="T125" s="13">
        <v>0</v>
      </c>
      <c r="U125" s="11" t="s">
        <v>44</v>
      </c>
      <c r="V125" s="13">
        <v>0</v>
      </c>
      <c r="W125" s="13">
        <v>152524848</v>
      </c>
      <c r="X125" s="11" t="s">
        <v>44</v>
      </c>
      <c r="Y125" s="13">
        <v>24403975.68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336</v>
      </c>
      <c r="B126" s="12" t="s">
        <v>326</v>
      </c>
      <c r="C126" s="11" t="s">
        <v>38</v>
      </c>
      <c r="D126" s="11" t="s">
        <v>39</v>
      </c>
      <c r="E126" s="11" t="s">
        <v>893</v>
      </c>
      <c r="F126" s="11" t="s">
        <v>899</v>
      </c>
      <c r="G126" s="11" t="s">
        <v>40</v>
      </c>
      <c r="H126" s="11" t="s">
        <v>337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221617238.25</v>
      </c>
      <c r="R126" s="13">
        <v>0</v>
      </c>
      <c r="S126" s="13">
        <v>186519654.75</v>
      </c>
      <c r="T126" s="13">
        <v>0</v>
      </c>
      <c r="U126" s="11" t="s">
        <v>44</v>
      </c>
      <c r="V126" s="13">
        <v>0</v>
      </c>
      <c r="W126" s="13">
        <v>30256537.5</v>
      </c>
      <c r="X126" s="11" t="s">
        <v>51</v>
      </c>
      <c r="Y126" s="13">
        <v>4841046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338</v>
      </c>
      <c r="B127" s="12" t="s">
        <v>326</v>
      </c>
      <c r="C127" s="11" t="s">
        <v>38</v>
      </c>
      <c r="D127" s="11" t="s">
        <v>67</v>
      </c>
      <c r="E127" s="11" t="s">
        <v>68</v>
      </c>
      <c r="F127" s="11" t="s">
        <v>341</v>
      </c>
      <c r="G127" s="11" t="s">
        <v>40</v>
      </c>
      <c r="H127" s="11" t="s">
        <v>339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954591518.51000011</v>
      </c>
      <c r="R127" s="13">
        <v>0</v>
      </c>
      <c r="S127" s="13">
        <v>849486927.55000007</v>
      </c>
      <c r="T127" s="13">
        <v>0</v>
      </c>
      <c r="U127" s="11" t="s">
        <v>44</v>
      </c>
      <c r="V127" s="13">
        <v>0</v>
      </c>
      <c r="W127" s="13">
        <v>90607406</v>
      </c>
      <c r="X127" s="11" t="s">
        <v>44</v>
      </c>
      <c r="Y127" s="13">
        <v>14497184.959999999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340</v>
      </c>
      <c r="B128" s="12" t="s">
        <v>326</v>
      </c>
      <c r="C128" s="11" t="s">
        <v>38</v>
      </c>
      <c r="D128" s="11" t="s">
        <v>67</v>
      </c>
      <c r="E128" s="11" t="s">
        <v>68</v>
      </c>
      <c r="F128" s="11" t="s">
        <v>341</v>
      </c>
      <c r="G128" s="11" t="s">
        <v>40</v>
      </c>
      <c r="H128" s="11" t="s">
        <v>342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343</v>
      </c>
      <c r="P128" s="11" t="s">
        <v>344</v>
      </c>
      <c r="Q128" s="13">
        <f>SUM(S128:AG128)</f>
        <v>6167720</v>
      </c>
      <c r="R128" s="13">
        <v>0</v>
      </c>
      <c r="S128" s="13">
        <v>0</v>
      </c>
      <c r="T128" s="13">
        <v>5317000</v>
      </c>
      <c r="U128" s="11" t="s">
        <v>51</v>
      </c>
      <c r="V128" s="13">
        <v>850720</v>
      </c>
      <c r="W128" s="13">
        <v>0</v>
      </c>
      <c r="X128" s="11" t="s">
        <v>44</v>
      </c>
      <c r="Y128" s="13">
        <v>0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345</v>
      </c>
      <c r="B129" s="12" t="s">
        <v>326</v>
      </c>
      <c r="C129" s="11" t="s">
        <v>38</v>
      </c>
      <c r="D129" s="11" t="s">
        <v>67</v>
      </c>
      <c r="E129" s="11" t="s">
        <v>68</v>
      </c>
      <c r="F129" s="11" t="s">
        <v>341</v>
      </c>
      <c r="G129" s="11" t="s">
        <v>40</v>
      </c>
      <c r="H129" s="11" t="s">
        <v>346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1449313742.6600001</v>
      </c>
      <c r="R129" s="13">
        <v>0</v>
      </c>
      <c r="S129" s="13">
        <v>1244878169</v>
      </c>
      <c r="T129" s="13">
        <v>0</v>
      </c>
      <c r="U129" s="11" t="s">
        <v>44</v>
      </c>
      <c r="V129" s="13">
        <v>0</v>
      </c>
      <c r="W129" s="13">
        <v>176237563.5</v>
      </c>
      <c r="X129" s="11" t="s">
        <v>44</v>
      </c>
      <c r="Y129" s="13">
        <v>28198010.160000004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347</v>
      </c>
      <c r="B130" s="12" t="s">
        <v>326</v>
      </c>
      <c r="C130" s="11" t="s">
        <v>38</v>
      </c>
      <c r="D130" s="11" t="s">
        <v>67</v>
      </c>
      <c r="E130" s="11" t="s">
        <v>68</v>
      </c>
      <c r="F130" s="11" t="s">
        <v>341</v>
      </c>
      <c r="G130" s="11" t="s">
        <v>78</v>
      </c>
      <c r="H130" s="11" t="s">
        <v>42</v>
      </c>
      <c r="I130" s="13" t="s">
        <v>348</v>
      </c>
      <c r="J130" s="13" t="s">
        <v>42</v>
      </c>
      <c r="K130" s="13" t="s">
        <v>349</v>
      </c>
      <c r="L130" s="13" t="s">
        <v>241</v>
      </c>
      <c r="M130" s="13">
        <v>8039600</v>
      </c>
      <c r="N130" s="11" t="s">
        <v>81</v>
      </c>
      <c r="O130" s="11" t="s">
        <v>350</v>
      </c>
      <c r="P130" s="11" t="s">
        <v>351</v>
      </c>
      <c r="Q130" s="13">
        <f>SUM(S130:AG130)</f>
        <v>-5252000</v>
      </c>
      <c r="R130" s="13">
        <v>0</v>
      </c>
      <c r="S130" s="13">
        <v>-5252000</v>
      </c>
      <c r="T130" s="13">
        <v>0</v>
      </c>
      <c r="U130" s="11" t="s">
        <v>44</v>
      </c>
      <c r="V130" s="13">
        <v>0</v>
      </c>
      <c r="W130" s="13">
        <v>0</v>
      </c>
      <c r="X130" s="11" t="s">
        <v>44</v>
      </c>
      <c r="Y130" s="13">
        <v>0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352</v>
      </c>
      <c r="B131" s="12" t="s">
        <v>326</v>
      </c>
      <c r="C131" s="11" t="s">
        <v>38</v>
      </c>
      <c r="D131" s="11" t="s">
        <v>85</v>
      </c>
      <c r="E131" s="11" t="s">
        <v>908</v>
      </c>
      <c r="F131" s="11" t="s">
        <v>914</v>
      </c>
      <c r="G131" s="11" t="s">
        <v>40</v>
      </c>
      <c r="H131" s="11" t="s">
        <v>353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805792211.06000018</v>
      </c>
      <c r="R131" s="13">
        <v>0</v>
      </c>
      <c r="S131" s="13">
        <v>701899814.30000019</v>
      </c>
      <c r="T131" s="13">
        <v>0</v>
      </c>
      <c r="U131" s="11" t="s">
        <v>44</v>
      </c>
      <c r="V131" s="13">
        <v>0</v>
      </c>
      <c r="W131" s="13">
        <v>89562411</v>
      </c>
      <c r="X131" s="11" t="s">
        <v>44</v>
      </c>
      <c r="Y131" s="13">
        <v>14329985.760000002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354</v>
      </c>
      <c r="B132" s="12" t="s">
        <v>326</v>
      </c>
      <c r="C132" s="11" t="s">
        <v>38</v>
      </c>
      <c r="D132" s="11" t="s">
        <v>85</v>
      </c>
      <c r="E132" s="11" t="s">
        <v>908</v>
      </c>
      <c r="F132" s="11" t="s">
        <v>914</v>
      </c>
      <c r="G132" s="11" t="s">
        <v>40</v>
      </c>
      <c r="H132" s="11" t="s">
        <v>355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969489125.24000001</v>
      </c>
      <c r="R132" s="13">
        <v>0</v>
      </c>
      <c r="S132" s="13">
        <v>805868267</v>
      </c>
      <c r="T132" s="13">
        <v>0</v>
      </c>
      <c r="U132" s="11" t="s">
        <v>44</v>
      </c>
      <c r="V132" s="13">
        <v>0</v>
      </c>
      <c r="W132" s="13">
        <v>141052464</v>
      </c>
      <c r="X132" s="11" t="s">
        <v>51</v>
      </c>
      <c r="Y132" s="13">
        <v>22568394.240000002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356</v>
      </c>
      <c r="B133" s="12" t="s">
        <v>326</v>
      </c>
      <c r="C133" s="11" t="s">
        <v>38</v>
      </c>
      <c r="D133" s="11" t="s">
        <v>85</v>
      </c>
      <c r="E133" s="11" t="s">
        <v>908</v>
      </c>
      <c r="F133" s="11" t="s">
        <v>914</v>
      </c>
      <c r="G133" s="11" t="s">
        <v>40</v>
      </c>
      <c r="H133" s="11" t="s">
        <v>357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209</v>
      </c>
      <c r="P133" s="11" t="s">
        <v>358</v>
      </c>
      <c r="Q133" s="13">
        <f>SUM(S133:AG133)</f>
        <v>42525000</v>
      </c>
      <c r="R133" s="13">
        <v>0</v>
      </c>
      <c r="S133" s="13">
        <v>42525000</v>
      </c>
      <c r="T133" s="13">
        <v>0</v>
      </c>
      <c r="U133" s="11" t="s">
        <v>44</v>
      </c>
      <c r="V133" s="13">
        <v>0</v>
      </c>
      <c r="W133" s="13">
        <v>0</v>
      </c>
      <c r="X133" s="11" t="s">
        <v>44</v>
      </c>
      <c r="Y133" s="13">
        <v>0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359</v>
      </c>
      <c r="B134" s="12" t="s">
        <v>326</v>
      </c>
      <c r="C134" s="11" t="s">
        <v>38</v>
      </c>
      <c r="D134" s="11" t="s">
        <v>85</v>
      </c>
      <c r="E134" s="11" t="s">
        <v>908</v>
      </c>
      <c r="F134" s="11" t="s">
        <v>914</v>
      </c>
      <c r="G134" s="11" t="s">
        <v>40</v>
      </c>
      <c r="H134" s="11" t="s">
        <v>360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334957064.55000001</v>
      </c>
      <c r="R134" s="13">
        <v>0</v>
      </c>
      <c r="S134" s="13">
        <v>290959824.75</v>
      </c>
      <c r="T134" s="13">
        <v>0</v>
      </c>
      <c r="U134" s="11" t="s">
        <v>44</v>
      </c>
      <c r="V134" s="13">
        <v>0</v>
      </c>
      <c r="W134" s="13">
        <v>37928655</v>
      </c>
      <c r="X134" s="11" t="s">
        <v>51</v>
      </c>
      <c r="Y134" s="13">
        <v>6068584.7999999998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361</v>
      </c>
      <c r="B135" s="12" t="s">
        <v>326</v>
      </c>
      <c r="C135" s="11" t="s">
        <v>38</v>
      </c>
      <c r="D135" s="11" t="s">
        <v>85</v>
      </c>
      <c r="E135" s="11" t="s">
        <v>908</v>
      </c>
      <c r="F135" s="11" t="s">
        <v>914</v>
      </c>
      <c r="G135" s="11" t="s">
        <v>78</v>
      </c>
      <c r="H135" s="11" t="s">
        <v>42</v>
      </c>
      <c r="I135" s="13" t="s">
        <v>173</v>
      </c>
      <c r="J135" s="13" t="s">
        <v>42</v>
      </c>
      <c r="K135" s="13" t="s">
        <v>362</v>
      </c>
      <c r="L135" s="13" t="s">
        <v>326</v>
      </c>
      <c r="M135" s="13">
        <v>7550000</v>
      </c>
      <c r="N135" s="11" t="s">
        <v>81</v>
      </c>
      <c r="O135" s="11" t="s">
        <v>363</v>
      </c>
      <c r="P135" s="11" t="s">
        <v>364</v>
      </c>
      <c r="Q135" s="13">
        <f>SUM(S135:AG135)</f>
        <v>-7550000</v>
      </c>
      <c r="R135" s="13">
        <v>0</v>
      </c>
      <c r="S135" s="13">
        <v>-7550000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365</v>
      </c>
      <c r="B136" s="12" t="s">
        <v>326</v>
      </c>
      <c r="C136" s="11" t="s">
        <v>38</v>
      </c>
      <c r="D136" s="11" t="s">
        <v>111</v>
      </c>
      <c r="E136" s="11" t="s">
        <v>112</v>
      </c>
      <c r="F136" s="11" t="s">
        <v>366</v>
      </c>
      <c r="G136" s="11" t="s">
        <v>40</v>
      </c>
      <c r="H136" s="11" t="s">
        <v>927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2607975017.98</v>
      </c>
      <c r="R136" s="13">
        <v>0</v>
      </c>
      <c r="S136" s="13">
        <v>2558753447.9000001</v>
      </c>
      <c r="T136" s="13">
        <v>0</v>
      </c>
      <c r="U136" s="11" t="s">
        <v>44</v>
      </c>
      <c r="V136" s="13">
        <v>0</v>
      </c>
      <c r="W136" s="13">
        <v>42432388</v>
      </c>
      <c r="X136" s="11" t="s">
        <v>44</v>
      </c>
      <c r="Y136" s="13">
        <f>+W136*0.16</f>
        <v>6789182.0800000001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367</v>
      </c>
      <c r="B137" s="12" t="s">
        <v>368</v>
      </c>
      <c r="C137" s="11" t="s">
        <v>38</v>
      </c>
      <c r="D137" s="11" t="s">
        <v>39</v>
      </c>
      <c r="E137" s="11" t="s">
        <v>893</v>
      </c>
      <c r="F137" s="11" t="s">
        <v>900</v>
      </c>
      <c r="G137" s="11" t="s">
        <v>40</v>
      </c>
      <c r="H137" s="11" t="s">
        <v>369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578628853</v>
      </c>
      <c r="R137" s="13">
        <v>0</v>
      </c>
      <c r="S137" s="13">
        <v>532104559</v>
      </c>
      <c r="T137" s="13">
        <v>0</v>
      </c>
      <c r="U137" s="11" t="s">
        <v>44</v>
      </c>
      <c r="V137" s="13">
        <v>0</v>
      </c>
      <c r="W137" s="13">
        <v>40107150</v>
      </c>
      <c r="X137" s="11" t="s">
        <v>44</v>
      </c>
      <c r="Y137" s="13">
        <v>6417144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370</v>
      </c>
      <c r="B138" s="12" t="s">
        <v>368</v>
      </c>
      <c r="C138" s="11" t="s">
        <v>38</v>
      </c>
      <c r="D138" s="11" t="s">
        <v>39</v>
      </c>
      <c r="E138" s="11" t="s">
        <v>893</v>
      </c>
      <c r="F138" s="11" t="s">
        <v>900</v>
      </c>
      <c r="G138" s="11" t="s">
        <v>40</v>
      </c>
      <c r="H138" s="11" t="s">
        <v>371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121938592.8</v>
      </c>
      <c r="R138" s="13">
        <v>0</v>
      </c>
      <c r="S138" s="13">
        <v>79874580</v>
      </c>
      <c r="T138" s="13">
        <v>0</v>
      </c>
      <c r="U138" s="11" t="s">
        <v>44</v>
      </c>
      <c r="V138" s="13">
        <v>0</v>
      </c>
      <c r="W138" s="13">
        <v>36262080</v>
      </c>
      <c r="X138" s="11" t="s">
        <v>44</v>
      </c>
      <c r="Y138" s="13">
        <v>5801932.7999999998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372</v>
      </c>
      <c r="B139" s="12" t="s">
        <v>368</v>
      </c>
      <c r="C139" s="11" t="s">
        <v>38</v>
      </c>
      <c r="D139" s="11" t="s">
        <v>39</v>
      </c>
      <c r="E139" s="11" t="s">
        <v>893</v>
      </c>
      <c r="F139" s="11" t="s">
        <v>900</v>
      </c>
      <c r="G139" s="11" t="s">
        <v>40</v>
      </c>
      <c r="H139" s="11" t="s">
        <v>373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379704126.5</v>
      </c>
      <c r="R139" s="13">
        <v>0</v>
      </c>
      <c r="S139" s="13">
        <v>340367772.5</v>
      </c>
      <c r="T139" s="13">
        <v>0</v>
      </c>
      <c r="U139" s="11" t="s">
        <v>44</v>
      </c>
      <c r="V139" s="13">
        <v>0</v>
      </c>
      <c r="W139" s="13">
        <v>33910650</v>
      </c>
      <c r="X139" s="11" t="s">
        <v>44</v>
      </c>
      <c r="Y139" s="13">
        <v>5425704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374</v>
      </c>
      <c r="B140" s="12" t="s">
        <v>368</v>
      </c>
      <c r="C140" s="11" t="s">
        <v>38</v>
      </c>
      <c r="D140" s="11" t="s">
        <v>39</v>
      </c>
      <c r="E140" s="11" t="s">
        <v>893</v>
      </c>
      <c r="F140" s="11" t="s">
        <v>900</v>
      </c>
      <c r="G140" s="11" t="s">
        <v>40</v>
      </c>
      <c r="H140" s="11" t="s">
        <v>375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75656025</v>
      </c>
      <c r="R140" s="13">
        <v>0</v>
      </c>
      <c r="S140" s="13">
        <v>75656025</v>
      </c>
      <c r="T140" s="13">
        <v>0</v>
      </c>
      <c r="U140" s="11" t="s">
        <v>44</v>
      </c>
      <c r="V140" s="13">
        <v>0</v>
      </c>
      <c r="W140" s="13">
        <v>0</v>
      </c>
      <c r="X140" s="11" t="s">
        <v>44</v>
      </c>
      <c r="Y140" s="13">
        <v>0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376</v>
      </c>
      <c r="B141" s="12" t="s">
        <v>368</v>
      </c>
      <c r="C141" s="11" t="s">
        <v>38</v>
      </c>
      <c r="D141" s="11" t="s">
        <v>39</v>
      </c>
      <c r="E141" s="11" t="s">
        <v>893</v>
      </c>
      <c r="F141" s="11" t="s">
        <v>900</v>
      </c>
      <c r="G141" s="11" t="s">
        <v>40</v>
      </c>
      <c r="H141" s="11" t="s">
        <v>377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252130183.5</v>
      </c>
      <c r="R141" s="13">
        <v>0</v>
      </c>
      <c r="S141" s="13">
        <v>187593757.5</v>
      </c>
      <c r="T141" s="13">
        <v>0</v>
      </c>
      <c r="U141" s="11" t="s">
        <v>44</v>
      </c>
      <c r="V141" s="13">
        <v>0</v>
      </c>
      <c r="W141" s="13">
        <v>55634850</v>
      </c>
      <c r="X141" s="11" t="s">
        <v>44</v>
      </c>
      <c r="Y141" s="13">
        <v>8901576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378</v>
      </c>
      <c r="B142" s="12" t="s">
        <v>368</v>
      </c>
      <c r="C142" s="11" t="s">
        <v>38</v>
      </c>
      <c r="D142" s="11" t="s">
        <v>39</v>
      </c>
      <c r="E142" s="11" t="s">
        <v>893</v>
      </c>
      <c r="F142" s="11" t="s">
        <v>900</v>
      </c>
      <c r="G142" s="11" t="s">
        <v>40</v>
      </c>
      <c r="H142" s="11" t="s">
        <v>379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499860988.19999999</v>
      </c>
      <c r="R142" s="13">
        <v>0</v>
      </c>
      <c r="S142" s="13">
        <v>390470877</v>
      </c>
      <c r="T142" s="13">
        <v>0</v>
      </c>
      <c r="U142" s="11" t="s">
        <v>44</v>
      </c>
      <c r="V142" s="13">
        <v>0</v>
      </c>
      <c r="W142" s="13">
        <v>94301820</v>
      </c>
      <c r="X142" s="11" t="s">
        <v>44</v>
      </c>
      <c r="Y142" s="13">
        <v>15088291.199999999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380</v>
      </c>
      <c r="B143" s="12" t="s">
        <v>368</v>
      </c>
      <c r="C143" s="11" t="s">
        <v>38</v>
      </c>
      <c r="D143" s="11" t="s">
        <v>39</v>
      </c>
      <c r="E143" s="11" t="s">
        <v>893</v>
      </c>
      <c r="F143" s="11" t="s">
        <v>900</v>
      </c>
      <c r="G143" s="11" t="s">
        <v>40</v>
      </c>
      <c r="H143" s="11" t="s">
        <v>381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382</v>
      </c>
      <c r="P143" s="11" t="s">
        <v>383</v>
      </c>
      <c r="Q143" s="13">
        <f>SUM(S143:AG143)</f>
        <v>13365000</v>
      </c>
      <c r="R143" s="13">
        <v>0</v>
      </c>
      <c r="S143" s="13">
        <v>13365000</v>
      </c>
      <c r="T143" s="13">
        <v>0</v>
      </c>
      <c r="U143" s="11" t="s">
        <v>44</v>
      </c>
      <c r="V143" s="13">
        <v>0</v>
      </c>
      <c r="W143" s="13">
        <v>0</v>
      </c>
      <c r="X143" s="11" t="s">
        <v>44</v>
      </c>
      <c r="Y143" s="13">
        <v>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384</v>
      </c>
      <c r="B144" s="12" t="s">
        <v>368</v>
      </c>
      <c r="C144" s="11" t="s">
        <v>38</v>
      </c>
      <c r="D144" s="11" t="s">
        <v>39</v>
      </c>
      <c r="E144" s="11" t="s">
        <v>893</v>
      </c>
      <c r="F144" s="11" t="s">
        <v>900</v>
      </c>
      <c r="G144" s="11" t="s">
        <v>40</v>
      </c>
      <c r="H144" s="11" t="s">
        <v>385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187086761</v>
      </c>
      <c r="R144" s="13">
        <v>0</v>
      </c>
      <c r="S144" s="13">
        <v>126097325</v>
      </c>
      <c r="T144" s="13">
        <v>0</v>
      </c>
      <c r="U144" s="11" t="s">
        <v>44</v>
      </c>
      <c r="V144" s="13">
        <v>0</v>
      </c>
      <c r="W144" s="13">
        <v>52577100</v>
      </c>
      <c r="X144" s="11" t="s">
        <v>44</v>
      </c>
      <c r="Y144" s="13">
        <v>8412336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386</v>
      </c>
      <c r="B145" s="12" t="s">
        <v>368</v>
      </c>
      <c r="C145" s="11" t="s">
        <v>38</v>
      </c>
      <c r="D145" s="11" t="s">
        <v>39</v>
      </c>
      <c r="E145" s="11" t="s">
        <v>893</v>
      </c>
      <c r="F145" s="11" t="s">
        <v>900</v>
      </c>
      <c r="G145" s="11" t="s">
        <v>40</v>
      </c>
      <c r="H145" s="11" t="s">
        <v>387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224529232</v>
      </c>
      <c r="R145" s="13">
        <v>0</v>
      </c>
      <c r="S145" s="13">
        <v>190637860</v>
      </c>
      <c r="T145" s="13">
        <v>0</v>
      </c>
      <c r="U145" s="11" t="s">
        <v>44</v>
      </c>
      <c r="V145" s="13">
        <v>0</v>
      </c>
      <c r="W145" s="13">
        <v>29216700</v>
      </c>
      <c r="X145" s="11" t="s">
        <v>44</v>
      </c>
      <c r="Y145" s="13">
        <v>4674672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388</v>
      </c>
      <c r="B146" s="12" t="s">
        <v>368</v>
      </c>
      <c r="C146" s="11" t="s">
        <v>38</v>
      </c>
      <c r="D146" s="11" t="s">
        <v>39</v>
      </c>
      <c r="E146" s="11" t="s">
        <v>893</v>
      </c>
      <c r="F146" s="11" t="s">
        <v>900</v>
      </c>
      <c r="G146" s="11" t="s">
        <v>40</v>
      </c>
      <c r="H146" s="11" t="s">
        <v>389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20639205</v>
      </c>
      <c r="R146" s="13">
        <v>0</v>
      </c>
      <c r="S146" s="13">
        <v>12793545</v>
      </c>
      <c r="T146" s="13">
        <v>0</v>
      </c>
      <c r="U146" s="11" t="s">
        <v>44</v>
      </c>
      <c r="V146" s="13">
        <v>0</v>
      </c>
      <c r="W146" s="13">
        <v>6763500</v>
      </c>
      <c r="X146" s="11" t="s">
        <v>51</v>
      </c>
      <c r="Y146" s="13">
        <v>1082160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390</v>
      </c>
      <c r="B147" s="12" t="s">
        <v>368</v>
      </c>
      <c r="C147" s="11" t="s">
        <v>38</v>
      </c>
      <c r="D147" s="11" t="s">
        <v>39</v>
      </c>
      <c r="E147" s="11" t="s">
        <v>893</v>
      </c>
      <c r="F147" s="11" t="s">
        <v>900</v>
      </c>
      <c r="G147" s="11" t="s">
        <v>40</v>
      </c>
      <c r="H147" s="11" t="s">
        <v>391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203083454</v>
      </c>
      <c r="R147" s="13">
        <v>0</v>
      </c>
      <c r="S147" s="13">
        <v>184183400</v>
      </c>
      <c r="T147" s="13">
        <v>0</v>
      </c>
      <c r="U147" s="11" t="s">
        <v>44</v>
      </c>
      <c r="V147" s="13">
        <v>0</v>
      </c>
      <c r="W147" s="13">
        <v>16293150</v>
      </c>
      <c r="X147" s="11" t="s">
        <v>51</v>
      </c>
      <c r="Y147" s="13">
        <v>2606904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392</v>
      </c>
      <c r="B148" s="12" t="s">
        <v>368</v>
      </c>
      <c r="C148" s="11" t="s">
        <v>38</v>
      </c>
      <c r="D148" s="11" t="s">
        <v>39</v>
      </c>
      <c r="E148" s="11" t="s">
        <v>893</v>
      </c>
      <c r="F148" s="11" t="s">
        <v>900</v>
      </c>
      <c r="G148" s="11" t="s">
        <v>40</v>
      </c>
      <c r="H148" s="11" t="s">
        <v>393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394</v>
      </c>
      <c r="P148" s="11" t="s">
        <v>395</v>
      </c>
      <c r="Q148" s="13">
        <f>SUM(S148:AG148)</f>
        <v>17335500</v>
      </c>
      <c r="R148" s="13">
        <v>0</v>
      </c>
      <c r="S148" s="13">
        <v>17335500</v>
      </c>
      <c r="T148" s="13">
        <v>0</v>
      </c>
      <c r="U148" s="11" t="s">
        <v>44</v>
      </c>
      <c r="V148" s="13">
        <v>0</v>
      </c>
      <c r="W148" s="13">
        <v>0</v>
      </c>
      <c r="X148" s="11" t="s">
        <v>44</v>
      </c>
      <c r="Y148" s="13">
        <v>0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396</v>
      </c>
      <c r="B149" s="12" t="s">
        <v>368</v>
      </c>
      <c r="C149" s="11" t="s">
        <v>38</v>
      </c>
      <c r="D149" s="11" t="s">
        <v>39</v>
      </c>
      <c r="E149" s="11" t="s">
        <v>893</v>
      </c>
      <c r="F149" s="11" t="s">
        <v>900</v>
      </c>
      <c r="G149" s="11" t="s">
        <v>40</v>
      </c>
      <c r="H149" s="11" t="s">
        <v>397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260115407.5</v>
      </c>
      <c r="R149" s="13">
        <v>0</v>
      </c>
      <c r="S149" s="13">
        <v>213581717.5</v>
      </c>
      <c r="T149" s="13">
        <v>0</v>
      </c>
      <c r="U149" s="11" t="s">
        <v>44</v>
      </c>
      <c r="V149" s="13">
        <v>0</v>
      </c>
      <c r="W149" s="13">
        <v>40115250</v>
      </c>
      <c r="X149" s="11" t="s">
        <v>44</v>
      </c>
      <c r="Y149" s="13">
        <v>6418440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398</v>
      </c>
      <c r="B150" s="12" t="s">
        <v>368</v>
      </c>
      <c r="C150" s="11" t="s">
        <v>38</v>
      </c>
      <c r="D150" s="11" t="s">
        <v>39</v>
      </c>
      <c r="E150" s="11" t="s">
        <v>893</v>
      </c>
      <c r="F150" s="11" t="s">
        <v>900</v>
      </c>
      <c r="G150" s="11" t="s">
        <v>40</v>
      </c>
      <c r="H150" s="11" t="s">
        <v>399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154345818</v>
      </c>
      <c r="R150" s="13">
        <v>0</v>
      </c>
      <c r="S150" s="13">
        <v>118025580</v>
      </c>
      <c r="T150" s="13">
        <v>0</v>
      </c>
      <c r="U150" s="11" t="s">
        <v>44</v>
      </c>
      <c r="V150" s="13">
        <v>0</v>
      </c>
      <c r="W150" s="13">
        <v>31310550</v>
      </c>
      <c r="X150" s="11" t="s">
        <v>44</v>
      </c>
      <c r="Y150" s="13">
        <v>5009688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400</v>
      </c>
      <c r="B151" s="12" t="s">
        <v>368</v>
      </c>
      <c r="C151" s="11" t="s">
        <v>38</v>
      </c>
      <c r="D151" s="11" t="s">
        <v>67</v>
      </c>
      <c r="E151" s="11" t="s">
        <v>68</v>
      </c>
      <c r="F151" s="11" t="s">
        <v>405</v>
      </c>
      <c r="G151" s="11" t="s">
        <v>40</v>
      </c>
      <c r="H151" s="11" t="s">
        <v>401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1861533211.3</v>
      </c>
      <c r="R151" s="13">
        <v>0</v>
      </c>
      <c r="S151" s="13">
        <v>1601979986.5</v>
      </c>
      <c r="T151" s="13">
        <v>0</v>
      </c>
      <c r="U151" s="11" t="s">
        <v>44</v>
      </c>
      <c r="V151" s="13">
        <v>0</v>
      </c>
      <c r="W151" s="13">
        <v>223752780</v>
      </c>
      <c r="X151" s="11" t="s">
        <v>51</v>
      </c>
      <c r="Y151" s="13">
        <v>35800444.799999997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402</v>
      </c>
      <c r="B152" s="12" t="s">
        <v>368</v>
      </c>
      <c r="C152" s="11" t="s">
        <v>38</v>
      </c>
      <c r="D152" s="11" t="s">
        <v>67</v>
      </c>
      <c r="E152" s="11" t="s">
        <v>68</v>
      </c>
      <c r="F152" s="11" t="s">
        <v>405</v>
      </c>
      <c r="G152" s="11" t="s">
        <v>40</v>
      </c>
      <c r="H152" s="11" t="s">
        <v>403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106671168</v>
      </c>
      <c r="R152" s="13">
        <v>0</v>
      </c>
      <c r="S152" s="13">
        <v>84961710</v>
      </c>
      <c r="T152" s="13">
        <v>0</v>
      </c>
      <c r="U152" s="11" t="s">
        <v>44</v>
      </c>
      <c r="V152" s="13">
        <v>0</v>
      </c>
      <c r="W152" s="13">
        <v>18715050</v>
      </c>
      <c r="X152" s="11" t="s">
        <v>51</v>
      </c>
      <c r="Y152" s="13">
        <v>2994408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404</v>
      </c>
      <c r="B153" s="12" t="s">
        <v>368</v>
      </c>
      <c r="C153" s="11" t="s">
        <v>38</v>
      </c>
      <c r="D153" s="11" t="s">
        <v>67</v>
      </c>
      <c r="E153" s="11" t="s">
        <v>68</v>
      </c>
      <c r="F153" s="11" t="s">
        <v>405</v>
      </c>
      <c r="G153" s="11" t="s">
        <v>40</v>
      </c>
      <c r="H153" s="11" t="s">
        <v>406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73</v>
      </c>
      <c r="P153" s="11" t="s">
        <v>74</v>
      </c>
      <c r="Q153" s="13">
        <f>SUM(S153:AG153)</f>
        <v>26578125</v>
      </c>
      <c r="R153" s="13">
        <v>0</v>
      </c>
      <c r="S153" s="13">
        <v>26578125</v>
      </c>
      <c r="T153" s="13">
        <v>0</v>
      </c>
      <c r="U153" s="11" t="s">
        <v>44</v>
      </c>
      <c r="V153" s="13">
        <v>0</v>
      </c>
      <c r="W153" s="13">
        <v>0</v>
      </c>
      <c r="X153" s="11" t="s">
        <v>44</v>
      </c>
      <c r="Y153" s="13">
        <v>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407</v>
      </c>
      <c r="B154" s="12" t="s">
        <v>368</v>
      </c>
      <c r="C154" s="11" t="s">
        <v>38</v>
      </c>
      <c r="D154" s="11" t="s">
        <v>67</v>
      </c>
      <c r="E154" s="11" t="s">
        <v>68</v>
      </c>
      <c r="F154" s="11" t="s">
        <v>405</v>
      </c>
      <c r="G154" s="11" t="s">
        <v>40</v>
      </c>
      <c r="H154" s="11" t="s">
        <v>408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1398947911.03</v>
      </c>
      <c r="R154" s="13">
        <v>0</v>
      </c>
      <c r="S154" s="13">
        <v>1122777813.25</v>
      </c>
      <c r="T154" s="13">
        <v>0</v>
      </c>
      <c r="U154" s="11" t="s">
        <v>44</v>
      </c>
      <c r="V154" s="13">
        <v>0</v>
      </c>
      <c r="W154" s="13">
        <v>238077670.5</v>
      </c>
      <c r="X154" s="11" t="s">
        <v>44</v>
      </c>
      <c r="Y154" s="13">
        <v>38092427.280000001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409</v>
      </c>
      <c r="B155" s="12" t="s">
        <v>368</v>
      </c>
      <c r="C155" s="11" t="s">
        <v>38</v>
      </c>
      <c r="D155" s="11" t="s">
        <v>67</v>
      </c>
      <c r="E155" s="11" t="s">
        <v>68</v>
      </c>
      <c r="F155" s="11" t="s">
        <v>405</v>
      </c>
      <c r="G155" s="11" t="s">
        <v>78</v>
      </c>
      <c r="H155" s="11" t="s">
        <v>42</v>
      </c>
      <c r="I155" s="13" t="s">
        <v>410</v>
      </c>
      <c r="J155" s="13" t="s">
        <v>42</v>
      </c>
      <c r="K155" s="13" t="s">
        <v>411</v>
      </c>
      <c r="L155" s="13" t="s">
        <v>368</v>
      </c>
      <c r="M155" s="13">
        <v>3706965</v>
      </c>
      <c r="N155" s="11" t="s">
        <v>81</v>
      </c>
      <c r="O155" s="11" t="s">
        <v>412</v>
      </c>
      <c r="P155" s="11" t="s">
        <v>413</v>
      </c>
      <c r="Q155" s="13">
        <f>SUM(S155:AG155)</f>
        <v>-3706965</v>
      </c>
      <c r="R155" s="13">
        <v>0</v>
      </c>
      <c r="S155" s="13">
        <v>-3706965</v>
      </c>
      <c r="T155" s="13">
        <v>0</v>
      </c>
      <c r="U155" s="11" t="s">
        <v>44</v>
      </c>
      <c r="V155" s="13">
        <v>0</v>
      </c>
      <c r="W155" s="13">
        <v>0</v>
      </c>
      <c r="X155" s="11" t="s">
        <v>44</v>
      </c>
      <c r="Y155" s="13">
        <v>0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414</v>
      </c>
      <c r="B156" s="12" t="s">
        <v>368</v>
      </c>
      <c r="C156" s="11" t="s">
        <v>38</v>
      </c>
      <c r="D156" s="11" t="s">
        <v>85</v>
      </c>
      <c r="E156" s="11" t="s">
        <v>908</v>
      </c>
      <c r="F156" s="11" t="s">
        <v>915</v>
      </c>
      <c r="G156" s="11" t="s">
        <v>40</v>
      </c>
      <c r="H156" s="11" t="s">
        <v>415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201975292</v>
      </c>
      <c r="R156" s="13">
        <v>0</v>
      </c>
      <c r="S156" s="13">
        <v>163550350</v>
      </c>
      <c r="T156" s="13">
        <v>0</v>
      </c>
      <c r="U156" s="11" t="s">
        <v>44</v>
      </c>
      <c r="V156" s="13">
        <v>0</v>
      </c>
      <c r="W156" s="13">
        <v>33124950</v>
      </c>
      <c r="X156" s="11" t="s">
        <v>44</v>
      </c>
      <c r="Y156" s="13">
        <v>5299992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416</v>
      </c>
      <c r="B157" s="12" t="s">
        <v>368</v>
      </c>
      <c r="C157" s="11" t="s">
        <v>38</v>
      </c>
      <c r="D157" s="11" t="s">
        <v>85</v>
      </c>
      <c r="E157" s="11" t="s">
        <v>908</v>
      </c>
      <c r="F157" s="11" t="s">
        <v>915</v>
      </c>
      <c r="G157" s="11" t="s">
        <v>40</v>
      </c>
      <c r="H157" s="11" t="s">
        <v>417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421810304.75</v>
      </c>
      <c r="R157" s="13">
        <v>0</v>
      </c>
      <c r="S157" s="13">
        <v>384973286.75</v>
      </c>
      <c r="T157" s="13">
        <v>0</v>
      </c>
      <c r="U157" s="11" t="s">
        <v>44</v>
      </c>
      <c r="V157" s="13">
        <v>0</v>
      </c>
      <c r="W157" s="13">
        <v>31756050</v>
      </c>
      <c r="X157" s="11" t="s">
        <v>44</v>
      </c>
      <c r="Y157" s="13">
        <v>5080968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418</v>
      </c>
      <c r="B158" s="12" t="s">
        <v>368</v>
      </c>
      <c r="C158" s="11" t="s">
        <v>38</v>
      </c>
      <c r="D158" s="11" t="s">
        <v>85</v>
      </c>
      <c r="E158" s="11" t="s">
        <v>908</v>
      </c>
      <c r="F158" s="11" t="s">
        <v>915</v>
      </c>
      <c r="G158" s="11" t="s">
        <v>40</v>
      </c>
      <c r="H158" s="11" t="s">
        <v>419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607713790.60000002</v>
      </c>
      <c r="R158" s="13">
        <v>0</v>
      </c>
      <c r="S158" s="13">
        <v>510741433</v>
      </c>
      <c r="T158" s="13">
        <v>0</v>
      </c>
      <c r="U158" s="11" t="s">
        <v>44</v>
      </c>
      <c r="V158" s="13">
        <v>0</v>
      </c>
      <c r="W158" s="13">
        <v>83596860</v>
      </c>
      <c r="X158" s="11" t="s">
        <v>51</v>
      </c>
      <c r="Y158" s="13">
        <v>13375497.6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420</v>
      </c>
      <c r="B159" s="12" t="s">
        <v>368</v>
      </c>
      <c r="C159" s="11" t="s">
        <v>38</v>
      </c>
      <c r="D159" s="11" t="s">
        <v>85</v>
      </c>
      <c r="E159" s="11" t="s">
        <v>908</v>
      </c>
      <c r="F159" s="11" t="s">
        <v>915</v>
      </c>
      <c r="G159" s="11" t="s">
        <v>40</v>
      </c>
      <c r="H159" s="11" t="s">
        <v>421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447480824.5</v>
      </c>
      <c r="R159" s="13">
        <v>0</v>
      </c>
      <c r="S159" s="13">
        <v>397663232.5</v>
      </c>
      <c r="T159" s="13">
        <v>0</v>
      </c>
      <c r="U159" s="11" t="s">
        <v>44</v>
      </c>
      <c r="V159" s="13">
        <v>0</v>
      </c>
      <c r="W159" s="13">
        <v>42946200</v>
      </c>
      <c r="X159" s="11" t="s">
        <v>44</v>
      </c>
      <c r="Y159" s="13">
        <v>6871392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422</v>
      </c>
      <c r="B160" s="12" t="s">
        <v>368</v>
      </c>
      <c r="C160" s="11" t="s">
        <v>38</v>
      </c>
      <c r="D160" s="11" t="s">
        <v>85</v>
      </c>
      <c r="E160" s="11" t="s">
        <v>908</v>
      </c>
      <c r="F160" s="11" t="s">
        <v>915</v>
      </c>
      <c r="G160" s="11" t="s">
        <v>40</v>
      </c>
      <c r="H160" s="11" t="s">
        <v>423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166784990.5</v>
      </c>
      <c r="R160" s="13">
        <v>0</v>
      </c>
      <c r="S160" s="13">
        <v>137394302.5</v>
      </c>
      <c r="T160" s="13">
        <v>0</v>
      </c>
      <c r="U160" s="11" t="s">
        <v>44</v>
      </c>
      <c r="V160" s="13">
        <v>0</v>
      </c>
      <c r="W160" s="13">
        <v>25336800</v>
      </c>
      <c r="X160" s="11" t="s">
        <v>51</v>
      </c>
      <c r="Y160" s="13">
        <v>4053888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424</v>
      </c>
      <c r="B161" s="12" t="s">
        <v>368</v>
      </c>
      <c r="C161" s="11" t="s">
        <v>38</v>
      </c>
      <c r="D161" s="11" t="s">
        <v>85</v>
      </c>
      <c r="E161" s="11" t="s">
        <v>908</v>
      </c>
      <c r="F161" s="11" t="s">
        <v>915</v>
      </c>
      <c r="G161" s="11" t="s">
        <v>40</v>
      </c>
      <c r="H161" s="11" t="s">
        <v>425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240634543</v>
      </c>
      <c r="R161" s="13">
        <v>0</v>
      </c>
      <c r="S161" s="13">
        <v>196346497</v>
      </c>
      <c r="T161" s="13">
        <v>0</v>
      </c>
      <c r="U161" s="11" t="s">
        <v>44</v>
      </c>
      <c r="V161" s="13">
        <v>0</v>
      </c>
      <c r="W161" s="13">
        <v>38179350</v>
      </c>
      <c r="X161" s="11" t="s">
        <v>44</v>
      </c>
      <c r="Y161" s="13">
        <v>6108696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426</v>
      </c>
      <c r="B162" s="12" t="s">
        <v>368</v>
      </c>
      <c r="C162" s="11" t="s">
        <v>38</v>
      </c>
      <c r="D162" s="11" t="s">
        <v>85</v>
      </c>
      <c r="E162" s="11" t="s">
        <v>908</v>
      </c>
      <c r="F162" s="11" t="s">
        <v>915</v>
      </c>
      <c r="G162" s="11" t="s">
        <v>40</v>
      </c>
      <c r="H162" s="11" t="s">
        <v>427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157024436.25</v>
      </c>
      <c r="R162" s="13">
        <v>0</v>
      </c>
      <c r="S162" s="13">
        <v>109532354.25</v>
      </c>
      <c r="T162" s="13">
        <v>0</v>
      </c>
      <c r="U162" s="11" t="s">
        <v>44</v>
      </c>
      <c r="V162" s="13">
        <v>0</v>
      </c>
      <c r="W162" s="13">
        <v>40941450</v>
      </c>
      <c r="X162" s="11" t="s">
        <v>44</v>
      </c>
      <c r="Y162" s="13">
        <v>6550632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428</v>
      </c>
      <c r="B163" s="12" t="s">
        <v>368</v>
      </c>
      <c r="C163" s="11" t="s">
        <v>38</v>
      </c>
      <c r="D163" s="11" t="s">
        <v>85</v>
      </c>
      <c r="E163" s="11" t="s">
        <v>908</v>
      </c>
      <c r="F163" s="11" t="s">
        <v>915</v>
      </c>
      <c r="G163" s="11" t="s">
        <v>40</v>
      </c>
      <c r="H163" s="11" t="s">
        <v>429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81009843</v>
      </c>
      <c r="R163" s="13">
        <v>0</v>
      </c>
      <c r="S163" s="13">
        <v>41941275</v>
      </c>
      <c r="T163" s="13">
        <v>0</v>
      </c>
      <c r="U163" s="11" t="s">
        <v>44</v>
      </c>
      <c r="V163" s="13">
        <v>0</v>
      </c>
      <c r="W163" s="13">
        <v>33679800</v>
      </c>
      <c r="X163" s="11" t="s">
        <v>44</v>
      </c>
      <c r="Y163" s="13">
        <v>5388768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430</v>
      </c>
      <c r="B164" s="12" t="s">
        <v>368</v>
      </c>
      <c r="C164" s="11" t="s">
        <v>38</v>
      </c>
      <c r="D164" s="11" t="s">
        <v>85</v>
      </c>
      <c r="E164" s="11" t="s">
        <v>908</v>
      </c>
      <c r="F164" s="11" t="s">
        <v>915</v>
      </c>
      <c r="G164" s="11" t="s">
        <v>78</v>
      </c>
      <c r="H164" s="11" t="s">
        <v>42</v>
      </c>
      <c r="I164" s="13" t="s">
        <v>173</v>
      </c>
      <c r="J164" s="13" t="s">
        <v>42</v>
      </c>
      <c r="K164" s="13" t="s">
        <v>431</v>
      </c>
      <c r="L164" s="13" t="s">
        <v>283</v>
      </c>
      <c r="M164" s="13">
        <v>73821481.760000005</v>
      </c>
      <c r="N164" s="11" t="s">
        <v>81</v>
      </c>
      <c r="O164" s="11" t="s">
        <v>432</v>
      </c>
      <c r="P164" s="11" t="s">
        <v>433</v>
      </c>
      <c r="Q164" s="13">
        <f>SUM(S164:AG164)</f>
        <v>-73821481.760000005</v>
      </c>
      <c r="R164" s="13">
        <v>0</v>
      </c>
      <c r="S164" s="13">
        <v>-31440492</v>
      </c>
      <c r="T164" s="13">
        <v>0</v>
      </c>
      <c r="U164" s="11" t="s">
        <v>44</v>
      </c>
      <c r="V164" s="13">
        <v>0</v>
      </c>
      <c r="W164" s="13">
        <v>-36535336</v>
      </c>
      <c r="X164" s="11" t="s">
        <v>51</v>
      </c>
      <c r="Y164" s="13">
        <v>-5845653.7599999998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434</v>
      </c>
      <c r="B165" s="12" t="s">
        <v>368</v>
      </c>
      <c r="C165" s="11" t="s">
        <v>38</v>
      </c>
      <c r="D165" s="11" t="s">
        <v>85</v>
      </c>
      <c r="E165" s="11" t="s">
        <v>908</v>
      </c>
      <c r="F165" s="11" t="s">
        <v>915</v>
      </c>
      <c r="G165" s="11" t="s">
        <v>78</v>
      </c>
      <c r="H165" s="11" t="s">
        <v>42</v>
      </c>
      <c r="I165" s="13" t="s">
        <v>173</v>
      </c>
      <c r="J165" s="13" t="s">
        <v>42</v>
      </c>
      <c r="K165" s="13" t="s">
        <v>435</v>
      </c>
      <c r="L165" s="13" t="s">
        <v>368</v>
      </c>
      <c r="M165" s="13">
        <v>11118465</v>
      </c>
      <c r="N165" s="11" t="s">
        <v>81</v>
      </c>
      <c r="O165" s="11" t="s">
        <v>436</v>
      </c>
      <c r="P165" s="11" t="s">
        <v>437</v>
      </c>
      <c r="Q165" s="13">
        <f>SUM(S165:AG165)</f>
        <v>-11118465</v>
      </c>
      <c r="R165" s="13">
        <v>0</v>
      </c>
      <c r="S165" s="13">
        <v>-11118465</v>
      </c>
      <c r="T165" s="13">
        <v>0</v>
      </c>
      <c r="U165" s="11" t="s">
        <v>44</v>
      </c>
      <c r="V165" s="13">
        <v>0</v>
      </c>
      <c r="W165" s="13">
        <v>0</v>
      </c>
      <c r="X165" s="11" t="s">
        <v>44</v>
      </c>
      <c r="Y165" s="13">
        <v>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438</v>
      </c>
      <c r="B166" s="12" t="s">
        <v>368</v>
      </c>
      <c r="C166" s="11" t="s">
        <v>38</v>
      </c>
      <c r="D166" s="11" t="s">
        <v>111</v>
      </c>
      <c r="E166" s="11" t="s">
        <v>112</v>
      </c>
      <c r="F166" s="11" t="s">
        <v>928</v>
      </c>
      <c r="G166" s="11" t="s">
        <v>40</v>
      </c>
      <c r="H166" s="11" t="s">
        <v>929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2669522614.98</v>
      </c>
      <c r="R166" s="13">
        <v>0</v>
      </c>
      <c r="S166" s="13">
        <v>2597808772.5</v>
      </c>
      <c r="T166" s="13">
        <v>0</v>
      </c>
      <c r="U166" s="11" t="s">
        <v>44</v>
      </c>
      <c r="V166" s="13">
        <v>0</v>
      </c>
      <c r="W166" s="13">
        <v>61822278</v>
      </c>
      <c r="X166" s="11" t="s">
        <v>44</v>
      </c>
      <c r="Y166" s="13">
        <v>9891564.4800000004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439</v>
      </c>
      <c r="B167" s="12" t="s">
        <v>440</v>
      </c>
      <c r="C167" s="11" t="s">
        <v>38</v>
      </c>
      <c r="D167" s="11" t="s">
        <v>39</v>
      </c>
      <c r="E167" s="11" t="s">
        <v>893</v>
      </c>
      <c r="F167" s="11" t="s">
        <v>901</v>
      </c>
      <c r="G167" s="11" t="s">
        <v>40</v>
      </c>
      <c r="H167" s="11" t="s">
        <v>441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228681548.40000001</v>
      </c>
      <c r="R167" s="13">
        <v>0</v>
      </c>
      <c r="S167" s="13">
        <v>176342070</v>
      </c>
      <c r="T167" s="13">
        <v>0</v>
      </c>
      <c r="U167" s="11" t="s">
        <v>44</v>
      </c>
      <c r="V167" s="13">
        <v>0</v>
      </c>
      <c r="W167" s="13">
        <v>45120240</v>
      </c>
      <c r="X167" s="11" t="s">
        <v>44</v>
      </c>
      <c r="Y167" s="13">
        <v>7219238.4000000004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442</v>
      </c>
      <c r="B168" s="12" t="s">
        <v>440</v>
      </c>
      <c r="C168" s="11" t="s">
        <v>38</v>
      </c>
      <c r="D168" s="11" t="s">
        <v>39</v>
      </c>
      <c r="E168" s="11" t="s">
        <v>893</v>
      </c>
      <c r="F168" s="11" t="s">
        <v>901</v>
      </c>
      <c r="G168" s="11" t="s">
        <v>40</v>
      </c>
      <c r="H168" s="11" t="s">
        <v>443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448388000.56</v>
      </c>
      <c r="R168" s="13">
        <v>0</v>
      </c>
      <c r="S168" s="13">
        <v>388145687.5</v>
      </c>
      <c r="T168" s="13">
        <v>0</v>
      </c>
      <c r="U168" s="11" t="s">
        <v>44</v>
      </c>
      <c r="V168" s="13">
        <v>0</v>
      </c>
      <c r="W168" s="13">
        <v>51933028.5</v>
      </c>
      <c r="X168" s="11" t="s">
        <v>44</v>
      </c>
      <c r="Y168" s="13">
        <v>8309284.5599999996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444</v>
      </c>
      <c r="B169" s="12" t="s">
        <v>440</v>
      </c>
      <c r="C169" s="11" t="s">
        <v>38</v>
      </c>
      <c r="D169" s="11" t="s">
        <v>39</v>
      </c>
      <c r="E169" s="11" t="s">
        <v>893</v>
      </c>
      <c r="F169" s="11" t="s">
        <v>901</v>
      </c>
      <c r="G169" s="11" t="s">
        <v>40</v>
      </c>
      <c r="H169" s="11" t="s">
        <v>445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418546753.5</v>
      </c>
      <c r="R169" s="13">
        <v>0</v>
      </c>
      <c r="S169" s="13">
        <v>318235057.5</v>
      </c>
      <c r="T169" s="13">
        <v>0</v>
      </c>
      <c r="U169" s="11" t="s">
        <v>44</v>
      </c>
      <c r="V169" s="13">
        <v>0</v>
      </c>
      <c r="W169" s="13">
        <v>86475600</v>
      </c>
      <c r="X169" s="11" t="s">
        <v>44</v>
      </c>
      <c r="Y169" s="13">
        <v>13836096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446</v>
      </c>
      <c r="B170" s="12" t="s">
        <v>440</v>
      </c>
      <c r="C170" s="11" t="s">
        <v>38</v>
      </c>
      <c r="D170" s="11" t="s">
        <v>39</v>
      </c>
      <c r="E170" s="11" t="s">
        <v>893</v>
      </c>
      <c r="F170" s="11" t="s">
        <v>901</v>
      </c>
      <c r="G170" s="11" t="s">
        <v>40</v>
      </c>
      <c r="H170" s="11" t="s">
        <v>447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86632386.5</v>
      </c>
      <c r="R170" s="13">
        <v>0</v>
      </c>
      <c r="S170" s="13">
        <v>75484032.5</v>
      </c>
      <c r="T170" s="13">
        <v>0</v>
      </c>
      <c r="U170" s="11" t="s">
        <v>44</v>
      </c>
      <c r="V170" s="13">
        <v>0</v>
      </c>
      <c r="W170" s="13">
        <v>9610650</v>
      </c>
      <c r="X170" s="11" t="s">
        <v>51</v>
      </c>
      <c r="Y170" s="13">
        <v>1537704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448</v>
      </c>
      <c r="B171" s="12" t="s">
        <v>440</v>
      </c>
      <c r="C171" s="11" t="s">
        <v>38</v>
      </c>
      <c r="D171" s="11" t="s">
        <v>39</v>
      </c>
      <c r="E171" s="11" t="s">
        <v>893</v>
      </c>
      <c r="F171" s="11" t="s">
        <v>901</v>
      </c>
      <c r="G171" s="11" t="s">
        <v>40</v>
      </c>
      <c r="H171" s="11" t="s">
        <v>449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218678147</v>
      </c>
      <c r="R171" s="13">
        <v>0</v>
      </c>
      <c r="S171" s="13">
        <v>169498308.5</v>
      </c>
      <c r="T171" s="13">
        <v>0</v>
      </c>
      <c r="U171" s="11" t="s">
        <v>44</v>
      </c>
      <c r="V171" s="13">
        <v>0</v>
      </c>
      <c r="W171" s="13">
        <v>42396412.5</v>
      </c>
      <c r="X171" s="11" t="s">
        <v>51</v>
      </c>
      <c r="Y171" s="13">
        <v>6783426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450</v>
      </c>
      <c r="B172" s="12" t="s">
        <v>440</v>
      </c>
      <c r="C172" s="11" t="s">
        <v>38</v>
      </c>
      <c r="D172" s="11" t="s">
        <v>39</v>
      </c>
      <c r="E172" s="11" t="s">
        <v>893</v>
      </c>
      <c r="F172" s="11" t="s">
        <v>901</v>
      </c>
      <c r="G172" s="11" t="s">
        <v>40</v>
      </c>
      <c r="H172" s="11" t="s">
        <v>451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145086371</v>
      </c>
      <c r="R172" s="13">
        <v>0</v>
      </c>
      <c r="S172" s="13">
        <v>136714535</v>
      </c>
      <c r="T172" s="13">
        <v>0</v>
      </c>
      <c r="U172" s="11" t="s">
        <v>44</v>
      </c>
      <c r="V172" s="13">
        <v>0</v>
      </c>
      <c r="W172" s="13">
        <v>7217100</v>
      </c>
      <c r="X172" s="11" t="s">
        <v>44</v>
      </c>
      <c r="Y172" s="13">
        <v>1154736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452</v>
      </c>
      <c r="B173" s="12" t="s">
        <v>440</v>
      </c>
      <c r="C173" s="11" t="s">
        <v>38</v>
      </c>
      <c r="D173" s="11" t="s">
        <v>39</v>
      </c>
      <c r="E173" s="11" t="s">
        <v>893</v>
      </c>
      <c r="F173" s="11" t="s">
        <v>901</v>
      </c>
      <c r="G173" s="11" t="s">
        <v>40</v>
      </c>
      <c r="H173" s="11" t="s">
        <v>453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162975227.75</v>
      </c>
      <c r="R173" s="13">
        <v>0</v>
      </c>
      <c r="S173" s="13">
        <v>122713367.75</v>
      </c>
      <c r="T173" s="13">
        <v>0</v>
      </c>
      <c r="U173" s="11" t="s">
        <v>44</v>
      </c>
      <c r="V173" s="13">
        <v>0</v>
      </c>
      <c r="W173" s="13">
        <v>34708500</v>
      </c>
      <c r="X173" s="11" t="s">
        <v>51</v>
      </c>
      <c r="Y173" s="13">
        <v>5553360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454</v>
      </c>
      <c r="B174" s="12" t="s">
        <v>440</v>
      </c>
      <c r="C174" s="11" t="s">
        <v>38</v>
      </c>
      <c r="D174" s="11" t="s">
        <v>39</v>
      </c>
      <c r="E174" s="11" t="s">
        <v>893</v>
      </c>
      <c r="F174" s="11" t="s">
        <v>901</v>
      </c>
      <c r="G174" s="11" t="s">
        <v>78</v>
      </c>
      <c r="H174" s="11" t="s">
        <v>42</v>
      </c>
      <c r="I174" s="13" t="s">
        <v>173</v>
      </c>
      <c r="J174" s="13" t="s">
        <v>42</v>
      </c>
      <c r="K174" s="13" t="s">
        <v>455</v>
      </c>
      <c r="L174" s="13" t="s">
        <v>440</v>
      </c>
      <c r="M174" s="13">
        <v>22554450</v>
      </c>
      <c r="N174" s="11" t="s">
        <v>81</v>
      </c>
      <c r="O174" s="11" t="s">
        <v>456</v>
      </c>
      <c r="P174" s="11" t="s">
        <v>457</v>
      </c>
      <c r="Q174" s="13">
        <f>SUM(S174:AG174)</f>
        <v>-5422950</v>
      </c>
      <c r="R174" s="13">
        <v>0</v>
      </c>
      <c r="S174" s="13">
        <v>-5422950</v>
      </c>
      <c r="T174" s="13">
        <v>0</v>
      </c>
      <c r="U174" s="11" t="s">
        <v>44</v>
      </c>
      <c r="V174" s="13">
        <v>0</v>
      </c>
      <c r="W174" s="13">
        <v>0</v>
      </c>
      <c r="X174" s="11" t="s">
        <v>44</v>
      </c>
      <c r="Y174" s="13">
        <v>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458</v>
      </c>
      <c r="B175" s="12" t="s">
        <v>440</v>
      </c>
      <c r="C175" s="11" t="s">
        <v>38</v>
      </c>
      <c r="D175" s="11" t="s">
        <v>67</v>
      </c>
      <c r="E175" s="11" t="s">
        <v>68</v>
      </c>
      <c r="F175" s="11" t="s">
        <v>906</v>
      </c>
      <c r="G175" s="11" t="s">
        <v>40</v>
      </c>
      <c r="H175" s="11" t="s">
        <v>459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2227367697.6199999</v>
      </c>
      <c r="R175" s="13">
        <v>0</v>
      </c>
      <c r="S175" s="13">
        <v>1846649106.5</v>
      </c>
      <c r="T175" s="13">
        <v>0</v>
      </c>
      <c r="U175" s="11" t="s">
        <v>44</v>
      </c>
      <c r="V175" s="13">
        <v>0</v>
      </c>
      <c r="W175" s="13">
        <v>328205682</v>
      </c>
      <c r="X175" s="11" t="s">
        <v>51</v>
      </c>
      <c r="Y175" s="13">
        <v>52512909.11999999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460</v>
      </c>
      <c r="B176" s="12" t="s">
        <v>440</v>
      </c>
      <c r="C176" s="11" t="s">
        <v>38</v>
      </c>
      <c r="D176" s="11" t="s">
        <v>85</v>
      </c>
      <c r="E176" s="11" t="s">
        <v>908</v>
      </c>
      <c r="F176" s="11" t="s">
        <v>916</v>
      </c>
      <c r="G176" s="11" t="s">
        <v>40</v>
      </c>
      <c r="H176" s="11" t="s">
        <v>461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31962600</v>
      </c>
      <c r="R176" s="13">
        <v>0</v>
      </c>
      <c r="S176" s="13">
        <v>31962600</v>
      </c>
      <c r="T176" s="13">
        <v>0</v>
      </c>
      <c r="U176" s="11" t="s">
        <v>44</v>
      </c>
      <c r="V176" s="13">
        <v>0</v>
      </c>
      <c r="W176" s="13">
        <v>0</v>
      </c>
      <c r="X176" s="11" t="s">
        <v>44</v>
      </c>
      <c r="Y176" s="13">
        <v>0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462</v>
      </c>
      <c r="B177" s="12" t="s">
        <v>440</v>
      </c>
      <c r="C177" s="11" t="s">
        <v>38</v>
      </c>
      <c r="D177" s="11" t="s">
        <v>85</v>
      </c>
      <c r="E177" s="11" t="s">
        <v>908</v>
      </c>
      <c r="F177" s="11" t="s">
        <v>916</v>
      </c>
      <c r="G177" s="11" t="s">
        <v>40</v>
      </c>
      <c r="H177" s="11" t="s">
        <v>463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8140500</v>
      </c>
      <c r="R177" s="13">
        <v>0</v>
      </c>
      <c r="S177" s="13">
        <v>8140500</v>
      </c>
      <c r="T177" s="13">
        <v>0</v>
      </c>
      <c r="U177" s="11" t="s">
        <v>44</v>
      </c>
      <c r="V177" s="13">
        <v>0</v>
      </c>
      <c r="W177" s="13">
        <v>0</v>
      </c>
      <c r="X177" s="11" t="s">
        <v>44</v>
      </c>
      <c r="Y177" s="13">
        <v>0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464</v>
      </c>
      <c r="B178" s="12" t="s">
        <v>440</v>
      </c>
      <c r="C178" s="11" t="s">
        <v>38</v>
      </c>
      <c r="D178" s="11" t="s">
        <v>85</v>
      </c>
      <c r="E178" s="11" t="s">
        <v>908</v>
      </c>
      <c r="F178" s="11" t="s">
        <v>916</v>
      </c>
      <c r="G178" s="11" t="s">
        <v>40</v>
      </c>
      <c r="H178" s="11" t="s">
        <v>465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466</v>
      </c>
      <c r="P178" s="11" t="s">
        <v>467</v>
      </c>
      <c r="Q178" s="13">
        <f>SUM(S178:AG178)</f>
        <v>7550000</v>
      </c>
      <c r="R178" s="13">
        <v>0</v>
      </c>
      <c r="S178" s="13">
        <v>7550000</v>
      </c>
      <c r="T178" s="13">
        <v>0</v>
      </c>
      <c r="U178" s="11" t="s">
        <v>44</v>
      </c>
      <c r="V178" s="13">
        <v>0</v>
      </c>
      <c r="W178" s="13">
        <v>0</v>
      </c>
      <c r="X178" s="11" t="s">
        <v>44</v>
      </c>
      <c r="Y178" s="13">
        <v>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468</v>
      </c>
      <c r="B179" s="12" t="s">
        <v>440</v>
      </c>
      <c r="C179" s="11" t="s">
        <v>38</v>
      </c>
      <c r="D179" s="11" t="s">
        <v>85</v>
      </c>
      <c r="E179" s="11" t="s">
        <v>908</v>
      </c>
      <c r="F179" s="11" t="s">
        <v>916</v>
      </c>
      <c r="G179" s="11" t="s">
        <v>40</v>
      </c>
      <c r="H179" s="11" t="s">
        <v>469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45523500</v>
      </c>
      <c r="R179" s="13">
        <v>0</v>
      </c>
      <c r="S179" s="13">
        <v>45523500</v>
      </c>
      <c r="T179" s="13">
        <v>0</v>
      </c>
      <c r="U179" s="11" t="s">
        <v>44</v>
      </c>
      <c r="V179" s="13">
        <v>0</v>
      </c>
      <c r="W179" s="13">
        <v>0</v>
      </c>
      <c r="X179" s="11" t="s">
        <v>44</v>
      </c>
      <c r="Y179" s="13">
        <v>0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470</v>
      </c>
      <c r="B180" s="12" t="s">
        <v>440</v>
      </c>
      <c r="C180" s="11" t="s">
        <v>38</v>
      </c>
      <c r="D180" s="11" t="s">
        <v>85</v>
      </c>
      <c r="E180" s="11" t="s">
        <v>908</v>
      </c>
      <c r="F180" s="11" t="s">
        <v>916</v>
      </c>
      <c r="G180" s="11" t="s">
        <v>40</v>
      </c>
      <c r="H180" s="11" t="s">
        <v>471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472</v>
      </c>
      <c r="P180" s="11" t="s">
        <v>473</v>
      </c>
      <c r="Q180" s="13">
        <f>SUM(S180:AG180)</f>
        <v>8019000</v>
      </c>
      <c r="R180" s="13">
        <v>0</v>
      </c>
      <c r="S180" s="13">
        <v>8019000</v>
      </c>
      <c r="T180" s="13">
        <v>0</v>
      </c>
      <c r="U180" s="11" t="s">
        <v>44</v>
      </c>
      <c r="V180" s="13">
        <v>0</v>
      </c>
      <c r="W180" s="13">
        <v>0</v>
      </c>
      <c r="X180" s="11" t="s">
        <v>44</v>
      </c>
      <c r="Y180" s="13">
        <v>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474</v>
      </c>
      <c r="B181" s="12" t="s">
        <v>440</v>
      </c>
      <c r="C181" s="11" t="s">
        <v>38</v>
      </c>
      <c r="D181" s="11" t="s">
        <v>85</v>
      </c>
      <c r="E181" s="11" t="s">
        <v>908</v>
      </c>
      <c r="F181" s="11" t="s">
        <v>916</v>
      </c>
      <c r="G181" s="11" t="s">
        <v>40</v>
      </c>
      <c r="H181" s="11" t="s">
        <v>475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6257250</v>
      </c>
      <c r="R181" s="13">
        <v>0</v>
      </c>
      <c r="S181" s="13">
        <v>6257250</v>
      </c>
      <c r="T181" s="13">
        <v>0</v>
      </c>
      <c r="U181" s="11" t="s">
        <v>44</v>
      </c>
      <c r="V181" s="13">
        <v>0</v>
      </c>
      <c r="W181" s="13">
        <v>0</v>
      </c>
      <c r="X181" s="11" t="s">
        <v>44</v>
      </c>
      <c r="Y181" s="13">
        <v>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476</v>
      </c>
      <c r="B182" s="12" t="s">
        <v>440</v>
      </c>
      <c r="C182" s="11" t="s">
        <v>38</v>
      </c>
      <c r="D182" s="11" t="s">
        <v>85</v>
      </c>
      <c r="E182" s="11" t="s">
        <v>908</v>
      </c>
      <c r="F182" s="11" t="s">
        <v>916</v>
      </c>
      <c r="G182" s="11" t="s">
        <v>40</v>
      </c>
      <c r="H182" s="11" t="s">
        <v>477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206539089.40000001</v>
      </c>
      <c r="R182" s="13">
        <v>0</v>
      </c>
      <c r="S182" s="13">
        <v>130910450.5</v>
      </c>
      <c r="T182" s="13">
        <v>0</v>
      </c>
      <c r="U182" s="11" t="s">
        <v>44</v>
      </c>
      <c r="V182" s="13">
        <v>0</v>
      </c>
      <c r="W182" s="13">
        <v>65197102.5</v>
      </c>
      <c r="X182" s="11" t="s">
        <v>51</v>
      </c>
      <c r="Y182" s="13">
        <v>10431536.4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478</v>
      </c>
      <c r="B183" s="12" t="s">
        <v>440</v>
      </c>
      <c r="C183" s="11" t="s">
        <v>38</v>
      </c>
      <c r="D183" s="11" t="s">
        <v>85</v>
      </c>
      <c r="E183" s="11" t="s">
        <v>908</v>
      </c>
      <c r="F183" s="11" t="s">
        <v>916</v>
      </c>
      <c r="G183" s="11" t="s">
        <v>40</v>
      </c>
      <c r="H183" s="11" t="s">
        <v>479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161501759.05000001</v>
      </c>
      <c r="R183" s="13">
        <v>0</v>
      </c>
      <c r="S183" s="13">
        <v>127889448.25</v>
      </c>
      <c r="T183" s="13">
        <v>0</v>
      </c>
      <c r="U183" s="11" t="s">
        <v>44</v>
      </c>
      <c r="V183" s="13">
        <v>0</v>
      </c>
      <c r="W183" s="13">
        <v>28976130</v>
      </c>
      <c r="X183" s="11" t="s">
        <v>44</v>
      </c>
      <c r="Y183" s="13">
        <v>4636180.8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480</v>
      </c>
      <c r="B184" s="12" t="s">
        <v>440</v>
      </c>
      <c r="C184" s="11" t="s">
        <v>38</v>
      </c>
      <c r="D184" s="11" t="s">
        <v>85</v>
      </c>
      <c r="E184" s="11" t="s">
        <v>908</v>
      </c>
      <c r="F184" s="11" t="s">
        <v>916</v>
      </c>
      <c r="G184" s="11" t="s">
        <v>40</v>
      </c>
      <c r="H184" s="11" t="s">
        <v>481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71178336</v>
      </c>
      <c r="R184" s="13">
        <v>0</v>
      </c>
      <c r="S184" s="13">
        <v>64215900</v>
      </c>
      <c r="T184" s="13">
        <v>0</v>
      </c>
      <c r="U184" s="11" t="s">
        <v>44</v>
      </c>
      <c r="V184" s="13">
        <v>0</v>
      </c>
      <c r="W184" s="13">
        <v>6002100</v>
      </c>
      <c r="X184" s="11" t="s">
        <v>51</v>
      </c>
      <c r="Y184" s="13">
        <v>960336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482</v>
      </c>
      <c r="B185" s="12" t="s">
        <v>440</v>
      </c>
      <c r="C185" s="11" t="s">
        <v>38</v>
      </c>
      <c r="D185" s="11" t="s">
        <v>85</v>
      </c>
      <c r="E185" s="11" t="s">
        <v>908</v>
      </c>
      <c r="F185" s="11" t="s">
        <v>916</v>
      </c>
      <c r="G185" s="11" t="s">
        <v>40</v>
      </c>
      <c r="H185" s="11" t="s">
        <v>483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484</v>
      </c>
      <c r="P185" s="11" t="s">
        <v>485</v>
      </c>
      <c r="Q185" s="13">
        <f>SUM(S185:AG185)</f>
        <v>13158111.42</v>
      </c>
      <c r="R185" s="13">
        <v>0</v>
      </c>
      <c r="S185" s="13">
        <v>9061267.5</v>
      </c>
      <c r="T185" s="13">
        <v>0</v>
      </c>
      <c r="U185" s="11" t="s">
        <v>44</v>
      </c>
      <c r="V185" s="13">
        <v>0</v>
      </c>
      <c r="W185" s="13">
        <v>3531762</v>
      </c>
      <c r="X185" s="11" t="s">
        <v>51</v>
      </c>
      <c r="Y185" s="13">
        <v>565081.92000000004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486</v>
      </c>
      <c r="B186" s="12" t="s">
        <v>440</v>
      </c>
      <c r="C186" s="11" t="s">
        <v>38</v>
      </c>
      <c r="D186" s="11" t="s">
        <v>85</v>
      </c>
      <c r="E186" s="11" t="s">
        <v>908</v>
      </c>
      <c r="F186" s="11" t="s">
        <v>916</v>
      </c>
      <c r="G186" s="11" t="s">
        <v>40</v>
      </c>
      <c r="H186" s="11" t="s">
        <v>487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488</v>
      </c>
      <c r="P186" s="11" t="s">
        <v>489</v>
      </c>
      <c r="Q186" s="13">
        <f>SUM(S186:AG186)</f>
        <v>8360496</v>
      </c>
      <c r="R186" s="13">
        <v>0</v>
      </c>
      <c r="S186" s="13">
        <v>5062500</v>
      </c>
      <c r="T186" s="13">
        <v>2843100</v>
      </c>
      <c r="U186" s="11" t="s">
        <v>51</v>
      </c>
      <c r="V186" s="13">
        <v>454896</v>
      </c>
      <c r="W186" s="13">
        <v>0</v>
      </c>
      <c r="X186" s="11" t="s">
        <v>44</v>
      </c>
      <c r="Y186" s="13">
        <v>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490</v>
      </c>
      <c r="B187" s="12" t="s">
        <v>440</v>
      </c>
      <c r="C187" s="11" t="s">
        <v>38</v>
      </c>
      <c r="D187" s="11" t="s">
        <v>85</v>
      </c>
      <c r="E187" s="11" t="s">
        <v>908</v>
      </c>
      <c r="F187" s="11" t="s">
        <v>916</v>
      </c>
      <c r="G187" s="11" t="s">
        <v>40</v>
      </c>
      <c r="H187" s="11" t="s">
        <v>491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492</v>
      </c>
      <c r="P187" s="11" t="s">
        <v>493</v>
      </c>
      <c r="Q187" s="13">
        <f>SUM(S187:AG187)</f>
        <v>4500000</v>
      </c>
      <c r="R187" s="13">
        <v>0</v>
      </c>
      <c r="S187" s="13">
        <v>4500000</v>
      </c>
      <c r="T187" s="13">
        <v>0</v>
      </c>
      <c r="U187" s="11" t="s">
        <v>44</v>
      </c>
      <c r="V187" s="13">
        <v>0</v>
      </c>
      <c r="W187" s="13">
        <v>0</v>
      </c>
      <c r="X187" s="11" t="s">
        <v>44</v>
      </c>
      <c r="Y187" s="13">
        <v>0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494</v>
      </c>
      <c r="B188" s="12" t="s">
        <v>440</v>
      </c>
      <c r="C188" s="11" t="s">
        <v>38</v>
      </c>
      <c r="D188" s="11" t="s">
        <v>85</v>
      </c>
      <c r="E188" s="11" t="s">
        <v>908</v>
      </c>
      <c r="F188" s="11" t="s">
        <v>916</v>
      </c>
      <c r="G188" s="11" t="s">
        <v>40</v>
      </c>
      <c r="H188" s="11" t="s">
        <v>495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602343242.5</v>
      </c>
      <c r="R188" s="13">
        <v>0</v>
      </c>
      <c r="S188" s="13">
        <v>498104018.5</v>
      </c>
      <c r="T188" s="13">
        <v>0</v>
      </c>
      <c r="U188" s="11" t="s">
        <v>44</v>
      </c>
      <c r="V188" s="13">
        <v>0</v>
      </c>
      <c r="W188" s="13">
        <v>89861400</v>
      </c>
      <c r="X188" s="11" t="s">
        <v>44</v>
      </c>
      <c r="Y188" s="13">
        <v>14377824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496</v>
      </c>
      <c r="B189" s="12" t="s">
        <v>440</v>
      </c>
      <c r="C189" s="11" t="s">
        <v>38</v>
      </c>
      <c r="D189" s="11" t="s">
        <v>85</v>
      </c>
      <c r="E189" s="11" t="s">
        <v>908</v>
      </c>
      <c r="F189" s="11" t="s">
        <v>916</v>
      </c>
      <c r="G189" s="11" t="s">
        <v>40</v>
      </c>
      <c r="H189" s="11" t="s">
        <v>497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89791154.5</v>
      </c>
      <c r="R189" s="13">
        <v>0</v>
      </c>
      <c r="S189" s="13">
        <v>82842812.5</v>
      </c>
      <c r="T189" s="13">
        <v>0</v>
      </c>
      <c r="U189" s="11" t="s">
        <v>44</v>
      </c>
      <c r="V189" s="13">
        <v>0</v>
      </c>
      <c r="W189" s="13">
        <v>5989950</v>
      </c>
      <c r="X189" s="11" t="s">
        <v>44</v>
      </c>
      <c r="Y189" s="13">
        <v>958392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498</v>
      </c>
      <c r="B190" s="12" t="s">
        <v>440</v>
      </c>
      <c r="C190" s="11" t="s">
        <v>38</v>
      </c>
      <c r="D190" s="11" t="s">
        <v>85</v>
      </c>
      <c r="E190" s="11" t="s">
        <v>908</v>
      </c>
      <c r="F190" s="11" t="s">
        <v>916</v>
      </c>
      <c r="G190" s="11" t="s">
        <v>40</v>
      </c>
      <c r="H190" s="11" t="s">
        <v>499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90593028.5</v>
      </c>
      <c r="R190" s="13">
        <v>0</v>
      </c>
      <c r="S190" s="13">
        <v>81328572.5</v>
      </c>
      <c r="T190" s="13">
        <v>0</v>
      </c>
      <c r="U190" s="11" t="s">
        <v>44</v>
      </c>
      <c r="V190" s="13">
        <v>0</v>
      </c>
      <c r="W190" s="13">
        <v>7986600</v>
      </c>
      <c r="X190" s="11" t="s">
        <v>51</v>
      </c>
      <c r="Y190" s="13">
        <v>1277856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500</v>
      </c>
      <c r="B191" s="12" t="s">
        <v>440</v>
      </c>
      <c r="C191" s="11" t="s">
        <v>38</v>
      </c>
      <c r="D191" s="11" t="s">
        <v>85</v>
      </c>
      <c r="E191" s="11" t="s">
        <v>908</v>
      </c>
      <c r="F191" s="11" t="s">
        <v>916</v>
      </c>
      <c r="G191" s="11" t="s">
        <v>40</v>
      </c>
      <c r="H191" s="11" t="s">
        <v>501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37258056</v>
      </c>
      <c r="R191" s="13">
        <v>0</v>
      </c>
      <c r="S191" s="13">
        <v>23530500</v>
      </c>
      <c r="T191" s="13">
        <v>0</v>
      </c>
      <c r="U191" s="11" t="s">
        <v>44</v>
      </c>
      <c r="V191" s="13">
        <v>0</v>
      </c>
      <c r="W191" s="13">
        <v>11834100</v>
      </c>
      <c r="X191" s="11" t="s">
        <v>44</v>
      </c>
      <c r="Y191" s="13">
        <v>1893456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502</v>
      </c>
      <c r="B192" s="12" t="s">
        <v>440</v>
      </c>
      <c r="C192" s="11" t="s">
        <v>38</v>
      </c>
      <c r="D192" s="11" t="s">
        <v>85</v>
      </c>
      <c r="E192" s="11" t="s">
        <v>908</v>
      </c>
      <c r="F192" s="11" t="s">
        <v>916</v>
      </c>
      <c r="G192" s="11" t="s">
        <v>40</v>
      </c>
      <c r="H192" s="11" t="s">
        <v>503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72046830</v>
      </c>
      <c r="R192" s="13">
        <v>0</v>
      </c>
      <c r="S192" s="13">
        <v>67019970</v>
      </c>
      <c r="T192" s="13">
        <v>0</v>
      </c>
      <c r="U192" s="11" t="s">
        <v>44</v>
      </c>
      <c r="V192" s="13">
        <v>0</v>
      </c>
      <c r="W192" s="13">
        <v>4333500</v>
      </c>
      <c r="X192" s="11" t="s">
        <v>44</v>
      </c>
      <c r="Y192" s="13">
        <v>693360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504</v>
      </c>
      <c r="B193" s="12" t="s">
        <v>440</v>
      </c>
      <c r="C193" s="11" t="s">
        <v>38</v>
      </c>
      <c r="D193" s="11" t="s">
        <v>85</v>
      </c>
      <c r="E193" s="11" t="s">
        <v>908</v>
      </c>
      <c r="F193" s="11" t="s">
        <v>916</v>
      </c>
      <c r="G193" s="11" t="s">
        <v>40</v>
      </c>
      <c r="H193" s="11" t="s">
        <v>505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112439237.25</v>
      </c>
      <c r="R193" s="13">
        <v>0</v>
      </c>
      <c r="S193" s="13">
        <v>99839201.25</v>
      </c>
      <c r="T193" s="13">
        <v>0</v>
      </c>
      <c r="U193" s="11" t="s">
        <v>44</v>
      </c>
      <c r="V193" s="13">
        <v>0</v>
      </c>
      <c r="W193" s="13">
        <v>10862100</v>
      </c>
      <c r="X193" s="11" t="s">
        <v>51</v>
      </c>
      <c r="Y193" s="13">
        <v>1737936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506</v>
      </c>
      <c r="B194" s="12" t="s">
        <v>440</v>
      </c>
      <c r="C194" s="11" t="s">
        <v>38</v>
      </c>
      <c r="D194" s="11" t="s">
        <v>85</v>
      </c>
      <c r="E194" s="11" t="s">
        <v>908</v>
      </c>
      <c r="F194" s="11" t="s">
        <v>916</v>
      </c>
      <c r="G194" s="11" t="s">
        <v>40</v>
      </c>
      <c r="H194" s="11" t="s">
        <v>507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92814619.5</v>
      </c>
      <c r="R194" s="13">
        <v>0</v>
      </c>
      <c r="S194" s="13">
        <v>65711857.5</v>
      </c>
      <c r="T194" s="13">
        <v>0</v>
      </c>
      <c r="U194" s="11" t="s">
        <v>44</v>
      </c>
      <c r="V194" s="13">
        <v>0</v>
      </c>
      <c r="W194" s="13">
        <v>23364450</v>
      </c>
      <c r="X194" s="11" t="s">
        <v>51</v>
      </c>
      <c r="Y194" s="13">
        <v>3738312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508</v>
      </c>
      <c r="B195" s="12" t="s">
        <v>440</v>
      </c>
      <c r="C195" s="11" t="s">
        <v>38</v>
      </c>
      <c r="D195" s="11" t="s">
        <v>85</v>
      </c>
      <c r="E195" s="11" t="s">
        <v>908</v>
      </c>
      <c r="F195" s="11" t="s">
        <v>916</v>
      </c>
      <c r="G195" s="11" t="s">
        <v>40</v>
      </c>
      <c r="H195" s="11" t="s">
        <v>509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46896645</v>
      </c>
      <c r="R195" s="13">
        <v>0</v>
      </c>
      <c r="S195" s="13">
        <v>41104011</v>
      </c>
      <c r="T195" s="13">
        <v>0</v>
      </c>
      <c r="U195" s="11" t="s">
        <v>44</v>
      </c>
      <c r="V195" s="13">
        <v>0</v>
      </c>
      <c r="W195" s="13">
        <v>4993650</v>
      </c>
      <c r="X195" s="11" t="s">
        <v>51</v>
      </c>
      <c r="Y195" s="13">
        <v>798984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510</v>
      </c>
      <c r="B196" s="12" t="s">
        <v>440</v>
      </c>
      <c r="C196" s="11" t="s">
        <v>38</v>
      </c>
      <c r="D196" s="11" t="s">
        <v>85</v>
      </c>
      <c r="E196" s="11" t="s">
        <v>908</v>
      </c>
      <c r="F196" s="11" t="s">
        <v>916</v>
      </c>
      <c r="G196" s="11" t="s">
        <v>40</v>
      </c>
      <c r="H196" s="11" t="s">
        <v>511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73785072.75</v>
      </c>
      <c r="R196" s="13">
        <v>0</v>
      </c>
      <c r="S196" s="13">
        <v>66399816.75</v>
      </c>
      <c r="T196" s="13">
        <v>0</v>
      </c>
      <c r="U196" s="11" t="s">
        <v>44</v>
      </c>
      <c r="V196" s="13">
        <v>0</v>
      </c>
      <c r="W196" s="13">
        <v>6366600</v>
      </c>
      <c r="X196" s="11" t="s">
        <v>44</v>
      </c>
      <c r="Y196" s="13">
        <v>1018656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512</v>
      </c>
      <c r="B197" s="12" t="s">
        <v>440</v>
      </c>
      <c r="C197" s="11" t="s">
        <v>38</v>
      </c>
      <c r="D197" s="11" t="s">
        <v>85</v>
      </c>
      <c r="E197" s="11" t="s">
        <v>908</v>
      </c>
      <c r="F197" s="11" t="s">
        <v>916</v>
      </c>
      <c r="G197" s="11" t="s">
        <v>78</v>
      </c>
      <c r="H197" s="11" t="s">
        <v>42</v>
      </c>
      <c r="I197" s="13" t="s">
        <v>173</v>
      </c>
      <c r="J197" s="13" t="s">
        <v>42</v>
      </c>
      <c r="K197" s="13" t="s">
        <v>513</v>
      </c>
      <c r="L197" s="13" t="s">
        <v>440</v>
      </c>
      <c r="M197" s="13">
        <v>3000000</v>
      </c>
      <c r="N197" s="11" t="s">
        <v>81</v>
      </c>
      <c r="O197" s="11" t="s">
        <v>514</v>
      </c>
      <c r="P197" s="11" t="s">
        <v>515</v>
      </c>
      <c r="Q197" s="13">
        <f>SUM(S197:AG197)</f>
        <v>-3000000</v>
      </c>
      <c r="R197" s="13">
        <v>0</v>
      </c>
      <c r="S197" s="13">
        <v>-3000000</v>
      </c>
      <c r="T197" s="13">
        <v>0</v>
      </c>
      <c r="U197" s="11" t="s">
        <v>44</v>
      </c>
      <c r="V197" s="13">
        <v>0</v>
      </c>
      <c r="W197" s="13">
        <v>0</v>
      </c>
      <c r="X197" s="11" t="s">
        <v>44</v>
      </c>
      <c r="Y197" s="13">
        <v>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516</v>
      </c>
      <c r="B198" s="12" t="s">
        <v>440</v>
      </c>
      <c r="C198" s="11" t="s">
        <v>38</v>
      </c>
      <c r="D198" s="11" t="s">
        <v>111</v>
      </c>
      <c r="E198" s="11" t="s">
        <v>112</v>
      </c>
      <c r="F198" s="11" t="s">
        <v>518</v>
      </c>
      <c r="G198" s="11" t="s">
        <v>40</v>
      </c>
      <c r="H198" s="11" t="s">
        <v>930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1682992693.1500001</v>
      </c>
      <c r="R198" s="13">
        <v>0</v>
      </c>
      <c r="S198" s="13">
        <v>1618229353.75</v>
      </c>
      <c r="T198" s="13">
        <v>0</v>
      </c>
      <c r="U198" s="11" t="s">
        <v>44</v>
      </c>
      <c r="V198" s="13">
        <v>0</v>
      </c>
      <c r="W198" s="13">
        <v>55830465</v>
      </c>
      <c r="X198" s="11" t="s">
        <v>44</v>
      </c>
      <c r="Y198" s="13">
        <v>8932874.4000000004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517</v>
      </c>
      <c r="B199" s="12" t="s">
        <v>440</v>
      </c>
      <c r="C199" s="11" t="s">
        <v>38</v>
      </c>
      <c r="D199" s="11" t="s">
        <v>111</v>
      </c>
      <c r="E199" s="11" t="s">
        <v>112</v>
      </c>
      <c r="F199" s="11" t="s">
        <v>518</v>
      </c>
      <c r="G199" s="11" t="s">
        <v>78</v>
      </c>
      <c r="H199" s="11" t="s">
        <v>42</v>
      </c>
      <c r="I199" s="13" t="s">
        <v>519</v>
      </c>
      <c r="J199" s="13" t="s">
        <v>42</v>
      </c>
      <c r="K199" s="13" t="s">
        <v>520</v>
      </c>
      <c r="L199" s="13" t="s">
        <v>440</v>
      </c>
      <c r="M199" s="13">
        <v>6900000</v>
      </c>
      <c r="N199" s="11" t="s">
        <v>81</v>
      </c>
      <c r="O199" s="11" t="s">
        <v>521</v>
      </c>
      <c r="P199" s="11" t="s">
        <v>522</v>
      </c>
      <c r="Q199" s="13">
        <f>SUM(S199:AG199)</f>
        <v>-6900000</v>
      </c>
      <c r="R199" s="13">
        <v>0</v>
      </c>
      <c r="S199" s="13">
        <v>-6900000</v>
      </c>
      <c r="T199" s="13">
        <v>0</v>
      </c>
      <c r="U199" s="11" t="s">
        <v>44</v>
      </c>
      <c r="V199" s="13">
        <v>0</v>
      </c>
      <c r="W199" s="13">
        <v>0</v>
      </c>
      <c r="X199" s="11" t="s">
        <v>44</v>
      </c>
      <c r="Y199" s="13">
        <v>0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523</v>
      </c>
      <c r="B200" s="12" t="s">
        <v>524</v>
      </c>
      <c r="C200" s="11" t="s">
        <v>38</v>
      </c>
      <c r="D200" s="11" t="s">
        <v>39</v>
      </c>
      <c r="E200" s="11" t="s">
        <v>893</v>
      </c>
      <c r="F200" s="11" t="s">
        <v>902</v>
      </c>
      <c r="G200" s="11" t="s">
        <v>40</v>
      </c>
      <c r="H200" s="11" t="s">
        <v>525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62965740</v>
      </c>
      <c r="R200" s="13">
        <v>0</v>
      </c>
      <c r="S200" s="13">
        <v>62965740</v>
      </c>
      <c r="T200" s="13">
        <v>0</v>
      </c>
      <c r="U200" s="11" t="s">
        <v>44</v>
      </c>
      <c r="V200" s="13">
        <v>0</v>
      </c>
      <c r="W200" s="13">
        <v>0</v>
      </c>
      <c r="X200" s="11" t="s">
        <v>44</v>
      </c>
      <c r="Y200" s="13">
        <v>0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526</v>
      </c>
      <c r="B201" s="12" t="s">
        <v>524</v>
      </c>
      <c r="C201" s="11" t="s">
        <v>38</v>
      </c>
      <c r="D201" s="11" t="s">
        <v>39</v>
      </c>
      <c r="E201" s="11" t="s">
        <v>893</v>
      </c>
      <c r="F201" s="11" t="s">
        <v>902</v>
      </c>
      <c r="G201" s="11" t="s">
        <v>40</v>
      </c>
      <c r="H201" s="11" t="s">
        <v>527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528</v>
      </c>
      <c r="P201" s="11" t="s">
        <v>529</v>
      </c>
      <c r="Q201" s="13">
        <f>SUM(S201:AG201)</f>
        <v>6271000</v>
      </c>
      <c r="R201" s="13">
        <v>0</v>
      </c>
      <c r="S201" s="13">
        <v>6271000</v>
      </c>
      <c r="T201" s="13">
        <v>0</v>
      </c>
      <c r="U201" s="11" t="s">
        <v>44</v>
      </c>
      <c r="V201" s="13">
        <v>0</v>
      </c>
      <c r="W201" s="13">
        <v>0</v>
      </c>
      <c r="X201" s="11" t="s">
        <v>44</v>
      </c>
      <c r="Y201" s="13">
        <v>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530</v>
      </c>
      <c r="B202" s="12" t="s">
        <v>524</v>
      </c>
      <c r="C202" s="11" t="s">
        <v>38</v>
      </c>
      <c r="D202" s="11" t="s">
        <v>39</v>
      </c>
      <c r="E202" s="11" t="s">
        <v>893</v>
      </c>
      <c r="F202" s="11" t="s">
        <v>902</v>
      </c>
      <c r="G202" s="11" t="s">
        <v>40</v>
      </c>
      <c r="H202" s="11" t="s">
        <v>531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150840388.69999999</v>
      </c>
      <c r="R202" s="13">
        <v>0</v>
      </c>
      <c r="S202" s="13">
        <v>135864997.5</v>
      </c>
      <c r="T202" s="13">
        <v>0</v>
      </c>
      <c r="U202" s="11" t="s">
        <v>44</v>
      </c>
      <c r="V202" s="13">
        <v>0</v>
      </c>
      <c r="W202" s="13">
        <v>12909820</v>
      </c>
      <c r="X202" s="11" t="s">
        <v>51</v>
      </c>
      <c r="Y202" s="13">
        <v>2065571.2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532</v>
      </c>
      <c r="B203" s="12" t="s">
        <v>524</v>
      </c>
      <c r="C203" s="11" t="s">
        <v>38</v>
      </c>
      <c r="D203" s="11" t="s">
        <v>39</v>
      </c>
      <c r="E203" s="11" t="s">
        <v>893</v>
      </c>
      <c r="F203" s="11" t="s">
        <v>902</v>
      </c>
      <c r="G203" s="11" t="s">
        <v>40</v>
      </c>
      <c r="H203" s="11" t="s">
        <v>533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254462268.956</v>
      </c>
      <c r="R203" s="13">
        <v>0</v>
      </c>
      <c r="S203" s="13">
        <v>197298226.90000001</v>
      </c>
      <c r="T203" s="13">
        <v>0</v>
      </c>
      <c r="U203" s="11" t="s">
        <v>44</v>
      </c>
      <c r="V203" s="13">
        <v>0</v>
      </c>
      <c r="W203" s="13">
        <v>49279346.600000001</v>
      </c>
      <c r="X203" s="11" t="s">
        <v>44</v>
      </c>
      <c r="Y203" s="13">
        <v>7884695.4559999993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534</v>
      </c>
      <c r="B204" s="12" t="s">
        <v>524</v>
      </c>
      <c r="C204" s="11" t="s">
        <v>38</v>
      </c>
      <c r="D204" s="11" t="s">
        <v>39</v>
      </c>
      <c r="E204" s="11" t="s">
        <v>893</v>
      </c>
      <c r="F204" s="11" t="s">
        <v>902</v>
      </c>
      <c r="G204" s="11" t="s">
        <v>40</v>
      </c>
      <c r="H204" s="11" t="s">
        <v>535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739330662.5</v>
      </c>
      <c r="R204" s="13">
        <v>0</v>
      </c>
      <c r="S204" s="13">
        <v>599621721.20000005</v>
      </c>
      <c r="T204" s="13">
        <v>0</v>
      </c>
      <c r="U204" s="11" t="s">
        <v>44</v>
      </c>
      <c r="V204" s="13">
        <v>0</v>
      </c>
      <c r="W204" s="13">
        <v>120438742.5</v>
      </c>
      <c r="X204" s="11" t="s">
        <v>44</v>
      </c>
      <c r="Y204" s="13">
        <v>19270198.800000001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536</v>
      </c>
      <c r="B205" s="12" t="s">
        <v>524</v>
      </c>
      <c r="C205" s="11" t="s">
        <v>38</v>
      </c>
      <c r="D205" s="11" t="s">
        <v>39</v>
      </c>
      <c r="E205" s="11" t="s">
        <v>893</v>
      </c>
      <c r="F205" s="11" t="s">
        <v>902</v>
      </c>
      <c r="G205" s="11" t="s">
        <v>40</v>
      </c>
      <c r="H205" s="11" t="s">
        <v>537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171980997.99000001</v>
      </c>
      <c r="R205" s="13">
        <v>0</v>
      </c>
      <c r="S205" s="13">
        <v>107653439.84999999</v>
      </c>
      <c r="T205" s="13">
        <v>0</v>
      </c>
      <c r="U205" s="11" t="s">
        <v>44</v>
      </c>
      <c r="V205" s="13">
        <v>0</v>
      </c>
      <c r="W205" s="13">
        <v>55454791.5</v>
      </c>
      <c r="X205" s="11" t="s">
        <v>44</v>
      </c>
      <c r="Y205" s="13">
        <v>8872766.6400000006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538</v>
      </c>
      <c r="B206" s="12" t="s">
        <v>524</v>
      </c>
      <c r="C206" s="11" t="s">
        <v>38</v>
      </c>
      <c r="D206" s="11" t="s">
        <v>39</v>
      </c>
      <c r="E206" s="11" t="s">
        <v>893</v>
      </c>
      <c r="F206" s="11" t="s">
        <v>902</v>
      </c>
      <c r="G206" s="11" t="s">
        <v>40</v>
      </c>
      <c r="H206" s="11" t="s">
        <v>539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304587647.34000003</v>
      </c>
      <c r="R206" s="13">
        <v>0</v>
      </c>
      <c r="S206" s="13">
        <v>257514033.60000002</v>
      </c>
      <c r="T206" s="13">
        <v>0</v>
      </c>
      <c r="U206" s="11" t="s">
        <v>44</v>
      </c>
      <c r="V206" s="13">
        <v>0</v>
      </c>
      <c r="W206" s="13">
        <v>40580701.5</v>
      </c>
      <c r="X206" s="11" t="s">
        <v>51</v>
      </c>
      <c r="Y206" s="13">
        <v>6492912.2400000002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540</v>
      </c>
      <c r="B207" s="12" t="s">
        <v>524</v>
      </c>
      <c r="C207" s="11" t="s">
        <v>38</v>
      </c>
      <c r="D207" s="11" t="s">
        <v>67</v>
      </c>
      <c r="E207" s="11" t="s">
        <v>68</v>
      </c>
      <c r="F207" s="11" t="s">
        <v>907</v>
      </c>
      <c r="G207" s="11" t="s">
        <v>40</v>
      </c>
      <c r="H207" s="11" t="s">
        <v>541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1902706018.6140001</v>
      </c>
      <c r="R207" s="13">
        <v>0</v>
      </c>
      <c r="S207" s="13">
        <v>1537597914.75</v>
      </c>
      <c r="T207" s="13">
        <v>0</v>
      </c>
      <c r="U207" s="11" t="s">
        <v>44</v>
      </c>
      <c r="V207" s="13">
        <v>0</v>
      </c>
      <c r="W207" s="13">
        <v>314748365.39999998</v>
      </c>
      <c r="X207" s="11" t="s">
        <v>51</v>
      </c>
      <c r="Y207" s="13">
        <v>50359738.464000009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542</v>
      </c>
      <c r="B208" s="12" t="s">
        <v>524</v>
      </c>
      <c r="C208" s="11" t="s">
        <v>38</v>
      </c>
      <c r="D208" s="11" t="s">
        <v>85</v>
      </c>
      <c r="E208" s="11" t="s">
        <v>908</v>
      </c>
      <c r="F208" s="11" t="s">
        <v>917</v>
      </c>
      <c r="G208" s="11" t="s">
        <v>40</v>
      </c>
      <c r="H208" s="11" t="s">
        <v>543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210709910.5</v>
      </c>
      <c r="R208" s="13">
        <v>0</v>
      </c>
      <c r="S208" s="13">
        <v>154963442.5</v>
      </c>
      <c r="T208" s="13">
        <v>0</v>
      </c>
      <c r="U208" s="11" t="s">
        <v>44</v>
      </c>
      <c r="V208" s="13">
        <v>0</v>
      </c>
      <c r="W208" s="13">
        <v>48057300</v>
      </c>
      <c r="X208" s="11" t="s">
        <v>44</v>
      </c>
      <c r="Y208" s="13">
        <v>7689168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544</v>
      </c>
      <c r="B209" s="12" t="s">
        <v>524</v>
      </c>
      <c r="C209" s="11" t="s">
        <v>38</v>
      </c>
      <c r="D209" s="11" t="s">
        <v>85</v>
      </c>
      <c r="E209" s="11" t="s">
        <v>908</v>
      </c>
      <c r="F209" s="11" t="s">
        <v>917</v>
      </c>
      <c r="G209" s="11" t="s">
        <v>40</v>
      </c>
      <c r="H209" s="11" t="s">
        <v>545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17630108.600000001</v>
      </c>
      <c r="R209" s="13">
        <v>0</v>
      </c>
      <c r="S209" s="13">
        <v>6153405</v>
      </c>
      <c r="T209" s="13">
        <v>0</v>
      </c>
      <c r="U209" s="11" t="s">
        <v>44</v>
      </c>
      <c r="V209" s="13">
        <v>0</v>
      </c>
      <c r="W209" s="13">
        <v>9893710</v>
      </c>
      <c r="X209" s="11" t="s">
        <v>51</v>
      </c>
      <c r="Y209" s="13">
        <v>1582993.6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546</v>
      </c>
      <c r="B210" s="12" t="s">
        <v>524</v>
      </c>
      <c r="C210" s="11" t="s">
        <v>38</v>
      </c>
      <c r="D210" s="11" t="s">
        <v>85</v>
      </c>
      <c r="E210" s="11" t="s">
        <v>908</v>
      </c>
      <c r="F210" s="11" t="s">
        <v>917</v>
      </c>
      <c r="G210" s="11" t="s">
        <v>40</v>
      </c>
      <c r="H210" s="11" t="s">
        <v>547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18562100</v>
      </c>
      <c r="R210" s="13">
        <v>0</v>
      </c>
      <c r="S210" s="13">
        <v>18562100</v>
      </c>
      <c r="T210" s="13">
        <v>0</v>
      </c>
      <c r="U210" s="11" t="s">
        <v>44</v>
      </c>
      <c r="V210" s="13">
        <v>0</v>
      </c>
      <c r="W210" s="13">
        <v>0</v>
      </c>
      <c r="X210" s="11" t="s">
        <v>44</v>
      </c>
      <c r="Y210" s="13">
        <v>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548</v>
      </c>
      <c r="B211" s="12" t="s">
        <v>524</v>
      </c>
      <c r="C211" s="11" t="s">
        <v>38</v>
      </c>
      <c r="D211" s="11" t="s">
        <v>85</v>
      </c>
      <c r="E211" s="11" t="s">
        <v>908</v>
      </c>
      <c r="F211" s="11" t="s">
        <v>917</v>
      </c>
      <c r="G211" s="11" t="s">
        <v>40</v>
      </c>
      <c r="H211" s="11" t="s">
        <v>549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197140547.25999999</v>
      </c>
      <c r="R211" s="13">
        <v>0</v>
      </c>
      <c r="S211" s="13">
        <v>162308823</v>
      </c>
      <c r="T211" s="13">
        <v>0</v>
      </c>
      <c r="U211" s="11" t="s">
        <v>44</v>
      </c>
      <c r="V211" s="13">
        <v>0</v>
      </c>
      <c r="W211" s="13">
        <v>30027348.5</v>
      </c>
      <c r="X211" s="11" t="s">
        <v>44</v>
      </c>
      <c r="Y211" s="13">
        <v>4804375.76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550</v>
      </c>
      <c r="B212" s="12" t="s">
        <v>524</v>
      </c>
      <c r="C212" s="11" t="s">
        <v>38</v>
      </c>
      <c r="D212" s="11" t="s">
        <v>85</v>
      </c>
      <c r="E212" s="11" t="s">
        <v>908</v>
      </c>
      <c r="F212" s="11" t="s">
        <v>917</v>
      </c>
      <c r="G212" s="11" t="s">
        <v>40</v>
      </c>
      <c r="H212" s="11" t="s">
        <v>551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72727513.599999994</v>
      </c>
      <c r="R212" s="13">
        <v>0</v>
      </c>
      <c r="S212" s="13">
        <v>72727513.599999994</v>
      </c>
      <c r="T212" s="13">
        <v>0</v>
      </c>
      <c r="U212" s="11" t="s">
        <v>44</v>
      </c>
      <c r="V212" s="13">
        <v>0</v>
      </c>
      <c r="W212" s="13">
        <v>0</v>
      </c>
      <c r="X212" s="11" t="s">
        <v>44</v>
      </c>
      <c r="Y212" s="13">
        <v>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552</v>
      </c>
      <c r="B213" s="12" t="s">
        <v>524</v>
      </c>
      <c r="C213" s="11" t="s">
        <v>38</v>
      </c>
      <c r="D213" s="11" t="s">
        <v>85</v>
      </c>
      <c r="E213" s="11" t="s">
        <v>908</v>
      </c>
      <c r="F213" s="11" t="s">
        <v>917</v>
      </c>
      <c r="G213" s="11" t="s">
        <v>40</v>
      </c>
      <c r="H213" s="11" t="s">
        <v>553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554</v>
      </c>
      <c r="P213" s="11" t="s">
        <v>555</v>
      </c>
      <c r="Q213" s="13">
        <f>SUM(S213:AG213)</f>
        <v>18379805.600000001</v>
      </c>
      <c r="R213" s="13">
        <v>0</v>
      </c>
      <c r="S213" s="13">
        <v>0</v>
      </c>
      <c r="T213" s="13">
        <v>15844660</v>
      </c>
      <c r="U213" s="11" t="s">
        <v>51</v>
      </c>
      <c r="V213" s="13">
        <v>2535145.6</v>
      </c>
      <c r="W213" s="13">
        <v>0</v>
      </c>
      <c r="X213" s="11" t="s">
        <v>44</v>
      </c>
      <c r="Y213" s="13">
        <v>0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556</v>
      </c>
      <c r="B214" s="12" t="s">
        <v>524</v>
      </c>
      <c r="C214" s="11" t="s">
        <v>38</v>
      </c>
      <c r="D214" s="11" t="s">
        <v>85</v>
      </c>
      <c r="E214" s="11" t="s">
        <v>908</v>
      </c>
      <c r="F214" s="11" t="s">
        <v>917</v>
      </c>
      <c r="G214" s="11" t="s">
        <v>40</v>
      </c>
      <c r="H214" s="11" t="s">
        <v>557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28370098.100000001</v>
      </c>
      <c r="R214" s="13">
        <v>0</v>
      </c>
      <c r="S214" s="13">
        <v>23867662.5</v>
      </c>
      <c r="T214" s="13">
        <v>0</v>
      </c>
      <c r="U214" s="11" t="s">
        <v>44</v>
      </c>
      <c r="V214" s="13">
        <v>0</v>
      </c>
      <c r="W214" s="13">
        <v>3881410</v>
      </c>
      <c r="X214" s="11" t="s">
        <v>44</v>
      </c>
      <c r="Y214" s="13">
        <v>621025.6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558</v>
      </c>
      <c r="B215" s="12" t="s">
        <v>524</v>
      </c>
      <c r="C215" s="11" t="s">
        <v>38</v>
      </c>
      <c r="D215" s="11" t="s">
        <v>85</v>
      </c>
      <c r="E215" s="11" t="s">
        <v>908</v>
      </c>
      <c r="F215" s="11" t="s">
        <v>917</v>
      </c>
      <c r="G215" s="11" t="s">
        <v>40</v>
      </c>
      <c r="H215" s="11" t="s">
        <v>559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560</v>
      </c>
      <c r="P215" s="11" t="s">
        <v>561</v>
      </c>
      <c r="Q215" s="13">
        <f>SUM(S215:AG215)</f>
        <v>3780000</v>
      </c>
      <c r="R215" s="13">
        <v>0</v>
      </c>
      <c r="S215" s="13">
        <v>3780000</v>
      </c>
      <c r="T215" s="13">
        <v>0</v>
      </c>
      <c r="U215" s="11" t="s">
        <v>44</v>
      </c>
      <c r="V215" s="13">
        <v>0</v>
      </c>
      <c r="W215" s="13">
        <v>0</v>
      </c>
      <c r="X215" s="11" t="s">
        <v>44</v>
      </c>
      <c r="Y215" s="13">
        <v>0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562</v>
      </c>
      <c r="B216" s="12" t="s">
        <v>524</v>
      </c>
      <c r="C216" s="11" t="s">
        <v>38</v>
      </c>
      <c r="D216" s="11" t="s">
        <v>85</v>
      </c>
      <c r="E216" s="11" t="s">
        <v>908</v>
      </c>
      <c r="F216" s="11" t="s">
        <v>917</v>
      </c>
      <c r="G216" s="11" t="s">
        <v>40</v>
      </c>
      <c r="H216" s="11" t="s">
        <v>563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449291644.25999999</v>
      </c>
      <c r="R216" s="13">
        <v>0</v>
      </c>
      <c r="S216" s="13">
        <v>392352843</v>
      </c>
      <c r="T216" s="13">
        <v>0</v>
      </c>
      <c r="U216" s="11" t="s">
        <v>44</v>
      </c>
      <c r="V216" s="13">
        <v>0</v>
      </c>
      <c r="W216" s="13">
        <v>49085173.5</v>
      </c>
      <c r="X216" s="11" t="s">
        <v>44</v>
      </c>
      <c r="Y216" s="13">
        <v>7853627.7600000007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564</v>
      </c>
      <c r="B217" s="12" t="s">
        <v>524</v>
      </c>
      <c r="C217" s="11" t="s">
        <v>38</v>
      </c>
      <c r="D217" s="11" t="s">
        <v>111</v>
      </c>
      <c r="E217" s="11" t="s">
        <v>112</v>
      </c>
      <c r="F217" s="11" t="s">
        <v>565</v>
      </c>
      <c r="G217" s="11" t="s">
        <v>40</v>
      </c>
      <c r="H217" s="11" t="s">
        <v>931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2369965799.3000002</v>
      </c>
      <c r="R217" s="13">
        <v>0</v>
      </c>
      <c r="S217" s="13">
        <v>2322988084.5</v>
      </c>
      <c r="T217" s="13">
        <v>0</v>
      </c>
      <c r="U217" s="11" t="s">
        <v>44</v>
      </c>
      <c r="V217" s="13">
        <v>0</v>
      </c>
      <c r="W217" s="13">
        <v>40498030</v>
      </c>
      <c r="X217" s="11" t="s">
        <v>44</v>
      </c>
      <c r="Y217" s="13">
        <f>+W217*0.16</f>
        <v>6479684.7999999998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567</v>
      </c>
      <c r="B218" s="12" t="s">
        <v>568</v>
      </c>
      <c r="C218" s="11" t="s">
        <v>38</v>
      </c>
      <c r="D218" s="11" t="s">
        <v>39</v>
      </c>
      <c r="E218" s="11" t="s">
        <v>893</v>
      </c>
      <c r="F218" s="11" t="s">
        <v>903</v>
      </c>
      <c r="G218" s="11" t="s">
        <v>40</v>
      </c>
      <c r="H218" s="11" t="s">
        <v>569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299624960.80000001</v>
      </c>
      <c r="R218" s="13">
        <v>0</v>
      </c>
      <c r="S218" s="13">
        <v>287760631.60000002</v>
      </c>
      <c r="T218" s="13">
        <v>0</v>
      </c>
      <c r="U218" s="11" t="s">
        <v>44</v>
      </c>
      <c r="V218" s="13">
        <v>0</v>
      </c>
      <c r="W218" s="13">
        <v>10227870</v>
      </c>
      <c r="X218" s="11" t="s">
        <v>44</v>
      </c>
      <c r="Y218" s="13">
        <v>1636459.2000000002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570</v>
      </c>
      <c r="B219" s="12" t="s">
        <v>568</v>
      </c>
      <c r="C219" s="11" t="s">
        <v>38</v>
      </c>
      <c r="D219" s="11" t="s">
        <v>39</v>
      </c>
      <c r="E219" s="11" t="s">
        <v>893</v>
      </c>
      <c r="F219" s="11" t="s">
        <v>903</v>
      </c>
      <c r="G219" s="11" t="s">
        <v>40</v>
      </c>
      <c r="H219" s="11" t="s">
        <v>571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780435253.95000005</v>
      </c>
      <c r="R219" s="13">
        <v>0</v>
      </c>
      <c r="S219" s="13">
        <v>696888840.75</v>
      </c>
      <c r="T219" s="13">
        <v>0</v>
      </c>
      <c r="U219" s="11" t="s">
        <v>44</v>
      </c>
      <c r="V219" s="13">
        <v>0</v>
      </c>
      <c r="W219" s="13">
        <v>72022770</v>
      </c>
      <c r="X219" s="11" t="s">
        <v>44</v>
      </c>
      <c r="Y219" s="13">
        <v>11523643.199999999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572</v>
      </c>
      <c r="B220" s="12" t="s">
        <v>568</v>
      </c>
      <c r="C220" s="11" t="s">
        <v>38</v>
      </c>
      <c r="D220" s="11" t="s">
        <v>39</v>
      </c>
      <c r="E220" s="11" t="s">
        <v>893</v>
      </c>
      <c r="F220" s="11" t="s">
        <v>903</v>
      </c>
      <c r="G220" s="11" t="s">
        <v>40</v>
      </c>
      <c r="H220" s="11" t="s">
        <v>573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148132302.37</v>
      </c>
      <c r="R220" s="13">
        <v>0</v>
      </c>
      <c r="S220" s="13">
        <v>127054594</v>
      </c>
      <c r="T220" s="13">
        <v>0</v>
      </c>
      <c r="U220" s="11" t="s">
        <v>44</v>
      </c>
      <c r="V220" s="13">
        <v>0</v>
      </c>
      <c r="W220" s="13">
        <v>18170438.25</v>
      </c>
      <c r="X220" s="11" t="s">
        <v>51</v>
      </c>
      <c r="Y220" s="13">
        <v>2907270.12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574</v>
      </c>
      <c r="B221" s="12" t="s">
        <v>568</v>
      </c>
      <c r="C221" s="11" t="s">
        <v>38</v>
      </c>
      <c r="D221" s="11" t="s">
        <v>39</v>
      </c>
      <c r="E221" s="11" t="s">
        <v>893</v>
      </c>
      <c r="F221" s="11" t="s">
        <v>903</v>
      </c>
      <c r="G221" s="11" t="s">
        <v>40</v>
      </c>
      <c r="H221" s="11" t="s">
        <v>575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508069323.69999999</v>
      </c>
      <c r="R221" s="13">
        <v>0</v>
      </c>
      <c r="S221" s="13">
        <v>441247616.5</v>
      </c>
      <c r="T221" s="13">
        <v>0</v>
      </c>
      <c r="U221" s="11" t="s">
        <v>44</v>
      </c>
      <c r="V221" s="13">
        <v>0</v>
      </c>
      <c r="W221" s="13">
        <v>57604920</v>
      </c>
      <c r="X221" s="11" t="s">
        <v>51</v>
      </c>
      <c r="Y221" s="13">
        <v>9216787.1999999993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576</v>
      </c>
      <c r="B222" s="12" t="s">
        <v>568</v>
      </c>
      <c r="C222" s="11" t="s">
        <v>38</v>
      </c>
      <c r="D222" s="11" t="s">
        <v>39</v>
      </c>
      <c r="E222" s="11" t="s">
        <v>893</v>
      </c>
      <c r="F222" s="11" t="s">
        <v>903</v>
      </c>
      <c r="G222" s="11" t="s">
        <v>40</v>
      </c>
      <c r="H222" s="11" t="s">
        <v>577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194787747.20000002</v>
      </c>
      <c r="R222" s="13">
        <v>0</v>
      </c>
      <c r="S222" s="13">
        <v>147741679.40000001</v>
      </c>
      <c r="T222" s="13">
        <v>0</v>
      </c>
      <c r="U222" s="11" t="s">
        <v>44</v>
      </c>
      <c r="V222" s="13">
        <v>0</v>
      </c>
      <c r="W222" s="13">
        <v>40556955</v>
      </c>
      <c r="X222" s="11" t="s">
        <v>44</v>
      </c>
      <c r="Y222" s="13">
        <v>6489112.7999999998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578</v>
      </c>
      <c r="B223" s="12" t="s">
        <v>568</v>
      </c>
      <c r="C223" s="11" t="s">
        <v>38</v>
      </c>
      <c r="D223" s="11" t="s">
        <v>39</v>
      </c>
      <c r="E223" s="11" t="s">
        <v>893</v>
      </c>
      <c r="F223" s="11" t="s">
        <v>903</v>
      </c>
      <c r="G223" s="11" t="s">
        <v>40</v>
      </c>
      <c r="H223" s="11" t="s">
        <v>579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37574038.950000003</v>
      </c>
      <c r="R223" s="13">
        <v>0</v>
      </c>
      <c r="S223" s="13">
        <v>31313118.75</v>
      </c>
      <c r="T223" s="13">
        <v>0</v>
      </c>
      <c r="U223" s="11" t="s">
        <v>44</v>
      </c>
      <c r="V223" s="13">
        <v>0</v>
      </c>
      <c r="W223" s="13">
        <v>5397345</v>
      </c>
      <c r="X223" s="11" t="s">
        <v>44</v>
      </c>
      <c r="Y223" s="13">
        <v>863575.2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580</v>
      </c>
      <c r="B224" s="12" t="s">
        <v>568</v>
      </c>
      <c r="C224" s="11" t="s">
        <v>38</v>
      </c>
      <c r="D224" s="11" t="s">
        <v>39</v>
      </c>
      <c r="E224" s="11" t="s">
        <v>893</v>
      </c>
      <c r="F224" s="11" t="s">
        <v>903</v>
      </c>
      <c r="G224" s="11" t="s">
        <v>40</v>
      </c>
      <c r="H224" s="11" t="s">
        <v>581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5597064.5999999996</v>
      </c>
      <c r="R224" s="13">
        <v>0</v>
      </c>
      <c r="S224" s="13">
        <v>3780000</v>
      </c>
      <c r="T224" s="13">
        <v>0</v>
      </c>
      <c r="U224" s="11" t="s">
        <v>44</v>
      </c>
      <c r="V224" s="13">
        <v>0</v>
      </c>
      <c r="W224" s="13">
        <v>1566435</v>
      </c>
      <c r="X224" s="11" t="s">
        <v>51</v>
      </c>
      <c r="Y224" s="13">
        <v>250629.6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582</v>
      </c>
      <c r="B225" s="12" t="s">
        <v>568</v>
      </c>
      <c r="C225" s="11" t="s">
        <v>38</v>
      </c>
      <c r="D225" s="11" t="s">
        <v>39</v>
      </c>
      <c r="E225" s="11" t="s">
        <v>893</v>
      </c>
      <c r="F225" s="11" t="s">
        <v>903</v>
      </c>
      <c r="G225" s="11" t="s">
        <v>40</v>
      </c>
      <c r="H225" s="11" t="s">
        <v>583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363666367.046</v>
      </c>
      <c r="R225" s="13">
        <v>0</v>
      </c>
      <c r="S225" s="13">
        <v>305759988.5</v>
      </c>
      <c r="T225" s="13">
        <v>0</v>
      </c>
      <c r="U225" s="11" t="s">
        <v>44</v>
      </c>
      <c r="V225" s="13">
        <v>0</v>
      </c>
      <c r="W225" s="13">
        <v>49919291.850000001</v>
      </c>
      <c r="X225" s="11" t="s">
        <v>44</v>
      </c>
      <c r="Y225" s="13">
        <v>7987086.6960000005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584</v>
      </c>
      <c r="B226" s="12" t="s">
        <v>568</v>
      </c>
      <c r="C226" s="11" t="s">
        <v>38</v>
      </c>
      <c r="D226" s="11" t="s">
        <v>67</v>
      </c>
      <c r="E226" s="11" t="s">
        <v>68</v>
      </c>
      <c r="F226" s="11" t="s">
        <v>587</v>
      </c>
      <c r="G226" s="11" t="s">
        <v>40</v>
      </c>
      <c r="H226" s="11" t="s">
        <v>585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2687865452.5679994</v>
      </c>
      <c r="R226" s="13">
        <v>0</v>
      </c>
      <c r="S226" s="13">
        <v>2347259368.1999993</v>
      </c>
      <c r="T226" s="13">
        <v>0</v>
      </c>
      <c r="U226" s="11" t="s">
        <v>44</v>
      </c>
      <c r="V226" s="13">
        <v>0</v>
      </c>
      <c r="W226" s="13">
        <v>293625934.80000001</v>
      </c>
      <c r="X226" s="11" t="s">
        <v>51</v>
      </c>
      <c r="Y226" s="13">
        <v>46980149.568000019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586</v>
      </c>
      <c r="B227" s="12" t="s">
        <v>568</v>
      </c>
      <c r="C227" s="11" t="s">
        <v>38</v>
      </c>
      <c r="D227" s="11" t="s">
        <v>67</v>
      </c>
      <c r="E227" s="11" t="s">
        <v>68</v>
      </c>
      <c r="F227" s="11" t="s">
        <v>587</v>
      </c>
      <c r="G227" s="11" t="s">
        <v>78</v>
      </c>
      <c r="H227" s="11" t="s">
        <v>42</v>
      </c>
      <c r="I227" s="13" t="s">
        <v>588</v>
      </c>
      <c r="J227" s="13" t="s">
        <v>42</v>
      </c>
      <c r="K227" s="13" t="s">
        <v>589</v>
      </c>
      <c r="L227" s="13" t="s">
        <v>568</v>
      </c>
      <c r="M227" s="13">
        <v>34466763.75</v>
      </c>
      <c r="N227" s="11" t="s">
        <v>81</v>
      </c>
      <c r="O227" s="11" t="s">
        <v>590</v>
      </c>
      <c r="P227" s="11" t="s">
        <v>591</v>
      </c>
      <c r="Q227" s="13">
        <f>SUM(S227:AG227)</f>
        <v>-6373770</v>
      </c>
      <c r="R227" s="13">
        <v>0</v>
      </c>
      <c r="S227" s="13">
        <v>-6373770</v>
      </c>
      <c r="T227" s="13">
        <v>0</v>
      </c>
      <c r="U227" s="11" t="s">
        <v>44</v>
      </c>
      <c r="V227" s="13">
        <v>0</v>
      </c>
      <c r="W227" s="13">
        <v>0</v>
      </c>
      <c r="X227" s="11" t="s">
        <v>44</v>
      </c>
      <c r="Y227" s="13">
        <v>0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592</v>
      </c>
      <c r="B228" s="12" t="s">
        <v>568</v>
      </c>
      <c r="C228" s="11" t="s">
        <v>38</v>
      </c>
      <c r="D228" s="11" t="s">
        <v>67</v>
      </c>
      <c r="E228" s="11" t="s">
        <v>68</v>
      </c>
      <c r="F228" s="11" t="s">
        <v>587</v>
      </c>
      <c r="G228" s="11" t="s">
        <v>78</v>
      </c>
      <c r="H228" s="11" t="s">
        <v>42</v>
      </c>
      <c r="I228" s="13" t="s">
        <v>593</v>
      </c>
      <c r="J228" s="13" t="s">
        <v>42</v>
      </c>
      <c r="K228" s="13" t="s">
        <v>594</v>
      </c>
      <c r="L228" s="13" t="s">
        <v>568</v>
      </c>
      <c r="M228" s="13">
        <v>4164972</v>
      </c>
      <c r="N228" s="11" t="s">
        <v>81</v>
      </c>
      <c r="O228" s="11" t="s">
        <v>595</v>
      </c>
      <c r="P228" s="11" t="s">
        <v>596</v>
      </c>
      <c r="Q228" s="13">
        <f>SUM(S228:AG228)</f>
        <v>-1080300</v>
      </c>
      <c r="R228" s="13">
        <v>0</v>
      </c>
      <c r="S228" s="13">
        <v>-1080300</v>
      </c>
      <c r="T228" s="13">
        <v>0</v>
      </c>
      <c r="U228" s="11" t="s">
        <v>44</v>
      </c>
      <c r="V228" s="13">
        <v>0</v>
      </c>
      <c r="W228" s="13">
        <v>0</v>
      </c>
      <c r="X228" s="11" t="s">
        <v>44</v>
      </c>
      <c r="Y228" s="13">
        <v>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597</v>
      </c>
      <c r="B229" s="12" t="s">
        <v>568</v>
      </c>
      <c r="C229" s="11" t="s">
        <v>38</v>
      </c>
      <c r="D229" s="11" t="s">
        <v>85</v>
      </c>
      <c r="E229" s="11" t="s">
        <v>908</v>
      </c>
      <c r="F229" s="11" t="s">
        <v>918</v>
      </c>
      <c r="G229" s="11" t="s">
        <v>40</v>
      </c>
      <c r="H229" s="11" t="s">
        <v>598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95224251.099999994</v>
      </c>
      <c r="R229" s="13">
        <v>0</v>
      </c>
      <c r="S229" s="13">
        <v>85356467.5</v>
      </c>
      <c r="T229" s="13">
        <v>0</v>
      </c>
      <c r="U229" s="11" t="s">
        <v>44</v>
      </c>
      <c r="V229" s="13">
        <v>0</v>
      </c>
      <c r="W229" s="13">
        <v>8506710</v>
      </c>
      <c r="X229" s="11" t="s">
        <v>51</v>
      </c>
      <c r="Y229" s="13">
        <v>1361073.6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599</v>
      </c>
      <c r="B230" s="12" t="s">
        <v>568</v>
      </c>
      <c r="C230" s="11" t="s">
        <v>38</v>
      </c>
      <c r="D230" s="11" t="s">
        <v>85</v>
      </c>
      <c r="E230" s="11" t="s">
        <v>908</v>
      </c>
      <c r="F230" s="11" t="s">
        <v>918</v>
      </c>
      <c r="G230" s="11" t="s">
        <v>40</v>
      </c>
      <c r="H230" s="11" t="s">
        <v>600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601</v>
      </c>
      <c r="P230" s="11" t="s">
        <v>602</v>
      </c>
      <c r="Q230" s="13">
        <f>SUM(S230:AG230)</f>
        <v>83677492.200000003</v>
      </c>
      <c r="R230" s="13">
        <v>0</v>
      </c>
      <c r="S230" s="13">
        <v>60113490</v>
      </c>
      <c r="T230" s="13">
        <v>0</v>
      </c>
      <c r="U230" s="11" t="s">
        <v>44</v>
      </c>
      <c r="V230" s="13">
        <v>0</v>
      </c>
      <c r="W230" s="13">
        <v>20313795</v>
      </c>
      <c r="X230" s="11" t="s">
        <v>51</v>
      </c>
      <c r="Y230" s="13">
        <v>3250207.2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603</v>
      </c>
      <c r="B231" s="12" t="s">
        <v>568</v>
      </c>
      <c r="C231" s="11" t="s">
        <v>38</v>
      </c>
      <c r="D231" s="11" t="s">
        <v>85</v>
      </c>
      <c r="E231" s="11" t="s">
        <v>908</v>
      </c>
      <c r="F231" s="11" t="s">
        <v>918</v>
      </c>
      <c r="G231" s="11" t="s">
        <v>40</v>
      </c>
      <c r="H231" s="11" t="s">
        <v>604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452676826.81999999</v>
      </c>
      <c r="R231" s="13">
        <v>0</v>
      </c>
      <c r="S231" s="13">
        <v>433086026.75</v>
      </c>
      <c r="T231" s="13">
        <v>0</v>
      </c>
      <c r="U231" s="11" t="s">
        <v>44</v>
      </c>
      <c r="V231" s="13">
        <v>0</v>
      </c>
      <c r="W231" s="13">
        <v>16888620.75</v>
      </c>
      <c r="X231" s="11" t="s">
        <v>44</v>
      </c>
      <c r="Y231" s="13">
        <v>2702179.32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605</v>
      </c>
      <c r="B232" s="12" t="s">
        <v>568</v>
      </c>
      <c r="C232" s="11" t="s">
        <v>38</v>
      </c>
      <c r="D232" s="11" t="s">
        <v>85</v>
      </c>
      <c r="E232" s="11" t="s">
        <v>908</v>
      </c>
      <c r="F232" s="11" t="s">
        <v>918</v>
      </c>
      <c r="G232" s="11" t="s">
        <v>40</v>
      </c>
      <c r="H232" s="11" t="s">
        <v>606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634514908.07499993</v>
      </c>
      <c r="R232" s="13">
        <v>0</v>
      </c>
      <c r="S232" s="13">
        <v>543165238.67499995</v>
      </c>
      <c r="T232" s="13">
        <v>0</v>
      </c>
      <c r="U232" s="11" t="s">
        <v>44</v>
      </c>
      <c r="V232" s="13">
        <v>0</v>
      </c>
      <c r="W232" s="13">
        <v>78749715</v>
      </c>
      <c r="X232" s="11" t="s">
        <v>44</v>
      </c>
      <c r="Y232" s="13">
        <v>12599954.4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607</v>
      </c>
      <c r="B233" s="12" t="s">
        <v>568</v>
      </c>
      <c r="C233" s="11" t="s">
        <v>38</v>
      </c>
      <c r="D233" s="11" t="s">
        <v>85</v>
      </c>
      <c r="E233" s="11" t="s">
        <v>908</v>
      </c>
      <c r="F233" s="11" t="s">
        <v>918</v>
      </c>
      <c r="G233" s="11" t="s">
        <v>40</v>
      </c>
      <c r="H233" s="11" t="s">
        <v>608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23809500</v>
      </c>
      <c r="R233" s="13">
        <v>0</v>
      </c>
      <c r="S233" s="13">
        <v>23809500</v>
      </c>
      <c r="T233" s="13">
        <v>0</v>
      </c>
      <c r="U233" s="11" t="s">
        <v>44</v>
      </c>
      <c r="V233" s="13">
        <v>0</v>
      </c>
      <c r="W233" s="13">
        <v>0</v>
      </c>
      <c r="X233" s="11" t="s">
        <v>44</v>
      </c>
      <c r="Y233" s="13">
        <v>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609</v>
      </c>
      <c r="B234" s="12" t="s">
        <v>568</v>
      </c>
      <c r="C234" s="11" t="s">
        <v>38</v>
      </c>
      <c r="D234" s="11" t="s">
        <v>111</v>
      </c>
      <c r="E234" s="11" t="s">
        <v>112</v>
      </c>
      <c r="F234" s="11" t="s">
        <v>566</v>
      </c>
      <c r="G234" s="11" t="s">
        <v>40</v>
      </c>
      <c r="H234" s="11" t="s">
        <v>932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2274046190.9499998</v>
      </c>
      <c r="R234" s="13">
        <v>0</v>
      </c>
      <c r="S234" s="13">
        <v>2267946568.75</v>
      </c>
      <c r="T234" s="13">
        <v>0</v>
      </c>
      <c r="U234" s="11" t="s">
        <v>44</v>
      </c>
      <c r="V234" s="13">
        <v>0</v>
      </c>
      <c r="W234" s="13">
        <v>5258295</v>
      </c>
      <c r="X234" s="11" t="s">
        <v>44</v>
      </c>
      <c r="Y234" s="13">
        <f>+W234*0.16</f>
        <v>841327.20000000007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610</v>
      </c>
      <c r="B235" s="12" t="s">
        <v>611</v>
      </c>
      <c r="C235" s="11" t="s">
        <v>38</v>
      </c>
      <c r="D235" s="11" t="s">
        <v>39</v>
      </c>
      <c r="E235" s="11" t="s">
        <v>893</v>
      </c>
      <c r="F235" s="11" t="s">
        <v>936</v>
      </c>
      <c r="G235" s="11" t="s">
        <v>40</v>
      </c>
      <c r="H235" s="11" t="s">
        <v>612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342389580.07999998</v>
      </c>
      <c r="R235" s="13">
        <v>0</v>
      </c>
      <c r="S235" s="13">
        <v>311135105</v>
      </c>
      <c r="T235" s="13">
        <v>0</v>
      </c>
      <c r="U235" s="11" t="s">
        <v>44</v>
      </c>
      <c r="V235" s="13">
        <v>0</v>
      </c>
      <c r="W235" s="13">
        <v>26943513</v>
      </c>
      <c r="X235" s="11" t="s">
        <v>44</v>
      </c>
      <c r="Y235" s="13">
        <v>4310962.08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613</v>
      </c>
      <c r="B236" s="12" t="s">
        <v>611</v>
      </c>
      <c r="C236" s="11" t="s">
        <v>38</v>
      </c>
      <c r="D236" s="11" t="s">
        <v>39</v>
      </c>
      <c r="E236" s="11" t="s">
        <v>893</v>
      </c>
      <c r="F236" s="11" t="s">
        <v>936</v>
      </c>
      <c r="G236" s="11" t="s">
        <v>40</v>
      </c>
      <c r="H236" s="11" t="s">
        <v>614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239217767.41999999</v>
      </c>
      <c r="R236" s="13">
        <v>0</v>
      </c>
      <c r="S236" s="13">
        <v>205377328.69999999</v>
      </c>
      <c r="T236" s="13">
        <v>0</v>
      </c>
      <c r="U236" s="11" t="s">
        <v>44</v>
      </c>
      <c r="V236" s="13">
        <v>0</v>
      </c>
      <c r="W236" s="13">
        <v>29172792</v>
      </c>
      <c r="X236" s="11" t="s">
        <v>44</v>
      </c>
      <c r="Y236" s="13">
        <v>4667646.72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615</v>
      </c>
      <c r="B237" s="12" t="s">
        <v>611</v>
      </c>
      <c r="C237" s="11" t="s">
        <v>38</v>
      </c>
      <c r="D237" s="11" t="s">
        <v>39</v>
      </c>
      <c r="E237" s="11" t="s">
        <v>893</v>
      </c>
      <c r="F237" s="11" t="s">
        <v>936</v>
      </c>
      <c r="G237" s="11" t="s">
        <v>40</v>
      </c>
      <c r="H237" s="11" t="s">
        <v>616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7254800</v>
      </c>
      <c r="R237" s="13">
        <v>0</v>
      </c>
      <c r="S237" s="13">
        <v>7254800</v>
      </c>
      <c r="T237" s="13">
        <v>0</v>
      </c>
      <c r="U237" s="11" t="s">
        <v>44</v>
      </c>
      <c r="V237" s="13">
        <v>0</v>
      </c>
      <c r="W237" s="13">
        <v>0</v>
      </c>
      <c r="X237" s="11" t="s">
        <v>44</v>
      </c>
      <c r="Y237" s="13">
        <v>0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617</v>
      </c>
      <c r="B238" s="12" t="s">
        <v>611</v>
      </c>
      <c r="C238" s="11" t="s">
        <v>38</v>
      </c>
      <c r="D238" s="11" t="s">
        <v>39</v>
      </c>
      <c r="E238" s="11" t="s">
        <v>893</v>
      </c>
      <c r="F238" s="11" t="s">
        <v>936</v>
      </c>
      <c r="G238" s="11" t="s">
        <v>40</v>
      </c>
      <c r="H238" s="11" t="s">
        <v>618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314982607.27999997</v>
      </c>
      <c r="R238" s="13">
        <v>0</v>
      </c>
      <c r="S238" s="13">
        <v>265909697</v>
      </c>
      <c r="T238" s="13">
        <v>0</v>
      </c>
      <c r="U238" s="11" t="s">
        <v>44</v>
      </c>
      <c r="V238" s="13">
        <v>0</v>
      </c>
      <c r="W238" s="13">
        <v>42304233</v>
      </c>
      <c r="X238" s="11" t="s">
        <v>44</v>
      </c>
      <c r="Y238" s="13">
        <v>6768677.2799999993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619</v>
      </c>
      <c r="B239" s="12" t="s">
        <v>611</v>
      </c>
      <c r="C239" s="11" t="s">
        <v>38</v>
      </c>
      <c r="D239" s="11" t="s">
        <v>39</v>
      </c>
      <c r="E239" s="11" t="s">
        <v>893</v>
      </c>
      <c r="F239" s="11" t="s">
        <v>936</v>
      </c>
      <c r="G239" s="11" t="s">
        <v>40</v>
      </c>
      <c r="H239" s="11" t="s">
        <v>620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627324991.72000003</v>
      </c>
      <c r="R239" s="13">
        <v>0</v>
      </c>
      <c r="S239" s="13">
        <v>523845333.39999998</v>
      </c>
      <c r="T239" s="13">
        <v>0</v>
      </c>
      <c r="U239" s="11" t="s">
        <v>44</v>
      </c>
      <c r="V239" s="13">
        <v>0</v>
      </c>
      <c r="W239" s="13">
        <v>89206602</v>
      </c>
      <c r="X239" s="11" t="s">
        <v>44</v>
      </c>
      <c r="Y239" s="13">
        <v>14273056.32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621</v>
      </c>
      <c r="B240" s="12" t="s">
        <v>611</v>
      </c>
      <c r="C240" s="11" t="s">
        <v>38</v>
      </c>
      <c r="D240" s="11" t="s">
        <v>39</v>
      </c>
      <c r="E240" s="11" t="s">
        <v>893</v>
      </c>
      <c r="F240" s="11" t="s">
        <v>936</v>
      </c>
      <c r="G240" s="11" t="s">
        <v>40</v>
      </c>
      <c r="H240" s="11" t="s">
        <v>622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334093160.19999999</v>
      </c>
      <c r="R240" s="13">
        <v>0</v>
      </c>
      <c r="S240" s="13">
        <v>263339401</v>
      </c>
      <c r="T240" s="13">
        <v>0</v>
      </c>
      <c r="U240" s="11" t="s">
        <v>44</v>
      </c>
      <c r="V240" s="13">
        <v>0</v>
      </c>
      <c r="W240" s="13">
        <v>60994620</v>
      </c>
      <c r="X240" s="11" t="s">
        <v>44</v>
      </c>
      <c r="Y240" s="13">
        <v>9759139.1999999993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623</v>
      </c>
      <c r="B241" s="12" t="s">
        <v>611</v>
      </c>
      <c r="C241" s="11" t="s">
        <v>38</v>
      </c>
      <c r="D241" s="11" t="s">
        <v>39</v>
      </c>
      <c r="E241" s="11" t="s">
        <v>893</v>
      </c>
      <c r="F241" s="11" t="s">
        <v>936</v>
      </c>
      <c r="G241" s="11" t="s">
        <v>40</v>
      </c>
      <c r="H241" s="11" t="s">
        <v>624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71416592.400000006</v>
      </c>
      <c r="R241" s="13">
        <v>0</v>
      </c>
      <c r="S241" s="13">
        <v>43725954</v>
      </c>
      <c r="T241" s="13">
        <v>0</v>
      </c>
      <c r="U241" s="11" t="s">
        <v>44</v>
      </c>
      <c r="V241" s="13">
        <v>0</v>
      </c>
      <c r="W241" s="13">
        <v>23871240</v>
      </c>
      <c r="X241" s="11" t="s">
        <v>44</v>
      </c>
      <c r="Y241" s="13">
        <v>3819398.4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625</v>
      </c>
      <c r="B242" s="12" t="s">
        <v>611</v>
      </c>
      <c r="C242" s="11" t="s">
        <v>38</v>
      </c>
      <c r="D242" s="11" t="s">
        <v>39</v>
      </c>
      <c r="E242" s="11" t="s">
        <v>893</v>
      </c>
      <c r="F242" s="11" t="s">
        <v>936</v>
      </c>
      <c r="G242" s="11" t="s">
        <v>40</v>
      </c>
      <c r="H242" s="11" t="s">
        <v>626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115822713.3</v>
      </c>
      <c r="R242" s="13">
        <v>0</v>
      </c>
      <c r="S242" s="13">
        <v>91075946.099999994</v>
      </c>
      <c r="T242" s="13">
        <v>0</v>
      </c>
      <c r="U242" s="11" t="s">
        <v>44</v>
      </c>
      <c r="V242" s="13">
        <v>0</v>
      </c>
      <c r="W242" s="13">
        <v>21333420</v>
      </c>
      <c r="X242" s="11" t="s">
        <v>51</v>
      </c>
      <c r="Y242" s="13">
        <v>3413347.2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627</v>
      </c>
      <c r="B243" s="12" t="s">
        <v>611</v>
      </c>
      <c r="C243" s="11" t="s">
        <v>38</v>
      </c>
      <c r="D243" s="11" t="s">
        <v>67</v>
      </c>
      <c r="E243" s="11" t="s">
        <v>68</v>
      </c>
      <c r="F243" s="11" t="s">
        <v>630</v>
      </c>
      <c r="G243" s="11" t="s">
        <v>40</v>
      </c>
      <c r="H243" s="11" t="s">
        <v>628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1067737055.21</v>
      </c>
      <c r="R243" s="13">
        <v>0</v>
      </c>
      <c r="S243" s="13">
        <v>923153670.95000005</v>
      </c>
      <c r="T243" s="13">
        <v>0</v>
      </c>
      <c r="U243" s="11" t="s">
        <v>44</v>
      </c>
      <c r="V243" s="13">
        <v>0</v>
      </c>
      <c r="W243" s="13">
        <v>124640848.5</v>
      </c>
      <c r="X243" s="11" t="s">
        <v>44</v>
      </c>
      <c r="Y243" s="13">
        <v>19942535.760000002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629</v>
      </c>
      <c r="B244" s="12" t="s">
        <v>611</v>
      </c>
      <c r="C244" s="11" t="s">
        <v>38</v>
      </c>
      <c r="D244" s="11" t="s">
        <v>67</v>
      </c>
      <c r="E244" s="11" t="s">
        <v>68</v>
      </c>
      <c r="F244" s="11" t="s">
        <v>630</v>
      </c>
      <c r="G244" s="11" t="s">
        <v>40</v>
      </c>
      <c r="H244" s="11" t="s">
        <v>631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632</v>
      </c>
      <c r="P244" s="11" t="s">
        <v>633</v>
      </c>
      <c r="Q244" s="13">
        <f>SUM(S244:AG244)</f>
        <v>3780000</v>
      </c>
      <c r="R244" s="13">
        <v>0</v>
      </c>
      <c r="S244" s="13">
        <v>3780000</v>
      </c>
      <c r="T244" s="13">
        <v>0</v>
      </c>
      <c r="U244" s="11" t="s">
        <v>44</v>
      </c>
      <c r="V244" s="13">
        <v>0</v>
      </c>
      <c r="W244" s="13">
        <v>0</v>
      </c>
      <c r="X244" s="11" t="s">
        <v>44</v>
      </c>
      <c r="Y244" s="13">
        <v>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634</v>
      </c>
      <c r="B245" s="12" t="s">
        <v>611</v>
      </c>
      <c r="C245" s="11" t="s">
        <v>38</v>
      </c>
      <c r="D245" s="11" t="s">
        <v>67</v>
      </c>
      <c r="E245" s="11" t="s">
        <v>68</v>
      </c>
      <c r="F245" s="11" t="s">
        <v>630</v>
      </c>
      <c r="G245" s="11" t="s">
        <v>40</v>
      </c>
      <c r="H245" s="11" t="s">
        <v>635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1338741132.3199999</v>
      </c>
      <c r="R245" s="13">
        <v>0</v>
      </c>
      <c r="S245" s="13">
        <v>1197490946</v>
      </c>
      <c r="T245" s="13">
        <v>0</v>
      </c>
      <c r="U245" s="11" t="s">
        <v>44</v>
      </c>
      <c r="V245" s="13">
        <v>0</v>
      </c>
      <c r="W245" s="13">
        <v>121767402</v>
      </c>
      <c r="X245" s="11" t="s">
        <v>51</v>
      </c>
      <c r="Y245" s="13">
        <v>19482784.319999997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636</v>
      </c>
      <c r="B246" s="12" t="s">
        <v>611</v>
      </c>
      <c r="C246" s="11" t="s">
        <v>38</v>
      </c>
      <c r="D246" s="11" t="s">
        <v>85</v>
      </c>
      <c r="E246" s="11" t="s">
        <v>908</v>
      </c>
      <c r="F246" s="11" t="s">
        <v>937</v>
      </c>
      <c r="G246" s="11" t="s">
        <v>40</v>
      </c>
      <c r="H246" s="11" t="s">
        <v>637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272467641.30000001</v>
      </c>
      <c r="R246" s="13">
        <v>0</v>
      </c>
      <c r="S246" s="13">
        <v>256340590.5</v>
      </c>
      <c r="T246" s="13">
        <v>0</v>
      </c>
      <c r="U246" s="11" t="s">
        <v>44</v>
      </c>
      <c r="V246" s="13">
        <v>0</v>
      </c>
      <c r="W246" s="13">
        <v>13902630</v>
      </c>
      <c r="X246" s="11" t="s">
        <v>44</v>
      </c>
      <c r="Y246" s="13">
        <v>2224420.7999999998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638</v>
      </c>
      <c r="B247" s="12" t="s">
        <v>611</v>
      </c>
      <c r="C247" s="11" t="s">
        <v>38</v>
      </c>
      <c r="D247" s="11" t="s">
        <v>85</v>
      </c>
      <c r="E247" s="11" t="s">
        <v>908</v>
      </c>
      <c r="F247" s="11" t="s">
        <v>937</v>
      </c>
      <c r="G247" s="11" t="s">
        <v>40</v>
      </c>
      <c r="H247" s="11" t="s">
        <v>639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579314909.37600005</v>
      </c>
      <c r="R247" s="13">
        <v>0</v>
      </c>
      <c r="S247" s="13">
        <v>537371413.5</v>
      </c>
      <c r="T247" s="13">
        <v>0</v>
      </c>
      <c r="U247" s="11" t="s">
        <v>44</v>
      </c>
      <c r="V247" s="13">
        <v>0</v>
      </c>
      <c r="W247" s="13">
        <v>36158186.100000001</v>
      </c>
      <c r="X247" s="11" t="s">
        <v>44</v>
      </c>
      <c r="Y247" s="13">
        <v>5785309.7759999996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640</v>
      </c>
      <c r="B248" s="12" t="s">
        <v>611</v>
      </c>
      <c r="C248" s="11" t="s">
        <v>38</v>
      </c>
      <c r="D248" s="11" t="s">
        <v>85</v>
      </c>
      <c r="E248" s="11" t="s">
        <v>908</v>
      </c>
      <c r="F248" s="11" t="s">
        <v>937</v>
      </c>
      <c r="G248" s="11" t="s">
        <v>40</v>
      </c>
      <c r="H248" s="11" t="s">
        <v>641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295646951.30000001</v>
      </c>
      <c r="R248" s="13">
        <v>0</v>
      </c>
      <c r="S248" s="13">
        <v>249698388.5</v>
      </c>
      <c r="T248" s="13">
        <v>0</v>
      </c>
      <c r="U248" s="11" t="s">
        <v>44</v>
      </c>
      <c r="V248" s="13">
        <v>0</v>
      </c>
      <c r="W248" s="13">
        <v>39610830</v>
      </c>
      <c r="X248" s="11" t="s">
        <v>44</v>
      </c>
      <c r="Y248" s="13">
        <v>6337732.7999999998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642</v>
      </c>
      <c r="B249" s="12" t="s">
        <v>611</v>
      </c>
      <c r="C249" s="11" t="s">
        <v>38</v>
      </c>
      <c r="D249" s="11" t="s">
        <v>85</v>
      </c>
      <c r="E249" s="11" t="s">
        <v>908</v>
      </c>
      <c r="F249" s="11" t="s">
        <v>937</v>
      </c>
      <c r="G249" s="11" t="s">
        <v>40</v>
      </c>
      <c r="H249" s="11" t="s">
        <v>643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644</v>
      </c>
      <c r="P249" s="11" t="s">
        <v>645</v>
      </c>
      <c r="Q249" s="13">
        <f>SUM(S249:AG249)</f>
        <v>2241375</v>
      </c>
      <c r="R249" s="13">
        <v>0</v>
      </c>
      <c r="S249" s="13">
        <v>2241375</v>
      </c>
      <c r="T249" s="13">
        <v>0</v>
      </c>
      <c r="U249" s="11" t="s">
        <v>44</v>
      </c>
      <c r="V249" s="13">
        <v>0</v>
      </c>
      <c r="W249" s="13">
        <v>0</v>
      </c>
      <c r="X249" s="11" t="s">
        <v>44</v>
      </c>
      <c r="Y249" s="13">
        <v>0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646</v>
      </c>
      <c r="B250" s="12" t="s">
        <v>611</v>
      </c>
      <c r="C250" s="11" t="s">
        <v>38</v>
      </c>
      <c r="D250" s="11" t="s">
        <v>85</v>
      </c>
      <c r="E250" s="11" t="s">
        <v>908</v>
      </c>
      <c r="F250" s="11" t="s">
        <v>937</v>
      </c>
      <c r="G250" s="11" t="s">
        <v>40</v>
      </c>
      <c r="H250" s="11" t="s">
        <v>647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540397998.70000005</v>
      </c>
      <c r="R250" s="13">
        <v>0</v>
      </c>
      <c r="S250" s="13">
        <v>466715958.69999999</v>
      </c>
      <c r="T250" s="13">
        <v>0</v>
      </c>
      <c r="U250" s="11" t="s">
        <v>44</v>
      </c>
      <c r="V250" s="13">
        <v>0</v>
      </c>
      <c r="W250" s="13">
        <v>63519000</v>
      </c>
      <c r="X250" s="11" t="s">
        <v>44</v>
      </c>
      <c r="Y250" s="13">
        <v>10163040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648</v>
      </c>
      <c r="B251" s="12" t="s">
        <v>611</v>
      </c>
      <c r="C251" s="11" t="s">
        <v>38</v>
      </c>
      <c r="D251" s="11" t="s">
        <v>85</v>
      </c>
      <c r="E251" s="11" t="s">
        <v>908</v>
      </c>
      <c r="F251" s="11" t="s">
        <v>937</v>
      </c>
      <c r="G251" s="11" t="s">
        <v>40</v>
      </c>
      <c r="H251" s="11" t="s">
        <v>649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214761104.40000001</v>
      </c>
      <c r="R251" s="13">
        <v>0</v>
      </c>
      <c r="S251" s="13">
        <v>175952910</v>
      </c>
      <c r="T251" s="13">
        <v>0</v>
      </c>
      <c r="U251" s="11" t="s">
        <v>44</v>
      </c>
      <c r="V251" s="13">
        <v>0</v>
      </c>
      <c r="W251" s="13">
        <v>33455340</v>
      </c>
      <c r="X251" s="11" t="s">
        <v>44</v>
      </c>
      <c r="Y251" s="13">
        <v>5352854.4000000004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650</v>
      </c>
      <c r="B252" s="12" t="s">
        <v>611</v>
      </c>
      <c r="C252" s="11" t="s">
        <v>38</v>
      </c>
      <c r="D252" s="11" t="s">
        <v>85</v>
      </c>
      <c r="E252" s="11" t="s">
        <v>908</v>
      </c>
      <c r="F252" s="11" t="s">
        <v>937</v>
      </c>
      <c r="G252" s="11" t="s">
        <v>40</v>
      </c>
      <c r="H252" s="11" t="s">
        <v>651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113356823.59999999</v>
      </c>
      <c r="R252" s="13">
        <v>0</v>
      </c>
      <c r="S252" s="13">
        <v>63704810</v>
      </c>
      <c r="T252" s="13">
        <v>0</v>
      </c>
      <c r="U252" s="11" t="s">
        <v>44</v>
      </c>
      <c r="V252" s="13">
        <v>0</v>
      </c>
      <c r="W252" s="13">
        <v>42803460</v>
      </c>
      <c r="X252" s="11" t="s">
        <v>44</v>
      </c>
      <c r="Y252" s="13">
        <v>6848553.6000000006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652</v>
      </c>
      <c r="B253" s="12" t="s">
        <v>611</v>
      </c>
      <c r="C253" s="11" t="s">
        <v>38</v>
      </c>
      <c r="D253" s="11" t="s">
        <v>85</v>
      </c>
      <c r="E253" s="11" t="s">
        <v>908</v>
      </c>
      <c r="F253" s="11" t="s">
        <v>937</v>
      </c>
      <c r="G253" s="11" t="s">
        <v>40</v>
      </c>
      <c r="H253" s="11" t="s">
        <v>653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47161906.399999999</v>
      </c>
      <c r="R253" s="13">
        <v>0</v>
      </c>
      <c r="S253" s="13">
        <v>43147100</v>
      </c>
      <c r="T253" s="13">
        <v>0</v>
      </c>
      <c r="U253" s="11" t="s">
        <v>44</v>
      </c>
      <c r="V253" s="13">
        <v>0</v>
      </c>
      <c r="W253" s="13">
        <v>3461040</v>
      </c>
      <c r="X253" s="11" t="s">
        <v>44</v>
      </c>
      <c r="Y253" s="13">
        <v>553766.40000000002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654</v>
      </c>
      <c r="B254" s="12" t="s">
        <v>611</v>
      </c>
      <c r="C254" s="11" t="s">
        <v>38</v>
      </c>
      <c r="D254" s="11" t="s">
        <v>85</v>
      </c>
      <c r="E254" s="11" t="s">
        <v>908</v>
      </c>
      <c r="F254" s="11" t="s">
        <v>937</v>
      </c>
      <c r="G254" s="11" t="s">
        <v>78</v>
      </c>
      <c r="H254" s="11" t="s">
        <v>42</v>
      </c>
      <c r="I254" s="13" t="s">
        <v>173</v>
      </c>
      <c r="J254" s="13" t="s">
        <v>42</v>
      </c>
      <c r="K254" s="13" t="s">
        <v>655</v>
      </c>
      <c r="L254" s="13" t="s">
        <v>611</v>
      </c>
      <c r="M254" s="13">
        <v>34615471.200000003</v>
      </c>
      <c r="N254" s="11" t="s">
        <v>81</v>
      </c>
      <c r="O254" s="11" t="s">
        <v>656</v>
      </c>
      <c r="P254" s="11" t="s">
        <v>657</v>
      </c>
      <c r="Q254" s="13">
        <f>SUM(S254:AG254)</f>
        <v>-14671471.199999999</v>
      </c>
      <c r="R254" s="13">
        <v>0</v>
      </c>
      <c r="S254" s="13">
        <v>0</v>
      </c>
      <c r="T254" s="13">
        <v>0</v>
      </c>
      <c r="U254" s="11" t="s">
        <v>44</v>
      </c>
      <c r="V254" s="13">
        <v>0</v>
      </c>
      <c r="W254" s="13">
        <v>-12647820</v>
      </c>
      <c r="X254" s="11" t="s">
        <v>51</v>
      </c>
      <c r="Y254" s="13">
        <v>-2023651.2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658</v>
      </c>
      <c r="B255" s="12" t="s">
        <v>611</v>
      </c>
      <c r="C255" s="11" t="s">
        <v>38</v>
      </c>
      <c r="D255" s="11" t="s">
        <v>111</v>
      </c>
      <c r="E255" s="11" t="s">
        <v>112</v>
      </c>
      <c r="F255" s="11" t="s">
        <v>659</v>
      </c>
      <c r="G255" s="11" t="s">
        <v>40</v>
      </c>
      <c r="H255" s="11" t="s">
        <v>940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2051607482.8</v>
      </c>
      <c r="R255" s="13">
        <v>0</v>
      </c>
      <c r="S255" s="13">
        <v>2047016980</v>
      </c>
      <c r="T255" s="13">
        <v>0</v>
      </c>
      <c r="U255" s="11" t="s">
        <v>44</v>
      </c>
      <c r="V255" s="13">
        <v>0</v>
      </c>
      <c r="W255" s="13">
        <v>3957330</v>
      </c>
      <c r="X255" s="11" t="s">
        <v>44</v>
      </c>
      <c r="Y255" s="13">
        <f>+W255*0.16</f>
        <v>633172.80000000005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660</v>
      </c>
      <c r="B256" s="12" t="s">
        <v>661</v>
      </c>
      <c r="C256" s="11" t="s">
        <v>38</v>
      </c>
      <c r="D256" s="11" t="s">
        <v>39</v>
      </c>
      <c r="E256" s="11" t="s">
        <v>893</v>
      </c>
      <c r="F256" s="11" t="s">
        <v>933</v>
      </c>
      <c r="G256" s="11" t="s">
        <v>40</v>
      </c>
      <c r="H256" s="11" t="s">
        <v>662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789370157.13600004</v>
      </c>
      <c r="R256" s="13">
        <v>0</v>
      </c>
      <c r="S256" s="13">
        <v>686053354</v>
      </c>
      <c r="T256" s="13">
        <v>0</v>
      </c>
      <c r="U256" s="11" t="s">
        <v>44</v>
      </c>
      <c r="V256" s="13">
        <v>0</v>
      </c>
      <c r="W256" s="13">
        <v>89066209.599999994</v>
      </c>
      <c r="X256" s="11" t="s">
        <v>44</v>
      </c>
      <c r="Y256" s="13">
        <v>14250593.536000002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663</v>
      </c>
      <c r="B257" s="12" t="s">
        <v>661</v>
      </c>
      <c r="C257" s="11" t="s">
        <v>38</v>
      </c>
      <c r="D257" s="11" t="s">
        <v>39</v>
      </c>
      <c r="E257" s="11" t="s">
        <v>893</v>
      </c>
      <c r="F257" s="11" t="s">
        <v>933</v>
      </c>
      <c r="G257" s="11" t="s">
        <v>40</v>
      </c>
      <c r="H257" s="11" t="s">
        <v>664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692872870.14400005</v>
      </c>
      <c r="R257" s="13">
        <v>0</v>
      </c>
      <c r="S257" s="13">
        <v>579369980.80000007</v>
      </c>
      <c r="T257" s="13">
        <v>0</v>
      </c>
      <c r="U257" s="11" t="s">
        <v>44</v>
      </c>
      <c r="V257" s="13">
        <v>0</v>
      </c>
      <c r="W257" s="13">
        <v>97847318.400000006</v>
      </c>
      <c r="X257" s="11" t="s">
        <v>44</v>
      </c>
      <c r="Y257" s="13">
        <v>15655570.944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665</v>
      </c>
      <c r="B258" s="12" t="s">
        <v>661</v>
      </c>
      <c r="C258" s="11" t="s">
        <v>38</v>
      </c>
      <c r="D258" s="11" t="s">
        <v>39</v>
      </c>
      <c r="E258" s="11" t="s">
        <v>893</v>
      </c>
      <c r="F258" s="11" t="s">
        <v>933</v>
      </c>
      <c r="G258" s="11" t="s">
        <v>40</v>
      </c>
      <c r="H258" s="11" t="s">
        <v>666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167653622.40000001</v>
      </c>
      <c r="R258" s="13">
        <v>0</v>
      </c>
      <c r="S258" s="13">
        <v>126833872</v>
      </c>
      <c r="T258" s="13">
        <v>0</v>
      </c>
      <c r="U258" s="11" t="s">
        <v>44</v>
      </c>
      <c r="V258" s="13">
        <v>0</v>
      </c>
      <c r="W258" s="13">
        <v>35189440</v>
      </c>
      <c r="X258" s="11" t="s">
        <v>44</v>
      </c>
      <c r="Y258" s="13">
        <v>5630310.4000000004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667</v>
      </c>
      <c r="B259" s="12" t="s">
        <v>661</v>
      </c>
      <c r="C259" s="11" t="s">
        <v>38</v>
      </c>
      <c r="D259" s="11" t="s">
        <v>39</v>
      </c>
      <c r="E259" s="11" t="s">
        <v>893</v>
      </c>
      <c r="F259" s="11" t="s">
        <v>933</v>
      </c>
      <c r="G259" s="11" t="s">
        <v>40</v>
      </c>
      <c r="H259" s="11" t="s">
        <v>668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445394384.57599998</v>
      </c>
      <c r="R259" s="13">
        <v>0</v>
      </c>
      <c r="S259" s="13">
        <v>335825107.19999993</v>
      </c>
      <c r="T259" s="13">
        <v>0</v>
      </c>
      <c r="U259" s="11" t="s">
        <v>44</v>
      </c>
      <c r="V259" s="13">
        <v>0</v>
      </c>
      <c r="W259" s="13">
        <v>94456273.599999994</v>
      </c>
      <c r="X259" s="11" t="s">
        <v>44</v>
      </c>
      <c r="Y259" s="13">
        <v>15113003.775999999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669</v>
      </c>
      <c r="B260" s="12" t="s">
        <v>661</v>
      </c>
      <c r="C260" s="11" t="s">
        <v>38</v>
      </c>
      <c r="D260" s="11" t="s">
        <v>39</v>
      </c>
      <c r="E260" s="11" t="s">
        <v>893</v>
      </c>
      <c r="F260" s="11" t="s">
        <v>933</v>
      </c>
      <c r="G260" s="11" t="s">
        <v>40</v>
      </c>
      <c r="H260" s="11" t="s">
        <v>670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266083900.80000001</v>
      </c>
      <c r="R260" s="13">
        <v>0</v>
      </c>
      <c r="S260" s="13">
        <v>228550384</v>
      </c>
      <c r="T260" s="13">
        <v>0</v>
      </c>
      <c r="U260" s="11" t="s">
        <v>44</v>
      </c>
      <c r="V260" s="13">
        <v>0</v>
      </c>
      <c r="W260" s="13">
        <v>32356480</v>
      </c>
      <c r="X260" s="11" t="s">
        <v>44</v>
      </c>
      <c r="Y260" s="13">
        <v>5177036.7999999998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ht="15.75" customHeight="1" x14ac:dyDescent="0.25">
      <c r="A261" s="11" t="s">
        <v>671</v>
      </c>
      <c r="B261" s="12" t="s">
        <v>661</v>
      </c>
      <c r="C261" s="11" t="s">
        <v>38</v>
      </c>
      <c r="D261" s="11" t="s">
        <v>67</v>
      </c>
      <c r="E261" s="11" t="s">
        <v>68</v>
      </c>
      <c r="F261" s="11" t="s">
        <v>674</v>
      </c>
      <c r="G261" s="11" t="s">
        <v>40</v>
      </c>
      <c r="H261" s="11" t="s">
        <v>672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2517147055.9920001</v>
      </c>
      <c r="R261" s="13">
        <v>0</v>
      </c>
      <c r="S261" s="13">
        <v>2080868699.8</v>
      </c>
      <c r="T261" s="13">
        <v>0</v>
      </c>
      <c r="U261" s="11" t="s">
        <v>44</v>
      </c>
      <c r="V261" s="13">
        <v>0</v>
      </c>
      <c r="W261" s="13">
        <v>376102031.19999999</v>
      </c>
      <c r="X261" s="11" t="s">
        <v>44</v>
      </c>
      <c r="Y261" s="13">
        <v>60176324.991999984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673</v>
      </c>
      <c r="B262" s="12" t="s">
        <v>661</v>
      </c>
      <c r="C262" s="11" t="s">
        <v>38</v>
      </c>
      <c r="D262" s="11" t="s">
        <v>67</v>
      </c>
      <c r="E262" s="11" t="s">
        <v>68</v>
      </c>
      <c r="F262" s="11" t="s">
        <v>674</v>
      </c>
      <c r="G262" s="11" t="s">
        <v>78</v>
      </c>
      <c r="H262" s="11" t="s">
        <v>42</v>
      </c>
      <c r="I262" s="13" t="s">
        <v>675</v>
      </c>
      <c r="J262" s="13" t="s">
        <v>42</v>
      </c>
      <c r="K262" s="13" t="s">
        <v>676</v>
      </c>
      <c r="L262" s="13" t="s">
        <v>661</v>
      </c>
      <c r="M262" s="13">
        <v>5264896</v>
      </c>
      <c r="N262" s="11" t="s">
        <v>81</v>
      </c>
      <c r="O262" s="11" t="s">
        <v>677</v>
      </c>
      <c r="P262" s="11" t="s">
        <v>678</v>
      </c>
      <c r="Q262" s="13">
        <f>SUM(S262:AG262)</f>
        <v>-5264896</v>
      </c>
      <c r="R262" s="13">
        <v>0</v>
      </c>
      <c r="S262" s="13">
        <v>-5264896</v>
      </c>
      <c r="T262" s="13">
        <v>0</v>
      </c>
      <c r="U262" s="11" t="s">
        <v>44</v>
      </c>
      <c r="V262" s="13">
        <v>0</v>
      </c>
      <c r="W262" s="13">
        <v>0</v>
      </c>
      <c r="X262" s="11" t="s">
        <v>44</v>
      </c>
      <c r="Y262" s="13">
        <v>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679</v>
      </c>
      <c r="B263" s="12" t="s">
        <v>661</v>
      </c>
      <c r="C263" s="11" t="s">
        <v>38</v>
      </c>
      <c r="D263" s="11" t="s">
        <v>67</v>
      </c>
      <c r="E263" s="11" t="s">
        <v>68</v>
      </c>
      <c r="F263" s="11" t="s">
        <v>674</v>
      </c>
      <c r="G263" s="11" t="s">
        <v>78</v>
      </c>
      <c r="H263" s="11" t="s">
        <v>42</v>
      </c>
      <c r="I263" s="13" t="s">
        <v>680</v>
      </c>
      <c r="J263" s="13" t="s">
        <v>42</v>
      </c>
      <c r="K263" s="13" t="s">
        <v>681</v>
      </c>
      <c r="L263" s="13" t="s">
        <v>661</v>
      </c>
      <c r="M263" s="13">
        <v>12063600</v>
      </c>
      <c r="N263" s="11" t="s">
        <v>81</v>
      </c>
      <c r="O263" s="11" t="s">
        <v>682</v>
      </c>
      <c r="P263" s="11" t="s">
        <v>683</v>
      </c>
      <c r="Q263" s="13">
        <f>SUM(S263:AG263)</f>
        <v>-8283600</v>
      </c>
      <c r="R263" s="13">
        <v>0</v>
      </c>
      <c r="S263" s="13">
        <v>-8283600</v>
      </c>
      <c r="T263" s="13">
        <v>0</v>
      </c>
      <c r="U263" s="11" t="s">
        <v>44</v>
      </c>
      <c r="V263" s="13">
        <v>0</v>
      </c>
      <c r="W263" s="13">
        <v>0</v>
      </c>
      <c r="X263" s="11" t="s">
        <v>44</v>
      </c>
      <c r="Y263" s="13">
        <v>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684</v>
      </c>
      <c r="B264" s="12" t="s">
        <v>661</v>
      </c>
      <c r="C264" s="11" t="s">
        <v>38</v>
      </c>
      <c r="D264" s="11" t="s">
        <v>85</v>
      </c>
      <c r="E264" s="11" t="s">
        <v>908</v>
      </c>
      <c r="F264" s="11" t="s">
        <v>938</v>
      </c>
      <c r="G264" s="11" t="s">
        <v>40</v>
      </c>
      <c r="H264" s="11" t="s">
        <v>685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223831446.19999999</v>
      </c>
      <c r="R264" s="13">
        <v>0</v>
      </c>
      <c r="S264" s="13">
        <v>210082175</v>
      </c>
      <c r="T264" s="13">
        <v>0</v>
      </c>
      <c r="U264" s="11" t="s">
        <v>44</v>
      </c>
      <c r="V264" s="13">
        <v>0</v>
      </c>
      <c r="W264" s="13">
        <v>11852820</v>
      </c>
      <c r="X264" s="11" t="s">
        <v>44</v>
      </c>
      <c r="Y264" s="13">
        <v>1896451.2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686</v>
      </c>
      <c r="B265" s="12" t="s">
        <v>661</v>
      </c>
      <c r="C265" s="11" t="s">
        <v>38</v>
      </c>
      <c r="D265" s="11" t="s">
        <v>85</v>
      </c>
      <c r="E265" s="11" t="s">
        <v>908</v>
      </c>
      <c r="F265" s="11" t="s">
        <v>938</v>
      </c>
      <c r="G265" s="11" t="s">
        <v>40</v>
      </c>
      <c r="H265" s="11" t="s">
        <v>687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688</v>
      </c>
      <c r="P265" s="11" t="s">
        <v>689</v>
      </c>
      <c r="Q265" s="13">
        <f>SUM(S265:AG265)</f>
        <v>13225800</v>
      </c>
      <c r="R265" s="13">
        <v>0</v>
      </c>
      <c r="S265" s="13">
        <v>13225800</v>
      </c>
      <c r="T265" s="13">
        <v>0</v>
      </c>
      <c r="U265" s="11" t="s">
        <v>44</v>
      </c>
      <c r="V265" s="13">
        <v>0</v>
      </c>
      <c r="W265" s="13">
        <v>0</v>
      </c>
      <c r="X265" s="11" t="s">
        <v>44</v>
      </c>
      <c r="Y265" s="13">
        <v>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690</v>
      </c>
      <c r="B266" s="12" t="s">
        <v>661</v>
      </c>
      <c r="C266" s="11" t="s">
        <v>38</v>
      </c>
      <c r="D266" s="11" t="s">
        <v>85</v>
      </c>
      <c r="E266" s="11" t="s">
        <v>908</v>
      </c>
      <c r="F266" s="11" t="s">
        <v>938</v>
      </c>
      <c r="G266" s="11" t="s">
        <v>40</v>
      </c>
      <c r="H266" s="11" t="s">
        <v>691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184743087</v>
      </c>
      <c r="R266" s="13">
        <v>0</v>
      </c>
      <c r="S266" s="13">
        <v>151977031</v>
      </c>
      <c r="T266" s="13">
        <v>0</v>
      </c>
      <c r="U266" s="11" t="s">
        <v>44</v>
      </c>
      <c r="V266" s="13">
        <v>0</v>
      </c>
      <c r="W266" s="13">
        <v>28246600</v>
      </c>
      <c r="X266" s="11" t="s">
        <v>44</v>
      </c>
      <c r="Y266" s="13">
        <v>4519456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692</v>
      </c>
      <c r="B267" s="12" t="s">
        <v>661</v>
      </c>
      <c r="C267" s="11" t="s">
        <v>38</v>
      </c>
      <c r="D267" s="11" t="s">
        <v>85</v>
      </c>
      <c r="E267" s="11" t="s">
        <v>908</v>
      </c>
      <c r="F267" s="11" t="s">
        <v>938</v>
      </c>
      <c r="G267" s="11" t="s">
        <v>40</v>
      </c>
      <c r="H267" s="11" t="s">
        <v>693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333962851.19999999</v>
      </c>
      <c r="R267" s="13">
        <v>0</v>
      </c>
      <c r="S267" s="13">
        <v>316281852.80000001</v>
      </c>
      <c r="T267" s="13">
        <v>0</v>
      </c>
      <c r="U267" s="11" t="s">
        <v>44</v>
      </c>
      <c r="V267" s="13">
        <v>0</v>
      </c>
      <c r="W267" s="13">
        <v>15242240</v>
      </c>
      <c r="X267" s="11" t="s">
        <v>44</v>
      </c>
      <c r="Y267" s="13">
        <v>2438758.3999999999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694</v>
      </c>
      <c r="B268" s="12" t="s">
        <v>661</v>
      </c>
      <c r="C268" s="11" t="s">
        <v>38</v>
      </c>
      <c r="D268" s="11" t="s">
        <v>85</v>
      </c>
      <c r="E268" s="11" t="s">
        <v>908</v>
      </c>
      <c r="F268" s="11" t="s">
        <v>938</v>
      </c>
      <c r="G268" s="11" t="s">
        <v>40</v>
      </c>
      <c r="H268" s="11" t="s">
        <v>695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141760955.19999999</v>
      </c>
      <c r="R268" s="13">
        <v>0</v>
      </c>
      <c r="S268" s="13">
        <v>136790587.19999999</v>
      </c>
      <c r="T268" s="13">
        <v>0</v>
      </c>
      <c r="U268" s="11" t="s">
        <v>44</v>
      </c>
      <c r="V268" s="13">
        <v>0</v>
      </c>
      <c r="W268" s="13">
        <v>4284800</v>
      </c>
      <c r="X268" s="11" t="s">
        <v>44</v>
      </c>
      <c r="Y268" s="13">
        <v>685568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696</v>
      </c>
      <c r="B269" s="12" t="s">
        <v>661</v>
      </c>
      <c r="C269" s="11" t="s">
        <v>38</v>
      </c>
      <c r="D269" s="11" t="s">
        <v>85</v>
      </c>
      <c r="E269" s="11" t="s">
        <v>908</v>
      </c>
      <c r="F269" s="11" t="s">
        <v>938</v>
      </c>
      <c r="G269" s="11" t="s">
        <v>40</v>
      </c>
      <c r="H269" s="11" t="s">
        <v>697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211896061.24800003</v>
      </c>
      <c r="R269" s="13">
        <v>0</v>
      </c>
      <c r="S269" s="13">
        <v>156123200</v>
      </c>
      <c r="T269" s="13">
        <v>0</v>
      </c>
      <c r="U269" s="11" t="s">
        <v>44</v>
      </c>
      <c r="V269" s="13">
        <v>0</v>
      </c>
      <c r="W269" s="13">
        <v>48080052.799999997</v>
      </c>
      <c r="X269" s="11" t="s">
        <v>44</v>
      </c>
      <c r="Y269" s="13">
        <v>7692808.4479999999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698</v>
      </c>
      <c r="B270" s="12" t="s">
        <v>661</v>
      </c>
      <c r="C270" s="11" t="s">
        <v>38</v>
      </c>
      <c r="D270" s="11" t="s">
        <v>85</v>
      </c>
      <c r="E270" s="11" t="s">
        <v>908</v>
      </c>
      <c r="F270" s="11" t="s">
        <v>938</v>
      </c>
      <c r="G270" s="11" t="s">
        <v>40</v>
      </c>
      <c r="H270" s="11" t="s">
        <v>699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171633334.40000001</v>
      </c>
      <c r="R270" s="13">
        <v>0</v>
      </c>
      <c r="S270" s="13">
        <v>143070608</v>
      </c>
      <c r="T270" s="13">
        <v>0</v>
      </c>
      <c r="U270" s="11" t="s">
        <v>44</v>
      </c>
      <c r="V270" s="13">
        <v>0</v>
      </c>
      <c r="W270" s="13">
        <v>24623040</v>
      </c>
      <c r="X270" s="11" t="s">
        <v>51</v>
      </c>
      <c r="Y270" s="13">
        <v>3939686.4000000004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700</v>
      </c>
      <c r="B271" s="12" t="s">
        <v>661</v>
      </c>
      <c r="C271" s="11" t="s">
        <v>38</v>
      </c>
      <c r="D271" s="11" t="s">
        <v>85</v>
      </c>
      <c r="E271" s="11" t="s">
        <v>908</v>
      </c>
      <c r="F271" s="11" t="s">
        <v>938</v>
      </c>
      <c r="G271" s="11" t="s">
        <v>40</v>
      </c>
      <c r="H271" s="11" t="s">
        <v>701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702</v>
      </c>
      <c r="P271" s="11" t="s">
        <v>703</v>
      </c>
      <c r="Q271" s="13">
        <f>SUM(S271:AG271)</f>
        <v>15100000</v>
      </c>
      <c r="R271" s="13">
        <v>0</v>
      </c>
      <c r="S271" s="13">
        <v>15100000</v>
      </c>
      <c r="T271" s="13">
        <v>0</v>
      </c>
      <c r="U271" s="11" t="s">
        <v>44</v>
      </c>
      <c r="V271" s="13">
        <v>0</v>
      </c>
      <c r="W271" s="13">
        <v>0</v>
      </c>
      <c r="X271" s="11" t="s">
        <v>44</v>
      </c>
      <c r="Y271" s="13">
        <v>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704</v>
      </c>
      <c r="B272" s="12" t="s">
        <v>661</v>
      </c>
      <c r="C272" s="11" t="s">
        <v>38</v>
      </c>
      <c r="D272" s="11" t="s">
        <v>85</v>
      </c>
      <c r="E272" s="11" t="s">
        <v>908</v>
      </c>
      <c r="F272" s="11" t="s">
        <v>938</v>
      </c>
      <c r="G272" s="11" t="s">
        <v>40</v>
      </c>
      <c r="H272" s="11" t="s">
        <v>705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56348364.799999997</v>
      </c>
      <c r="R272" s="13">
        <v>0</v>
      </c>
      <c r="S272" s="13">
        <v>40843712</v>
      </c>
      <c r="T272" s="13">
        <v>0</v>
      </c>
      <c r="U272" s="11" t="s">
        <v>44</v>
      </c>
      <c r="V272" s="13">
        <v>0</v>
      </c>
      <c r="W272" s="13">
        <v>13366080</v>
      </c>
      <c r="X272" s="11" t="s">
        <v>51</v>
      </c>
      <c r="Y272" s="13">
        <v>2138572.7999999998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706</v>
      </c>
      <c r="B273" s="12" t="s">
        <v>661</v>
      </c>
      <c r="C273" s="11" t="s">
        <v>38</v>
      </c>
      <c r="D273" s="11" t="s">
        <v>85</v>
      </c>
      <c r="E273" s="11" t="s">
        <v>908</v>
      </c>
      <c r="F273" s="11" t="s">
        <v>938</v>
      </c>
      <c r="G273" s="11" t="s">
        <v>40</v>
      </c>
      <c r="H273" s="11" t="s">
        <v>707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254295310.40000001</v>
      </c>
      <c r="R273" s="13">
        <v>0</v>
      </c>
      <c r="S273" s="13">
        <v>212896488</v>
      </c>
      <c r="T273" s="13">
        <v>0</v>
      </c>
      <c r="U273" s="11" t="s">
        <v>44</v>
      </c>
      <c r="V273" s="13">
        <v>0</v>
      </c>
      <c r="W273" s="13">
        <v>35688640</v>
      </c>
      <c r="X273" s="11" t="s">
        <v>44</v>
      </c>
      <c r="Y273" s="13">
        <v>5710182.4000000004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708</v>
      </c>
      <c r="B274" s="12" t="s">
        <v>661</v>
      </c>
      <c r="C274" s="11" t="s">
        <v>38</v>
      </c>
      <c r="D274" s="11" t="s">
        <v>85</v>
      </c>
      <c r="E274" s="11" t="s">
        <v>908</v>
      </c>
      <c r="F274" s="11" t="s">
        <v>938</v>
      </c>
      <c r="G274" s="11" t="s">
        <v>40</v>
      </c>
      <c r="H274" s="11" t="s">
        <v>709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14805440</v>
      </c>
      <c r="R274" s="13">
        <v>0</v>
      </c>
      <c r="S274" s="13">
        <v>7084480</v>
      </c>
      <c r="T274" s="13">
        <v>0</v>
      </c>
      <c r="U274" s="11" t="s">
        <v>44</v>
      </c>
      <c r="V274" s="13">
        <v>0</v>
      </c>
      <c r="W274" s="13">
        <v>6656000</v>
      </c>
      <c r="X274" s="11" t="s">
        <v>51</v>
      </c>
      <c r="Y274" s="13">
        <v>1064960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710</v>
      </c>
      <c r="B275" s="12" t="s">
        <v>661</v>
      </c>
      <c r="C275" s="11" t="s">
        <v>38</v>
      </c>
      <c r="D275" s="11" t="s">
        <v>85</v>
      </c>
      <c r="E275" s="11" t="s">
        <v>908</v>
      </c>
      <c r="F275" s="11" t="s">
        <v>938</v>
      </c>
      <c r="G275" s="11" t="s">
        <v>78</v>
      </c>
      <c r="H275" s="11" t="s">
        <v>42</v>
      </c>
      <c r="I275" s="13" t="s">
        <v>173</v>
      </c>
      <c r="J275" s="13" t="s">
        <v>42</v>
      </c>
      <c r="K275" s="13" t="s">
        <v>711</v>
      </c>
      <c r="L275" s="13" t="s">
        <v>661</v>
      </c>
      <c r="M275" s="13">
        <v>11340000</v>
      </c>
      <c r="N275" s="11" t="s">
        <v>81</v>
      </c>
      <c r="O275" s="11" t="s">
        <v>712</v>
      </c>
      <c r="P275" s="11" t="s">
        <v>713</v>
      </c>
      <c r="Q275" s="13">
        <f>SUM(S275:AG275)</f>
        <v>-11340000</v>
      </c>
      <c r="R275" s="13">
        <v>0</v>
      </c>
      <c r="S275" s="13">
        <v>-11340000</v>
      </c>
      <c r="T275" s="13">
        <v>0</v>
      </c>
      <c r="U275" s="11" t="s">
        <v>44</v>
      </c>
      <c r="V275" s="13">
        <v>0</v>
      </c>
      <c r="W275" s="13">
        <v>0</v>
      </c>
      <c r="X275" s="11" t="s">
        <v>44</v>
      </c>
      <c r="Y275" s="13">
        <v>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714</v>
      </c>
      <c r="B276" s="12" t="s">
        <v>661</v>
      </c>
      <c r="C276" s="11" t="s">
        <v>38</v>
      </c>
      <c r="D276" s="11" t="s">
        <v>111</v>
      </c>
      <c r="E276" s="11" t="s">
        <v>112</v>
      </c>
      <c r="F276" s="11" t="s">
        <v>941</v>
      </c>
      <c r="G276" s="11" t="s">
        <v>40</v>
      </c>
      <c r="H276" s="11" t="s">
        <v>942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1152755798.4000001</v>
      </c>
      <c r="R276" s="13">
        <v>0</v>
      </c>
      <c r="S276" s="13">
        <v>1115169200</v>
      </c>
      <c r="T276" s="13">
        <v>0</v>
      </c>
      <c r="U276" s="11" t="s">
        <v>44</v>
      </c>
      <c r="V276" s="13">
        <v>0</v>
      </c>
      <c r="W276" s="13">
        <v>32402240</v>
      </c>
      <c r="X276" s="11" t="s">
        <v>44</v>
      </c>
      <c r="Y276" s="13">
        <f>+W276*0.16</f>
        <v>5184358.4000000004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715</v>
      </c>
      <c r="B277" s="12" t="s">
        <v>716</v>
      </c>
      <c r="C277" s="11" t="s">
        <v>38</v>
      </c>
      <c r="D277" s="11" t="s">
        <v>39</v>
      </c>
      <c r="E277" s="11" t="s">
        <v>893</v>
      </c>
      <c r="F277" s="11" t="s">
        <v>934</v>
      </c>
      <c r="G277" s="11" t="s">
        <v>40</v>
      </c>
      <c r="H277" s="11" t="s">
        <v>717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1218493196.0799999</v>
      </c>
      <c r="R277" s="13">
        <v>0</v>
      </c>
      <c r="S277" s="13">
        <v>1096496450.8</v>
      </c>
      <c r="T277" s="13">
        <v>0</v>
      </c>
      <c r="U277" s="11" t="s">
        <v>44</v>
      </c>
      <c r="V277" s="13">
        <v>0</v>
      </c>
      <c r="W277" s="13">
        <v>105169608</v>
      </c>
      <c r="X277" s="11" t="s">
        <v>51</v>
      </c>
      <c r="Y277" s="13">
        <v>16827137.280000001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718</v>
      </c>
      <c r="B278" s="12" t="s">
        <v>716</v>
      </c>
      <c r="C278" s="11" t="s">
        <v>38</v>
      </c>
      <c r="D278" s="11" t="s">
        <v>39</v>
      </c>
      <c r="E278" s="11" t="s">
        <v>893</v>
      </c>
      <c r="F278" s="11" t="s">
        <v>934</v>
      </c>
      <c r="G278" s="11" t="s">
        <v>40</v>
      </c>
      <c r="H278" s="11" t="s">
        <v>719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228882220.24000001</v>
      </c>
      <c r="R278" s="13">
        <v>0</v>
      </c>
      <c r="S278" s="13">
        <v>165069850</v>
      </c>
      <c r="T278" s="13">
        <v>0</v>
      </c>
      <c r="U278" s="11" t="s">
        <v>44</v>
      </c>
      <c r="V278" s="13">
        <v>0</v>
      </c>
      <c r="W278" s="13">
        <v>55010664</v>
      </c>
      <c r="X278" s="11" t="s">
        <v>44</v>
      </c>
      <c r="Y278" s="13">
        <v>8801706.2400000002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720</v>
      </c>
      <c r="B279" s="12" t="s">
        <v>716</v>
      </c>
      <c r="C279" s="11" t="s">
        <v>38</v>
      </c>
      <c r="D279" s="11" t="s">
        <v>39</v>
      </c>
      <c r="E279" s="11" t="s">
        <v>893</v>
      </c>
      <c r="F279" s="11" t="s">
        <v>934</v>
      </c>
      <c r="G279" s="11" t="s">
        <v>40</v>
      </c>
      <c r="H279" s="11" t="s">
        <v>721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212100986.49200001</v>
      </c>
      <c r="R279" s="13">
        <v>0</v>
      </c>
      <c r="S279" s="13">
        <v>176775948.80000001</v>
      </c>
      <c r="T279" s="13">
        <v>0</v>
      </c>
      <c r="U279" s="11" t="s">
        <v>44</v>
      </c>
      <c r="V279" s="13">
        <v>0</v>
      </c>
      <c r="W279" s="13">
        <v>30452618.699999999</v>
      </c>
      <c r="X279" s="11" t="s">
        <v>51</v>
      </c>
      <c r="Y279" s="13">
        <v>4872418.9919999996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722</v>
      </c>
      <c r="B280" s="12" t="s">
        <v>716</v>
      </c>
      <c r="C280" s="11" t="s">
        <v>38</v>
      </c>
      <c r="D280" s="11" t="s">
        <v>39</v>
      </c>
      <c r="E280" s="11" t="s">
        <v>893</v>
      </c>
      <c r="F280" s="11" t="s">
        <v>934</v>
      </c>
      <c r="G280" s="11" t="s">
        <v>40</v>
      </c>
      <c r="H280" s="11" t="s">
        <v>723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209</v>
      </c>
      <c r="P280" s="11" t="s">
        <v>724</v>
      </c>
      <c r="Q280" s="13">
        <f>SUM(S280:AG280)</f>
        <v>43470000</v>
      </c>
      <c r="R280" s="13">
        <v>0</v>
      </c>
      <c r="S280" s="13">
        <v>43470000</v>
      </c>
      <c r="T280" s="13">
        <v>0</v>
      </c>
      <c r="U280" s="11" t="s">
        <v>44</v>
      </c>
      <c r="V280" s="13">
        <v>0</v>
      </c>
      <c r="W280" s="13">
        <v>0</v>
      </c>
      <c r="X280" s="11" t="s">
        <v>44</v>
      </c>
      <c r="Y280" s="13">
        <v>0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725</v>
      </c>
      <c r="B281" s="12" t="s">
        <v>716</v>
      </c>
      <c r="C281" s="11" t="s">
        <v>38</v>
      </c>
      <c r="D281" s="11" t="s">
        <v>39</v>
      </c>
      <c r="E281" s="11" t="s">
        <v>893</v>
      </c>
      <c r="F281" s="11" t="s">
        <v>934</v>
      </c>
      <c r="G281" s="11" t="s">
        <v>40</v>
      </c>
      <c r="H281" s="11" t="s">
        <v>726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151075194.80000001</v>
      </c>
      <c r="R281" s="13">
        <v>0</v>
      </c>
      <c r="S281" s="13">
        <v>140236178</v>
      </c>
      <c r="T281" s="13">
        <v>0</v>
      </c>
      <c r="U281" s="11" t="s">
        <v>44</v>
      </c>
      <c r="V281" s="13">
        <v>0</v>
      </c>
      <c r="W281" s="13">
        <v>9343980</v>
      </c>
      <c r="X281" s="11" t="s">
        <v>44</v>
      </c>
      <c r="Y281" s="13">
        <v>1495036.8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727</v>
      </c>
      <c r="B282" s="12" t="s">
        <v>716</v>
      </c>
      <c r="C282" s="11" t="s">
        <v>38</v>
      </c>
      <c r="D282" s="11" t="s">
        <v>39</v>
      </c>
      <c r="E282" s="11" t="s">
        <v>893</v>
      </c>
      <c r="F282" s="11" t="s">
        <v>934</v>
      </c>
      <c r="G282" s="11" t="s">
        <v>40</v>
      </c>
      <c r="H282" s="11" t="s">
        <v>728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73527232.799999997</v>
      </c>
      <c r="R282" s="13">
        <v>0</v>
      </c>
      <c r="S282" s="13">
        <v>61175460</v>
      </c>
      <c r="T282" s="13">
        <v>0</v>
      </c>
      <c r="U282" s="11" t="s">
        <v>44</v>
      </c>
      <c r="V282" s="13">
        <v>0</v>
      </c>
      <c r="W282" s="13">
        <v>10648080</v>
      </c>
      <c r="X282" s="11" t="s">
        <v>51</v>
      </c>
      <c r="Y282" s="13">
        <v>1703692.8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729</v>
      </c>
      <c r="B283" s="12" t="s">
        <v>716</v>
      </c>
      <c r="C283" s="11" t="s">
        <v>38</v>
      </c>
      <c r="D283" s="11" t="s">
        <v>39</v>
      </c>
      <c r="E283" s="11" t="s">
        <v>893</v>
      </c>
      <c r="F283" s="11" t="s">
        <v>934</v>
      </c>
      <c r="G283" s="11" t="s">
        <v>40</v>
      </c>
      <c r="H283" s="11" t="s">
        <v>730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520580129.48799998</v>
      </c>
      <c r="R283" s="13">
        <v>0</v>
      </c>
      <c r="S283" s="13">
        <v>416009694.39999998</v>
      </c>
      <c r="T283" s="13">
        <v>0</v>
      </c>
      <c r="U283" s="11" t="s">
        <v>44</v>
      </c>
      <c r="V283" s="13">
        <v>0</v>
      </c>
      <c r="W283" s="13">
        <v>90146926.799999997</v>
      </c>
      <c r="X283" s="11" t="s">
        <v>44</v>
      </c>
      <c r="Y283" s="13">
        <v>14423508.288000001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731</v>
      </c>
      <c r="B284" s="12" t="s">
        <v>716</v>
      </c>
      <c r="C284" s="11" t="s">
        <v>38</v>
      </c>
      <c r="D284" s="11" t="s">
        <v>39</v>
      </c>
      <c r="E284" s="11" t="s">
        <v>893</v>
      </c>
      <c r="F284" s="11" t="s">
        <v>934</v>
      </c>
      <c r="G284" s="11" t="s">
        <v>40</v>
      </c>
      <c r="H284" s="11" t="s">
        <v>732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110162329</v>
      </c>
      <c r="R284" s="13">
        <v>0</v>
      </c>
      <c r="S284" s="13">
        <v>64611565</v>
      </c>
      <c r="T284" s="13">
        <v>0</v>
      </c>
      <c r="U284" s="11" t="s">
        <v>44</v>
      </c>
      <c r="V284" s="13">
        <v>0</v>
      </c>
      <c r="W284" s="13">
        <v>39267900</v>
      </c>
      <c r="X284" s="11" t="s">
        <v>51</v>
      </c>
      <c r="Y284" s="13">
        <v>6282864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733</v>
      </c>
      <c r="B285" s="12" t="s">
        <v>716</v>
      </c>
      <c r="C285" s="11" t="s">
        <v>38</v>
      </c>
      <c r="D285" s="11" t="s">
        <v>39</v>
      </c>
      <c r="E285" s="11" t="s">
        <v>893</v>
      </c>
      <c r="F285" s="11" t="s">
        <v>934</v>
      </c>
      <c r="G285" s="11" t="s">
        <v>40</v>
      </c>
      <c r="H285" s="11" t="s">
        <v>734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522096683.45999998</v>
      </c>
      <c r="R285" s="13">
        <v>0</v>
      </c>
      <c r="S285" s="13">
        <v>360624867.89999998</v>
      </c>
      <c r="T285" s="13">
        <v>0</v>
      </c>
      <c r="U285" s="11" t="s">
        <v>44</v>
      </c>
      <c r="V285" s="13">
        <v>0</v>
      </c>
      <c r="W285" s="13">
        <v>139199841</v>
      </c>
      <c r="X285" s="11" t="s">
        <v>51</v>
      </c>
      <c r="Y285" s="13">
        <v>22271974.559999999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735</v>
      </c>
      <c r="B286" s="12" t="s">
        <v>716</v>
      </c>
      <c r="C286" s="11" t="s">
        <v>38</v>
      </c>
      <c r="D286" s="11" t="s">
        <v>39</v>
      </c>
      <c r="E286" s="11" t="s">
        <v>893</v>
      </c>
      <c r="F286" s="11" t="s">
        <v>934</v>
      </c>
      <c r="G286" s="11" t="s">
        <v>78</v>
      </c>
      <c r="H286" s="11" t="s">
        <v>42</v>
      </c>
      <c r="I286" s="13" t="s">
        <v>173</v>
      </c>
      <c r="J286" s="13" t="s">
        <v>42</v>
      </c>
      <c r="K286" s="13" t="s">
        <v>736</v>
      </c>
      <c r="L286" s="13" t="s">
        <v>716</v>
      </c>
      <c r="M286" s="13">
        <v>10560000</v>
      </c>
      <c r="N286" s="11" t="s">
        <v>81</v>
      </c>
      <c r="O286" s="11" t="s">
        <v>737</v>
      </c>
      <c r="P286" s="11" t="s">
        <v>738</v>
      </c>
      <c r="Q286" s="13">
        <f>SUM(S286:AG286)</f>
        <v>-7560000</v>
      </c>
      <c r="R286" s="13">
        <v>0</v>
      </c>
      <c r="S286" s="13">
        <v>-7560000</v>
      </c>
      <c r="T286" s="13">
        <v>0</v>
      </c>
      <c r="U286" s="11" t="s">
        <v>44</v>
      </c>
      <c r="V286" s="13">
        <v>0</v>
      </c>
      <c r="W286" s="13">
        <v>0</v>
      </c>
      <c r="X286" s="11" t="s">
        <v>44</v>
      </c>
      <c r="Y286" s="13">
        <v>0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739</v>
      </c>
      <c r="B287" s="12" t="s">
        <v>716</v>
      </c>
      <c r="C287" s="11" t="s">
        <v>38</v>
      </c>
      <c r="D287" s="11" t="s">
        <v>67</v>
      </c>
      <c r="E287" s="11" t="s">
        <v>68</v>
      </c>
      <c r="F287" s="11" t="s">
        <v>935</v>
      </c>
      <c r="G287" s="11" t="s">
        <v>40</v>
      </c>
      <c r="H287" s="11" t="s">
        <v>740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2654856081.4159999</v>
      </c>
      <c r="R287" s="13">
        <v>0</v>
      </c>
      <c r="S287" s="13">
        <v>2275821879.1999998</v>
      </c>
      <c r="T287" s="13">
        <v>0</v>
      </c>
      <c r="U287" s="11" t="s">
        <v>44</v>
      </c>
      <c r="V287" s="13">
        <v>0</v>
      </c>
      <c r="W287" s="13">
        <v>326753622.60000002</v>
      </c>
      <c r="X287" s="11" t="s">
        <v>51</v>
      </c>
      <c r="Y287" s="13">
        <v>52280579.615999989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741</v>
      </c>
      <c r="B288" s="12" t="s">
        <v>716</v>
      </c>
      <c r="C288" s="11" t="s">
        <v>38</v>
      </c>
      <c r="D288" s="11" t="s">
        <v>85</v>
      </c>
      <c r="E288" s="11" t="s">
        <v>908</v>
      </c>
      <c r="F288" s="11" t="s">
        <v>939</v>
      </c>
      <c r="G288" s="11" t="s">
        <v>40</v>
      </c>
      <c r="H288" s="11" t="s">
        <v>742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164105001.59999999</v>
      </c>
      <c r="R288" s="13">
        <v>0</v>
      </c>
      <c r="S288" s="13">
        <v>152914435.19999999</v>
      </c>
      <c r="T288" s="13">
        <v>0</v>
      </c>
      <c r="U288" s="11" t="s">
        <v>44</v>
      </c>
      <c r="V288" s="13">
        <v>0</v>
      </c>
      <c r="W288" s="13">
        <v>9647040</v>
      </c>
      <c r="X288" s="11" t="s">
        <v>44</v>
      </c>
      <c r="Y288" s="13">
        <v>1543526.3999999999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743</v>
      </c>
      <c r="B289" s="12" t="s">
        <v>716</v>
      </c>
      <c r="C289" s="11" t="s">
        <v>38</v>
      </c>
      <c r="D289" s="11" t="s">
        <v>85</v>
      </c>
      <c r="E289" s="11" t="s">
        <v>908</v>
      </c>
      <c r="F289" s="11" t="s">
        <v>939</v>
      </c>
      <c r="G289" s="11" t="s">
        <v>40</v>
      </c>
      <c r="H289" s="11" t="s">
        <v>744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578807621.91999996</v>
      </c>
      <c r="R289" s="13">
        <v>0</v>
      </c>
      <c r="S289" s="13">
        <v>521237620</v>
      </c>
      <c r="T289" s="13">
        <v>0</v>
      </c>
      <c r="U289" s="11" t="s">
        <v>44</v>
      </c>
      <c r="V289" s="13">
        <v>0</v>
      </c>
      <c r="W289" s="13">
        <v>49629312</v>
      </c>
      <c r="X289" s="11" t="s">
        <v>44</v>
      </c>
      <c r="Y289" s="13">
        <v>7940689.9199999999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745</v>
      </c>
      <c r="B290" s="12" t="s">
        <v>716</v>
      </c>
      <c r="C290" s="11" t="s">
        <v>38</v>
      </c>
      <c r="D290" s="11" t="s">
        <v>85</v>
      </c>
      <c r="E290" s="11" t="s">
        <v>908</v>
      </c>
      <c r="F290" s="11" t="s">
        <v>939</v>
      </c>
      <c r="G290" s="11" t="s">
        <v>40</v>
      </c>
      <c r="H290" s="11" t="s">
        <v>746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346811550.74800003</v>
      </c>
      <c r="R290" s="13">
        <v>0</v>
      </c>
      <c r="S290" s="13">
        <v>277327930.30000001</v>
      </c>
      <c r="T290" s="13">
        <v>0</v>
      </c>
      <c r="U290" s="11" t="s">
        <v>44</v>
      </c>
      <c r="V290" s="13">
        <v>0</v>
      </c>
      <c r="W290" s="13">
        <v>59899672.799999997</v>
      </c>
      <c r="X290" s="11" t="s">
        <v>44</v>
      </c>
      <c r="Y290" s="13">
        <v>9583947.648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747</v>
      </c>
      <c r="B291" s="12" t="s">
        <v>716</v>
      </c>
      <c r="C291" s="11" t="s">
        <v>38</v>
      </c>
      <c r="D291" s="11" t="s">
        <v>85</v>
      </c>
      <c r="E291" s="11" t="s">
        <v>908</v>
      </c>
      <c r="F291" s="11" t="s">
        <v>939</v>
      </c>
      <c r="G291" s="11" t="s">
        <v>40</v>
      </c>
      <c r="H291" s="11" t="s">
        <v>748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1095543876.296</v>
      </c>
      <c r="R291" s="13">
        <v>0</v>
      </c>
      <c r="S291" s="13">
        <v>799625799.20000005</v>
      </c>
      <c r="T291" s="13">
        <v>0</v>
      </c>
      <c r="U291" s="11" t="s">
        <v>44</v>
      </c>
      <c r="V291" s="13">
        <v>0</v>
      </c>
      <c r="W291" s="13">
        <v>255101790.59999999</v>
      </c>
      <c r="X291" s="11" t="s">
        <v>51</v>
      </c>
      <c r="Y291" s="13">
        <v>40816286.495999999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749</v>
      </c>
      <c r="B292" s="12" t="s">
        <v>716</v>
      </c>
      <c r="C292" s="11" t="s">
        <v>38</v>
      </c>
      <c r="D292" s="11" t="s">
        <v>85</v>
      </c>
      <c r="E292" s="11" t="s">
        <v>908</v>
      </c>
      <c r="F292" s="11" t="s">
        <v>939</v>
      </c>
      <c r="G292" s="11" t="s">
        <v>40</v>
      </c>
      <c r="H292" s="11" t="s">
        <v>750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751</v>
      </c>
      <c r="P292" s="11" t="s">
        <v>752</v>
      </c>
      <c r="Q292" s="13">
        <f>SUM(S292:AG292)</f>
        <v>15100000</v>
      </c>
      <c r="R292" s="13">
        <v>0</v>
      </c>
      <c r="S292" s="13">
        <v>15100000</v>
      </c>
      <c r="T292" s="13">
        <v>0</v>
      </c>
      <c r="U292" s="11" t="s">
        <v>44</v>
      </c>
      <c r="V292" s="13">
        <v>0</v>
      </c>
      <c r="W292" s="13">
        <v>0</v>
      </c>
      <c r="X292" s="11" t="s">
        <v>44</v>
      </c>
      <c r="Y292" s="13">
        <v>0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753</v>
      </c>
      <c r="B293" s="12" t="s">
        <v>716</v>
      </c>
      <c r="C293" s="11" t="s">
        <v>38</v>
      </c>
      <c r="D293" s="11" t="s">
        <v>85</v>
      </c>
      <c r="E293" s="11" t="s">
        <v>908</v>
      </c>
      <c r="F293" s="11" t="s">
        <v>939</v>
      </c>
      <c r="G293" s="11" t="s">
        <v>40</v>
      </c>
      <c r="H293" s="11" t="s">
        <v>754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80001309</v>
      </c>
      <c r="R293" s="13">
        <v>0</v>
      </c>
      <c r="S293" s="13">
        <v>71068845</v>
      </c>
      <c r="T293" s="13">
        <v>0</v>
      </c>
      <c r="U293" s="11" t="s">
        <v>44</v>
      </c>
      <c r="V293" s="13">
        <v>0</v>
      </c>
      <c r="W293" s="13">
        <v>7700400</v>
      </c>
      <c r="X293" s="11" t="s">
        <v>44</v>
      </c>
      <c r="Y293" s="13">
        <v>1232064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755</v>
      </c>
      <c r="B294" s="12" t="s">
        <v>716</v>
      </c>
      <c r="C294" s="11" t="s">
        <v>38</v>
      </c>
      <c r="D294" s="11" t="s">
        <v>85</v>
      </c>
      <c r="E294" s="11" t="s">
        <v>908</v>
      </c>
      <c r="F294" s="11" t="s">
        <v>939</v>
      </c>
      <c r="G294" s="11" t="s">
        <v>40</v>
      </c>
      <c r="H294" s="11" t="s">
        <v>756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266107865.5</v>
      </c>
      <c r="R294" s="13">
        <v>0</v>
      </c>
      <c r="S294" s="13">
        <v>215288868.69999999</v>
      </c>
      <c r="T294" s="13">
        <v>0</v>
      </c>
      <c r="U294" s="11" t="s">
        <v>44</v>
      </c>
      <c r="V294" s="13">
        <v>0</v>
      </c>
      <c r="W294" s="13">
        <v>43809480</v>
      </c>
      <c r="X294" s="11" t="s">
        <v>44</v>
      </c>
      <c r="Y294" s="13">
        <v>7009516.7999999998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757</v>
      </c>
      <c r="B295" s="12" t="s">
        <v>716</v>
      </c>
      <c r="C295" s="11" t="s">
        <v>38</v>
      </c>
      <c r="D295" s="11" t="s">
        <v>85</v>
      </c>
      <c r="E295" s="11" t="s">
        <v>908</v>
      </c>
      <c r="F295" s="11" t="s">
        <v>939</v>
      </c>
      <c r="G295" s="11" t="s">
        <v>78</v>
      </c>
      <c r="H295" s="11" t="s">
        <v>42</v>
      </c>
      <c r="I295" s="13" t="s">
        <v>173</v>
      </c>
      <c r="J295" s="13" t="s">
        <v>42</v>
      </c>
      <c r="K295" s="13" t="s">
        <v>758</v>
      </c>
      <c r="L295" s="13" t="s">
        <v>661</v>
      </c>
      <c r="M295" s="13">
        <v>6287625</v>
      </c>
      <c r="N295" s="11" t="s">
        <v>81</v>
      </c>
      <c r="O295" s="11" t="s">
        <v>759</v>
      </c>
      <c r="P295" s="11" t="s">
        <v>760</v>
      </c>
      <c r="Q295" s="13">
        <f>SUM(S295:AG295)</f>
        <v>-6287625</v>
      </c>
      <c r="R295" s="13">
        <v>0</v>
      </c>
      <c r="S295" s="13">
        <v>-6287625</v>
      </c>
      <c r="T295" s="13">
        <v>0</v>
      </c>
      <c r="U295" s="11" t="s">
        <v>44</v>
      </c>
      <c r="V295" s="13">
        <v>0</v>
      </c>
      <c r="W295" s="13">
        <v>0</v>
      </c>
      <c r="X295" s="11" t="s">
        <v>44</v>
      </c>
      <c r="Y295" s="13">
        <v>0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761</v>
      </c>
      <c r="B296" s="12" t="s">
        <v>716</v>
      </c>
      <c r="C296" s="11" t="s">
        <v>38</v>
      </c>
      <c r="D296" s="11" t="s">
        <v>85</v>
      </c>
      <c r="E296" s="11" t="s">
        <v>908</v>
      </c>
      <c r="F296" s="11" t="s">
        <v>939</v>
      </c>
      <c r="G296" s="11" t="s">
        <v>78</v>
      </c>
      <c r="H296" s="11" t="s">
        <v>42</v>
      </c>
      <c r="I296" s="13" t="s">
        <v>173</v>
      </c>
      <c r="J296" s="13" t="s">
        <v>42</v>
      </c>
      <c r="K296" s="13" t="s">
        <v>762</v>
      </c>
      <c r="L296" s="13" t="s">
        <v>716</v>
      </c>
      <c r="M296" s="13">
        <v>6600000</v>
      </c>
      <c r="N296" s="11" t="s">
        <v>81</v>
      </c>
      <c r="O296" s="11" t="s">
        <v>763</v>
      </c>
      <c r="P296" s="11" t="s">
        <v>764</v>
      </c>
      <c r="Q296" s="13">
        <f>SUM(S296:AG296)</f>
        <v>-3150000</v>
      </c>
      <c r="R296" s="13">
        <v>0</v>
      </c>
      <c r="S296" s="13">
        <v>-3150000</v>
      </c>
      <c r="T296" s="13">
        <v>0</v>
      </c>
      <c r="U296" s="11" t="s">
        <v>44</v>
      </c>
      <c r="V296" s="13">
        <v>0</v>
      </c>
      <c r="W296" s="13">
        <v>0</v>
      </c>
      <c r="X296" s="11" t="s">
        <v>44</v>
      </c>
      <c r="Y296" s="13">
        <v>0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x14ac:dyDescent="0.25">
      <c r="A297" s="8" t="s">
        <v>765</v>
      </c>
      <c r="B297" s="9" t="s">
        <v>716</v>
      </c>
      <c r="C297" s="8" t="s">
        <v>38</v>
      </c>
      <c r="D297" s="8" t="s">
        <v>111</v>
      </c>
      <c r="E297" s="8" t="s">
        <v>112</v>
      </c>
      <c r="F297" s="8" t="s">
        <v>943</v>
      </c>
      <c r="G297" s="8" t="s">
        <v>40</v>
      </c>
      <c r="H297" s="8" t="s">
        <v>944</v>
      </c>
      <c r="I297" s="10" t="s">
        <v>42</v>
      </c>
      <c r="J297" s="10" t="s">
        <v>42</v>
      </c>
      <c r="K297" s="10" t="s">
        <v>42</v>
      </c>
      <c r="L297" s="10" t="s">
        <v>42</v>
      </c>
      <c r="M297" s="10">
        <v>0</v>
      </c>
      <c r="N297" s="8" t="s">
        <v>42</v>
      </c>
      <c r="O297" s="8" t="s">
        <v>43</v>
      </c>
      <c r="P297" s="8" t="s">
        <v>42</v>
      </c>
      <c r="Q297" s="10">
        <f>SUM(S297:AG297)</f>
        <v>142213672.384</v>
      </c>
      <c r="R297" s="10">
        <v>0</v>
      </c>
      <c r="S297" s="10">
        <v>109976179.2</v>
      </c>
      <c r="T297" s="10">
        <v>0</v>
      </c>
      <c r="U297" s="8" t="s">
        <v>44</v>
      </c>
      <c r="V297" s="10">
        <v>0</v>
      </c>
      <c r="W297" s="10">
        <v>27790942.399999999</v>
      </c>
      <c r="X297" s="8" t="s">
        <v>44</v>
      </c>
      <c r="Y297" s="10">
        <f>+W297*0.16</f>
        <v>4446550.784</v>
      </c>
      <c r="Z297" s="10">
        <v>0</v>
      </c>
      <c r="AA297" s="8" t="s">
        <v>44</v>
      </c>
      <c r="AB297" s="10">
        <v>0</v>
      </c>
      <c r="AC297" s="10">
        <v>0</v>
      </c>
      <c r="AD297" s="8" t="s">
        <v>44</v>
      </c>
      <c r="AE297" s="10">
        <v>0</v>
      </c>
      <c r="AF297" s="10">
        <v>0</v>
      </c>
      <c r="AG297" s="8" t="s">
        <v>42</v>
      </c>
    </row>
    <row r="298" spans="1:33" s="14" customFormat="1" x14ac:dyDescent="0.25">
      <c r="A298" s="11" t="s">
        <v>766</v>
      </c>
      <c r="B298" s="12" t="s">
        <v>767</v>
      </c>
      <c r="C298" s="11" t="s">
        <v>38</v>
      </c>
      <c r="D298" s="11" t="s">
        <v>39</v>
      </c>
      <c r="E298" s="11" t="s">
        <v>893</v>
      </c>
      <c r="F298" s="11" t="s">
        <v>945</v>
      </c>
      <c r="G298" s="11" t="s">
        <v>40</v>
      </c>
      <c r="H298" s="11" t="s">
        <v>768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69349065</v>
      </c>
      <c r="R298" s="13">
        <v>0</v>
      </c>
      <c r="S298" s="13">
        <v>55542165</v>
      </c>
      <c r="T298" s="13">
        <v>0</v>
      </c>
      <c r="U298" s="11" t="s">
        <v>44</v>
      </c>
      <c r="V298" s="13">
        <v>0</v>
      </c>
      <c r="W298" s="13">
        <v>11902500</v>
      </c>
      <c r="X298" s="11" t="s">
        <v>44</v>
      </c>
      <c r="Y298" s="13">
        <v>1904400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769</v>
      </c>
      <c r="B299" s="12" t="s">
        <v>767</v>
      </c>
      <c r="C299" s="11" t="s">
        <v>38</v>
      </c>
      <c r="D299" s="11" t="s">
        <v>39</v>
      </c>
      <c r="E299" s="11" t="s">
        <v>893</v>
      </c>
      <c r="F299" s="11" t="s">
        <v>945</v>
      </c>
      <c r="G299" s="11" t="s">
        <v>40</v>
      </c>
      <c r="H299" s="11" t="s">
        <v>770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771</v>
      </c>
      <c r="P299" s="11" t="s">
        <v>772</v>
      </c>
      <c r="Q299" s="13">
        <f>SUM(S299:AG299)</f>
        <v>32208640</v>
      </c>
      <c r="R299" s="13">
        <v>0</v>
      </c>
      <c r="S299" s="13">
        <v>32208640</v>
      </c>
      <c r="T299" s="13">
        <v>0</v>
      </c>
      <c r="U299" s="11" t="s">
        <v>44</v>
      </c>
      <c r="V299" s="13">
        <v>0</v>
      </c>
      <c r="W299" s="13">
        <v>0</v>
      </c>
      <c r="X299" s="11" t="s">
        <v>44</v>
      </c>
      <c r="Y299" s="13">
        <v>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773</v>
      </c>
      <c r="B300" s="12" t="s">
        <v>767</v>
      </c>
      <c r="C300" s="11" t="s">
        <v>38</v>
      </c>
      <c r="D300" s="11" t="s">
        <v>39</v>
      </c>
      <c r="E300" s="11" t="s">
        <v>893</v>
      </c>
      <c r="F300" s="11" t="s">
        <v>945</v>
      </c>
      <c r="G300" s="11" t="s">
        <v>40</v>
      </c>
      <c r="H300" s="11" t="s">
        <v>774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813838086.19999993</v>
      </c>
      <c r="R300" s="13">
        <v>0</v>
      </c>
      <c r="S300" s="13">
        <v>751829497.39999998</v>
      </c>
      <c r="T300" s="13">
        <v>0</v>
      </c>
      <c r="U300" s="11" t="s">
        <v>44</v>
      </c>
      <c r="V300" s="13">
        <v>0</v>
      </c>
      <c r="W300" s="13">
        <v>53455680</v>
      </c>
      <c r="X300" s="11" t="s">
        <v>51</v>
      </c>
      <c r="Y300" s="13">
        <v>8552908.7999999989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775</v>
      </c>
      <c r="B301" s="12" t="s">
        <v>767</v>
      </c>
      <c r="C301" s="11" t="s">
        <v>38</v>
      </c>
      <c r="D301" s="11" t="s">
        <v>39</v>
      </c>
      <c r="E301" s="11" t="s">
        <v>893</v>
      </c>
      <c r="F301" s="11" t="s">
        <v>945</v>
      </c>
      <c r="G301" s="11" t="s">
        <v>40</v>
      </c>
      <c r="H301" s="11" t="s">
        <v>776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777</v>
      </c>
      <c r="P301" s="11" t="s">
        <v>778</v>
      </c>
      <c r="Q301" s="13">
        <f>SUM(S301:AG301)</f>
        <v>10123128</v>
      </c>
      <c r="R301" s="13">
        <v>0</v>
      </c>
      <c r="S301" s="13">
        <v>10123128</v>
      </c>
      <c r="T301" s="13">
        <v>0</v>
      </c>
      <c r="U301" s="11" t="s">
        <v>44</v>
      </c>
      <c r="V301" s="13">
        <v>0</v>
      </c>
      <c r="W301" s="13">
        <v>0</v>
      </c>
      <c r="X301" s="11" t="s">
        <v>44</v>
      </c>
      <c r="Y301" s="13">
        <v>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779</v>
      </c>
      <c r="B302" s="12" t="s">
        <v>767</v>
      </c>
      <c r="C302" s="11" t="s">
        <v>38</v>
      </c>
      <c r="D302" s="11" t="s">
        <v>39</v>
      </c>
      <c r="E302" s="11" t="s">
        <v>893</v>
      </c>
      <c r="F302" s="11" t="s">
        <v>945</v>
      </c>
      <c r="G302" s="11" t="s">
        <v>40</v>
      </c>
      <c r="H302" s="11" t="s">
        <v>780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125564867.18000001</v>
      </c>
      <c r="R302" s="13">
        <v>0</v>
      </c>
      <c r="S302" s="13">
        <v>103629545</v>
      </c>
      <c r="T302" s="13">
        <v>0</v>
      </c>
      <c r="U302" s="11" t="s">
        <v>44</v>
      </c>
      <c r="V302" s="13">
        <v>0</v>
      </c>
      <c r="W302" s="13">
        <v>18909760.5</v>
      </c>
      <c r="X302" s="11" t="s">
        <v>51</v>
      </c>
      <c r="Y302" s="13">
        <v>3025561.6799999997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781</v>
      </c>
      <c r="B303" s="12" t="s">
        <v>767</v>
      </c>
      <c r="C303" s="11" t="s">
        <v>38</v>
      </c>
      <c r="D303" s="11" t="s">
        <v>39</v>
      </c>
      <c r="E303" s="11" t="s">
        <v>893</v>
      </c>
      <c r="F303" s="11" t="s">
        <v>945</v>
      </c>
      <c r="G303" s="11" t="s">
        <v>40</v>
      </c>
      <c r="H303" s="11" t="s">
        <v>782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186366736.96000001</v>
      </c>
      <c r="R303" s="13">
        <v>0</v>
      </c>
      <c r="S303" s="13">
        <v>160768024</v>
      </c>
      <c r="T303" s="13">
        <v>0</v>
      </c>
      <c r="U303" s="11" t="s">
        <v>44</v>
      </c>
      <c r="V303" s="13">
        <v>0</v>
      </c>
      <c r="W303" s="13">
        <v>22067856</v>
      </c>
      <c r="X303" s="11" t="s">
        <v>44</v>
      </c>
      <c r="Y303" s="13">
        <v>3530856.96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783</v>
      </c>
      <c r="B304" s="12" t="s">
        <v>767</v>
      </c>
      <c r="C304" s="11" t="s">
        <v>38</v>
      </c>
      <c r="D304" s="11" t="s">
        <v>39</v>
      </c>
      <c r="E304" s="11" t="s">
        <v>893</v>
      </c>
      <c r="F304" s="11" t="s">
        <v>945</v>
      </c>
      <c r="G304" s="11" t="s">
        <v>40</v>
      </c>
      <c r="H304" s="11" t="s">
        <v>784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130475919</v>
      </c>
      <c r="R304" s="13">
        <v>0</v>
      </c>
      <c r="S304" s="13">
        <v>111938655</v>
      </c>
      <c r="T304" s="13">
        <v>0</v>
      </c>
      <c r="U304" s="11" t="s">
        <v>44</v>
      </c>
      <c r="V304" s="13">
        <v>0</v>
      </c>
      <c r="W304" s="13">
        <v>15980400</v>
      </c>
      <c r="X304" s="11" t="s">
        <v>44</v>
      </c>
      <c r="Y304" s="13">
        <v>2556864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785</v>
      </c>
      <c r="B305" s="12" t="s">
        <v>767</v>
      </c>
      <c r="C305" s="11" t="s">
        <v>38</v>
      </c>
      <c r="D305" s="11" t="s">
        <v>39</v>
      </c>
      <c r="E305" s="11" t="s">
        <v>893</v>
      </c>
      <c r="F305" s="11" t="s">
        <v>945</v>
      </c>
      <c r="G305" s="11" t="s">
        <v>40</v>
      </c>
      <c r="H305" s="11" t="s">
        <v>786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51770074.200000003</v>
      </c>
      <c r="R305" s="13">
        <v>0</v>
      </c>
      <c r="S305" s="13">
        <v>46929255</v>
      </c>
      <c r="T305" s="13">
        <v>0</v>
      </c>
      <c r="U305" s="11" t="s">
        <v>44</v>
      </c>
      <c r="V305" s="13">
        <v>0</v>
      </c>
      <c r="W305" s="13">
        <v>4173120</v>
      </c>
      <c r="X305" s="11" t="s">
        <v>51</v>
      </c>
      <c r="Y305" s="13">
        <v>667699.19999999995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787</v>
      </c>
      <c r="B306" s="12" t="s">
        <v>767</v>
      </c>
      <c r="C306" s="11" t="s">
        <v>38</v>
      </c>
      <c r="D306" s="11" t="s">
        <v>39</v>
      </c>
      <c r="E306" s="11" t="s">
        <v>893</v>
      </c>
      <c r="F306" s="11" t="s">
        <v>945</v>
      </c>
      <c r="G306" s="11" t="s">
        <v>40</v>
      </c>
      <c r="H306" s="11" t="s">
        <v>788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1752388671.4200001</v>
      </c>
      <c r="R306" s="13">
        <v>0</v>
      </c>
      <c r="S306" s="13">
        <v>1440951590.7</v>
      </c>
      <c r="T306" s="13">
        <v>0</v>
      </c>
      <c r="U306" s="11" t="s">
        <v>44</v>
      </c>
      <c r="V306" s="13">
        <v>0</v>
      </c>
      <c r="W306" s="13">
        <v>268480242</v>
      </c>
      <c r="X306" s="11" t="s">
        <v>44</v>
      </c>
      <c r="Y306" s="13">
        <v>42956838.720000006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789</v>
      </c>
      <c r="B307" s="12" t="s">
        <v>767</v>
      </c>
      <c r="C307" s="11" t="s">
        <v>38</v>
      </c>
      <c r="D307" s="11" t="s">
        <v>39</v>
      </c>
      <c r="E307" s="11" t="s">
        <v>893</v>
      </c>
      <c r="F307" s="11" t="s">
        <v>945</v>
      </c>
      <c r="G307" s="11" t="s">
        <v>40</v>
      </c>
      <c r="H307" s="11" t="s">
        <v>790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48521499</v>
      </c>
      <c r="R307" s="13">
        <v>0</v>
      </c>
      <c r="S307" s="13">
        <v>37115799</v>
      </c>
      <c r="T307" s="13">
        <v>0</v>
      </c>
      <c r="U307" s="11" t="s">
        <v>44</v>
      </c>
      <c r="V307" s="13">
        <v>0</v>
      </c>
      <c r="W307" s="13">
        <v>9832500</v>
      </c>
      <c r="X307" s="11" t="s">
        <v>51</v>
      </c>
      <c r="Y307" s="13">
        <v>1573200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791</v>
      </c>
      <c r="B308" s="12" t="s">
        <v>767</v>
      </c>
      <c r="C308" s="11" t="s">
        <v>38</v>
      </c>
      <c r="D308" s="11" t="s">
        <v>67</v>
      </c>
      <c r="E308" s="11" t="s">
        <v>68</v>
      </c>
      <c r="F308" s="11" t="s">
        <v>947</v>
      </c>
      <c r="G308" s="11" t="s">
        <v>40</v>
      </c>
      <c r="H308" s="11" t="s">
        <v>792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3727722257.0160007</v>
      </c>
      <c r="R308" s="13">
        <v>0</v>
      </c>
      <c r="S308" s="13">
        <v>3018133608.000001</v>
      </c>
      <c r="T308" s="13">
        <v>0</v>
      </c>
      <c r="U308" s="11" t="s">
        <v>44</v>
      </c>
      <c r="V308" s="13">
        <v>0</v>
      </c>
      <c r="W308" s="13">
        <v>611714352.60000002</v>
      </c>
      <c r="X308" s="11" t="s">
        <v>51</v>
      </c>
      <c r="Y308" s="13">
        <v>97874296.415999964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793</v>
      </c>
      <c r="B309" s="12" t="s">
        <v>767</v>
      </c>
      <c r="C309" s="11" t="s">
        <v>38</v>
      </c>
      <c r="D309" s="11" t="s">
        <v>85</v>
      </c>
      <c r="E309" s="11" t="s">
        <v>908</v>
      </c>
      <c r="F309" s="11" t="s">
        <v>948</v>
      </c>
      <c r="G309" s="11" t="s">
        <v>40</v>
      </c>
      <c r="H309" s="11" t="s">
        <v>794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708276396.79999995</v>
      </c>
      <c r="R309" s="13">
        <v>0</v>
      </c>
      <c r="S309" s="13">
        <v>622591976</v>
      </c>
      <c r="T309" s="13">
        <v>0</v>
      </c>
      <c r="U309" s="11" t="s">
        <v>44</v>
      </c>
      <c r="V309" s="13">
        <v>0</v>
      </c>
      <c r="W309" s="13">
        <v>73865880</v>
      </c>
      <c r="X309" s="11" t="s">
        <v>44</v>
      </c>
      <c r="Y309" s="13">
        <v>11818540.799999999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795</v>
      </c>
      <c r="B310" s="12" t="s">
        <v>767</v>
      </c>
      <c r="C310" s="11" t="s">
        <v>38</v>
      </c>
      <c r="D310" s="11" t="s">
        <v>85</v>
      </c>
      <c r="E310" s="11" t="s">
        <v>908</v>
      </c>
      <c r="F310" s="11" t="s">
        <v>948</v>
      </c>
      <c r="G310" s="11" t="s">
        <v>40</v>
      </c>
      <c r="H310" s="11" t="s">
        <v>796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155864025.59999999</v>
      </c>
      <c r="R310" s="13">
        <v>0</v>
      </c>
      <c r="S310" s="13">
        <v>137739768</v>
      </c>
      <c r="T310" s="13">
        <v>0</v>
      </c>
      <c r="U310" s="11" t="s">
        <v>44</v>
      </c>
      <c r="V310" s="13">
        <v>0</v>
      </c>
      <c r="W310" s="13">
        <v>15624360</v>
      </c>
      <c r="X310" s="11" t="s">
        <v>44</v>
      </c>
      <c r="Y310" s="13">
        <v>2499897.6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797</v>
      </c>
      <c r="B311" s="12" t="s">
        <v>767</v>
      </c>
      <c r="C311" s="11" t="s">
        <v>38</v>
      </c>
      <c r="D311" s="11" t="s">
        <v>85</v>
      </c>
      <c r="E311" s="11" t="s">
        <v>908</v>
      </c>
      <c r="F311" s="11" t="s">
        <v>948</v>
      </c>
      <c r="G311" s="11" t="s">
        <v>40</v>
      </c>
      <c r="H311" s="11" t="s">
        <v>798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96204553</v>
      </c>
      <c r="R311" s="13">
        <v>0</v>
      </c>
      <c r="S311" s="13">
        <v>90585745</v>
      </c>
      <c r="T311" s="13">
        <v>0</v>
      </c>
      <c r="U311" s="11" t="s">
        <v>44</v>
      </c>
      <c r="V311" s="13">
        <v>0</v>
      </c>
      <c r="W311" s="13">
        <v>4843800</v>
      </c>
      <c r="X311" s="11" t="s">
        <v>44</v>
      </c>
      <c r="Y311" s="13">
        <v>775008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799</v>
      </c>
      <c r="B312" s="12" t="s">
        <v>767</v>
      </c>
      <c r="C312" s="11" t="s">
        <v>38</v>
      </c>
      <c r="D312" s="11" t="s">
        <v>85</v>
      </c>
      <c r="E312" s="11" t="s">
        <v>908</v>
      </c>
      <c r="F312" s="11" t="s">
        <v>948</v>
      </c>
      <c r="G312" s="11" t="s">
        <v>40</v>
      </c>
      <c r="H312" s="11" t="s">
        <v>800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387084273</v>
      </c>
      <c r="R312" s="13">
        <v>0</v>
      </c>
      <c r="S312" s="13">
        <v>365137305</v>
      </c>
      <c r="T312" s="13">
        <v>0</v>
      </c>
      <c r="U312" s="11" t="s">
        <v>44</v>
      </c>
      <c r="V312" s="13">
        <v>0</v>
      </c>
      <c r="W312" s="13">
        <v>18919800</v>
      </c>
      <c r="X312" s="11" t="s">
        <v>44</v>
      </c>
      <c r="Y312" s="13">
        <v>3027168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801</v>
      </c>
      <c r="B313" s="12" t="s">
        <v>767</v>
      </c>
      <c r="C313" s="11" t="s">
        <v>38</v>
      </c>
      <c r="D313" s="11" t="s">
        <v>85</v>
      </c>
      <c r="E313" s="11" t="s">
        <v>908</v>
      </c>
      <c r="F313" s="11" t="s">
        <v>948</v>
      </c>
      <c r="G313" s="11" t="s">
        <v>40</v>
      </c>
      <c r="H313" s="11" t="s">
        <v>802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232951816.18800002</v>
      </c>
      <c r="R313" s="13">
        <v>0</v>
      </c>
      <c r="S313" s="13">
        <v>199452699</v>
      </c>
      <c r="T313" s="13">
        <v>0</v>
      </c>
      <c r="U313" s="11" t="s">
        <v>44</v>
      </c>
      <c r="V313" s="13">
        <v>0</v>
      </c>
      <c r="W313" s="13">
        <v>28878549.300000001</v>
      </c>
      <c r="X313" s="11" t="s">
        <v>51</v>
      </c>
      <c r="Y313" s="13">
        <v>4620567.8880000003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803</v>
      </c>
      <c r="B314" s="12" t="s">
        <v>767</v>
      </c>
      <c r="C314" s="11" t="s">
        <v>38</v>
      </c>
      <c r="D314" s="11" t="s">
        <v>85</v>
      </c>
      <c r="E314" s="11" t="s">
        <v>908</v>
      </c>
      <c r="F314" s="11" t="s">
        <v>948</v>
      </c>
      <c r="G314" s="11" t="s">
        <v>40</v>
      </c>
      <c r="H314" s="11" t="s">
        <v>804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30013095.600000001</v>
      </c>
      <c r="R314" s="13">
        <v>0</v>
      </c>
      <c r="S314" s="13">
        <v>21517650</v>
      </c>
      <c r="T314" s="13">
        <v>0</v>
      </c>
      <c r="U314" s="11" t="s">
        <v>44</v>
      </c>
      <c r="V314" s="13">
        <v>0</v>
      </c>
      <c r="W314" s="13">
        <v>7323660</v>
      </c>
      <c r="X314" s="11" t="s">
        <v>44</v>
      </c>
      <c r="Y314" s="13">
        <v>1171785.6000000001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805</v>
      </c>
      <c r="B315" s="12" t="s">
        <v>767</v>
      </c>
      <c r="C315" s="11" t="s">
        <v>38</v>
      </c>
      <c r="D315" s="11" t="s">
        <v>85</v>
      </c>
      <c r="E315" s="11" t="s">
        <v>908</v>
      </c>
      <c r="F315" s="11" t="s">
        <v>948</v>
      </c>
      <c r="G315" s="11" t="s">
        <v>40</v>
      </c>
      <c r="H315" s="11" t="s">
        <v>806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807</v>
      </c>
      <c r="P315" s="11" t="s">
        <v>808</v>
      </c>
      <c r="Q315" s="13">
        <f>SUM(S315:AG315)</f>
        <v>15473250</v>
      </c>
      <c r="R315" s="13">
        <v>0</v>
      </c>
      <c r="S315" s="13">
        <v>15473250</v>
      </c>
      <c r="T315" s="13">
        <v>0</v>
      </c>
      <c r="U315" s="11" t="s">
        <v>44</v>
      </c>
      <c r="V315" s="13">
        <v>0</v>
      </c>
      <c r="W315" s="13">
        <v>0</v>
      </c>
      <c r="X315" s="11" t="s">
        <v>44</v>
      </c>
      <c r="Y315" s="13">
        <v>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809</v>
      </c>
      <c r="B316" s="12" t="s">
        <v>767</v>
      </c>
      <c r="C316" s="11" t="s">
        <v>38</v>
      </c>
      <c r="D316" s="11" t="s">
        <v>85</v>
      </c>
      <c r="E316" s="11" t="s">
        <v>908</v>
      </c>
      <c r="F316" s="11" t="s">
        <v>948</v>
      </c>
      <c r="G316" s="11" t="s">
        <v>40</v>
      </c>
      <c r="H316" s="11" t="s">
        <v>810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441593249.12</v>
      </c>
      <c r="R316" s="13">
        <v>0</v>
      </c>
      <c r="S316" s="13">
        <v>418248542.60000002</v>
      </c>
      <c r="T316" s="13">
        <v>0</v>
      </c>
      <c r="U316" s="11" t="s">
        <v>44</v>
      </c>
      <c r="V316" s="13">
        <v>0</v>
      </c>
      <c r="W316" s="13">
        <v>20124747</v>
      </c>
      <c r="X316" s="11" t="s">
        <v>44</v>
      </c>
      <c r="Y316" s="13">
        <v>3219959.52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811</v>
      </c>
      <c r="B317" s="12" t="s">
        <v>767</v>
      </c>
      <c r="C317" s="11" t="s">
        <v>38</v>
      </c>
      <c r="D317" s="11" t="s">
        <v>85</v>
      </c>
      <c r="E317" s="11" t="s">
        <v>908</v>
      </c>
      <c r="F317" s="11" t="s">
        <v>948</v>
      </c>
      <c r="G317" s="11" t="s">
        <v>40</v>
      </c>
      <c r="H317" s="11" t="s">
        <v>812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156942263.40000001</v>
      </c>
      <c r="R317" s="13">
        <v>0</v>
      </c>
      <c r="S317" s="13">
        <v>133813905</v>
      </c>
      <c r="T317" s="13">
        <v>0</v>
      </c>
      <c r="U317" s="11" t="s">
        <v>44</v>
      </c>
      <c r="V317" s="13">
        <v>0</v>
      </c>
      <c r="W317" s="13">
        <v>19938240</v>
      </c>
      <c r="X317" s="11" t="s">
        <v>44</v>
      </c>
      <c r="Y317" s="13">
        <v>3190118.3999999999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813</v>
      </c>
      <c r="B318" s="12" t="s">
        <v>767</v>
      </c>
      <c r="C318" s="11" t="s">
        <v>38</v>
      </c>
      <c r="D318" s="11" t="s">
        <v>85</v>
      </c>
      <c r="E318" s="11" t="s">
        <v>908</v>
      </c>
      <c r="F318" s="11" t="s">
        <v>948</v>
      </c>
      <c r="G318" s="11" t="s">
        <v>40</v>
      </c>
      <c r="H318" s="11" t="s">
        <v>814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707030850.60000002</v>
      </c>
      <c r="R318" s="13">
        <v>0</v>
      </c>
      <c r="S318" s="13">
        <v>616169442.60000002</v>
      </c>
      <c r="T318" s="13">
        <v>0</v>
      </c>
      <c r="U318" s="11" t="s">
        <v>44</v>
      </c>
      <c r="V318" s="13">
        <v>0</v>
      </c>
      <c r="W318" s="13">
        <v>78328800</v>
      </c>
      <c r="X318" s="11" t="s">
        <v>44</v>
      </c>
      <c r="Y318" s="13">
        <v>12532608.000000002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815</v>
      </c>
      <c r="B319" s="12" t="s">
        <v>767</v>
      </c>
      <c r="C319" s="11" t="s">
        <v>38</v>
      </c>
      <c r="D319" s="11" t="s">
        <v>85</v>
      </c>
      <c r="E319" s="11" t="s">
        <v>908</v>
      </c>
      <c r="F319" s="11" t="s">
        <v>948</v>
      </c>
      <c r="G319" s="11" t="s">
        <v>40</v>
      </c>
      <c r="H319" s="11" t="s">
        <v>816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233419000</v>
      </c>
      <c r="R319" s="13">
        <v>0</v>
      </c>
      <c r="S319" s="13">
        <v>189188896</v>
      </c>
      <c r="T319" s="13">
        <v>0</v>
      </c>
      <c r="U319" s="11" t="s">
        <v>44</v>
      </c>
      <c r="V319" s="13">
        <v>0</v>
      </c>
      <c r="W319" s="13">
        <v>38129400</v>
      </c>
      <c r="X319" s="11" t="s">
        <v>44</v>
      </c>
      <c r="Y319" s="13">
        <v>6100704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x14ac:dyDescent="0.25">
      <c r="A320" s="8" t="s">
        <v>765</v>
      </c>
      <c r="B320" s="9" t="s">
        <v>716</v>
      </c>
      <c r="C320" s="8" t="s">
        <v>38</v>
      </c>
      <c r="D320" s="8" t="s">
        <v>111</v>
      </c>
      <c r="E320" s="8" t="s">
        <v>112</v>
      </c>
      <c r="F320" s="8" t="s">
        <v>949</v>
      </c>
      <c r="G320" s="8" t="s">
        <v>40</v>
      </c>
      <c r="H320" s="8" t="s">
        <v>950</v>
      </c>
      <c r="I320" s="10" t="s">
        <v>42</v>
      </c>
      <c r="J320" s="10" t="s">
        <v>42</v>
      </c>
      <c r="K320" s="10" t="s">
        <v>42</v>
      </c>
      <c r="L320" s="10" t="s">
        <v>42</v>
      </c>
      <c r="M320" s="10">
        <v>0</v>
      </c>
      <c r="N320" s="8" t="s">
        <v>42</v>
      </c>
      <c r="O320" s="8" t="s">
        <v>43</v>
      </c>
      <c r="P320" s="8" t="s">
        <v>42</v>
      </c>
      <c r="Q320" s="10">
        <f>SUM(S320:AG320)</f>
        <v>2957400331.1999998</v>
      </c>
      <c r="R320" s="10">
        <v>0</v>
      </c>
      <c r="S320" s="10">
        <v>2806822796</v>
      </c>
      <c r="T320" s="10">
        <v>0</v>
      </c>
      <c r="U320" s="8" t="s">
        <v>44</v>
      </c>
      <c r="V320" s="10">
        <v>0</v>
      </c>
      <c r="W320" s="10">
        <v>129808220</v>
      </c>
      <c r="X320" s="8" t="s">
        <v>44</v>
      </c>
      <c r="Y320" s="10">
        <f>+W320*0.16</f>
        <v>20769315.199999999</v>
      </c>
      <c r="Z320" s="10">
        <v>0</v>
      </c>
      <c r="AA320" s="8" t="s">
        <v>44</v>
      </c>
      <c r="AB320" s="10">
        <v>0</v>
      </c>
      <c r="AC320" s="10">
        <v>0</v>
      </c>
      <c r="AD320" s="8" t="s">
        <v>44</v>
      </c>
      <c r="AE320" s="10">
        <v>0</v>
      </c>
      <c r="AF320" s="10">
        <v>0</v>
      </c>
      <c r="AG320" s="8" t="s">
        <v>42</v>
      </c>
    </row>
    <row r="321" spans="1:33" x14ac:dyDescent="0.25">
      <c r="A321" s="8" t="s">
        <v>817</v>
      </c>
      <c r="B321" s="9" t="s">
        <v>767</v>
      </c>
      <c r="C321" s="8" t="s">
        <v>38</v>
      </c>
      <c r="D321" s="8" t="s">
        <v>111</v>
      </c>
      <c r="E321" s="8" t="s">
        <v>112</v>
      </c>
      <c r="F321" s="8" t="s">
        <v>951</v>
      </c>
      <c r="G321" s="8" t="s">
        <v>40</v>
      </c>
      <c r="H321" s="8" t="s">
        <v>952</v>
      </c>
      <c r="I321" s="10" t="s">
        <v>42</v>
      </c>
      <c r="J321" s="10" t="s">
        <v>42</v>
      </c>
      <c r="K321" s="10" t="s">
        <v>42</v>
      </c>
      <c r="L321" s="10" t="s">
        <v>42</v>
      </c>
      <c r="M321" s="10">
        <v>0</v>
      </c>
      <c r="N321" s="8" t="s">
        <v>42</v>
      </c>
      <c r="O321" s="8" t="s">
        <v>43</v>
      </c>
      <c r="P321" s="8" t="s">
        <v>42</v>
      </c>
      <c r="Q321" s="10">
        <f>SUM(S321:AG321)</f>
        <v>2674078940.4000001</v>
      </c>
      <c r="R321" s="10">
        <v>0</v>
      </c>
      <c r="S321" s="10">
        <v>2632173198</v>
      </c>
      <c r="T321" s="10">
        <v>0</v>
      </c>
      <c r="U321" s="8" t="s">
        <v>44</v>
      </c>
      <c r="V321" s="10">
        <v>0</v>
      </c>
      <c r="W321" s="10">
        <v>36125640</v>
      </c>
      <c r="X321" s="8" t="s">
        <v>44</v>
      </c>
      <c r="Y321" s="10">
        <v>5780102.4000000004</v>
      </c>
      <c r="Z321" s="10">
        <v>0</v>
      </c>
      <c r="AA321" s="8" t="s">
        <v>44</v>
      </c>
      <c r="AB321" s="10">
        <v>0</v>
      </c>
      <c r="AC321" s="10">
        <v>0</v>
      </c>
      <c r="AD321" s="8" t="s">
        <v>44</v>
      </c>
      <c r="AE321" s="10">
        <v>0</v>
      </c>
      <c r="AF321" s="10">
        <v>0</v>
      </c>
      <c r="AG321" s="8" t="s">
        <v>42</v>
      </c>
    </row>
    <row r="322" spans="1:33" s="14" customFormat="1" x14ac:dyDescent="0.25">
      <c r="A322" s="11" t="s">
        <v>818</v>
      </c>
      <c r="B322" s="12" t="s">
        <v>819</v>
      </c>
      <c r="C322" s="11" t="s">
        <v>38</v>
      </c>
      <c r="D322" s="11" t="s">
        <v>39</v>
      </c>
      <c r="E322" s="11" t="s">
        <v>893</v>
      </c>
      <c r="F322" s="11" t="s">
        <v>946</v>
      </c>
      <c r="G322" s="11" t="s">
        <v>40</v>
      </c>
      <c r="H322" s="11" t="s">
        <v>820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259516105</v>
      </c>
      <c r="R322" s="13">
        <v>0</v>
      </c>
      <c r="S322" s="13">
        <v>216798757</v>
      </c>
      <c r="T322" s="13">
        <v>0</v>
      </c>
      <c r="U322" s="11" t="s">
        <v>44</v>
      </c>
      <c r="V322" s="13">
        <v>0</v>
      </c>
      <c r="W322" s="13">
        <v>36825300</v>
      </c>
      <c r="X322" s="11" t="s">
        <v>44</v>
      </c>
      <c r="Y322" s="13">
        <v>5892048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821</v>
      </c>
      <c r="B323" s="12" t="s">
        <v>819</v>
      </c>
      <c r="C323" s="11" t="s">
        <v>38</v>
      </c>
      <c r="D323" s="11" t="s">
        <v>39</v>
      </c>
      <c r="E323" s="11" t="s">
        <v>893</v>
      </c>
      <c r="F323" s="11" t="s">
        <v>946</v>
      </c>
      <c r="G323" s="11" t="s">
        <v>40</v>
      </c>
      <c r="H323" s="11" t="s">
        <v>822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1066751079.604</v>
      </c>
      <c r="R323" s="13">
        <v>0</v>
      </c>
      <c r="S323" s="13">
        <v>1007571896.8</v>
      </c>
      <c r="T323" s="13">
        <v>0</v>
      </c>
      <c r="U323" s="11" t="s">
        <v>44</v>
      </c>
      <c r="V323" s="13">
        <v>0</v>
      </c>
      <c r="W323" s="13">
        <v>51016536.899999999</v>
      </c>
      <c r="X323" s="11" t="s">
        <v>44</v>
      </c>
      <c r="Y323" s="13">
        <v>8162645.9040000001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823</v>
      </c>
      <c r="B324" s="12" t="s">
        <v>819</v>
      </c>
      <c r="C324" s="11" t="s">
        <v>38</v>
      </c>
      <c r="D324" s="11" t="s">
        <v>39</v>
      </c>
      <c r="E324" s="11" t="s">
        <v>893</v>
      </c>
      <c r="F324" s="11" t="s">
        <v>946</v>
      </c>
      <c r="G324" s="11" t="s">
        <v>40</v>
      </c>
      <c r="H324" s="11" t="s">
        <v>824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111171783</v>
      </c>
      <c r="R324" s="13">
        <v>0</v>
      </c>
      <c r="S324" s="13">
        <v>111171783</v>
      </c>
      <c r="T324" s="13">
        <v>0</v>
      </c>
      <c r="U324" s="11" t="s">
        <v>44</v>
      </c>
      <c r="V324" s="13">
        <v>0</v>
      </c>
      <c r="W324" s="13">
        <v>0</v>
      </c>
      <c r="X324" s="11" t="s">
        <v>44</v>
      </c>
      <c r="Y324" s="13">
        <v>0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825</v>
      </c>
      <c r="B325" s="12" t="s">
        <v>819</v>
      </c>
      <c r="C325" s="11" t="s">
        <v>38</v>
      </c>
      <c r="D325" s="11" t="s">
        <v>39</v>
      </c>
      <c r="E325" s="11" t="s">
        <v>893</v>
      </c>
      <c r="F325" s="11" t="s">
        <v>946</v>
      </c>
      <c r="G325" s="11" t="s">
        <v>40</v>
      </c>
      <c r="H325" s="11" t="s">
        <v>826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198970908.00400001</v>
      </c>
      <c r="R325" s="13">
        <v>0</v>
      </c>
      <c r="S325" s="13">
        <v>154346599</v>
      </c>
      <c r="T325" s="13">
        <v>0</v>
      </c>
      <c r="U325" s="11" t="s">
        <v>44</v>
      </c>
      <c r="V325" s="13">
        <v>0</v>
      </c>
      <c r="W325" s="13">
        <v>38469231.899999999</v>
      </c>
      <c r="X325" s="11" t="s">
        <v>51</v>
      </c>
      <c r="Y325" s="13">
        <v>6155077.1040000003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827</v>
      </c>
      <c r="B326" s="12" t="s">
        <v>819</v>
      </c>
      <c r="C326" s="11" t="s">
        <v>38</v>
      </c>
      <c r="D326" s="11" t="s">
        <v>39</v>
      </c>
      <c r="E326" s="11" t="s">
        <v>893</v>
      </c>
      <c r="F326" s="11" t="s">
        <v>946</v>
      </c>
      <c r="G326" s="11" t="s">
        <v>40</v>
      </c>
      <c r="H326" s="11" t="s">
        <v>828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430762947.59999996</v>
      </c>
      <c r="R326" s="13">
        <v>0</v>
      </c>
      <c r="S326" s="13">
        <v>268307360.39999998</v>
      </c>
      <c r="T326" s="13">
        <v>0</v>
      </c>
      <c r="U326" s="11" t="s">
        <v>44</v>
      </c>
      <c r="V326" s="13">
        <v>0</v>
      </c>
      <c r="W326" s="13">
        <v>140047920</v>
      </c>
      <c r="X326" s="11" t="s">
        <v>51</v>
      </c>
      <c r="Y326" s="13">
        <v>22407667.199999999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829</v>
      </c>
      <c r="B327" s="12" t="s">
        <v>819</v>
      </c>
      <c r="C327" s="11" t="s">
        <v>38</v>
      </c>
      <c r="D327" s="11" t="s">
        <v>39</v>
      </c>
      <c r="E327" s="11" t="s">
        <v>893</v>
      </c>
      <c r="F327" s="11" t="s">
        <v>946</v>
      </c>
      <c r="G327" s="11" t="s">
        <v>40</v>
      </c>
      <c r="H327" s="11" t="s">
        <v>830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100424237.40000001</v>
      </c>
      <c r="R327" s="13">
        <v>0</v>
      </c>
      <c r="S327" s="13">
        <v>68363415</v>
      </c>
      <c r="T327" s="13">
        <v>0</v>
      </c>
      <c r="U327" s="11" t="s">
        <v>44</v>
      </c>
      <c r="V327" s="13">
        <v>0</v>
      </c>
      <c r="W327" s="13">
        <v>27638640</v>
      </c>
      <c r="X327" s="11" t="s">
        <v>51</v>
      </c>
      <c r="Y327" s="13">
        <v>4422182.4000000004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831</v>
      </c>
      <c r="B328" s="12" t="s">
        <v>819</v>
      </c>
      <c r="C328" s="11" t="s">
        <v>38</v>
      </c>
      <c r="D328" s="11" t="s">
        <v>39</v>
      </c>
      <c r="E328" s="11" t="s">
        <v>893</v>
      </c>
      <c r="F328" s="11" t="s">
        <v>946</v>
      </c>
      <c r="G328" s="11" t="s">
        <v>78</v>
      </c>
      <c r="H328" s="11" t="s">
        <v>42</v>
      </c>
      <c r="I328" s="13" t="s">
        <v>173</v>
      </c>
      <c r="J328" s="13" t="s">
        <v>42</v>
      </c>
      <c r="K328" s="13" t="s">
        <v>832</v>
      </c>
      <c r="L328" s="13" t="s">
        <v>819</v>
      </c>
      <c r="M328" s="13">
        <v>3937968</v>
      </c>
      <c r="N328" s="11" t="s">
        <v>81</v>
      </c>
      <c r="O328" s="11" t="s">
        <v>833</v>
      </c>
      <c r="P328" s="11" t="s">
        <v>834</v>
      </c>
      <c r="Q328" s="13">
        <f>SUM(S328:AG328)</f>
        <v>-3937968</v>
      </c>
      <c r="R328" s="13">
        <v>0</v>
      </c>
      <c r="S328" s="13">
        <v>0</v>
      </c>
      <c r="T328" s="13">
        <v>0</v>
      </c>
      <c r="U328" s="11" t="s">
        <v>44</v>
      </c>
      <c r="V328" s="13">
        <v>0</v>
      </c>
      <c r="W328" s="13">
        <v>-3394800</v>
      </c>
      <c r="X328" s="11" t="s">
        <v>51</v>
      </c>
      <c r="Y328" s="13">
        <v>-543168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835</v>
      </c>
      <c r="B329" s="12" t="s">
        <v>819</v>
      </c>
      <c r="C329" s="11" t="s">
        <v>38</v>
      </c>
      <c r="D329" s="11" t="s">
        <v>67</v>
      </c>
      <c r="E329" s="11" t="s">
        <v>68</v>
      </c>
      <c r="F329" s="11" t="s">
        <v>838</v>
      </c>
      <c r="G329" s="11" t="s">
        <v>40</v>
      </c>
      <c r="H329" s="11" t="s">
        <v>836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423403997.40000004</v>
      </c>
      <c r="R329" s="13">
        <v>0</v>
      </c>
      <c r="S329" s="13">
        <f>297207870+103303086.6</f>
        <v>400510956.60000002</v>
      </c>
      <c r="T329" s="13">
        <v>0</v>
      </c>
      <c r="U329" s="11" t="s">
        <v>44</v>
      </c>
      <c r="V329" s="13">
        <v>0</v>
      </c>
      <c r="W329" s="13">
        <v>19735380</v>
      </c>
      <c r="X329" s="11" t="s">
        <v>44</v>
      </c>
      <c r="Y329" s="13">
        <v>3157660.8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837</v>
      </c>
      <c r="B330" s="12" t="s">
        <v>819</v>
      </c>
      <c r="C330" s="11" t="s">
        <v>38</v>
      </c>
      <c r="D330" s="11" t="s">
        <v>67</v>
      </c>
      <c r="E330" s="11" t="s">
        <v>68</v>
      </c>
      <c r="F330" s="11" t="s">
        <v>838</v>
      </c>
      <c r="G330" s="11" t="s">
        <v>40</v>
      </c>
      <c r="H330" s="11" t="s">
        <v>839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209</v>
      </c>
      <c r="P330" s="11" t="s">
        <v>358</v>
      </c>
      <c r="Q330" s="13">
        <f>SUM(S330:AG330)</f>
        <v>43470000</v>
      </c>
      <c r="R330" s="13">
        <v>0</v>
      </c>
      <c r="S330" s="13">
        <v>43470000</v>
      </c>
      <c r="T330" s="13">
        <v>0</v>
      </c>
      <c r="U330" s="11" t="s">
        <v>44</v>
      </c>
      <c r="V330" s="13">
        <v>0</v>
      </c>
      <c r="W330" s="13">
        <v>0</v>
      </c>
      <c r="X330" s="11" t="s">
        <v>44</v>
      </c>
      <c r="Y330" s="13">
        <v>0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840</v>
      </c>
      <c r="B331" s="12" t="s">
        <v>819</v>
      </c>
      <c r="C331" s="11" t="s">
        <v>38</v>
      </c>
      <c r="D331" s="11" t="s">
        <v>67</v>
      </c>
      <c r="E331" s="11" t="s">
        <v>68</v>
      </c>
      <c r="F331" s="11" t="s">
        <v>838</v>
      </c>
      <c r="G331" s="11" t="s">
        <v>40</v>
      </c>
      <c r="H331" s="11" t="s">
        <v>841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1903518372.4079998</v>
      </c>
      <c r="R331" s="13">
        <v>0</v>
      </c>
      <c r="S331" s="13">
        <v>1739849963.0999999</v>
      </c>
      <c r="T331" s="13">
        <v>0</v>
      </c>
      <c r="U331" s="11" t="s">
        <v>44</v>
      </c>
      <c r="V331" s="13">
        <v>0</v>
      </c>
      <c r="W331" s="13">
        <f>212362604.1-71269147.8</f>
        <v>141093456.30000001</v>
      </c>
      <c r="X331" s="11" t="s">
        <v>51</v>
      </c>
      <c r="Y331" s="13">
        <f>+W331*0.16</f>
        <v>22574953.008000001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842</v>
      </c>
      <c r="B332" s="12" t="s">
        <v>819</v>
      </c>
      <c r="C332" s="11" t="s">
        <v>38</v>
      </c>
      <c r="D332" s="11" t="s">
        <v>67</v>
      </c>
      <c r="E332" s="11" t="s">
        <v>68</v>
      </c>
      <c r="F332" s="11" t="s">
        <v>838</v>
      </c>
      <c r="G332" s="11" t="s">
        <v>40</v>
      </c>
      <c r="H332" s="11" t="s">
        <v>843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73</v>
      </c>
      <c r="P332" s="11" t="s">
        <v>74</v>
      </c>
      <c r="Q332" s="13">
        <f>SUM(S332:AG332)</f>
        <v>21213360</v>
      </c>
      <c r="R332" s="13">
        <v>0</v>
      </c>
      <c r="S332" s="13">
        <v>21213360</v>
      </c>
      <c r="T332" s="13">
        <v>0</v>
      </c>
      <c r="U332" s="11" t="s">
        <v>44</v>
      </c>
      <c r="V332" s="13">
        <v>0</v>
      </c>
      <c r="W332" s="13">
        <v>0</v>
      </c>
      <c r="X332" s="11" t="s">
        <v>44</v>
      </c>
      <c r="Y332" s="13">
        <v>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844</v>
      </c>
      <c r="B333" s="12" t="s">
        <v>819</v>
      </c>
      <c r="C333" s="11" t="s">
        <v>38</v>
      </c>
      <c r="D333" s="11" t="s">
        <v>67</v>
      </c>
      <c r="E333" s="11" t="s">
        <v>68</v>
      </c>
      <c r="F333" s="11" t="s">
        <v>838</v>
      </c>
      <c r="G333" s="11" t="s">
        <v>40</v>
      </c>
      <c r="H333" s="11" t="s">
        <v>845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773247043.5</v>
      </c>
      <c r="R333" s="13">
        <v>0</v>
      </c>
      <c r="S333" s="13">
        <v>604874899.5</v>
      </c>
      <c r="T333" s="13">
        <v>0</v>
      </c>
      <c r="U333" s="11" t="s">
        <v>44</v>
      </c>
      <c r="V333" s="13">
        <v>0</v>
      </c>
      <c r="W333" s="13">
        <v>145148400</v>
      </c>
      <c r="X333" s="11" t="s">
        <v>44</v>
      </c>
      <c r="Y333" s="13">
        <v>23223744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846</v>
      </c>
      <c r="B334" s="12" t="s">
        <v>819</v>
      </c>
      <c r="C334" s="11" t="s">
        <v>38</v>
      </c>
      <c r="D334" s="11" t="s">
        <v>67</v>
      </c>
      <c r="E334" s="11" t="s">
        <v>68</v>
      </c>
      <c r="F334" s="11" t="s">
        <v>838</v>
      </c>
      <c r="G334" s="11" t="s">
        <v>78</v>
      </c>
      <c r="H334" s="11" t="s">
        <v>42</v>
      </c>
      <c r="I334" s="13" t="s">
        <v>847</v>
      </c>
      <c r="J334" s="13" t="s">
        <v>42</v>
      </c>
      <c r="K334" s="13" t="s">
        <v>848</v>
      </c>
      <c r="L334" s="13" t="s">
        <v>819</v>
      </c>
      <c r="M334" s="13">
        <v>21392373.600000001</v>
      </c>
      <c r="N334" s="11" t="s">
        <v>81</v>
      </c>
      <c r="O334" s="11" t="s">
        <v>849</v>
      </c>
      <c r="P334" s="11" t="s">
        <v>850</v>
      </c>
      <c r="Q334" s="13">
        <f>SUM(S334:AG334)</f>
        <v>-11786580</v>
      </c>
      <c r="R334" s="13">
        <v>0</v>
      </c>
      <c r="S334" s="13">
        <v>-11786580</v>
      </c>
      <c r="T334" s="13">
        <v>0</v>
      </c>
      <c r="U334" s="11" t="s">
        <v>44</v>
      </c>
      <c r="V334" s="13">
        <v>0</v>
      </c>
      <c r="W334" s="13">
        <v>0</v>
      </c>
      <c r="X334" s="11" t="s">
        <v>44</v>
      </c>
      <c r="Y334" s="13">
        <v>0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851</v>
      </c>
      <c r="B335" s="12" t="s">
        <v>819</v>
      </c>
      <c r="C335" s="11" t="s">
        <v>38</v>
      </c>
      <c r="D335" s="11" t="s">
        <v>85</v>
      </c>
      <c r="E335" s="11" t="s">
        <v>908</v>
      </c>
      <c r="F335" s="11" t="s">
        <v>71</v>
      </c>
      <c r="G335" s="11" t="s">
        <v>40</v>
      </c>
      <c r="H335" s="11" t="s">
        <v>852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10336768</v>
      </c>
      <c r="R335" s="13">
        <v>0</v>
      </c>
      <c r="S335" s="13">
        <v>8800000</v>
      </c>
      <c r="T335" s="13">
        <v>0</v>
      </c>
      <c r="U335" s="11" t="s">
        <v>44</v>
      </c>
      <c r="V335" s="13">
        <v>0</v>
      </c>
      <c r="W335" s="13">
        <v>1324800</v>
      </c>
      <c r="X335" s="11" t="s">
        <v>51</v>
      </c>
      <c r="Y335" s="13">
        <v>211968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853</v>
      </c>
      <c r="B336" s="12" t="s">
        <v>819</v>
      </c>
      <c r="C336" s="11" t="s">
        <v>38</v>
      </c>
      <c r="D336" s="11" t="s">
        <v>85</v>
      </c>
      <c r="E336" s="11" t="s">
        <v>908</v>
      </c>
      <c r="F336" s="11" t="s">
        <v>71</v>
      </c>
      <c r="G336" s="11" t="s">
        <v>40</v>
      </c>
      <c r="H336" s="11" t="s">
        <v>854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855</v>
      </c>
      <c r="P336" s="11" t="s">
        <v>856</v>
      </c>
      <c r="Q336" s="13">
        <f>SUM(S336:AG336)</f>
        <v>9732477.5999999996</v>
      </c>
      <c r="R336" s="13">
        <v>0</v>
      </c>
      <c r="S336" s="13">
        <v>5175000</v>
      </c>
      <c r="T336" s="13">
        <v>3928860</v>
      </c>
      <c r="U336" s="11" t="s">
        <v>51</v>
      </c>
      <c r="V336" s="13">
        <v>628617.6</v>
      </c>
      <c r="W336" s="13">
        <v>0</v>
      </c>
      <c r="X336" s="11" t="s">
        <v>44</v>
      </c>
      <c r="Y336" s="13">
        <v>0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857</v>
      </c>
      <c r="B337" s="12" t="s">
        <v>819</v>
      </c>
      <c r="C337" s="11" t="s">
        <v>38</v>
      </c>
      <c r="D337" s="11" t="s">
        <v>85</v>
      </c>
      <c r="E337" s="11" t="s">
        <v>908</v>
      </c>
      <c r="F337" s="11" t="s">
        <v>71</v>
      </c>
      <c r="G337" s="11" t="s">
        <v>40</v>
      </c>
      <c r="H337" s="11" t="s">
        <v>858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171350511.91999999</v>
      </c>
      <c r="R337" s="13">
        <v>0</v>
      </c>
      <c r="S337" s="13">
        <v>143030519</v>
      </c>
      <c r="T337" s="13">
        <v>0</v>
      </c>
      <c r="U337" s="11" t="s">
        <v>44</v>
      </c>
      <c r="V337" s="13">
        <v>0</v>
      </c>
      <c r="W337" s="13">
        <v>24413787</v>
      </c>
      <c r="X337" s="11" t="s">
        <v>44</v>
      </c>
      <c r="Y337" s="13">
        <v>3906205.92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859</v>
      </c>
      <c r="B338" s="12" t="s">
        <v>819</v>
      </c>
      <c r="C338" s="11" t="s">
        <v>38</v>
      </c>
      <c r="D338" s="11" t="s">
        <v>85</v>
      </c>
      <c r="E338" s="11" t="s">
        <v>908</v>
      </c>
      <c r="F338" s="11" t="s">
        <v>71</v>
      </c>
      <c r="G338" s="11" t="s">
        <v>40</v>
      </c>
      <c r="H338" s="11" t="s">
        <v>860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27260400</v>
      </c>
      <c r="R338" s="13">
        <v>0</v>
      </c>
      <c r="S338" s="13">
        <v>27260400</v>
      </c>
      <c r="T338" s="13">
        <v>0</v>
      </c>
      <c r="U338" s="11" t="s">
        <v>44</v>
      </c>
      <c r="V338" s="13">
        <v>0</v>
      </c>
      <c r="W338" s="13">
        <v>0</v>
      </c>
      <c r="X338" s="11" t="s">
        <v>44</v>
      </c>
      <c r="Y338" s="13">
        <v>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861</v>
      </c>
      <c r="B339" s="12" t="s">
        <v>819</v>
      </c>
      <c r="C339" s="11" t="s">
        <v>38</v>
      </c>
      <c r="D339" s="11" t="s">
        <v>85</v>
      </c>
      <c r="E339" s="11" t="s">
        <v>908</v>
      </c>
      <c r="F339" s="11" t="s">
        <v>71</v>
      </c>
      <c r="G339" s="11" t="s">
        <v>40</v>
      </c>
      <c r="H339" s="11" t="s">
        <v>862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340844024.19999999</v>
      </c>
      <c r="R339" s="13">
        <v>0</v>
      </c>
      <c r="S339" s="13">
        <v>283873153</v>
      </c>
      <c r="T339" s="13">
        <v>0</v>
      </c>
      <c r="U339" s="11" t="s">
        <v>44</v>
      </c>
      <c r="V339" s="13">
        <v>0</v>
      </c>
      <c r="W339" s="13">
        <v>49112820</v>
      </c>
      <c r="X339" s="11" t="s">
        <v>44</v>
      </c>
      <c r="Y339" s="13">
        <v>7858051.2000000002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863</v>
      </c>
      <c r="B340" s="12" t="s">
        <v>819</v>
      </c>
      <c r="C340" s="11" t="s">
        <v>38</v>
      </c>
      <c r="D340" s="11" t="s">
        <v>85</v>
      </c>
      <c r="E340" s="11" t="s">
        <v>908</v>
      </c>
      <c r="F340" s="11" t="s">
        <v>71</v>
      </c>
      <c r="G340" s="11" t="s">
        <v>40</v>
      </c>
      <c r="H340" s="11" t="s">
        <v>864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50624596.799999997</v>
      </c>
      <c r="R340" s="13">
        <v>0</v>
      </c>
      <c r="S340" s="13">
        <v>37264320</v>
      </c>
      <c r="T340" s="13">
        <v>0</v>
      </c>
      <c r="U340" s="11" t="s">
        <v>44</v>
      </c>
      <c r="V340" s="13">
        <v>0</v>
      </c>
      <c r="W340" s="13">
        <v>11517480</v>
      </c>
      <c r="X340" s="11" t="s">
        <v>44</v>
      </c>
      <c r="Y340" s="13">
        <v>1842796.8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865</v>
      </c>
      <c r="B341" s="12" t="s">
        <v>819</v>
      </c>
      <c r="C341" s="11" t="s">
        <v>38</v>
      </c>
      <c r="D341" s="11" t="s">
        <v>85</v>
      </c>
      <c r="E341" s="11" t="s">
        <v>908</v>
      </c>
      <c r="F341" s="11" t="s">
        <v>71</v>
      </c>
      <c r="G341" s="11" t="s">
        <v>40</v>
      </c>
      <c r="H341" s="11" t="s">
        <v>866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371981743.94799995</v>
      </c>
      <c r="R341" s="13">
        <v>0</v>
      </c>
      <c r="S341" s="13">
        <v>305488818.09999996</v>
      </c>
      <c r="T341" s="13">
        <v>0</v>
      </c>
      <c r="U341" s="11" t="s">
        <v>44</v>
      </c>
      <c r="V341" s="13">
        <v>0</v>
      </c>
      <c r="W341" s="13">
        <v>57321487.799999997</v>
      </c>
      <c r="X341" s="11" t="s">
        <v>44</v>
      </c>
      <c r="Y341" s="13">
        <v>9171438.0480000004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867</v>
      </c>
      <c r="B342" s="12" t="s">
        <v>819</v>
      </c>
      <c r="C342" s="11" t="s">
        <v>38</v>
      </c>
      <c r="D342" s="11" t="s">
        <v>85</v>
      </c>
      <c r="E342" s="11" t="s">
        <v>908</v>
      </c>
      <c r="F342" s="11" t="s">
        <v>71</v>
      </c>
      <c r="G342" s="11" t="s">
        <v>40</v>
      </c>
      <c r="H342" s="11" t="s">
        <v>868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116757896.8</v>
      </c>
      <c r="R342" s="13">
        <v>0</v>
      </c>
      <c r="S342" s="13">
        <v>88150000</v>
      </c>
      <c r="T342" s="13">
        <v>0</v>
      </c>
      <c r="U342" s="11" t="s">
        <v>44</v>
      </c>
      <c r="V342" s="13">
        <v>0</v>
      </c>
      <c r="W342" s="13">
        <v>24661980</v>
      </c>
      <c r="X342" s="11" t="s">
        <v>44</v>
      </c>
      <c r="Y342" s="13">
        <v>3945916.8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869</v>
      </c>
      <c r="B343" s="12" t="s">
        <v>819</v>
      </c>
      <c r="C343" s="11" t="s">
        <v>38</v>
      </c>
      <c r="D343" s="11" t="s">
        <v>85</v>
      </c>
      <c r="E343" s="11" t="s">
        <v>908</v>
      </c>
      <c r="F343" s="11" t="s">
        <v>71</v>
      </c>
      <c r="G343" s="11" t="s">
        <v>40</v>
      </c>
      <c r="H343" s="11" t="s">
        <v>870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871</v>
      </c>
      <c r="P343" s="11" t="s">
        <v>872</v>
      </c>
      <c r="Q343" s="13">
        <f>SUM(S343:AG343)</f>
        <v>51047856</v>
      </c>
      <c r="R343" s="13">
        <v>0</v>
      </c>
      <c r="S343" s="13">
        <v>45429048</v>
      </c>
      <c r="T343" s="13">
        <v>0</v>
      </c>
      <c r="U343" s="11" t="s">
        <v>44</v>
      </c>
      <c r="V343" s="13">
        <v>0</v>
      </c>
      <c r="W343" s="13">
        <v>4843800</v>
      </c>
      <c r="X343" s="11" t="s">
        <v>51</v>
      </c>
      <c r="Y343" s="13">
        <v>775008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873</v>
      </c>
      <c r="B344" s="12" t="s">
        <v>819</v>
      </c>
      <c r="C344" s="11" t="s">
        <v>38</v>
      </c>
      <c r="D344" s="11" t="s">
        <v>85</v>
      </c>
      <c r="E344" s="11" t="s">
        <v>908</v>
      </c>
      <c r="F344" s="11" t="s">
        <v>71</v>
      </c>
      <c r="G344" s="11" t="s">
        <v>40</v>
      </c>
      <c r="H344" s="11" t="s">
        <v>874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875</v>
      </c>
      <c r="P344" s="11" t="s">
        <v>876</v>
      </c>
      <c r="Q344" s="13">
        <f>SUM(S344:AG344)</f>
        <v>10610820</v>
      </c>
      <c r="R344" s="13">
        <v>0</v>
      </c>
      <c r="S344" s="13">
        <v>10610820</v>
      </c>
      <c r="T344" s="13">
        <v>0</v>
      </c>
      <c r="U344" s="11" t="s">
        <v>44</v>
      </c>
      <c r="V344" s="13">
        <v>0</v>
      </c>
      <c r="W344" s="13">
        <v>0</v>
      </c>
      <c r="X344" s="11" t="s">
        <v>44</v>
      </c>
      <c r="Y344" s="13">
        <v>0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877</v>
      </c>
      <c r="B345" s="12" t="s">
        <v>819</v>
      </c>
      <c r="C345" s="11" t="s">
        <v>38</v>
      </c>
      <c r="D345" s="11" t="s">
        <v>85</v>
      </c>
      <c r="E345" s="11" t="s">
        <v>908</v>
      </c>
      <c r="F345" s="11" t="s">
        <v>71</v>
      </c>
      <c r="G345" s="11" t="s">
        <v>40</v>
      </c>
      <c r="H345" s="11" t="s">
        <v>878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307859837.19999999</v>
      </c>
      <c r="R345" s="13">
        <v>0</v>
      </c>
      <c r="S345" s="13">
        <v>197495882.80000001</v>
      </c>
      <c r="T345" s="13">
        <v>0</v>
      </c>
      <c r="U345" s="11" t="s">
        <v>44</v>
      </c>
      <c r="V345" s="13">
        <v>0</v>
      </c>
      <c r="W345" s="13">
        <v>95141340</v>
      </c>
      <c r="X345" s="11" t="s">
        <v>51</v>
      </c>
      <c r="Y345" s="13">
        <v>15222614.4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879</v>
      </c>
      <c r="B346" s="12" t="s">
        <v>819</v>
      </c>
      <c r="C346" s="11" t="s">
        <v>38</v>
      </c>
      <c r="D346" s="11" t="s">
        <v>85</v>
      </c>
      <c r="E346" s="11" t="s">
        <v>908</v>
      </c>
      <c r="F346" s="11" t="s">
        <v>71</v>
      </c>
      <c r="G346" s="11" t="s">
        <v>40</v>
      </c>
      <c r="H346" s="11" t="s">
        <v>880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62531075</v>
      </c>
      <c r="R346" s="13">
        <v>0</v>
      </c>
      <c r="S346" s="13">
        <v>62531075</v>
      </c>
      <c r="T346" s="13">
        <v>0</v>
      </c>
      <c r="U346" s="11" t="s">
        <v>44</v>
      </c>
      <c r="V346" s="13">
        <v>0</v>
      </c>
      <c r="W346" s="13">
        <v>0</v>
      </c>
      <c r="X346" s="11" t="s">
        <v>44</v>
      </c>
      <c r="Y346" s="13">
        <v>0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881</v>
      </c>
      <c r="B347" s="12" t="s">
        <v>819</v>
      </c>
      <c r="C347" s="11" t="s">
        <v>38</v>
      </c>
      <c r="D347" s="11" t="s">
        <v>85</v>
      </c>
      <c r="E347" s="11" t="s">
        <v>908</v>
      </c>
      <c r="F347" s="11" t="s">
        <v>71</v>
      </c>
      <c r="G347" s="11" t="s">
        <v>40</v>
      </c>
      <c r="H347" s="11" t="s">
        <v>882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375849817</v>
      </c>
      <c r="R347" s="13">
        <v>0</v>
      </c>
      <c r="S347" s="13">
        <v>235475665</v>
      </c>
      <c r="T347" s="13">
        <v>0</v>
      </c>
      <c r="U347" s="11" t="s">
        <v>44</v>
      </c>
      <c r="V347" s="13">
        <v>0</v>
      </c>
      <c r="W347" s="13">
        <v>121012200</v>
      </c>
      <c r="X347" s="11" t="s">
        <v>51</v>
      </c>
      <c r="Y347" s="13">
        <v>19361952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x14ac:dyDescent="0.25">
      <c r="A348" s="8" t="s">
        <v>883</v>
      </c>
      <c r="B348" s="9" t="s">
        <v>819</v>
      </c>
      <c r="C348" s="8" t="s">
        <v>38</v>
      </c>
      <c r="D348" s="8" t="s">
        <v>111</v>
      </c>
      <c r="E348" s="8" t="s">
        <v>112</v>
      </c>
      <c r="F348" s="8" t="s">
        <v>953</v>
      </c>
      <c r="G348" s="8" t="s">
        <v>40</v>
      </c>
      <c r="H348" s="8" t="s">
        <v>954</v>
      </c>
      <c r="I348" s="10" t="s">
        <v>42</v>
      </c>
      <c r="J348" s="10" t="s">
        <v>42</v>
      </c>
      <c r="K348" s="10" t="s">
        <v>42</v>
      </c>
      <c r="L348" s="10" t="s">
        <v>42</v>
      </c>
      <c r="M348" s="10">
        <v>0</v>
      </c>
      <c r="N348" s="8" t="s">
        <v>42</v>
      </c>
      <c r="O348" s="8" t="s">
        <v>43</v>
      </c>
      <c r="P348" s="8" t="s">
        <v>42</v>
      </c>
      <c r="Q348" s="10">
        <f>SUM(S348:AG348)</f>
        <v>2628400987.3000002</v>
      </c>
      <c r="R348" s="10">
        <v>0</v>
      </c>
      <c r="S348" s="10">
        <v>2488363003.3000002</v>
      </c>
      <c r="T348" s="10">
        <v>0</v>
      </c>
      <c r="U348" s="8" t="s">
        <v>44</v>
      </c>
      <c r="V348" s="10">
        <v>0</v>
      </c>
      <c r="W348" s="10">
        <v>120722400</v>
      </c>
      <c r="X348" s="8" t="s">
        <v>51</v>
      </c>
      <c r="Y348" s="10">
        <v>19315584.000000004</v>
      </c>
      <c r="Z348" s="10">
        <v>0</v>
      </c>
      <c r="AA348" s="8" t="s">
        <v>44</v>
      </c>
      <c r="AB348" s="10">
        <v>0</v>
      </c>
      <c r="AC348" s="10">
        <v>0</v>
      </c>
      <c r="AD348" s="8" t="s">
        <v>44</v>
      </c>
      <c r="AE348" s="10">
        <v>0</v>
      </c>
      <c r="AF348" s="10">
        <v>0</v>
      </c>
      <c r="AG348" s="8" t="s">
        <v>42</v>
      </c>
    </row>
    <row r="349" spans="1:33" s="14" customFormat="1" x14ac:dyDescent="0.25">
      <c r="A349" s="15"/>
      <c r="B349" s="16"/>
      <c r="C349" s="15"/>
      <c r="D349" s="15"/>
      <c r="E349" s="15"/>
      <c r="F349" s="15"/>
      <c r="G349" s="15"/>
      <c r="H349" s="15"/>
      <c r="I349" s="17"/>
      <c r="J349" s="17"/>
      <c r="K349" s="17"/>
      <c r="L349" s="17"/>
      <c r="M349" s="17"/>
      <c r="N349" s="15"/>
      <c r="O349" s="15"/>
      <c r="P349" s="15"/>
      <c r="Q349" s="17"/>
      <c r="R349" s="17"/>
      <c r="S349" s="17"/>
      <c r="T349" s="17"/>
      <c r="U349" s="15"/>
      <c r="V349" s="17"/>
      <c r="W349" s="17"/>
      <c r="X349" s="15"/>
      <c r="Y349" s="17"/>
      <c r="Z349" s="17"/>
      <c r="AA349" s="15"/>
      <c r="AB349" s="17"/>
      <c r="AC349" s="17"/>
      <c r="AD349" s="15"/>
      <c r="AE349" s="17"/>
      <c r="AF349" s="17"/>
      <c r="AG349" s="15"/>
    </row>
    <row r="350" spans="1:33" x14ac:dyDescent="0.25">
      <c r="Q350" s="7">
        <f>SUM(Q2:Q348)</f>
        <v>134413095729.83908</v>
      </c>
      <c r="R350" s="7">
        <f>SUM(R2:R348)</f>
        <v>0</v>
      </c>
      <c r="S350" s="7">
        <f>SUM(S2:S348)</f>
        <v>117781891625.8</v>
      </c>
      <c r="T350" s="7">
        <f>SUM(T2:T348)</f>
        <v>37733400</v>
      </c>
      <c r="V350" s="7">
        <f>SUM(V2:V348)</f>
        <v>6037344</v>
      </c>
      <c r="W350" s="7">
        <f>SUM(W2:W348)</f>
        <v>14299511517.274998</v>
      </c>
      <c r="Y350" s="7">
        <f>SUM(Y2:Y348)</f>
        <v>2287921842.7640009</v>
      </c>
      <c r="Z350" s="7">
        <f>SUM(Z2:Z348)</f>
        <v>0</v>
      </c>
      <c r="AB350" s="7">
        <f>SUM(AB2:AB348)</f>
        <v>0</v>
      </c>
      <c r="AC350" s="7">
        <f>SUM(AC2:AC348)</f>
        <v>0</v>
      </c>
      <c r="AE350" s="7">
        <f>SUM(AE2:AE348)</f>
        <v>0</v>
      </c>
      <c r="AF350" s="7">
        <f>SUM(AF2:AF348)</f>
        <v>0</v>
      </c>
    </row>
    <row r="352" spans="1:33" x14ac:dyDescent="0.25">
      <c r="J352" s="6" t="s">
        <v>884</v>
      </c>
    </row>
    <row r="354" spans="9:13" x14ac:dyDescent="0.25">
      <c r="J354" s="6" t="s">
        <v>885</v>
      </c>
      <c r="K354" s="6" t="s">
        <v>886</v>
      </c>
      <c r="L354" s="6" t="s">
        <v>887</v>
      </c>
    </row>
    <row r="356" spans="9:13" x14ac:dyDescent="0.25">
      <c r="I356" s="6" t="s">
        <v>888</v>
      </c>
      <c r="J356" s="6">
        <f>S350</f>
        <v>117781891625.8</v>
      </c>
    </row>
    <row r="358" spans="9:13" x14ac:dyDescent="0.25">
      <c r="I358" s="6" t="s">
        <v>889</v>
      </c>
      <c r="J358" s="6">
        <f>T350+W350</f>
        <v>14337244917.274998</v>
      </c>
      <c r="K358" s="6">
        <f>V350+Y350</f>
        <v>2293959186.7640009</v>
      </c>
    </row>
    <row r="360" spans="9:13" x14ac:dyDescent="0.25">
      <c r="I360" s="6" t="s">
        <v>890</v>
      </c>
      <c r="J360" s="6">
        <v>0</v>
      </c>
      <c r="K360" s="6">
        <v>0</v>
      </c>
      <c r="L360" s="6">
        <v>0</v>
      </c>
    </row>
    <row r="362" spans="9:13" x14ac:dyDescent="0.25">
      <c r="I362" s="6" t="s">
        <v>891</v>
      </c>
      <c r="J362" s="6">
        <v>0</v>
      </c>
      <c r="K362" s="6">
        <v>0</v>
      </c>
    </row>
    <row r="364" spans="9:13" x14ac:dyDescent="0.25">
      <c r="I364" s="6" t="s">
        <v>892</v>
      </c>
      <c r="J364" s="6">
        <f>SUM(J356:J363)</f>
        <v>132119136543.075</v>
      </c>
      <c r="K364" s="6">
        <f>SUM(K356:K363)</f>
        <v>2293959186.7640009</v>
      </c>
      <c r="L364" s="6">
        <f>SUM(L356:L363)</f>
        <v>0</v>
      </c>
      <c r="M364" s="6">
        <f>J364+K364</f>
        <v>134413095729.839</v>
      </c>
    </row>
  </sheetData>
  <autoFilter ref="A7:AG348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2021-08-16T12:12:54Z</dcterms:created>
  <dcterms:modified xsi:type="dcterms:W3CDTF">2021-12-20T15:22:43Z</dcterms:modified>
</cp:coreProperties>
</file>