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326" i="1" l="1"/>
  <c r="V313" i="1"/>
  <c r="V304" i="1"/>
  <c r="L342" i="1" l="1"/>
  <c r="Y303" i="1"/>
  <c r="Q303" i="1" s="1"/>
  <c r="Y274" i="1"/>
  <c r="Y190" i="1"/>
  <c r="Y78" i="1"/>
  <c r="Y53" i="1" l="1"/>
  <c r="Q53" i="1" s="1"/>
  <c r="Y54" i="1"/>
  <c r="Q54" i="1" s="1"/>
  <c r="Y301" i="1"/>
  <c r="Q301" i="1" s="1"/>
  <c r="Y295" i="1"/>
  <c r="Q295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6" i="1"/>
  <c r="Q297" i="1"/>
  <c r="Q298" i="1"/>
  <c r="Q299" i="1"/>
  <c r="Q300" i="1"/>
  <c r="Q302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8" i="1"/>
  <c r="AF328" i="1" l="1"/>
  <c r="AE328" i="1"/>
  <c r="AC328" i="1"/>
  <c r="AB328" i="1"/>
  <c r="Z328" i="1"/>
  <c r="Y328" i="1"/>
  <c r="W328" i="1"/>
  <c r="V328" i="1"/>
  <c r="T328" i="1"/>
  <c r="S328" i="1"/>
  <c r="J334" i="1" s="1"/>
  <c r="R328" i="1"/>
  <c r="Q328" i="1"/>
  <c r="K336" i="1" l="1"/>
  <c r="K342" i="1" s="1"/>
  <c r="J336" i="1"/>
  <c r="J342" i="1" s="1"/>
  <c r="M342" i="1" l="1"/>
</calcChain>
</file>

<file path=xl/sharedStrings.xml><?xml version="1.0" encoding="utf-8"?>
<sst xmlns="http://schemas.openxmlformats.org/spreadsheetml/2006/main" count="6425" uniqueCount="894">
  <si>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</si>
  <si>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</si>
  <si>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</si>
  <si>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</si>
  <si>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</si>
  <si>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</si>
  <si>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</si>
  <si>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</si>
  <si>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</si>
  <si>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</si>
  <si>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</si>
  <si>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</si>
  <si>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</si>
  <si>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</si>
  <si>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</si>
  <si>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</si>
  <si>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</si>
  <si>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</si>
  <si>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</si>
  <si>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</si>
  <si>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</si>
  <si>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</si>
  <si>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</si>
  <si>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</si>
  <si>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</si>
  <si>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</si>
  <si>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</si>
  <si>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</si>
  <si>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</si>
  <si>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</si>
  <si>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</si>
  <si>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</si>
  <si>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</si>
  <si>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</si>
  <si>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</si>
  <si>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</si>
  <si>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</si>
  <si>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16-08-2021</t>
  </si>
  <si>
    <t>0203</t>
  </si>
  <si>
    <t>001</t>
  </si>
  <si>
    <t>FC</t>
  </si>
  <si>
    <t>00144737-00144768</t>
  </si>
  <si>
    <t/>
  </si>
  <si>
    <t>VENTAS NO CONTRIBUYENTES</t>
  </si>
  <si>
    <t>-</t>
  </si>
  <si>
    <t>16</t>
  </si>
  <si>
    <t>2</t>
  </si>
  <si>
    <t>00144769-00144788</t>
  </si>
  <si>
    <t>3</t>
  </si>
  <si>
    <t>00144789-00144799</t>
  </si>
  <si>
    <t>4</t>
  </si>
  <si>
    <t>00144800-00144808</t>
  </si>
  <si>
    <t>5</t>
  </si>
  <si>
    <t>00144809-00144833</t>
  </si>
  <si>
    <t>6</t>
  </si>
  <si>
    <t>00144834-00144839</t>
  </si>
  <si>
    <t>7</t>
  </si>
  <si>
    <t>00144840-00144846</t>
  </si>
  <si>
    <t>8</t>
  </si>
  <si>
    <t>00144847</t>
  </si>
  <si>
    <t>ALI BENAVIDES</t>
  </si>
  <si>
    <t xml:space="preserve">V4745910 </t>
  </si>
  <si>
    <t>9</t>
  </si>
  <si>
    <t>00144848</t>
  </si>
  <si>
    <t>LUNCHERIA DALIEXIS C.A</t>
  </si>
  <si>
    <t xml:space="preserve">J293835291 </t>
  </si>
  <si>
    <t>10</t>
  </si>
  <si>
    <t>00144849-00144878</t>
  </si>
  <si>
    <t>11</t>
  </si>
  <si>
    <t>00144879</t>
  </si>
  <si>
    <t>SEM TEOLOGICO BAUTISTA DE VENEZUELA</t>
  </si>
  <si>
    <t xml:space="preserve">J400837790 </t>
  </si>
  <si>
    <t>12</t>
  </si>
  <si>
    <t>00144880-00144886</t>
  </si>
  <si>
    <t>13</t>
  </si>
  <si>
    <t>00144887-00144953</t>
  </si>
  <si>
    <t>14</t>
  </si>
  <si>
    <t>NC</t>
  </si>
  <si>
    <t>00000000</t>
  </si>
  <si>
    <t>00144828</t>
  </si>
  <si>
    <t>VEN</t>
  </si>
  <si>
    <t>GABRIEL CAMPERO</t>
  </si>
  <si>
    <t xml:space="preserve">V8681530 </t>
  </si>
  <si>
    <t>15</t>
  </si>
  <si>
    <t>002</t>
  </si>
  <si>
    <t>Z1F0008966</t>
  </si>
  <si>
    <t>00146932-00146937</t>
  </si>
  <si>
    <t>0768</t>
  </si>
  <si>
    <t>00146938</t>
  </si>
  <si>
    <t>SAN ONOFRE BAR C.A</t>
  </si>
  <si>
    <t xml:space="preserve">J-001194479 </t>
  </si>
  <si>
    <t>17</t>
  </si>
  <si>
    <t>00146939-00146988</t>
  </si>
  <si>
    <t>18</t>
  </si>
  <si>
    <t>00146989</t>
  </si>
  <si>
    <t>ALCALDIA MUNICIPIO GUAICAIPURO</t>
  </si>
  <si>
    <t xml:space="preserve">G-20004620-1 </t>
  </si>
  <si>
    <t>19</t>
  </si>
  <si>
    <t>00146990-00147124</t>
  </si>
  <si>
    <t>20</t>
  </si>
  <si>
    <t>00147125</t>
  </si>
  <si>
    <t>LUNCHERIA NUEVA URQUIA</t>
  </si>
  <si>
    <t xml:space="preserve">J300873676 </t>
  </si>
  <si>
    <t>21</t>
  </si>
  <si>
    <t>00147126-00147203</t>
  </si>
  <si>
    <t>22</t>
  </si>
  <si>
    <t>003</t>
  </si>
  <si>
    <t>00089170-00089172</t>
  </si>
  <si>
    <t>23</t>
  </si>
  <si>
    <t>00089173-00089174</t>
  </si>
  <si>
    <t>24</t>
  </si>
  <si>
    <t>00089175-00089192</t>
  </si>
  <si>
    <t>25</t>
  </si>
  <si>
    <t>00089193-00089221</t>
  </si>
  <si>
    <t>26</t>
  </si>
  <si>
    <t>00089222-00089244</t>
  </si>
  <si>
    <t>27</t>
  </si>
  <si>
    <t>00089245-00089251</t>
  </si>
  <si>
    <t>28</t>
  </si>
  <si>
    <t>00089252-00089297</t>
  </si>
  <si>
    <t>29</t>
  </si>
  <si>
    <t>00089298-00089299</t>
  </si>
  <si>
    <t>30</t>
  </si>
  <si>
    <t>00089300-00089301</t>
  </si>
  <si>
    <t>31</t>
  </si>
  <si>
    <t>00089302-00089326</t>
  </si>
  <si>
    <t>32</t>
  </si>
  <si>
    <t>004</t>
  </si>
  <si>
    <t>Z1F0013385</t>
  </si>
  <si>
    <t>33</t>
  </si>
  <si>
    <t>17-08-2021</t>
  </si>
  <si>
    <t>00144954</t>
  </si>
  <si>
    <t>TEQUE EMPANADAS C,A</t>
  </si>
  <si>
    <t xml:space="preserve">J-294208320 </t>
  </si>
  <si>
    <t>34</t>
  </si>
  <si>
    <t>00144955-00145027</t>
  </si>
  <si>
    <t>35</t>
  </si>
  <si>
    <t>00145028</t>
  </si>
  <si>
    <t>YORMAN SANCHEZ</t>
  </si>
  <si>
    <t xml:space="preserve">V17742257 </t>
  </si>
  <si>
    <t>36</t>
  </si>
  <si>
    <t>00145029-00145198</t>
  </si>
  <si>
    <t>37</t>
  </si>
  <si>
    <t>00145199-00145219</t>
  </si>
  <si>
    <t>38</t>
  </si>
  <si>
    <t>00147204-00147243</t>
  </si>
  <si>
    <t>39</t>
  </si>
  <si>
    <t>0769</t>
  </si>
  <si>
    <t>00147244</t>
  </si>
  <si>
    <t>40</t>
  </si>
  <si>
    <t>00147245-00147314</t>
  </si>
  <si>
    <t>41</t>
  </si>
  <si>
    <t>00147315</t>
  </si>
  <si>
    <t>42</t>
  </si>
  <si>
    <t>00147316-00147439</t>
  </si>
  <si>
    <t>43</t>
  </si>
  <si>
    <t>00089327-00089413</t>
  </si>
  <si>
    <t>44</t>
  </si>
  <si>
    <t>00089414-00089489</t>
  </si>
  <si>
    <t>45</t>
  </si>
  <si>
    <t>00089490-00089503</t>
  </si>
  <si>
    <t>46</t>
  </si>
  <si>
    <t>47</t>
  </si>
  <si>
    <t>0086</t>
  </si>
  <si>
    <t>00000009</t>
  </si>
  <si>
    <t>09703000</t>
  </si>
  <si>
    <t>TIVINCAR ESPINOZA</t>
  </si>
  <si>
    <t xml:space="preserve">V24886357 </t>
  </si>
  <si>
    <t>48</t>
  </si>
  <si>
    <t>18-08-2021</t>
  </si>
  <si>
    <t>00145220-00145264</t>
  </si>
  <si>
    <t>49</t>
  </si>
  <si>
    <t>00145265-00145279</t>
  </si>
  <si>
    <t>50</t>
  </si>
  <si>
    <t>00145280-00145281</t>
  </si>
  <si>
    <t>51</t>
  </si>
  <si>
    <t>00145282-00145292</t>
  </si>
  <si>
    <t>52</t>
  </si>
  <si>
    <t>00145293-00145298</t>
  </si>
  <si>
    <t>53</t>
  </si>
  <si>
    <t>00145299-00145331</t>
  </si>
  <si>
    <t>54</t>
  </si>
  <si>
    <t>00145332-00145362</t>
  </si>
  <si>
    <t>55</t>
  </si>
  <si>
    <t>00145363-00145436</t>
  </si>
  <si>
    <t>56</t>
  </si>
  <si>
    <t>57</t>
  </si>
  <si>
    <t>00089504-00089551</t>
  </si>
  <si>
    <t>58</t>
  </si>
  <si>
    <t>00089552-00089573</t>
  </si>
  <si>
    <t>59</t>
  </si>
  <si>
    <t>00089574-00089592</t>
  </si>
  <si>
    <t>60</t>
  </si>
  <si>
    <t>00089593-00089594</t>
  </si>
  <si>
    <t>61</t>
  </si>
  <si>
    <t>00089595-00089627</t>
  </si>
  <si>
    <t>62</t>
  </si>
  <si>
    <t>00089628</t>
  </si>
  <si>
    <t>LUNCHERIA NUEVA URQUIA C.A</t>
  </si>
  <si>
    <t xml:space="preserve">J-30087367-6 </t>
  </si>
  <si>
    <t>63</t>
  </si>
  <si>
    <t>00089629-00089648</t>
  </si>
  <si>
    <t>64</t>
  </si>
  <si>
    <t>00089649</t>
  </si>
  <si>
    <t>ISLEIDY CASTRO</t>
  </si>
  <si>
    <t xml:space="preserve">V19466193 </t>
  </si>
  <si>
    <t>65</t>
  </si>
  <si>
    <t>00089650-00089657</t>
  </si>
  <si>
    <t>66</t>
  </si>
  <si>
    <t>00089658</t>
  </si>
  <si>
    <t>SAN ONEFRE C.A</t>
  </si>
  <si>
    <t xml:space="preserve">J-00119447-9 </t>
  </si>
  <si>
    <t>67</t>
  </si>
  <si>
    <t>00089659-00089667</t>
  </si>
  <si>
    <t>68</t>
  </si>
  <si>
    <t>00089668-00089670</t>
  </si>
  <si>
    <t>69</t>
  </si>
  <si>
    <t>00089671-00089697</t>
  </si>
  <si>
    <t>70</t>
  </si>
  <si>
    <t>0087</t>
  </si>
  <si>
    <t>73</t>
  </si>
  <si>
    <t>19-08-2021</t>
  </si>
  <si>
    <t>00145437-00145521</t>
  </si>
  <si>
    <t>74</t>
  </si>
  <si>
    <t>00145522-00145573</t>
  </si>
  <si>
    <t>75</t>
  </si>
  <si>
    <t>00145574-00145594</t>
  </si>
  <si>
    <t>76</t>
  </si>
  <si>
    <t>00145595-00145615</t>
  </si>
  <si>
    <t>77</t>
  </si>
  <si>
    <t>00145616-00145620</t>
  </si>
  <si>
    <t>78</t>
  </si>
  <si>
    <t>00145621-00145638</t>
  </si>
  <si>
    <t>79</t>
  </si>
  <si>
    <t>00145639</t>
  </si>
  <si>
    <t>80</t>
  </si>
  <si>
    <t>00145640-00145660</t>
  </si>
  <si>
    <t>81</t>
  </si>
  <si>
    <t>00145604</t>
  </si>
  <si>
    <t>RAMON ROJAS</t>
  </si>
  <si>
    <t xml:space="preserve">V4843637 </t>
  </si>
  <si>
    <t>82</t>
  </si>
  <si>
    <t>00147659-00147881</t>
  </si>
  <si>
    <t>83</t>
  </si>
  <si>
    <t>0771</t>
  </si>
  <si>
    <t>00000079</t>
  </si>
  <si>
    <t>00147777</t>
  </si>
  <si>
    <t>YELI MALAVE</t>
  </si>
  <si>
    <t xml:space="preserve">V13858190 </t>
  </si>
  <si>
    <t>84</t>
  </si>
  <si>
    <t>00089698-00089766</t>
  </si>
  <si>
    <t>85</t>
  </si>
  <si>
    <t>00089767-00089792</t>
  </si>
  <si>
    <t>86</t>
  </si>
  <si>
    <t>00089793-00089808</t>
  </si>
  <si>
    <t>87</t>
  </si>
  <si>
    <t>00089809-00089818</t>
  </si>
  <si>
    <t>88</t>
  </si>
  <si>
    <t>00089819-00089842</t>
  </si>
  <si>
    <t>89</t>
  </si>
  <si>
    <t>00089843-00089858</t>
  </si>
  <si>
    <t>90</t>
  </si>
  <si>
    <t>00089859-00089875</t>
  </si>
  <si>
    <t>91</t>
  </si>
  <si>
    <t>92</t>
  </si>
  <si>
    <t>20-08-2021</t>
  </si>
  <si>
    <t>00145661-00145727</t>
  </si>
  <si>
    <t>93</t>
  </si>
  <si>
    <t>00145728-00145729</t>
  </si>
  <si>
    <t>94</t>
  </si>
  <si>
    <t>00145730-00145760</t>
  </si>
  <si>
    <t>95</t>
  </si>
  <si>
    <t>00145761-00145777</t>
  </si>
  <si>
    <t>96</t>
  </si>
  <si>
    <t>00145778-00145818</t>
  </si>
  <si>
    <t>97</t>
  </si>
  <si>
    <t>00145819-00145828</t>
  </si>
  <si>
    <t>98</t>
  </si>
  <si>
    <t>00145829-00145865</t>
  </si>
  <si>
    <t>99</t>
  </si>
  <si>
    <t>00145866-00145875</t>
  </si>
  <si>
    <t>100</t>
  </si>
  <si>
    <t>00145876-00145881</t>
  </si>
  <si>
    <t>101</t>
  </si>
  <si>
    <t>00145882-00145888</t>
  </si>
  <si>
    <t>102</t>
  </si>
  <si>
    <t>00145721</t>
  </si>
  <si>
    <t>ANTONIO PERDOMO</t>
  </si>
  <si>
    <t xml:space="preserve">V4317809 </t>
  </si>
  <si>
    <t>103</t>
  </si>
  <si>
    <t>00147882-00148072</t>
  </si>
  <si>
    <t>104</t>
  </si>
  <si>
    <t>0772</t>
  </si>
  <si>
    <t>00148073</t>
  </si>
  <si>
    <t>105</t>
  </si>
  <si>
    <t>00148074-00148080</t>
  </si>
  <si>
    <t>106</t>
  </si>
  <si>
    <t>00148081</t>
  </si>
  <si>
    <t>SERVICIO AVICOLA C.A</t>
  </si>
  <si>
    <t xml:space="preserve">J-40226984-6 </t>
  </si>
  <si>
    <t>107</t>
  </si>
  <si>
    <t>00148082-00148109</t>
  </si>
  <si>
    <t>108</t>
  </si>
  <si>
    <t>00000080</t>
  </si>
  <si>
    <t>00147925</t>
  </si>
  <si>
    <t>JESUS ACOSTA</t>
  </si>
  <si>
    <t xml:space="preserve">V15914593 </t>
  </si>
  <si>
    <t>109</t>
  </si>
  <si>
    <t>00089876-00089937</t>
  </si>
  <si>
    <t>110</t>
  </si>
  <si>
    <t>00089938-00089942</t>
  </si>
  <si>
    <t>111</t>
  </si>
  <si>
    <t>00089943-00089951</t>
  </si>
  <si>
    <t>112</t>
  </si>
  <si>
    <t>00089952</t>
  </si>
  <si>
    <t>INVERSIONES UPAI</t>
  </si>
  <si>
    <t xml:space="preserve">J308370363 </t>
  </si>
  <si>
    <t>113</t>
  </si>
  <si>
    <t>00089953-00089972</t>
  </si>
  <si>
    <t>114</t>
  </si>
  <si>
    <t>00089973-00089987</t>
  </si>
  <si>
    <t>115</t>
  </si>
  <si>
    <t>00089988-00090031</t>
  </si>
  <si>
    <t>116</t>
  </si>
  <si>
    <t>00090032-00090057</t>
  </si>
  <si>
    <t>117</t>
  </si>
  <si>
    <t>00090058-00090063</t>
  </si>
  <si>
    <t>118</t>
  </si>
  <si>
    <t>00090064-00090068</t>
  </si>
  <si>
    <t>119</t>
  </si>
  <si>
    <t>00089935</t>
  </si>
  <si>
    <t>EDNA CHARLES</t>
  </si>
  <si>
    <t xml:space="preserve">V3854477 </t>
  </si>
  <si>
    <t>120</t>
  </si>
  <si>
    <t>121</t>
  </si>
  <si>
    <t>0089</t>
  </si>
  <si>
    <t>00000010</t>
  </si>
  <si>
    <t>10329001</t>
  </si>
  <si>
    <t>GUEVAARA LUCENA</t>
  </si>
  <si>
    <t xml:space="preserve">V14058937 </t>
  </si>
  <si>
    <t>122</t>
  </si>
  <si>
    <t>21-08-2021</t>
  </si>
  <si>
    <t>00145889-00145896</t>
  </si>
  <si>
    <t>123</t>
  </si>
  <si>
    <t>00145897-00145900</t>
  </si>
  <si>
    <t>124</t>
  </si>
  <si>
    <t>00145901</t>
  </si>
  <si>
    <t>SANOFRE BAR, C.A.</t>
  </si>
  <si>
    <t xml:space="preserve">J001194479 </t>
  </si>
  <si>
    <t>125</t>
  </si>
  <si>
    <t>00145902-00145976</t>
  </si>
  <si>
    <t>126</t>
  </si>
  <si>
    <t>00145977</t>
  </si>
  <si>
    <t>TRANSPORTE INVERSIONES YO REINARE</t>
  </si>
  <si>
    <t xml:space="preserve">J404002871 </t>
  </si>
  <si>
    <t>127</t>
  </si>
  <si>
    <t>00145978-00145995</t>
  </si>
  <si>
    <t>128</t>
  </si>
  <si>
    <t>00145996-00146000</t>
  </si>
  <si>
    <t>129</t>
  </si>
  <si>
    <t>00146001-00146002</t>
  </si>
  <si>
    <t>130</t>
  </si>
  <si>
    <t>00146003-00146087</t>
  </si>
  <si>
    <t>131</t>
  </si>
  <si>
    <t>00146088-00146123</t>
  </si>
  <si>
    <t>132</t>
  </si>
  <si>
    <t>00146124-00146131</t>
  </si>
  <si>
    <t>133</t>
  </si>
  <si>
    <t>00146132-00146147</t>
  </si>
  <si>
    <t>134</t>
  </si>
  <si>
    <t>00148110-00148318</t>
  </si>
  <si>
    <t>135</t>
  </si>
  <si>
    <t>00090069-00090084</t>
  </si>
  <si>
    <t>136</t>
  </si>
  <si>
    <t>00090085</t>
  </si>
  <si>
    <t>FRANKLIN MONTIER</t>
  </si>
  <si>
    <t xml:space="preserve">V6899454 </t>
  </si>
  <si>
    <t>137</t>
  </si>
  <si>
    <t>00090086-00090104</t>
  </si>
  <si>
    <t>138</t>
  </si>
  <si>
    <t>00090105-00090133</t>
  </si>
  <si>
    <t>139</t>
  </si>
  <si>
    <t>00090134-00090139</t>
  </si>
  <si>
    <t>140</t>
  </si>
  <si>
    <t>00090140-00090145</t>
  </si>
  <si>
    <t>141</t>
  </si>
  <si>
    <t>00090146-00090156</t>
  </si>
  <si>
    <t>142</t>
  </si>
  <si>
    <t>00090157-00090226</t>
  </si>
  <si>
    <t>143</t>
  </si>
  <si>
    <t>00090227-00090232</t>
  </si>
  <si>
    <t>144</t>
  </si>
  <si>
    <t>00090233-00090243</t>
  </si>
  <si>
    <t>145</t>
  </si>
  <si>
    <t>00090244</t>
  </si>
  <si>
    <t>146</t>
  </si>
  <si>
    <t>00090245-00090269</t>
  </si>
  <si>
    <t>147</t>
  </si>
  <si>
    <t>00090270</t>
  </si>
  <si>
    <t>ARGENIS ARIGOYEN</t>
  </si>
  <si>
    <t xml:space="preserve">V15793898 </t>
  </si>
  <si>
    <t>148</t>
  </si>
  <si>
    <t>149</t>
  </si>
  <si>
    <t>22-08-2021</t>
  </si>
  <si>
    <t>00146148-00146229</t>
  </si>
  <si>
    <t>150</t>
  </si>
  <si>
    <t>00146230-00146244</t>
  </si>
  <si>
    <t>151</t>
  </si>
  <si>
    <t>00146245-00146258</t>
  </si>
  <si>
    <t>152</t>
  </si>
  <si>
    <t>00146259-00146266</t>
  </si>
  <si>
    <t>153</t>
  </si>
  <si>
    <t>00146267-00146273</t>
  </si>
  <si>
    <t>154</t>
  </si>
  <si>
    <t>00146274-00146282</t>
  </si>
  <si>
    <t>155</t>
  </si>
  <si>
    <t>00146283-00146294</t>
  </si>
  <si>
    <t>156</t>
  </si>
  <si>
    <t>00146295-00146308</t>
  </si>
  <si>
    <t>157</t>
  </si>
  <si>
    <t>00148319-00148491</t>
  </si>
  <si>
    <t>158</t>
  </si>
  <si>
    <t>00090271-00090303</t>
  </si>
  <si>
    <t>159</t>
  </si>
  <si>
    <t>00090304-00090334</t>
  </si>
  <si>
    <t>160</t>
  </si>
  <si>
    <t>00090335-00090354</t>
  </si>
  <si>
    <t>161</t>
  </si>
  <si>
    <t>00090355-00090368</t>
  </si>
  <si>
    <t>162</t>
  </si>
  <si>
    <t>00090369-00090380</t>
  </si>
  <si>
    <t>163</t>
  </si>
  <si>
    <t>00090381-00090383</t>
  </si>
  <si>
    <t>164</t>
  </si>
  <si>
    <t>00090384-00090394</t>
  </si>
  <si>
    <t>165</t>
  </si>
  <si>
    <t>00090395-00090403</t>
  </si>
  <si>
    <t>166</t>
  </si>
  <si>
    <t>00090404-00090411</t>
  </si>
  <si>
    <t>167</t>
  </si>
  <si>
    <t>00090412-00090429</t>
  </si>
  <si>
    <t>168</t>
  </si>
  <si>
    <t>169</t>
  </si>
  <si>
    <t>23-08-2021</t>
  </si>
  <si>
    <t>00146309-00146351</t>
  </si>
  <si>
    <t>170</t>
  </si>
  <si>
    <t>00146352-00146354</t>
  </si>
  <si>
    <t>171</t>
  </si>
  <si>
    <t>00146355-00146363</t>
  </si>
  <si>
    <t>172</t>
  </si>
  <si>
    <t>00146364-00146387</t>
  </si>
  <si>
    <t>173</t>
  </si>
  <si>
    <t>00146388-00146391</t>
  </si>
  <si>
    <t>174</t>
  </si>
  <si>
    <t>00146392-00146397</t>
  </si>
  <si>
    <t>175</t>
  </si>
  <si>
    <t>00146398-00146410</t>
  </si>
  <si>
    <t>176</t>
  </si>
  <si>
    <t>00146411-00146424</t>
  </si>
  <si>
    <t>177</t>
  </si>
  <si>
    <t>00146425-00146444</t>
  </si>
  <si>
    <t>178</t>
  </si>
  <si>
    <t>00146445-00146518</t>
  </si>
  <si>
    <t>179</t>
  </si>
  <si>
    <t>00146430</t>
  </si>
  <si>
    <t>ANIUSKA SUAREZ</t>
  </si>
  <si>
    <t xml:space="preserve">V29850761 </t>
  </si>
  <si>
    <t>180</t>
  </si>
  <si>
    <t>00148492-00148668</t>
  </si>
  <si>
    <t>181</t>
  </si>
  <si>
    <t>0775</t>
  </si>
  <si>
    <t>00000081</t>
  </si>
  <si>
    <t>00148342</t>
  </si>
  <si>
    <t>LUIS ROJAS,</t>
  </si>
  <si>
    <t xml:space="preserve">V6874131 </t>
  </si>
  <si>
    <t>182</t>
  </si>
  <si>
    <t>00090430-00090458</t>
  </si>
  <si>
    <t>183</t>
  </si>
  <si>
    <t>00090459-00090478</t>
  </si>
  <si>
    <t>184</t>
  </si>
  <si>
    <t>0092</t>
  </si>
  <si>
    <t>187</t>
  </si>
  <si>
    <t>24-08-2021</t>
  </si>
  <si>
    <t>00146519-00146594</t>
  </si>
  <si>
    <t>188</t>
  </si>
  <si>
    <t>00146595-00146605</t>
  </si>
  <si>
    <t>189</t>
  </si>
  <si>
    <t>00146606-00146607</t>
  </si>
  <si>
    <t>190</t>
  </si>
  <si>
    <t>00146608</t>
  </si>
  <si>
    <t>MIRANDINO BURGERS</t>
  </si>
  <si>
    <t>J-50080029-0</t>
  </si>
  <si>
    <t>191</t>
  </si>
  <si>
    <t>00146609-00146621</t>
  </si>
  <si>
    <t>192</t>
  </si>
  <si>
    <t>00146622</t>
  </si>
  <si>
    <t>CHARCUTERIA Y VIVERES LA POPULAR DEL CENTRO</t>
  </si>
  <si>
    <t xml:space="preserve">J309604430 </t>
  </si>
  <si>
    <t>193</t>
  </si>
  <si>
    <t>00146623-00146640</t>
  </si>
  <si>
    <t>194</t>
  </si>
  <si>
    <t>00146641-00146654</t>
  </si>
  <si>
    <t>195</t>
  </si>
  <si>
    <t>00146655-00146662</t>
  </si>
  <si>
    <t>196</t>
  </si>
  <si>
    <t>00146663-00146688</t>
  </si>
  <si>
    <t>197</t>
  </si>
  <si>
    <t>00146689-00146705</t>
  </si>
  <si>
    <t>198</t>
  </si>
  <si>
    <t>00146706</t>
  </si>
  <si>
    <t>LUZMARY ZERPA</t>
  </si>
  <si>
    <t xml:space="preserve">V26153644 </t>
  </si>
  <si>
    <t>199</t>
  </si>
  <si>
    <t>00146476</t>
  </si>
  <si>
    <t>EVELIN MAITE</t>
  </si>
  <si>
    <t xml:space="preserve">V12878386 </t>
  </si>
  <si>
    <t>200</t>
  </si>
  <si>
    <t>00148669-00148811</t>
  </si>
  <si>
    <t>201</t>
  </si>
  <si>
    <t>00090479-00090508</t>
  </si>
  <si>
    <t>202</t>
  </si>
  <si>
    <t>00090509-00090512</t>
  </si>
  <si>
    <t>203</t>
  </si>
  <si>
    <t>00090513-00090535</t>
  </si>
  <si>
    <t>204</t>
  </si>
  <si>
    <t>00090536-00090538</t>
  </si>
  <si>
    <t>205</t>
  </si>
  <si>
    <t>00090539-00090550</t>
  </si>
  <si>
    <t>206</t>
  </si>
  <si>
    <t>00090551-00090580</t>
  </si>
  <si>
    <t>207</t>
  </si>
  <si>
    <t>00090581-00090600</t>
  </si>
  <si>
    <t>208</t>
  </si>
  <si>
    <t>209</t>
  </si>
  <si>
    <t>25-08-2021</t>
  </si>
  <si>
    <t>00146707-00146731</t>
  </si>
  <si>
    <t>210</t>
  </si>
  <si>
    <t>00146732</t>
  </si>
  <si>
    <t>ANDY VELAZQUES</t>
  </si>
  <si>
    <t xml:space="preserve">J169223544 </t>
  </si>
  <si>
    <t>211</t>
  </si>
  <si>
    <t>00146733-00146799</t>
  </si>
  <si>
    <t>212</t>
  </si>
  <si>
    <t>00146800-00146824</t>
  </si>
  <si>
    <t>213</t>
  </si>
  <si>
    <t>00146825</t>
  </si>
  <si>
    <t>MAIRENE TREJO</t>
  </si>
  <si>
    <t xml:space="preserve">V20748073 </t>
  </si>
  <si>
    <t>214</t>
  </si>
  <si>
    <t>00146826-00146853</t>
  </si>
  <si>
    <t>215</t>
  </si>
  <si>
    <t>00146854-00146871</t>
  </si>
  <si>
    <t>216</t>
  </si>
  <si>
    <t>00146872-00146882</t>
  </si>
  <si>
    <t>217</t>
  </si>
  <si>
    <t>00146883-00146936</t>
  </si>
  <si>
    <t>218</t>
  </si>
  <si>
    <t>00146937-00146941</t>
  </si>
  <si>
    <t>219</t>
  </si>
  <si>
    <t>0777-0778</t>
  </si>
  <si>
    <t>00148812-00149024</t>
  </si>
  <si>
    <t>220</t>
  </si>
  <si>
    <t>00149025</t>
  </si>
  <si>
    <t>GUARDIA NACIONAL</t>
  </si>
  <si>
    <t xml:space="preserve">G20000445-2 </t>
  </si>
  <si>
    <t>221</t>
  </si>
  <si>
    <t>00149026-00149036</t>
  </si>
  <si>
    <t>222</t>
  </si>
  <si>
    <t>00090601-00090641</t>
  </si>
  <si>
    <t>223</t>
  </si>
  <si>
    <t>00090642-00090677</t>
  </si>
  <si>
    <t>224</t>
  </si>
  <si>
    <t>00090678-00090696</t>
  </si>
  <si>
    <t>225</t>
  </si>
  <si>
    <t>00090697-00090734</t>
  </si>
  <si>
    <t>226</t>
  </si>
  <si>
    <t>00090735-00090755</t>
  </si>
  <si>
    <t>227</t>
  </si>
  <si>
    <t>0093-0094</t>
  </si>
  <si>
    <t>228</t>
  </si>
  <si>
    <t>11639002</t>
  </si>
  <si>
    <t>DONNATO 0223 EXPRESS</t>
  </si>
  <si>
    <t xml:space="preserve">J315856298 </t>
  </si>
  <si>
    <t>229</t>
  </si>
  <si>
    <t>230</t>
  </si>
  <si>
    <t>00000011</t>
  </si>
  <si>
    <t>11593001</t>
  </si>
  <si>
    <t>ANTHONY VELASQ</t>
  </si>
  <si>
    <t xml:space="preserve">V29557750 </t>
  </si>
  <si>
    <t>231</t>
  </si>
  <si>
    <t>26-08-2021</t>
  </si>
  <si>
    <t>00146942-00147013</t>
  </si>
  <si>
    <t>232</t>
  </si>
  <si>
    <t>00147014</t>
  </si>
  <si>
    <t>ROMELIA</t>
  </si>
  <si>
    <t xml:space="preserve">V155881827 </t>
  </si>
  <si>
    <t>233</t>
  </si>
  <si>
    <t>00147015-00147058</t>
  </si>
  <si>
    <t>234</t>
  </si>
  <si>
    <t>00147059-00147066</t>
  </si>
  <si>
    <t>235</t>
  </si>
  <si>
    <t>00147067</t>
  </si>
  <si>
    <t>J-300873676</t>
  </si>
  <si>
    <t>236</t>
  </si>
  <si>
    <t>00147068-00147114</t>
  </si>
  <si>
    <t>237</t>
  </si>
  <si>
    <t>00147115-00147128</t>
  </si>
  <si>
    <t>238</t>
  </si>
  <si>
    <t>00147129</t>
  </si>
  <si>
    <t>239</t>
  </si>
  <si>
    <t>00147130-00147143</t>
  </si>
  <si>
    <t>240</t>
  </si>
  <si>
    <t>00147144-00147158</t>
  </si>
  <si>
    <t>241</t>
  </si>
  <si>
    <t>00147159-00147194</t>
  </si>
  <si>
    <t>242</t>
  </si>
  <si>
    <t>00149037-00149298</t>
  </si>
  <si>
    <t>243</t>
  </si>
  <si>
    <t>0779</t>
  </si>
  <si>
    <t>00000082</t>
  </si>
  <si>
    <t>00149139</t>
  </si>
  <si>
    <t>GRABRIEL MACHACAO</t>
  </si>
  <si>
    <t xml:space="preserve">V17980362 </t>
  </si>
  <si>
    <t>244</t>
  </si>
  <si>
    <t>00090756-00090820</t>
  </si>
  <si>
    <t>245</t>
  </si>
  <si>
    <t>00090821-00090861</t>
  </si>
  <si>
    <t>246</t>
  </si>
  <si>
    <t>00090862</t>
  </si>
  <si>
    <t>MANICERIA KATALINA</t>
  </si>
  <si>
    <t xml:space="preserve">J-40752453-4 </t>
  </si>
  <si>
    <t>247</t>
  </si>
  <si>
    <t>00090863-00090895</t>
  </si>
  <si>
    <t>248</t>
  </si>
  <si>
    <t>00090896</t>
  </si>
  <si>
    <t>JOSE ESCALONA</t>
  </si>
  <si>
    <t xml:space="preserve">V401147720 </t>
  </si>
  <si>
    <t>249</t>
  </si>
  <si>
    <t>00090897-00090900</t>
  </si>
  <si>
    <t>250</t>
  </si>
  <si>
    <t>00090901-00090912</t>
  </si>
  <si>
    <t>251</t>
  </si>
  <si>
    <t>00090913-00090921</t>
  </si>
  <si>
    <t>252</t>
  </si>
  <si>
    <t>253</t>
  </si>
  <si>
    <t>27-08-2021</t>
  </si>
  <si>
    <t>00147195-00147213</t>
  </si>
  <si>
    <t>254</t>
  </si>
  <si>
    <t>00147214-00147260</t>
  </si>
  <si>
    <t>255</t>
  </si>
  <si>
    <t>00147261-00147291</t>
  </si>
  <si>
    <t>256</t>
  </si>
  <si>
    <t>00147292-00147365</t>
  </si>
  <si>
    <t>257</t>
  </si>
  <si>
    <t>00147366-00147446</t>
  </si>
  <si>
    <t>258</t>
  </si>
  <si>
    <t>00149299-00149481</t>
  </si>
  <si>
    <t>259</t>
  </si>
  <si>
    <t>0780</t>
  </si>
  <si>
    <t>00149482</t>
  </si>
  <si>
    <t>LABORATORIOS LA SANTÉ</t>
  </si>
  <si>
    <t xml:space="preserve">J000154937 </t>
  </si>
  <si>
    <t>260</t>
  </si>
  <si>
    <t>00149483-00149573</t>
  </si>
  <si>
    <t>261</t>
  </si>
  <si>
    <t>00000083</t>
  </si>
  <si>
    <t>00149182</t>
  </si>
  <si>
    <t>ALEXIS DIAS</t>
  </si>
  <si>
    <t xml:space="preserve">V12160314 </t>
  </si>
  <si>
    <t>262</t>
  </si>
  <si>
    <t>00090922-00090980</t>
  </si>
  <si>
    <t>263</t>
  </si>
  <si>
    <t>00090984-00091017</t>
  </si>
  <si>
    <t>264</t>
  </si>
  <si>
    <t>00091018-00091028</t>
  </si>
  <si>
    <t>265</t>
  </si>
  <si>
    <t>00091029</t>
  </si>
  <si>
    <t>LUIS MEDINA</t>
  </si>
  <si>
    <t xml:space="preserve">V11160627 </t>
  </si>
  <si>
    <t>266</t>
  </si>
  <si>
    <t>267</t>
  </si>
  <si>
    <t>00091034-00091046</t>
  </si>
  <si>
    <t>268</t>
  </si>
  <si>
    <t>Z1F0008934</t>
  </si>
  <si>
    <t>0766</t>
  </si>
  <si>
    <t>91050001</t>
  </si>
  <si>
    <t>MSRIBEL CERRADA</t>
  </si>
  <si>
    <t xml:space="preserve">V10280558 </t>
  </si>
  <si>
    <t>269</t>
  </si>
  <si>
    <t>270</t>
  </si>
  <si>
    <t>0096</t>
  </si>
  <si>
    <t>273</t>
  </si>
  <si>
    <t>28-08-2021</t>
  </si>
  <si>
    <t>00147447-00147469</t>
  </si>
  <si>
    <t>274</t>
  </si>
  <si>
    <t>00147470-00147479</t>
  </si>
  <si>
    <t>275</t>
  </si>
  <si>
    <t>00147481-00147485</t>
  </si>
  <si>
    <t>276</t>
  </si>
  <si>
    <t>00147486-00147505</t>
  </si>
  <si>
    <t>277</t>
  </si>
  <si>
    <t>00147506</t>
  </si>
  <si>
    <t>MIRANDINOS BURGERS</t>
  </si>
  <si>
    <t xml:space="preserve">J500800290 </t>
  </si>
  <si>
    <t>278</t>
  </si>
  <si>
    <t>00147507-00147508</t>
  </si>
  <si>
    <t>279</t>
  </si>
  <si>
    <t>00147509-00147515</t>
  </si>
  <si>
    <t>280</t>
  </si>
  <si>
    <t>00147516-00147541</t>
  </si>
  <si>
    <t>281</t>
  </si>
  <si>
    <t>00147542-00147547</t>
  </si>
  <si>
    <t>282</t>
  </si>
  <si>
    <t>00147551-00147594</t>
  </si>
  <si>
    <t>283</t>
  </si>
  <si>
    <t>00147595-00147614</t>
  </si>
  <si>
    <t>284</t>
  </si>
  <si>
    <t>00147615-00147629</t>
  </si>
  <si>
    <t>285</t>
  </si>
  <si>
    <t>00147630</t>
  </si>
  <si>
    <t>286</t>
  </si>
  <si>
    <t>00147631-00147635</t>
  </si>
  <si>
    <t>287</t>
  </si>
  <si>
    <t>00147636-00147641</t>
  </si>
  <si>
    <t>288</t>
  </si>
  <si>
    <t>Z1F0008949</t>
  </si>
  <si>
    <t>0805</t>
  </si>
  <si>
    <t>47642001</t>
  </si>
  <si>
    <t>LUIS ANGARITA</t>
  </si>
  <si>
    <t xml:space="preserve">V16876954 </t>
  </si>
  <si>
    <t>289</t>
  </si>
  <si>
    <t>290</t>
  </si>
  <si>
    <t>00149574-00149767</t>
  </si>
  <si>
    <t>291</t>
  </si>
  <si>
    <t>0781</t>
  </si>
  <si>
    <t>00149768</t>
  </si>
  <si>
    <t xml:space="preserve">J401147720 </t>
  </si>
  <si>
    <t>292</t>
  </si>
  <si>
    <t>00149769-00149804</t>
  </si>
  <si>
    <t>293</t>
  </si>
  <si>
    <t>0767</t>
  </si>
  <si>
    <t xml:space="preserve">J-300873676 </t>
  </si>
  <si>
    <t>296</t>
  </si>
  <si>
    <t>297</t>
  </si>
  <si>
    <t>29-08-2021</t>
  </si>
  <si>
    <t>298</t>
  </si>
  <si>
    <t>00149805-00150029</t>
  </si>
  <si>
    <t>299</t>
  </si>
  <si>
    <t>0782</t>
  </si>
  <si>
    <t>00150030</t>
  </si>
  <si>
    <t>COMERCIAL SHADEM 2017 C.A</t>
  </si>
  <si>
    <t xml:space="preserve">J-40717289-1 </t>
  </si>
  <si>
    <t>300</t>
  </si>
  <si>
    <t>00150031-00150037</t>
  </si>
  <si>
    <t>301</t>
  </si>
  <si>
    <t>304</t>
  </si>
  <si>
    <t>00000062</t>
  </si>
  <si>
    <t>91463001</t>
  </si>
  <si>
    <t>JOSE CORDOVA, 04241906678</t>
  </si>
  <si>
    <t xml:space="preserve">V29850777 </t>
  </si>
  <si>
    <t>305</t>
  </si>
  <si>
    <t>0098</t>
  </si>
  <si>
    <t>308</t>
  </si>
  <si>
    <t>30-08-2021</t>
  </si>
  <si>
    <t>309</t>
  </si>
  <si>
    <t>0807</t>
  </si>
  <si>
    <t>47871000</t>
  </si>
  <si>
    <t>310</t>
  </si>
  <si>
    <t>47872000-47921001</t>
  </si>
  <si>
    <t>311</t>
  </si>
  <si>
    <t>47922001</t>
  </si>
  <si>
    <t>312</t>
  </si>
  <si>
    <t>47923001-48002001</t>
  </si>
  <si>
    <t>313</t>
  </si>
  <si>
    <t>00150038-00150264</t>
  </si>
  <si>
    <t>314</t>
  </si>
  <si>
    <t>0783</t>
  </si>
  <si>
    <t>00000084</t>
  </si>
  <si>
    <t>00150155</t>
  </si>
  <si>
    <t>PEREIRA BETZABERTH</t>
  </si>
  <si>
    <t xml:space="preserve">V19269908 </t>
  </si>
  <si>
    <t>315</t>
  </si>
  <si>
    <t>316</t>
  </si>
  <si>
    <t>317</t>
  </si>
  <si>
    <t>0099</t>
  </si>
  <si>
    <t>318</t>
  </si>
  <si>
    <t>319</t>
  </si>
  <si>
    <t>31-08-2021</t>
  </si>
  <si>
    <t>0808</t>
  </si>
  <si>
    <t>00150265-00150326</t>
  </si>
  <si>
    <t>0784</t>
  </si>
  <si>
    <t>00150327</t>
  </si>
  <si>
    <t>00150328-00150407</t>
  </si>
  <si>
    <t>00150408</t>
  </si>
  <si>
    <t>00150409-00150434</t>
  </si>
  <si>
    <t>00150435</t>
  </si>
  <si>
    <t>MAYELA CASTRO</t>
  </si>
  <si>
    <t xml:space="preserve">V171574656 </t>
  </si>
  <si>
    <t>00150436-00150472</t>
  </si>
  <si>
    <t>00150473</t>
  </si>
  <si>
    <t>NAOMI PADRINO</t>
  </si>
  <si>
    <t xml:space="preserve">V256725985 </t>
  </si>
  <si>
    <t>00150474-00150501</t>
  </si>
  <si>
    <t>91672000-91704000</t>
  </si>
  <si>
    <t>0770</t>
  </si>
  <si>
    <t>91705000</t>
  </si>
  <si>
    <t>91723000-91826001</t>
  </si>
  <si>
    <t>0100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</si>
  <si>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</si>
  <si>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</si>
  <si>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</si>
  <si>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</si>
  <si>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</si>
  <si>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</si>
  <si>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</si>
  <si>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</si>
  <si>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</si>
  <si>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</si>
  <si>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</si>
  <si>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</si>
  <si>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</si>
  <si>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</si>
  <si>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</si>
  <si>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</si>
  <si>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</si>
  <si>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</si>
  <si>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</si>
  <si>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</si>
  <si>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</si>
  <si>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</si>
  <si>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00147642-00147647</t>
  </si>
  <si>
    <t>00147648-00147819</t>
  </si>
  <si>
    <t>0806</t>
  </si>
  <si>
    <t>00147440-00147658</t>
  </si>
  <si>
    <t>0773</t>
  </si>
  <si>
    <t>0774</t>
  </si>
  <si>
    <t>0776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</si>
  <si>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</si>
  <si>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</si>
  <si>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</si>
  <si>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</si>
  <si>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</si>
  <si>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</si>
  <si>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</si>
  <si>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</si>
  <si>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</si>
  <si>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</si>
  <si>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</si>
  <si>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</si>
  <si>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00091030-00091033</t>
  </si>
  <si>
    <t>00091047-00091119</t>
  </si>
  <si>
    <t>00091120-00091354</t>
  </si>
  <si>
    <t>00091355-00091503</t>
  </si>
  <si>
    <t>00009508</t>
  </si>
  <si>
    <t>0084</t>
  </si>
  <si>
    <t>0085</t>
  </si>
  <si>
    <t>00009509-00009697</t>
  </si>
  <si>
    <t>00009698-00009718</t>
  </si>
  <si>
    <t>00009719-00010005</t>
  </si>
  <si>
    <t>0088</t>
  </si>
  <si>
    <t>00010006-00010218</t>
  </si>
  <si>
    <t>00010219-00010466</t>
  </si>
  <si>
    <t>0090</t>
  </si>
  <si>
    <t>00010467-00010751</t>
  </si>
  <si>
    <t>0091</t>
  </si>
  <si>
    <t>00010752-00010936</t>
  </si>
  <si>
    <t>00010937-00011186</t>
  </si>
  <si>
    <t>00011187-00011190</t>
  </si>
  <si>
    <t>00011195-00011198</t>
  </si>
  <si>
    <t>00011199-00011659</t>
  </si>
  <si>
    <t>0095</t>
  </si>
  <si>
    <t>00011660-00011896</t>
  </si>
  <si>
    <t>00011897-00012152</t>
  </si>
  <si>
    <t>0097</t>
  </si>
  <si>
    <t>00012153-00012418</t>
  </si>
  <si>
    <t>00012419-00012620</t>
  </si>
  <si>
    <t>LIBRO DE VENTAS DESDE 16-08-21 HASTA 31-08-21</t>
  </si>
  <si>
    <t>00147820-00148002</t>
  </si>
  <si>
    <t>48002002-00148245</t>
  </si>
  <si>
    <t>00091504-00091671</t>
  </si>
  <si>
    <t>00012621-00012846</t>
  </si>
  <si>
    <t>00012847-00013108</t>
  </si>
  <si>
    <t>71</t>
  </si>
  <si>
    <t>72</t>
  </si>
  <si>
    <t>185</t>
  </si>
  <si>
    <t>186</t>
  </si>
  <si>
    <t>271</t>
  </si>
  <si>
    <t>272</t>
  </si>
  <si>
    <t>294</t>
  </si>
  <si>
    <t>295</t>
  </si>
  <si>
    <t>302</t>
  </si>
  <si>
    <t>303</t>
  </si>
  <si>
    <t>306</t>
  </si>
  <si>
    <t>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</si>
</sst>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42"/>
  <sheetViews>
    <sheetView tabSelected="1" topLeftCell="AE1" workbookViewId="0">
      <selection activeCell="AI5" sqref="AI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45.7109375" style="2" bestFit="1" customWidth="1"/>
    <col min="16" max="16" width="13.140625" style="2" bestFit="1" customWidth="1"/>
    <col min="17" max="17" width="18" style="6" bestFit="1" customWidth="1"/>
    <col min="18" max="18" width="7.140625" style="6" customWidth="1"/>
    <col min="19" max="19" width="18" style="6" bestFit="1" customWidth="1"/>
    <col min="20" max="20" width="16" style="6" customWidth="1"/>
    <col min="21" max="21" width="17" style="2" bestFit="1" customWidth="1"/>
    <col min="22" max="22" width="15.7109375" style="6" customWidth="1"/>
    <col min="23" max="23" width="17" style="6" bestFit="1" customWidth="1"/>
    <col min="24" max="24" width="20" style="2" bestFit="1" customWidth="1"/>
    <col min="25" max="25" width="15.85546875" style="6" bestFit="1" customWidth="1"/>
    <col min="26" max="26" width="15.7109375" style="6" customWidth="1"/>
    <col min="27" max="27" width="18.140625" style="2" bestFit="1" customWidth="1"/>
    <col min="28" max="28" width="17.85546875" style="6" customWidth="1"/>
    <col min="29" max="29" width="18" style="6" customWidth="1"/>
    <col min="30" max="30" width="21.140625" style="2" bestFit="1" customWidth="1"/>
    <col min="31" max="31" width="16.85546875" style="6" customWidth="1"/>
    <col min="32" max="32" width="8.85546875" style="6" customWidth="1"/>
    <col min="33" max="33" width="17.42578125" style="2" bestFit="1" customWidth="1"/>
  </cols>
  <sheetData>
    <row r="2" spans="1:33" s="1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6" t="s">
        <v>876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0" customFormat="1" ht="90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7" t="s">
        <v>23</v>
      </c>
      <c r="V7" s="19" t="s">
        <v>24</v>
      </c>
      <c r="W7" s="19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9" t="s">
        <v>34</v>
      </c>
      <c r="AG7" s="17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725</v>
      </c>
      <c r="F8" s="11" t="s">
        <v>817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247098725</v>
      </c>
      <c r="R8" s="13">
        <v>0</v>
      </c>
      <c r="S8" s="13">
        <v>217011689</v>
      </c>
      <c r="T8" s="13">
        <v>0</v>
      </c>
      <c r="U8" s="11" t="s">
        <v>44</v>
      </c>
      <c r="V8" s="13">
        <v>0</v>
      </c>
      <c r="W8" s="13">
        <v>25937100</v>
      </c>
      <c r="X8" s="11" t="s">
        <v>45</v>
      </c>
      <c r="Y8" s="13">
        <v>4149936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725</v>
      </c>
      <c r="F9" s="11" t="s">
        <v>817</v>
      </c>
      <c r="G9" s="11" t="s">
        <v>40</v>
      </c>
      <c r="H9" s="11" t="s">
        <v>47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145163099</v>
      </c>
      <c r="R9" s="13">
        <v>0</v>
      </c>
      <c r="S9" s="13">
        <v>140168603</v>
      </c>
      <c r="T9" s="13">
        <v>0</v>
      </c>
      <c r="U9" s="11" t="s">
        <v>44</v>
      </c>
      <c r="V9" s="13">
        <v>0</v>
      </c>
      <c r="W9" s="13">
        <v>4305600</v>
      </c>
      <c r="X9" s="11" t="s">
        <v>44</v>
      </c>
      <c r="Y9" s="13">
        <v>688896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725</v>
      </c>
      <c r="F10" s="11" t="s">
        <v>817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88529161</v>
      </c>
      <c r="R10" s="13">
        <v>0</v>
      </c>
      <c r="S10" s="13">
        <v>76907353</v>
      </c>
      <c r="T10" s="13">
        <v>0</v>
      </c>
      <c r="U10" s="11" t="s">
        <v>44</v>
      </c>
      <c r="V10" s="13">
        <v>0</v>
      </c>
      <c r="W10" s="13">
        <v>10018800</v>
      </c>
      <c r="X10" s="11" t="s">
        <v>44</v>
      </c>
      <c r="Y10" s="13">
        <v>1603008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725</v>
      </c>
      <c r="F11" s="11" t="s">
        <v>817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207463076.03999999</v>
      </c>
      <c r="R11" s="13">
        <v>0</v>
      </c>
      <c r="S11" s="13">
        <v>174730638</v>
      </c>
      <c r="T11" s="13">
        <v>0</v>
      </c>
      <c r="U11" s="11" t="s">
        <v>44</v>
      </c>
      <c r="V11" s="13">
        <v>0</v>
      </c>
      <c r="W11" s="13">
        <v>28217619</v>
      </c>
      <c r="X11" s="11" t="s">
        <v>44</v>
      </c>
      <c r="Y11" s="13">
        <v>4514819.04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52</v>
      </c>
      <c r="B12" s="12" t="s">
        <v>37</v>
      </c>
      <c r="C12" s="11" t="s">
        <v>38</v>
      </c>
      <c r="D12" s="11" t="s">
        <v>39</v>
      </c>
      <c r="E12" s="11" t="s">
        <v>725</v>
      </c>
      <c r="F12" s="11" t="s">
        <v>817</v>
      </c>
      <c r="G12" s="11" t="s">
        <v>40</v>
      </c>
      <c r="H12" s="11" t="s">
        <v>53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311544311.24000001</v>
      </c>
      <c r="R12" s="13">
        <v>0</v>
      </c>
      <c r="S12" s="13">
        <v>268766453</v>
      </c>
      <c r="T12" s="13">
        <v>0</v>
      </c>
      <c r="U12" s="11" t="s">
        <v>44</v>
      </c>
      <c r="V12" s="13">
        <v>0</v>
      </c>
      <c r="W12" s="13">
        <v>36877464</v>
      </c>
      <c r="X12" s="11" t="s">
        <v>44</v>
      </c>
      <c r="Y12" s="13">
        <v>5900394.2400000002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54</v>
      </c>
      <c r="B13" s="12" t="s">
        <v>37</v>
      </c>
      <c r="C13" s="11" t="s">
        <v>38</v>
      </c>
      <c r="D13" s="11" t="s">
        <v>39</v>
      </c>
      <c r="E13" s="11" t="s">
        <v>725</v>
      </c>
      <c r="F13" s="11" t="s">
        <v>817</v>
      </c>
      <c r="G13" s="11" t="s">
        <v>40</v>
      </c>
      <c r="H13" s="11" t="s">
        <v>55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61334664</v>
      </c>
      <c r="R13" s="13">
        <v>0</v>
      </c>
      <c r="S13" s="13">
        <v>50745372</v>
      </c>
      <c r="T13" s="13">
        <v>0</v>
      </c>
      <c r="U13" s="11" t="s">
        <v>44</v>
      </c>
      <c r="V13" s="13">
        <v>0</v>
      </c>
      <c r="W13" s="13">
        <v>9128700</v>
      </c>
      <c r="X13" s="11" t="s">
        <v>44</v>
      </c>
      <c r="Y13" s="13">
        <v>1460592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56</v>
      </c>
      <c r="B14" s="12" t="s">
        <v>37</v>
      </c>
      <c r="C14" s="11" t="s">
        <v>38</v>
      </c>
      <c r="D14" s="11" t="s">
        <v>39</v>
      </c>
      <c r="E14" s="11" t="s">
        <v>725</v>
      </c>
      <c r="F14" s="11" t="s">
        <v>817</v>
      </c>
      <c r="G14" s="11" t="s">
        <v>40</v>
      </c>
      <c r="H14" s="11" t="s">
        <v>57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66056250.600000001</v>
      </c>
      <c r="R14" s="13">
        <v>0</v>
      </c>
      <c r="S14" s="13">
        <v>47859957</v>
      </c>
      <c r="T14" s="13">
        <v>0</v>
      </c>
      <c r="U14" s="11" t="s">
        <v>44</v>
      </c>
      <c r="V14" s="13">
        <v>0</v>
      </c>
      <c r="W14" s="13">
        <v>15686460</v>
      </c>
      <c r="X14" s="11" t="s">
        <v>44</v>
      </c>
      <c r="Y14" s="13">
        <v>2509833.6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58</v>
      </c>
      <c r="B15" s="12" t="s">
        <v>37</v>
      </c>
      <c r="C15" s="11" t="s">
        <v>38</v>
      </c>
      <c r="D15" s="11" t="s">
        <v>39</v>
      </c>
      <c r="E15" s="11" t="s">
        <v>725</v>
      </c>
      <c r="F15" s="11" t="s">
        <v>817</v>
      </c>
      <c r="G15" s="11" t="s">
        <v>40</v>
      </c>
      <c r="H15" s="11" t="s">
        <v>59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60</v>
      </c>
      <c r="P15" s="11" t="s">
        <v>61</v>
      </c>
      <c r="Q15" s="13">
        <f>SUM(S15:AG15)</f>
        <v>10089180</v>
      </c>
      <c r="R15" s="13">
        <v>0</v>
      </c>
      <c r="S15" s="13">
        <v>10089180</v>
      </c>
      <c r="T15" s="13">
        <v>0</v>
      </c>
      <c r="U15" s="11" t="s">
        <v>44</v>
      </c>
      <c r="V15" s="13">
        <v>0</v>
      </c>
      <c r="W15" s="13">
        <v>0</v>
      </c>
      <c r="X15" s="11" t="s">
        <v>44</v>
      </c>
      <c r="Y15" s="13">
        <v>0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62</v>
      </c>
      <c r="B16" s="12" t="s">
        <v>37</v>
      </c>
      <c r="C16" s="11" t="s">
        <v>38</v>
      </c>
      <c r="D16" s="11" t="s">
        <v>39</v>
      </c>
      <c r="E16" s="11" t="s">
        <v>725</v>
      </c>
      <c r="F16" s="11" t="s">
        <v>817</v>
      </c>
      <c r="G16" s="11" t="s">
        <v>40</v>
      </c>
      <c r="H16" s="11" t="s">
        <v>63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64</v>
      </c>
      <c r="P16" s="11" t="s">
        <v>65</v>
      </c>
      <c r="Q16" s="13">
        <f>SUM(S16:AG16)</f>
        <v>11409012</v>
      </c>
      <c r="R16" s="13">
        <v>0</v>
      </c>
      <c r="S16" s="13">
        <v>9343980</v>
      </c>
      <c r="T16" s="13">
        <v>1780200</v>
      </c>
      <c r="U16" s="11" t="s">
        <v>45</v>
      </c>
      <c r="V16" s="13">
        <v>284832</v>
      </c>
      <c r="W16" s="13">
        <v>0</v>
      </c>
      <c r="X16" s="11" t="s">
        <v>44</v>
      </c>
      <c r="Y16" s="13">
        <v>0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66</v>
      </c>
      <c r="B17" s="12" t="s">
        <v>37</v>
      </c>
      <c r="C17" s="11" t="s">
        <v>38</v>
      </c>
      <c r="D17" s="11" t="s">
        <v>39</v>
      </c>
      <c r="E17" s="11" t="s">
        <v>725</v>
      </c>
      <c r="F17" s="11" t="s">
        <v>817</v>
      </c>
      <c r="G17" s="11" t="s">
        <v>40</v>
      </c>
      <c r="H17" s="11" t="s">
        <v>67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338462210.55599993</v>
      </c>
      <c r="R17" s="13">
        <v>0</v>
      </c>
      <c r="S17" s="13">
        <v>305500025.69999993</v>
      </c>
      <c r="T17" s="13">
        <v>0</v>
      </c>
      <c r="U17" s="11" t="s">
        <v>44</v>
      </c>
      <c r="V17" s="13">
        <v>0</v>
      </c>
      <c r="W17" s="13">
        <v>28415676.600000001</v>
      </c>
      <c r="X17" s="11" t="s">
        <v>45</v>
      </c>
      <c r="Y17" s="13">
        <v>4546508.2560000001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68</v>
      </c>
      <c r="B18" s="12" t="s">
        <v>37</v>
      </c>
      <c r="C18" s="11" t="s">
        <v>38</v>
      </c>
      <c r="D18" s="11" t="s">
        <v>39</v>
      </c>
      <c r="E18" s="11" t="s">
        <v>725</v>
      </c>
      <c r="F18" s="11" t="s">
        <v>817</v>
      </c>
      <c r="G18" s="11" t="s">
        <v>40</v>
      </c>
      <c r="H18" s="11" t="s">
        <v>69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70</v>
      </c>
      <c r="P18" s="11" t="s">
        <v>71</v>
      </c>
      <c r="Q18" s="13">
        <f>SUM(S18:AG18)</f>
        <v>9439469.0999999996</v>
      </c>
      <c r="R18" s="13">
        <v>0</v>
      </c>
      <c r="S18" s="13">
        <v>9439469.0999999996</v>
      </c>
      <c r="T18" s="13">
        <v>0</v>
      </c>
      <c r="U18" s="11" t="s">
        <v>44</v>
      </c>
      <c r="V18" s="13">
        <v>0</v>
      </c>
      <c r="W18" s="13">
        <v>0</v>
      </c>
      <c r="X18" s="11" t="s">
        <v>44</v>
      </c>
      <c r="Y18" s="13">
        <v>0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72</v>
      </c>
      <c r="B19" s="12" t="s">
        <v>37</v>
      </c>
      <c r="C19" s="11" t="s">
        <v>38</v>
      </c>
      <c r="D19" s="11" t="s">
        <v>39</v>
      </c>
      <c r="E19" s="11" t="s">
        <v>725</v>
      </c>
      <c r="F19" s="11" t="s">
        <v>817</v>
      </c>
      <c r="G19" s="11" t="s">
        <v>40</v>
      </c>
      <c r="H19" s="11" t="s">
        <v>73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73605548.700000003</v>
      </c>
      <c r="R19" s="13">
        <v>0</v>
      </c>
      <c r="S19" s="13">
        <v>58881390.299999997</v>
      </c>
      <c r="T19" s="13">
        <v>0</v>
      </c>
      <c r="U19" s="11" t="s">
        <v>44</v>
      </c>
      <c r="V19" s="13">
        <v>0</v>
      </c>
      <c r="W19" s="13">
        <v>12693240</v>
      </c>
      <c r="X19" s="11" t="s">
        <v>45</v>
      </c>
      <c r="Y19" s="13">
        <v>2030918.4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74</v>
      </c>
      <c r="B20" s="12" t="s">
        <v>37</v>
      </c>
      <c r="C20" s="11" t="s">
        <v>38</v>
      </c>
      <c r="D20" s="11" t="s">
        <v>39</v>
      </c>
      <c r="E20" s="11" t="s">
        <v>725</v>
      </c>
      <c r="F20" s="11" t="s">
        <v>817</v>
      </c>
      <c r="G20" s="11" t="s">
        <v>40</v>
      </c>
      <c r="H20" s="11" t="s">
        <v>75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>SUM(S20:AG20)</f>
        <v>887421024.13600016</v>
      </c>
      <c r="R20" s="13">
        <v>0</v>
      </c>
      <c r="S20" s="13">
        <v>664625009.80000007</v>
      </c>
      <c r="T20" s="13">
        <v>0</v>
      </c>
      <c r="U20" s="11" t="s">
        <v>44</v>
      </c>
      <c r="V20" s="13">
        <v>0</v>
      </c>
      <c r="W20" s="13">
        <v>192065529.59999999</v>
      </c>
      <c r="X20" s="11" t="s">
        <v>45</v>
      </c>
      <c r="Y20" s="13">
        <v>30730484.736000001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76</v>
      </c>
      <c r="B21" s="12" t="s">
        <v>37</v>
      </c>
      <c r="C21" s="11" t="s">
        <v>38</v>
      </c>
      <c r="D21" s="11" t="s">
        <v>39</v>
      </c>
      <c r="E21" s="11" t="s">
        <v>725</v>
      </c>
      <c r="F21" s="11" t="s">
        <v>817</v>
      </c>
      <c r="G21" s="11" t="s">
        <v>77</v>
      </c>
      <c r="H21" s="11" t="s">
        <v>42</v>
      </c>
      <c r="I21" s="13" t="s">
        <v>78</v>
      </c>
      <c r="J21" s="13" t="s">
        <v>42</v>
      </c>
      <c r="K21" s="13" t="s">
        <v>79</v>
      </c>
      <c r="L21" s="13" t="s">
        <v>37</v>
      </c>
      <c r="M21" s="13">
        <v>14076000</v>
      </c>
      <c r="N21" s="11" t="s">
        <v>80</v>
      </c>
      <c r="O21" s="11" t="s">
        <v>81</v>
      </c>
      <c r="P21" s="11" t="s">
        <v>82</v>
      </c>
      <c r="Q21" s="13">
        <f>SUM(S21:AG21)</f>
        <v>-14076000</v>
      </c>
      <c r="R21" s="13">
        <v>0</v>
      </c>
      <c r="S21" s="13">
        <v>-14076000</v>
      </c>
      <c r="T21" s="13">
        <v>0</v>
      </c>
      <c r="U21" s="11" t="s">
        <v>44</v>
      </c>
      <c r="V21" s="13">
        <v>0</v>
      </c>
      <c r="W21" s="13">
        <v>0</v>
      </c>
      <c r="X21" s="11" t="s">
        <v>44</v>
      </c>
      <c r="Y21" s="13">
        <v>0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83</v>
      </c>
      <c r="B22" s="12" t="s">
        <v>37</v>
      </c>
      <c r="C22" s="11" t="s">
        <v>38</v>
      </c>
      <c r="D22" s="11" t="s">
        <v>84</v>
      </c>
      <c r="E22" s="11" t="s">
        <v>85</v>
      </c>
      <c r="F22" s="11" t="s">
        <v>87</v>
      </c>
      <c r="G22" s="11" t="s">
        <v>40</v>
      </c>
      <c r="H22" s="11" t="s">
        <v>86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33234030</v>
      </c>
      <c r="R22" s="13">
        <v>0</v>
      </c>
      <c r="S22" s="13">
        <v>33234030</v>
      </c>
      <c r="T22" s="13">
        <v>0</v>
      </c>
      <c r="U22" s="11" t="s">
        <v>44</v>
      </c>
      <c r="V22" s="13">
        <v>0</v>
      </c>
      <c r="W22" s="13">
        <v>0</v>
      </c>
      <c r="X22" s="11" t="s">
        <v>44</v>
      </c>
      <c r="Y22" s="13">
        <v>0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45</v>
      </c>
      <c r="B23" s="12" t="s">
        <v>37</v>
      </c>
      <c r="C23" s="11" t="s">
        <v>38</v>
      </c>
      <c r="D23" s="11" t="s">
        <v>84</v>
      </c>
      <c r="E23" s="11" t="s">
        <v>85</v>
      </c>
      <c r="F23" s="11" t="s">
        <v>87</v>
      </c>
      <c r="G23" s="11" t="s">
        <v>40</v>
      </c>
      <c r="H23" s="11" t="s">
        <v>88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89</v>
      </c>
      <c r="P23" s="11" t="s">
        <v>90</v>
      </c>
      <c r="Q23" s="13">
        <f>SUM(S23:AG23)</f>
        <v>15381756</v>
      </c>
      <c r="R23" s="13">
        <v>0</v>
      </c>
      <c r="S23" s="13">
        <v>15381756</v>
      </c>
      <c r="T23" s="13">
        <v>0</v>
      </c>
      <c r="U23" s="11" t="s">
        <v>44</v>
      </c>
      <c r="V23" s="13">
        <v>0</v>
      </c>
      <c r="W23" s="13">
        <v>0</v>
      </c>
      <c r="X23" s="11" t="s">
        <v>44</v>
      </c>
      <c r="Y23" s="13">
        <v>0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91</v>
      </c>
      <c r="B24" s="12" t="s">
        <v>37</v>
      </c>
      <c r="C24" s="11" t="s">
        <v>38</v>
      </c>
      <c r="D24" s="11" t="s">
        <v>84</v>
      </c>
      <c r="E24" s="11" t="s">
        <v>85</v>
      </c>
      <c r="F24" s="11" t="s">
        <v>87</v>
      </c>
      <c r="G24" s="11" t="s">
        <v>40</v>
      </c>
      <c r="H24" s="11" t="s">
        <v>92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592268425.60000002</v>
      </c>
      <c r="R24" s="13">
        <v>0</v>
      </c>
      <c r="S24" s="13">
        <v>567660928</v>
      </c>
      <c r="T24" s="13">
        <v>0</v>
      </c>
      <c r="U24" s="11" t="s">
        <v>44</v>
      </c>
      <c r="V24" s="13">
        <v>0</v>
      </c>
      <c r="W24" s="13">
        <v>21213360</v>
      </c>
      <c r="X24" s="11" t="s">
        <v>44</v>
      </c>
      <c r="Y24" s="13">
        <v>3394137.6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93</v>
      </c>
      <c r="B25" s="12" t="s">
        <v>37</v>
      </c>
      <c r="C25" s="11" t="s">
        <v>38</v>
      </c>
      <c r="D25" s="11" t="s">
        <v>84</v>
      </c>
      <c r="E25" s="11" t="s">
        <v>85</v>
      </c>
      <c r="F25" s="11" t="s">
        <v>87</v>
      </c>
      <c r="G25" s="11" t="s">
        <v>40</v>
      </c>
      <c r="H25" s="11" t="s">
        <v>94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95</v>
      </c>
      <c r="P25" s="11" t="s">
        <v>96</v>
      </c>
      <c r="Q25" s="13">
        <f>SUM(S25:AG25)</f>
        <v>35403292.799999997</v>
      </c>
      <c r="R25" s="13">
        <v>0</v>
      </c>
      <c r="S25" s="13">
        <v>0</v>
      </c>
      <c r="T25" s="13">
        <v>30520080</v>
      </c>
      <c r="U25" s="11" t="s">
        <v>45</v>
      </c>
      <c r="V25" s="13">
        <v>4883212.8</v>
      </c>
      <c r="W25" s="13">
        <v>0</v>
      </c>
      <c r="X25" s="11" t="s">
        <v>44</v>
      </c>
      <c r="Y25" s="13">
        <v>0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97</v>
      </c>
      <c r="B26" s="12" t="s">
        <v>37</v>
      </c>
      <c r="C26" s="11" t="s">
        <v>38</v>
      </c>
      <c r="D26" s="11" t="s">
        <v>84</v>
      </c>
      <c r="E26" s="11" t="s">
        <v>85</v>
      </c>
      <c r="F26" s="11" t="s">
        <v>87</v>
      </c>
      <c r="G26" s="11" t="s">
        <v>40</v>
      </c>
      <c r="H26" s="11" t="s">
        <v>98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1323959743.1199999</v>
      </c>
      <c r="R26" s="13">
        <v>0</v>
      </c>
      <c r="S26" s="13">
        <v>1184240878.5999999</v>
      </c>
      <c r="T26" s="13">
        <v>0</v>
      </c>
      <c r="U26" s="11" t="s">
        <v>44</v>
      </c>
      <c r="V26" s="13">
        <v>0</v>
      </c>
      <c r="W26" s="13">
        <v>120447297</v>
      </c>
      <c r="X26" s="11" t="s">
        <v>44</v>
      </c>
      <c r="Y26" s="13">
        <v>19271567.519999992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99</v>
      </c>
      <c r="B27" s="12" t="s">
        <v>37</v>
      </c>
      <c r="C27" s="11" t="s">
        <v>38</v>
      </c>
      <c r="D27" s="11" t="s">
        <v>84</v>
      </c>
      <c r="E27" s="11" t="s">
        <v>85</v>
      </c>
      <c r="F27" s="11" t="s">
        <v>87</v>
      </c>
      <c r="G27" s="11" t="s">
        <v>40</v>
      </c>
      <c r="H27" s="11" t="s">
        <v>100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101</v>
      </c>
      <c r="P27" s="11" t="s">
        <v>102</v>
      </c>
      <c r="Q27" s="13">
        <f>SUM(S27:AG27)</f>
        <v>43470000</v>
      </c>
      <c r="R27" s="13">
        <v>0</v>
      </c>
      <c r="S27" s="13">
        <v>43470000</v>
      </c>
      <c r="T27" s="13">
        <v>0</v>
      </c>
      <c r="U27" s="11" t="s">
        <v>44</v>
      </c>
      <c r="V27" s="13">
        <v>0</v>
      </c>
      <c r="W27" s="13">
        <v>0</v>
      </c>
      <c r="X27" s="11" t="s">
        <v>44</v>
      </c>
      <c r="Y27" s="13">
        <v>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103</v>
      </c>
      <c r="B28" s="12" t="s">
        <v>37</v>
      </c>
      <c r="C28" s="11" t="s">
        <v>38</v>
      </c>
      <c r="D28" s="11" t="s">
        <v>84</v>
      </c>
      <c r="E28" s="11" t="s">
        <v>85</v>
      </c>
      <c r="F28" s="11" t="s">
        <v>87</v>
      </c>
      <c r="G28" s="11" t="s">
        <v>40</v>
      </c>
      <c r="H28" s="11" t="s">
        <v>104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739253856.98000002</v>
      </c>
      <c r="R28" s="13">
        <v>0</v>
      </c>
      <c r="S28" s="13">
        <v>622664431.39999998</v>
      </c>
      <c r="T28" s="13">
        <v>0</v>
      </c>
      <c r="U28" s="11" t="s">
        <v>44</v>
      </c>
      <c r="V28" s="13">
        <v>0</v>
      </c>
      <c r="W28" s="13">
        <v>100508125.5</v>
      </c>
      <c r="X28" s="11" t="s">
        <v>45</v>
      </c>
      <c r="Y28" s="13">
        <v>16081300.080000002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105</v>
      </c>
      <c r="B29" s="12" t="s">
        <v>37</v>
      </c>
      <c r="C29" s="11" t="s">
        <v>38</v>
      </c>
      <c r="D29" s="11" t="s">
        <v>106</v>
      </c>
      <c r="E29" s="11" t="s">
        <v>683</v>
      </c>
      <c r="F29" s="11" t="s">
        <v>837</v>
      </c>
      <c r="G29" s="11" t="s">
        <v>40</v>
      </c>
      <c r="H29" s="11" t="s">
        <v>107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15615800</v>
      </c>
      <c r="R29" s="13">
        <v>0</v>
      </c>
      <c r="S29" s="13">
        <v>15615800</v>
      </c>
      <c r="T29" s="13">
        <v>0</v>
      </c>
      <c r="U29" s="11" t="s">
        <v>44</v>
      </c>
      <c r="V29" s="13">
        <v>0</v>
      </c>
      <c r="W29" s="13">
        <v>0</v>
      </c>
      <c r="X29" s="11" t="s">
        <v>44</v>
      </c>
      <c r="Y29" s="13">
        <v>0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108</v>
      </c>
      <c r="B30" s="12" t="s">
        <v>37</v>
      </c>
      <c r="C30" s="11" t="s">
        <v>38</v>
      </c>
      <c r="D30" s="11" t="s">
        <v>106</v>
      </c>
      <c r="E30" s="11" t="s">
        <v>683</v>
      </c>
      <c r="F30" s="11" t="s">
        <v>837</v>
      </c>
      <c r="G30" s="11" t="s">
        <v>40</v>
      </c>
      <c r="H30" s="11" t="s">
        <v>109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46379385</v>
      </c>
      <c r="R30" s="13">
        <v>0</v>
      </c>
      <c r="S30" s="13">
        <v>46379385</v>
      </c>
      <c r="T30" s="13">
        <v>0</v>
      </c>
      <c r="U30" s="11" t="s">
        <v>44</v>
      </c>
      <c r="V30" s="13">
        <v>0</v>
      </c>
      <c r="W30" s="13">
        <v>0</v>
      </c>
      <c r="X30" s="11" t="s">
        <v>44</v>
      </c>
      <c r="Y30" s="13">
        <v>0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110</v>
      </c>
      <c r="B31" s="12" t="s">
        <v>37</v>
      </c>
      <c r="C31" s="11" t="s">
        <v>38</v>
      </c>
      <c r="D31" s="11" t="s">
        <v>106</v>
      </c>
      <c r="E31" s="11" t="s">
        <v>683</v>
      </c>
      <c r="F31" s="11" t="s">
        <v>837</v>
      </c>
      <c r="G31" s="11" t="s">
        <v>40</v>
      </c>
      <c r="H31" s="11" t="s">
        <v>111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181672948</v>
      </c>
      <c r="R31" s="13">
        <v>0</v>
      </c>
      <c r="S31" s="13">
        <v>145462852</v>
      </c>
      <c r="T31" s="13">
        <v>0</v>
      </c>
      <c r="U31" s="11" t="s">
        <v>44</v>
      </c>
      <c r="V31" s="13">
        <v>0</v>
      </c>
      <c r="W31" s="13">
        <v>31215600</v>
      </c>
      <c r="X31" s="11" t="s">
        <v>44</v>
      </c>
      <c r="Y31" s="13">
        <v>4994496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112</v>
      </c>
      <c r="B32" s="12" t="s">
        <v>37</v>
      </c>
      <c r="C32" s="11" t="s">
        <v>38</v>
      </c>
      <c r="D32" s="11" t="s">
        <v>106</v>
      </c>
      <c r="E32" s="11" t="s">
        <v>683</v>
      </c>
      <c r="F32" s="11" t="s">
        <v>837</v>
      </c>
      <c r="G32" s="11" t="s">
        <v>40</v>
      </c>
      <c r="H32" s="11" t="s">
        <v>113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449285797.39999998</v>
      </c>
      <c r="R32" s="13">
        <v>0</v>
      </c>
      <c r="S32" s="13">
        <v>371890319</v>
      </c>
      <c r="T32" s="13">
        <v>0</v>
      </c>
      <c r="U32" s="11" t="s">
        <v>44</v>
      </c>
      <c r="V32" s="13">
        <v>0</v>
      </c>
      <c r="W32" s="13">
        <v>66720240</v>
      </c>
      <c r="X32" s="11" t="s">
        <v>45</v>
      </c>
      <c r="Y32" s="13">
        <v>10675238.4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114</v>
      </c>
      <c r="B33" s="12" t="s">
        <v>37</v>
      </c>
      <c r="C33" s="11" t="s">
        <v>38</v>
      </c>
      <c r="D33" s="11" t="s">
        <v>106</v>
      </c>
      <c r="E33" s="11" t="s">
        <v>683</v>
      </c>
      <c r="F33" s="11" t="s">
        <v>837</v>
      </c>
      <c r="G33" s="11" t="s">
        <v>40</v>
      </c>
      <c r="H33" s="11" t="s">
        <v>115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178401569.90000001</v>
      </c>
      <c r="R33" s="13">
        <v>0</v>
      </c>
      <c r="S33" s="13">
        <v>153885317.90000001</v>
      </c>
      <c r="T33" s="13">
        <v>0</v>
      </c>
      <c r="U33" s="11" t="s">
        <v>44</v>
      </c>
      <c r="V33" s="13">
        <v>0</v>
      </c>
      <c r="W33" s="13">
        <v>21134700</v>
      </c>
      <c r="X33" s="11" t="s">
        <v>44</v>
      </c>
      <c r="Y33" s="13">
        <v>3381552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116</v>
      </c>
      <c r="B34" s="12" t="s">
        <v>37</v>
      </c>
      <c r="C34" s="11" t="s">
        <v>38</v>
      </c>
      <c r="D34" s="11" t="s">
        <v>106</v>
      </c>
      <c r="E34" s="11" t="s">
        <v>683</v>
      </c>
      <c r="F34" s="11" t="s">
        <v>837</v>
      </c>
      <c r="G34" s="11" t="s">
        <v>40</v>
      </c>
      <c r="H34" s="11" t="s">
        <v>117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74093155.920000002</v>
      </c>
      <c r="R34" s="13">
        <v>0</v>
      </c>
      <c r="S34" s="13">
        <v>29595078</v>
      </c>
      <c r="T34" s="13">
        <v>0</v>
      </c>
      <c r="U34" s="11" t="s">
        <v>44</v>
      </c>
      <c r="V34" s="13">
        <v>0</v>
      </c>
      <c r="W34" s="13">
        <v>38360412</v>
      </c>
      <c r="X34" s="11" t="s">
        <v>45</v>
      </c>
      <c r="Y34" s="13">
        <v>6137665.9199999999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118</v>
      </c>
      <c r="B35" s="12" t="s">
        <v>37</v>
      </c>
      <c r="C35" s="11" t="s">
        <v>38</v>
      </c>
      <c r="D35" s="11" t="s">
        <v>106</v>
      </c>
      <c r="E35" s="11" t="s">
        <v>683</v>
      </c>
      <c r="F35" s="11" t="s">
        <v>837</v>
      </c>
      <c r="G35" s="11" t="s">
        <v>40</v>
      </c>
      <c r="H35" s="11" t="s">
        <v>119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360640906</v>
      </c>
      <c r="R35" s="13">
        <v>0</v>
      </c>
      <c r="S35" s="13">
        <v>281886348.39999998</v>
      </c>
      <c r="T35" s="13">
        <v>0</v>
      </c>
      <c r="U35" s="11" t="s">
        <v>44</v>
      </c>
      <c r="V35" s="13">
        <v>0</v>
      </c>
      <c r="W35" s="13">
        <v>67891860</v>
      </c>
      <c r="X35" s="11" t="s">
        <v>45</v>
      </c>
      <c r="Y35" s="13">
        <v>10862697.600000001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120</v>
      </c>
      <c r="B36" s="12" t="s">
        <v>37</v>
      </c>
      <c r="C36" s="11" t="s">
        <v>38</v>
      </c>
      <c r="D36" s="11" t="s">
        <v>106</v>
      </c>
      <c r="E36" s="11" t="s">
        <v>683</v>
      </c>
      <c r="F36" s="11" t="s">
        <v>837</v>
      </c>
      <c r="G36" s="11" t="s">
        <v>40</v>
      </c>
      <c r="H36" s="11" t="s">
        <v>121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59913556.703999996</v>
      </c>
      <c r="R36" s="13">
        <v>0</v>
      </c>
      <c r="S36" s="13">
        <v>40552272.899999999</v>
      </c>
      <c r="T36" s="13">
        <v>0</v>
      </c>
      <c r="U36" s="11" t="s">
        <v>44</v>
      </c>
      <c r="V36" s="13">
        <v>0</v>
      </c>
      <c r="W36" s="13">
        <v>16690761.9</v>
      </c>
      <c r="X36" s="11" t="s">
        <v>45</v>
      </c>
      <c r="Y36" s="13">
        <v>2670521.9040000001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122</v>
      </c>
      <c r="B37" s="12" t="s">
        <v>37</v>
      </c>
      <c r="C37" s="11" t="s">
        <v>38</v>
      </c>
      <c r="D37" s="11" t="s">
        <v>106</v>
      </c>
      <c r="E37" s="11" t="s">
        <v>683</v>
      </c>
      <c r="F37" s="11" t="s">
        <v>837</v>
      </c>
      <c r="G37" s="11" t="s">
        <v>40</v>
      </c>
      <c r="H37" s="11" t="s">
        <v>123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9939105</v>
      </c>
      <c r="R37" s="13">
        <v>0</v>
      </c>
      <c r="S37" s="13">
        <v>9939105</v>
      </c>
      <c r="T37" s="13">
        <v>0</v>
      </c>
      <c r="U37" s="11" t="s">
        <v>44</v>
      </c>
      <c r="V37" s="13">
        <v>0</v>
      </c>
      <c r="W37" s="13">
        <v>0</v>
      </c>
      <c r="X37" s="11" t="s">
        <v>44</v>
      </c>
      <c r="Y37" s="13">
        <v>0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124</v>
      </c>
      <c r="B38" s="12" t="s">
        <v>37</v>
      </c>
      <c r="C38" s="11" t="s">
        <v>38</v>
      </c>
      <c r="D38" s="11" t="s">
        <v>106</v>
      </c>
      <c r="E38" s="11" t="s">
        <v>683</v>
      </c>
      <c r="F38" s="11" t="s">
        <v>837</v>
      </c>
      <c r="G38" s="11" t="s">
        <v>40</v>
      </c>
      <c r="H38" s="11" t="s">
        <v>125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356399710.17199999</v>
      </c>
      <c r="R38" s="13">
        <v>0</v>
      </c>
      <c r="S38" s="13">
        <v>309109733</v>
      </c>
      <c r="T38" s="13">
        <v>0</v>
      </c>
      <c r="U38" s="11" t="s">
        <v>44</v>
      </c>
      <c r="V38" s="13">
        <v>0</v>
      </c>
      <c r="W38" s="13">
        <v>40767221.700000003</v>
      </c>
      <c r="X38" s="11" t="s">
        <v>45</v>
      </c>
      <c r="Y38" s="13">
        <v>6522755.4720000001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x14ac:dyDescent="0.25">
      <c r="A39" s="11" t="s">
        <v>126</v>
      </c>
      <c r="B39" s="9" t="s">
        <v>37</v>
      </c>
      <c r="C39" s="8" t="s">
        <v>38</v>
      </c>
      <c r="D39" s="8" t="s">
        <v>127</v>
      </c>
      <c r="E39" s="8" t="s">
        <v>128</v>
      </c>
      <c r="F39" s="8" t="s">
        <v>854</v>
      </c>
      <c r="G39" s="8" t="s">
        <v>40</v>
      </c>
      <c r="H39" s="8" t="s">
        <v>853</v>
      </c>
      <c r="I39" s="10" t="s">
        <v>42</v>
      </c>
      <c r="J39" s="10" t="s">
        <v>42</v>
      </c>
      <c r="K39" s="10" t="s">
        <v>42</v>
      </c>
      <c r="L39" s="10" t="s">
        <v>42</v>
      </c>
      <c r="M39" s="10">
        <v>0</v>
      </c>
      <c r="N39" s="8" t="s">
        <v>42</v>
      </c>
      <c r="O39" s="8" t="s">
        <v>43</v>
      </c>
      <c r="P39" s="8" t="s">
        <v>42</v>
      </c>
      <c r="Q39" s="10">
        <f>SUM(S39:AG39)</f>
        <v>2941132165</v>
      </c>
      <c r="R39" s="10">
        <v>0</v>
      </c>
      <c r="S39" s="10">
        <v>2740295797</v>
      </c>
      <c r="T39" s="10">
        <v>0</v>
      </c>
      <c r="U39" s="8" t="s">
        <v>44</v>
      </c>
      <c r="V39" s="10">
        <v>0</v>
      </c>
      <c r="W39" s="10">
        <v>173134800</v>
      </c>
      <c r="X39" s="8" t="s">
        <v>44</v>
      </c>
      <c r="Y39" s="10">
        <v>27701568</v>
      </c>
      <c r="Z39" s="10">
        <v>0</v>
      </c>
      <c r="AA39" s="8" t="s">
        <v>44</v>
      </c>
      <c r="AB39" s="10">
        <v>0</v>
      </c>
      <c r="AC39" s="10">
        <v>0</v>
      </c>
      <c r="AD39" s="8" t="s">
        <v>44</v>
      </c>
      <c r="AE39" s="10">
        <v>0</v>
      </c>
      <c r="AF39" s="10">
        <v>0</v>
      </c>
      <c r="AG39" s="8" t="s">
        <v>42</v>
      </c>
    </row>
    <row r="40" spans="1:33" s="14" customFormat="1" x14ac:dyDescent="0.25">
      <c r="A40" s="11" t="s">
        <v>129</v>
      </c>
      <c r="B40" s="12" t="s">
        <v>130</v>
      </c>
      <c r="C40" s="11" t="s">
        <v>38</v>
      </c>
      <c r="D40" s="11" t="s">
        <v>39</v>
      </c>
      <c r="E40" s="11" t="s">
        <v>725</v>
      </c>
      <c r="F40" s="11" t="s">
        <v>818</v>
      </c>
      <c r="G40" s="11" t="s">
        <v>40</v>
      </c>
      <c r="H40" s="11" t="s">
        <v>131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132</v>
      </c>
      <c r="P40" s="11" t="s">
        <v>133</v>
      </c>
      <c r="Q40" s="13">
        <f>SUM(S40:AG40)</f>
        <v>10101600</v>
      </c>
      <c r="R40" s="13">
        <v>0</v>
      </c>
      <c r="S40" s="13">
        <v>10101600</v>
      </c>
      <c r="T40" s="13">
        <v>0</v>
      </c>
      <c r="U40" s="11" t="s">
        <v>44</v>
      </c>
      <c r="V40" s="13">
        <v>0</v>
      </c>
      <c r="W40" s="13">
        <v>0</v>
      </c>
      <c r="X40" s="11" t="s">
        <v>44</v>
      </c>
      <c r="Y40" s="13">
        <v>0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134</v>
      </c>
      <c r="B41" s="12" t="s">
        <v>130</v>
      </c>
      <c r="C41" s="11" t="s">
        <v>38</v>
      </c>
      <c r="D41" s="11" t="s">
        <v>39</v>
      </c>
      <c r="E41" s="11" t="s">
        <v>725</v>
      </c>
      <c r="F41" s="11" t="s">
        <v>818</v>
      </c>
      <c r="G41" s="11" t="s">
        <v>40</v>
      </c>
      <c r="H41" s="11" t="s">
        <v>135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1250988090.96</v>
      </c>
      <c r="R41" s="13">
        <v>0</v>
      </c>
      <c r="S41" s="13">
        <v>971714604</v>
      </c>
      <c r="T41" s="13">
        <v>0</v>
      </c>
      <c r="U41" s="11" t="s">
        <v>44</v>
      </c>
      <c r="V41" s="13">
        <v>0</v>
      </c>
      <c r="W41" s="13">
        <v>240753006</v>
      </c>
      <c r="X41" s="11" t="s">
        <v>44</v>
      </c>
      <c r="Y41" s="13">
        <v>38520480.960000001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136</v>
      </c>
      <c r="B42" s="12" t="s">
        <v>130</v>
      </c>
      <c r="C42" s="11" t="s">
        <v>38</v>
      </c>
      <c r="D42" s="11" t="s">
        <v>39</v>
      </c>
      <c r="E42" s="11" t="s">
        <v>725</v>
      </c>
      <c r="F42" s="11" t="s">
        <v>818</v>
      </c>
      <c r="G42" s="11" t="s">
        <v>40</v>
      </c>
      <c r="H42" s="11" t="s">
        <v>137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138</v>
      </c>
      <c r="P42" s="11" t="s">
        <v>139</v>
      </c>
      <c r="Q42" s="13">
        <f>SUM(S42:AG42)</f>
        <v>20512477.600000001</v>
      </c>
      <c r="R42" s="13">
        <v>0</v>
      </c>
      <c r="S42" s="13">
        <v>15955000</v>
      </c>
      <c r="T42" s="13">
        <v>0</v>
      </c>
      <c r="U42" s="11" t="s">
        <v>44</v>
      </c>
      <c r="V42" s="13">
        <v>0</v>
      </c>
      <c r="W42" s="13">
        <v>3928860</v>
      </c>
      <c r="X42" s="11" t="s">
        <v>45</v>
      </c>
      <c r="Y42" s="13">
        <v>628617.6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140</v>
      </c>
      <c r="B43" s="12" t="s">
        <v>130</v>
      </c>
      <c r="C43" s="11" t="s">
        <v>38</v>
      </c>
      <c r="D43" s="11" t="s">
        <v>39</v>
      </c>
      <c r="E43" s="11" t="s">
        <v>725</v>
      </c>
      <c r="F43" s="11" t="s">
        <v>818</v>
      </c>
      <c r="G43" s="11" t="s">
        <v>40</v>
      </c>
      <c r="H43" s="11" t="s">
        <v>141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1452043953.04</v>
      </c>
      <c r="R43" s="13">
        <v>0</v>
      </c>
      <c r="S43" s="13">
        <v>1236385697.8</v>
      </c>
      <c r="T43" s="13">
        <v>0</v>
      </c>
      <c r="U43" s="11" t="s">
        <v>44</v>
      </c>
      <c r="V43" s="13">
        <v>0</v>
      </c>
      <c r="W43" s="13">
        <v>185912289</v>
      </c>
      <c r="X43" s="11" t="s">
        <v>44</v>
      </c>
      <c r="Y43" s="13">
        <v>29745966.240000002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142</v>
      </c>
      <c r="B44" s="12" t="s">
        <v>130</v>
      </c>
      <c r="C44" s="11" t="s">
        <v>38</v>
      </c>
      <c r="D44" s="11" t="s">
        <v>39</v>
      </c>
      <c r="E44" s="11" t="s">
        <v>725</v>
      </c>
      <c r="F44" s="11" t="s">
        <v>818</v>
      </c>
      <c r="G44" s="11" t="s">
        <v>40</v>
      </c>
      <c r="H44" s="11" t="s">
        <v>143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235167918.75999996</v>
      </c>
      <c r="R44" s="13">
        <v>0</v>
      </c>
      <c r="S44" s="13">
        <v>209787714.99999997</v>
      </c>
      <c r="T44" s="13">
        <v>0</v>
      </c>
      <c r="U44" s="11" t="s">
        <v>44</v>
      </c>
      <c r="V44" s="13">
        <v>0</v>
      </c>
      <c r="W44" s="13">
        <v>21879486</v>
      </c>
      <c r="X44" s="11" t="s">
        <v>44</v>
      </c>
      <c r="Y44" s="13">
        <v>3500717.7600000002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144</v>
      </c>
      <c r="B45" s="12" t="s">
        <v>130</v>
      </c>
      <c r="C45" s="11" t="s">
        <v>38</v>
      </c>
      <c r="D45" s="11" t="s">
        <v>84</v>
      </c>
      <c r="E45" s="11" t="s">
        <v>85</v>
      </c>
      <c r="F45" s="11" t="s">
        <v>147</v>
      </c>
      <c r="G45" s="11" t="s">
        <v>40</v>
      </c>
      <c r="H45" s="11" t="s">
        <v>145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306787331.80000001</v>
      </c>
      <c r="R45" s="13">
        <v>0</v>
      </c>
      <c r="S45" s="13">
        <v>278803747</v>
      </c>
      <c r="T45" s="13">
        <v>0</v>
      </c>
      <c r="U45" s="11" t="s">
        <v>44</v>
      </c>
      <c r="V45" s="13">
        <v>0</v>
      </c>
      <c r="W45" s="13">
        <v>24123780</v>
      </c>
      <c r="X45" s="11" t="s">
        <v>44</v>
      </c>
      <c r="Y45" s="13">
        <v>3859804.8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146</v>
      </c>
      <c r="B46" s="12" t="s">
        <v>130</v>
      </c>
      <c r="C46" s="11" t="s">
        <v>38</v>
      </c>
      <c r="D46" s="11" t="s">
        <v>84</v>
      </c>
      <c r="E46" s="11" t="s">
        <v>85</v>
      </c>
      <c r="F46" s="11" t="s">
        <v>147</v>
      </c>
      <c r="G46" s="11" t="s">
        <v>40</v>
      </c>
      <c r="H46" s="11" t="s">
        <v>148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64</v>
      </c>
      <c r="P46" s="11" t="s">
        <v>65</v>
      </c>
      <c r="Q46" s="13">
        <f>SUM(S46:AG46)</f>
        <v>2065032</v>
      </c>
      <c r="R46" s="13">
        <v>0</v>
      </c>
      <c r="S46" s="13">
        <v>0</v>
      </c>
      <c r="T46" s="13">
        <v>1780200</v>
      </c>
      <c r="U46" s="11" t="s">
        <v>45</v>
      </c>
      <c r="V46" s="13">
        <v>284832</v>
      </c>
      <c r="W46" s="13">
        <v>0</v>
      </c>
      <c r="X46" s="11" t="s">
        <v>44</v>
      </c>
      <c r="Y46" s="13">
        <v>0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149</v>
      </c>
      <c r="B47" s="12" t="s">
        <v>130</v>
      </c>
      <c r="C47" s="11" t="s">
        <v>38</v>
      </c>
      <c r="D47" s="11" t="s">
        <v>84</v>
      </c>
      <c r="E47" s="11" t="s">
        <v>85</v>
      </c>
      <c r="F47" s="11" t="s">
        <v>147</v>
      </c>
      <c r="G47" s="11" t="s">
        <v>40</v>
      </c>
      <c r="H47" s="11" t="s">
        <v>150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597232075</v>
      </c>
      <c r="R47" s="13">
        <v>0</v>
      </c>
      <c r="S47" s="13">
        <v>529230091</v>
      </c>
      <c r="T47" s="13">
        <v>0</v>
      </c>
      <c r="U47" s="11" t="s">
        <v>44</v>
      </c>
      <c r="V47" s="13">
        <v>0</v>
      </c>
      <c r="W47" s="13">
        <v>58622400</v>
      </c>
      <c r="X47" s="11" t="s">
        <v>44</v>
      </c>
      <c r="Y47" s="13">
        <v>9379584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151</v>
      </c>
      <c r="B48" s="12" t="s">
        <v>130</v>
      </c>
      <c r="C48" s="11" t="s">
        <v>38</v>
      </c>
      <c r="D48" s="11" t="s">
        <v>84</v>
      </c>
      <c r="E48" s="11" t="s">
        <v>85</v>
      </c>
      <c r="F48" s="11" t="s">
        <v>147</v>
      </c>
      <c r="G48" s="11" t="s">
        <v>40</v>
      </c>
      <c r="H48" s="11" t="s">
        <v>152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70</v>
      </c>
      <c r="P48" s="11" t="s">
        <v>71</v>
      </c>
      <c r="Q48" s="13">
        <f>SUM(S48:AG48)</f>
        <v>6256575</v>
      </c>
      <c r="R48" s="13">
        <v>0</v>
      </c>
      <c r="S48" s="13">
        <v>6256575</v>
      </c>
      <c r="T48" s="13">
        <v>0</v>
      </c>
      <c r="U48" s="11" t="s">
        <v>44</v>
      </c>
      <c r="V48" s="13">
        <v>0</v>
      </c>
      <c r="W48" s="13">
        <v>0</v>
      </c>
      <c r="X48" s="11" t="s">
        <v>44</v>
      </c>
      <c r="Y48" s="13">
        <v>0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153</v>
      </c>
      <c r="B49" s="12" t="s">
        <v>130</v>
      </c>
      <c r="C49" s="11" t="s">
        <v>38</v>
      </c>
      <c r="D49" s="11" t="s">
        <v>84</v>
      </c>
      <c r="E49" s="11" t="s">
        <v>85</v>
      </c>
      <c r="F49" s="11" t="s">
        <v>147</v>
      </c>
      <c r="G49" s="11" t="s">
        <v>40</v>
      </c>
      <c r="H49" s="11" t="s">
        <v>154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1127479201.0639999</v>
      </c>
      <c r="R49" s="13">
        <v>0</v>
      </c>
      <c r="S49" s="13">
        <v>980228684.60000002</v>
      </c>
      <c r="T49" s="13">
        <v>0</v>
      </c>
      <c r="U49" s="11" t="s">
        <v>44</v>
      </c>
      <c r="V49" s="13">
        <v>0</v>
      </c>
      <c r="W49" s="13">
        <v>126940100.40000001</v>
      </c>
      <c r="X49" s="11" t="s">
        <v>44</v>
      </c>
      <c r="Y49" s="13">
        <v>20310416.064000003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155</v>
      </c>
      <c r="B50" s="12" t="s">
        <v>130</v>
      </c>
      <c r="C50" s="11" t="s">
        <v>38</v>
      </c>
      <c r="D50" s="11" t="s">
        <v>106</v>
      </c>
      <c r="E50" s="11" t="s">
        <v>683</v>
      </c>
      <c r="F50" s="11" t="s">
        <v>838</v>
      </c>
      <c r="G50" s="11" t="s">
        <v>40</v>
      </c>
      <c r="H50" s="11" t="s">
        <v>156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990590134.88</v>
      </c>
      <c r="R50" s="13">
        <v>0</v>
      </c>
      <c r="S50" s="13">
        <v>889505858</v>
      </c>
      <c r="T50" s="13">
        <v>0</v>
      </c>
      <c r="U50" s="11" t="s">
        <v>44</v>
      </c>
      <c r="V50" s="13">
        <v>0</v>
      </c>
      <c r="W50" s="13">
        <v>87141618</v>
      </c>
      <c r="X50" s="11" t="s">
        <v>44</v>
      </c>
      <c r="Y50" s="13">
        <v>13942658.880000001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157</v>
      </c>
      <c r="B51" s="12" t="s">
        <v>130</v>
      </c>
      <c r="C51" s="11" t="s">
        <v>38</v>
      </c>
      <c r="D51" s="11" t="s">
        <v>106</v>
      </c>
      <c r="E51" s="11" t="s">
        <v>683</v>
      </c>
      <c r="F51" s="11" t="s">
        <v>838</v>
      </c>
      <c r="G51" s="11" t="s">
        <v>40</v>
      </c>
      <c r="H51" s="11" t="s">
        <v>158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828657476.07999992</v>
      </c>
      <c r="R51" s="13">
        <v>0</v>
      </c>
      <c r="S51" s="13">
        <v>750507060.39999998</v>
      </c>
      <c r="T51" s="13">
        <v>0</v>
      </c>
      <c r="U51" s="11" t="s">
        <v>44</v>
      </c>
      <c r="V51" s="13">
        <v>0</v>
      </c>
      <c r="W51" s="13">
        <v>67371048</v>
      </c>
      <c r="X51" s="11" t="s">
        <v>44</v>
      </c>
      <c r="Y51" s="13">
        <v>10779367.68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159</v>
      </c>
      <c r="B52" s="12" t="s">
        <v>130</v>
      </c>
      <c r="C52" s="11" t="s">
        <v>38</v>
      </c>
      <c r="D52" s="11" t="s">
        <v>106</v>
      </c>
      <c r="E52" s="11" t="s">
        <v>683</v>
      </c>
      <c r="F52" s="11" t="s">
        <v>838</v>
      </c>
      <c r="G52" s="11" t="s">
        <v>40</v>
      </c>
      <c r="H52" s="11" t="s">
        <v>160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134698074.85600001</v>
      </c>
      <c r="R52" s="13">
        <v>0</v>
      </c>
      <c r="S52" s="13">
        <v>102328986.40000001</v>
      </c>
      <c r="T52" s="13">
        <v>0</v>
      </c>
      <c r="U52" s="11" t="s">
        <v>44</v>
      </c>
      <c r="V52" s="13">
        <v>0</v>
      </c>
      <c r="W52" s="13">
        <v>27904386.600000001</v>
      </c>
      <c r="X52" s="11" t="s">
        <v>44</v>
      </c>
      <c r="Y52" s="13">
        <v>4464701.8560000006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x14ac:dyDescent="0.25">
      <c r="A53" s="11" t="s">
        <v>161</v>
      </c>
      <c r="B53" s="9" t="s">
        <v>130</v>
      </c>
      <c r="C53" s="8" t="s">
        <v>38</v>
      </c>
      <c r="D53" s="8" t="s">
        <v>127</v>
      </c>
      <c r="E53" s="8" t="s">
        <v>128</v>
      </c>
      <c r="F53" s="8" t="s">
        <v>855</v>
      </c>
      <c r="G53" s="8" t="s">
        <v>40</v>
      </c>
      <c r="H53" s="8" t="s">
        <v>856</v>
      </c>
      <c r="I53" s="10" t="s">
        <v>42</v>
      </c>
      <c r="J53" s="10" t="s">
        <v>42</v>
      </c>
      <c r="K53" s="10" t="s">
        <v>42</v>
      </c>
      <c r="L53" s="10" t="s">
        <v>42</v>
      </c>
      <c r="M53" s="10">
        <v>0</v>
      </c>
      <c r="N53" s="8" t="s">
        <v>42</v>
      </c>
      <c r="O53" s="8" t="s">
        <v>43</v>
      </c>
      <c r="P53" s="8" t="s">
        <v>42</v>
      </c>
      <c r="Q53" s="10">
        <f>SUM(S53:AG53)</f>
        <v>1947165933.112</v>
      </c>
      <c r="R53" s="10">
        <v>0</v>
      </c>
      <c r="S53" s="10">
        <v>1915681975</v>
      </c>
      <c r="T53" s="10">
        <v>0</v>
      </c>
      <c r="U53" s="8" t="s">
        <v>44</v>
      </c>
      <c r="V53" s="10">
        <v>0</v>
      </c>
      <c r="W53" s="10">
        <v>27141343.199999999</v>
      </c>
      <c r="X53" s="8" t="s">
        <v>44</v>
      </c>
      <c r="Y53" s="10">
        <f>+W53*0.16</f>
        <v>4342614.9119999995</v>
      </c>
      <c r="Z53" s="10">
        <v>0</v>
      </c>
      <c r="AA53" s="8" t="s">
        <v>44</v>
      </c>
      <c r="AB53" s="10">
        <v>0</v>
      </c>
      <c r="AC53" s="10">
        <v>0</v>
      </c>
      <c r="AD53" s="8" t="s">
        <v>44</v>
      </c>
      <c r="AE53" s="10">
        <v>0</v>
      </c>
      <c r="AF53" s="10">
        <v>0</v>
      </c>
      <c r="AG53" s="8" t="s">
        <v>42</v>
      </c>
    </row>
    <row r="54" spans="1:33" x14ac:dyDescent="0.25">
      <c r="A54" s="11" t="s">
        <v>162</v>
      </c>
      <c r="B54" s="9" t="s">
        <v>130</v>
      </c>
      <c r="C54" s="8" t="s">
        <v>38</v>
      </c>
      <c r="D54" s="8" t="s">
        <v>127</v>
      </c>
      <c r="E54" s="8" t="s">
        <v>128</v>
      </c>
      <c r="F54" s="8" t="s">
        <v>855</v>
      </c>
      <c r="G54" s="8" t="s">
        <v>40</v>
      </c>
      <c r="H54" s="8" t="s">
        <v>857</v>
      </c>
      <c r="I54" s="10" t="s">
        <v>42</v>
      </c>
      <c r="J54" s="10" t="s">
        <v>42</v>
      </c>
      <c r="K54" s="10" t="s">
        <v>42</v>
      </c>
      <c r="L54" s="10" t="s">
        <v>42</v>
      </c>
      <c r="M54" s="10">
        <v>0</v>
      </c>
      <c r="N54" s="8" t="s">
        <v>42</v>
      </c>
      <c r="O54" s="8" t="s">
        <v>43</v>
      </c>
      <c r="P54" s="8" t="s">
        <v>42</v>
      </c>
      <c r="Q54" s="10">
        <f>SUM(S54:AG54)</f>
        <v>137034354</v>
      </c>
      <c r="R54" s="10">
        <v>0</v>
      </c>
      <c r="S54" s="10">
        <v>133096386</v>
      </c>
      <c r="T54" s="10">
        <v>0</v>
      </c>
      <c r="U54" s="8" t="s">
        <v>44</v>
      </c>
      <c r="V54" s="10">
        <v>0</v>
      </c>
      <c r="W54" s="10">
        <v>3394800</v>
      </c>
      <c r="X54" s="8" t="s">
        <v>44</v>
      </c>
      <c r="Y54" s="10">
        <f>+W54*0.16</f>
        <v>543168</v>
      </c>
      <c r="Z54" s="10">
        <v>0</v>
      </c>
      <c r="AA54" s="8" t="s">
        <v>44</v>
      </c>
      <c r="AB54" s="10">
        <v>0</v>
      </c>
      <c r="AC54" s="10">
        <v>0</v>
      </c>
      <c r="AD54" s="8" t="s">
        <v>44</v>
      </c>
      <c r="AE54" s="10">
        <v>0</v>
      </c>
      <c r="AF54" s="10">
        <v>0</v>
      </c>
      <c r="AG54" s="8" t="s">
        <v>42</v>
      </c>
    </row>
    <row r="55" spans="1:33" s="14" customFormat="1" x14ac:dyDescent="0.25">
      <c r="A55" s="11" t="s">
        <v>168</v>
      </c>
      <c r="B55" s="12" t="s">
        <v>130</v>
      </c>
      <c r="C55" s="11" t="s">
        <v>38</v>
      </c>
      <c r="D55" s="11" t="s">
        <v>127</v>
      </c>
      <c r="E55" s="11" t="s">
        <v>128</v>
      </c>
      <c r="F55" s="11" t="s">
        <v>163</v>
      </c>
      <c r="G55" s="11" t="s">
        <v>77</v>
      </c>
      <c r="H55" s="11" t="s">
        <v>42</v>
      </c>
      <c r="I55" s="13" t="s">
        <v>164</v>
      </c>
      <c r="J55" s="13" t="s">
        <v>42</v>
      </c>
      <c r="K55" s="13" t="s">
        <v>165</v>
      </c>
      <c r="L55" s="13" t="s">
        <v>130</v>
      </c>
      <c r="M55" s="13">
        <v>10662000</v>
      </c>
      <c r="N55" s="11" t="s">
        <v>80</v>
      </c>
      <c r="O55" s="11" t="s">
        <v>166</v>
      </c>
      <c r="P55" s="11" t="s">
        <v>167</v>
      </c>
      <c r="Q55" s="13">
        <f>SUM(S55:AG55)</f>
        <v>-1500000</v>
      </c>
      <c r="R55" s="13">
        <v>0</v>
      </c>
      <c r="S55" s="13">
        <v>-1500000</v>
      </c>
      <c r="T55" s="13">
        <v>0</v>
      </c>
      <c r="U55" s="11" t="s">
        <v>44</v>
      </c>
      <c r="V55" s="13">
        <v>0</v>
      </c>
      <c r="W55" s="13">
        <v>0</v>
      </c>
      <c r="X55" s="11" t="s">
        <v>44</v>
      </c>
      <c r="Y55" s="13">
        <v>0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171</v>
      </c>
      <c r="B56" s="12" t="s">
        <v>169</v>
      </c>
      <c r="C56" s="11" t="s">
        <v>38</v>
      </c>
      <c r="D56" s="11" t="s">
        <v>39</v>
      </c>
      <c r="E56" s="11" t="s">
        <v>725</v>
      </c>
      <c r="F56" s="11" t="s">
        <v>819</v>
      </c>
      <c r="G56" s="11" t="s">
        <v>40</v>
      </c>
      <c r="H56" s="11" t="s">
        <v>170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472832339</v>
      </c>
      <c r="R56" s="13">
        <v>0</v>
      </c>
      <c r="S56" s="13">
        <v>412994435</v>
      </c>
      <c r="T56" s="13">
        <v>0</v>
      </c>
      <c r="U56" s="11" t="s">
        <v>44</v>
      </c>
      <c r="V56" s="13">
        <v>0</v>
      </c>
      <c r="W56" s="13">
        <v>51584400</v>
      </c>
      <c r="X56" s="11" t="s">
        <v>44</v>
      </c>
      <c r="Y56" s="13">
        <v>8253504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173</v>
      </c>
      <c r="B57" s="12" t="s">
        <v>169</v>
      </c>
      <c r="C57" s="11" t="s">
        <v>38</v>
      </c>
      <c r="D57" s="11" t="s">
        <v>39</v>
      </c>
      <c r="E57" s="11" t="s">
        <v>725</v>
      </c>
      <c r="F57" s="11" t="s">
        <v>819</v>
      </c>
      <c r="G57" s="11" t="s">
        <v>40</v>
      </c>
      <c r="H57" s="11" t="s">
        <v>172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114845700</v>
      </c>
      <c r="R57" s="13">
        <v>0</v>
      </c>
      <c r="S57" s="13">
        <v>114845700</v>
      </c>
      <c r="T57" s="13">
        <v>0</v>
      </c>
      <c r="U57" s="11" t="s">
        <v>44</v>
      </c>
      <c r="V57" s="13">
        <v>0</v>
      </c>
      <c r="W57" s="13">
        <v>0</v>
      </c>
      <c r="X57" s="11" t="s">
        <v>44</v>
      </c>
      <c r="Y57" s="13">
        <v>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175</v>
      </c>
      <c r="B58" s="12" t="s">
        <v>169</v>
      </c>
      <c r="C58" s="11" t="s">
        <v>38</v>
      </c>
      <c r="D58" s="11" t="s">
        <v>39</v>
      </c>
      <c r="E58" s="11" t="s">
        <v>725</v>
      </c>
      <c r="F58" s="11" t="s">
        <v>819</v>
      </c>
      <c r="G58" s="11" t="s">
        <v>40</v>
      </c>
      <c r="H58" s="11" t="s">
        <v>174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21049209</v>
      </c>
      <c r="R58" s="13">
        <v>0</v>
      </c>
      <c r="S58" s="13">
        <v>21049209</v>
      </c>
      <c r="T58" s="13">
        <v>0</v>
      </c>
      <c r="U58" s="11" t="s">
        <v>44</v>
      </c>
      <c r="V58" s="13">
        <v>0</v>
      </c>
      <c r="W58" s="13">
        <v>0</v>
      </c>
      <c r="X58" s="11" t="s">
        <v>44</v>
      </c>
      <c r="Y58" s="13">
        <v>0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177</v>
      </c>
      <c r="B59" s="12" t="s">
        <v>169</v>
      </c>
      <c r="C59" s="11" t="s">
        <v>38</v>
      </c>
      <c r="D59" s="11" t="s">
        <v>39</v>
      </c>
      <c r="E59" s="11" t="s">
        <v>725</v>
      </c>
      <c r="F59" s="11" t="s">
        <v>819</v>
      </c>
      <c r="G59" s="11" t="s">
        <v>40</v>
      </c>
      <c r="H59" s="11" t="s">
        <v>176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66087540</v>
      </c>
      <c r="R59" s="13">
        <v>0</v>
      </c>
      <c r="S59" s="13">
        <v>49821811.200000003</v>
      </c>
      <c r="T59" s="13">
        <v>0</v>
      </c>
      <c r="U59" s="11" t="s">
        <v>44</v>
      </c>
      <c r="V59" s="13">
        <v>0</v>
      </c>
      <c r="W59" s="13">
        <v>14022180</v>
      </c>
      <c r="X59" s="11" t="s">
        <v>44</v>
      </c>
      <c r="Y59" s="13">
        <v>2243548.7999999998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179</v>
      </c>
      <c r="B60" s="12" t="s">
        <v>169</v>
      </c>
      <c r="C60" s="11" t="s">
        <v>38</v>
      </c>
      <c r="D60" s="11" t="s">
        <v>39</v>
      </c>
      <c r="E60" s="11" t="s">
        <v>725</v>
      </c>
      <c r="F60" s="11" t="s">
        <v>819</v>
      </c>
      <c r="G60" s="11" t="s">
        <v>40</v>
      </c>
      <c r="H60" s="11" t="s">
        <v>178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43</v>
      </c>
      <c r="P60" s="11" t="s">
        <v>42</v>
      </c>
      <c r="Q60" s="13">
        <f>SUM(S60:AG60)</f>
        <v>46695287</v>
      </c>
      <c r="R60" s="13">
        <v>0</v>
      </c>
      <c r="S60" s="13">
        <v>41988935</v>
      </c>
      <c r="T60" s="13">
        <v>0</v>
      </c>
      <c r="U60" s="11" t="s">
        <v>44</v>
      </c>
      <c r="V60" s="13">
        <v>0</v>
      </c>
      <c r="W60" s="13">
        <v>4057200</v>
      </c>
      <c r="X60" s="11" t="s">
        <v>45</v>
      </c>
      <c r="Y60" s="13">
        <v>649152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181</v>
      </c>
      <c r="B61" s="12" t="s">
        <v>169</v>
      </c>
      <c r="C61" s="11" t="s">
        <v>38</v>
      </c>
      <c r="D61" s="11" t="s">
        <v>39</v>
      </c>
      <c r="E61" s="11" t="s">
        <v>725</v>
      </c>
      <c r="F61" s="11" t="s">
        <v>819</v>
      </c>
      <c r="G61" s="11" t="s">
        <v>40</v>
      </c>
      <c r="H61" s="11" t="s">
        <v>180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358196144.69999999</v>
      </c>
      <c r="R61" s="13">
        <v>0</v>
      </c>
      <c r="S61" s="13">
        <v>339082592.69999999</v>
      </c>
      <c r="T61" s="13">
        <v>0</v>
      </c>
      <c r="U61" s="11" t="s">
        <v>44</v>
      </c>
      <c r="V61" s="13">
        <v>0</v>
      </c>
      <c r="W61" s="13">
        <v>16477200</v>
      </c>
      <c r="X61" s="11" t="s">
        <v>44</v>
      </c>
      <c r="Y61" s="13">
        <v>2636352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183</v>
      </c>
      <c r="B62" s="12" t="s">
        <v>169</v>
      </c>
      <c r="C62" s="11" t="s">
        <v>38</v>
      </c>
      <c r="D62" s="11" t="s">
        <v>39</v>
      </c>
      <c r="E62" s="11" t="s">
        <v>725</v>
      </c>
      <c r="F62" s="11" t="s">
        <v>819</v>
      </c>
      <c r="G62" s="11" t="s">
        <v>40</v>
      </c>
      <c r="H62" s="11" t="s">
        <v>182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239919908.19999999</v>
      </c>
      <c r="R62" s="13">
        <v>0</v>
      </c>
      <c r="S62" s="13">
        <v>207417265</v>
      </c>
      <c r="T62" s="13">
        <v>0</v>
      </c>
      <c r="U62" s="11" t="s">
        <v>44</v>
      </c>
      <c r="V62" s="13">
        <v>0</v>
      </c>
      <c r="W62" s="13">
        <v>28019520</v>
      </c>
      <c r="X62" s="11" t="s">
        <v>44</v>
      </c>
      <c r="Y62" s="13">
        <v>4483123.2000000002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185</v>
      </c>
      <c r="B63" s="12" t="s">
        <v>169</v>
      </c>
      <c r="C63" s="11" t="s">
        <v>38</v>
      </c>
      <c r="D63" s="11" t="s">
        <v>39</v>
      </c>
      <c r="E63" s="11" t="s">
        <v>725</v>
      </c>
      <c r="F63" s="11" t="s">
        <v>819</v>
      </c>
      <c r="G63" s="11" t="s">
        <v>40</v>
      </c>
      <c r="H63" s="11" t="s">
        <v>184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637395190.11199999</v>
      </c>
      <c r="R63" s="13">
        <v>0</v>
      </c>
      <c r="S63" s="13">
        <v>493859234.00000006</v>
      </c>
      <c r="T63" s="13">
        <v>0</v>
      </c>
      <c r="U63" s="11" t="s">
        <v>44</v>
      </c>
      <c r="V63" s="13">
        <v>0</v>
      </c>
      <c r="W63" s="13">
        <v>123737893.2</v>
      </c>
      <c r="X63" s="11" t="s">
        <v>45</v>
      </c>
      <c r="Y63" s="13">
        <v>19798062.911999997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x14ac:dyDescent="0.25">
      <c r="A64" s="11" t="s">
        <v>186</v>
      </c>
      <c r="B64" s="9" t="s">
        <v>169</v>
      </c>
      <c r="C64" s="8" t="s">
        <v>38</v>
      </c>
      <c r="D64" s="8" t="s">
        <v>84</v>
      </c>
      <c r="E64" s="8" t="s">
        <v>85</v>
      </c>
      <c r="F64" s="8" t="s">
        <v>804</v>
      </c>
      <c r="G64" s="8" t="s">
        <v>40</v>
      </c>
      <c r="H64" s="8" t="s">
        <v>833</v>
      </c>
      <c r="I64" s="10" t="s">
        <v>42</v>
      </c>
      <c r="J64" s="10" t="s">
        <v>42</v>
      </c>
      <c r="K64" s="10" t="s">
        <v>42</v>
      </c>
      <c r="L64" s="10" t="s">
        <v>42</v>
      </c>
      <c r="M64" s="10">
        <v>0</v>
      </c>
      <c r="N64" s="8" t="s">
        <v>42</v>
      </c>
      <c r="O64" s="8" t="s">
        <v>43</v>
      </c>
      <c r="P64" s="8" t="s">
        <v>42</v>
      </c>
      <c r="Q64" s="10">
        <f>SUM(S64:AG64)</f>
        <v>2183422102.3600001</v>
      </c>
      <c r="R64" s="10">
        <v>0</v>
      </c>
      <c r="S64" s="10">
        <v>1752463610.8</v>
      </c>
      <c r="T64" s="10">
        <v>0</v>
      </c>
      <c r="U64" s="8" t="s">
        <v>44</v>
      </c>
      <c r="V64" s="10">
        <v>0</v>
      </c>
      <c r="W64" s="10">
        <v>371515941</v>
      </c>
      <c r="X64" s="8" t="s">
        <v>45</v>
      </c>
      <c r="Y64" s="10">
        <v>59442550.560000002</v>
      </c>
      <c r="Z64" s="10">
        <v>0</v>
      </c>
      <c r="AA64" s="8" t="s">
        <v>44</v>
      </c>
      <c r="AB64" s="10">
        <v>0</v>
      </c>
      <c r="AC64" s="10">
        <v>0</v>
      </c>
      <c r="AD64" s="8" t="s">
        <v>44</v>
      </c>
      <c r="AE64" s="10">
        <v>0</v>
      </c>
      <c r="AF64" s="10">
        <v>0</v>
      </c>
      <c r="AG64" s="8" t="s">
        <v>42</v>
      </c>
    </row>
    <row r="65" spans="1:33" s="14" customFormat="1" x14ac:dyDescent="0.25">
      <c r="A65" s="11" t="s">
        <v>188</v>
      </c>
      <c r="B65" s="12" t="s">
        <v>169</v>
      </c>
      <c r="C65" s="11" t="s">
        <v>38</v>
      </c>
      <c r="D65" s="11" t="s">
        <v>106</v>
      </c>
      <c r="E65" s="11" t="s">
        <v>683</v>
      </c>
      <c r="F65" s="11" t="s">
        <v>839</v>
      </c>
      <c r="G65" s="11" t="s">
        <v>40</v>
      </c>
      <c r="H65" s="11" t="s">
        <v>187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422040566.63999999</v>
      </c>
      <c r="R65" s="13">
        <v>0</v>
      </c>
      <c r="S65" s="13">
        <v>361603083</v>
      </c>
      <c r="T65" s="13">
        <v>0</v>
      </c>
      <c r="U65" s="11" t="s">
        <v>44</v>
      </c>
      <c r="V65" s="13">
        <v>0</v>
      </c>
      <c r="W65" s="13">
        <v>52101279</v>
      </c>
      <c r="X65" s="11" t="s">
        <v>44</v>
      </c>
      <c r="Y65" s="13">
        <v>8336204.6400000006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190</v>
      </c>
      <c r="B66" s="12" t="s">
        <v>169</v>
      </c>
      <c r="C66" s="11" t="s">
        <v>38</v>
      </c>
      <c r="D66" s="11" t="s">
        <v>106</v>
      </c>
      <c r="E66" s="11" t="s">
        <v>683</v>
      </c>
      <c r="F66" s="11" t="s">
        <v>839</v>
      </c>
      <c r="G66" s="11" t="s">
        <v>40</v>
      </c>
      <c r="H66" s="11" t="s">
        <v>189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311142258.80000001</v>
      </c>
      <c r="R66" s="13">
        <v>0</v>
      </c>
      <c r="S66" s="13">
        <v>276147170</v>
      </c>
      <c r="T66" s="13">
        <v>0</v>
      </c>
      <c r="U66" s="11" t="s">
        <v>44</v>
      </c>
      <c r="V66" s="13">
        <v>0</v>
      </c>
      <c r="W66" s="13">
        <v>30168180</v>
      </c>
      <c r="X66" s="11" t="s">
        <v>44</v>
      </c>
      <c r="Y66" s="13">
        <v>4826908.8000000007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192</v>
      </c>
      <c r="B67" s="12" t="s">
        <v>169</v>
      </c>
      <c r="C67" s="11" t="s">
        <v>38</v>
      </c>
      <c r="D67" s="11" t="s">
        <v>106</v>
      </c>
      <c r="E67" s="11" t="s">
        <v>683</v>
      </c>
      <c r="F67" s="11" t="s">
        <v>839</v>
      </c>
      <c r="G67" s="11" t="s">
        <v>40</v>
      </c>
      <c r="H67" s="11" t="s">
        <v>191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208736051.09999999</v>
      </c>
      <c r="R67" s="13">
        <v>0</v>
      </c>
      <c r="S67" s="13">
        <v>161451620.69999999</v>
      </c>
      <c r="T67" s="13">
        <v>0</v>
      </c>
      <c r="U67" s="11" t="s">
        <v>44</v>
      </c>
      <c r="V67" s="13">
        <v>0</v>
      </c>
      <c r="W67" s="13">
        <v>40762440</v>
      </c>
      <c r="X67" s="11" t="s">
        <v>44</v>
      </c>
      <c r="Y67" s="13">
        <v>6521990.4000000004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194</v>
      </c>
      <c r="B68" s="12" t="s">
        <v>169</v>
      </c>
      <c r="C68" s="11" t="s">
        <v>38</v>
      </c>
      <c r="D68" s="11" t="s">
        <v>106</v>
      </c>
      <c r="E68" s="11" t="s">
        <v>683</v>
      </c>
      <c r="F68" s="11" t="s">
        <v>839</v>
      </c>
      <c r="G68" s="11" t="s">
        <v>40</v>
      </c>
      <c r="H68" s="11" t="s">
        <v>193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29934940.68</v>
      </c>
      <c r="R68" s="13">
        <v>0</v>
      </c>
      <c r="S68" s="13">
        <v>21923577</v>
      </c>
      <c r="T68" s="13">
        <v>0</v>
      </c>
      <c r="U68" s="11" t="s">
        <v>44</v>
      </c>
      <c r="V68" s="13">
        <v>0</v>
      </c>
      <c r="W68" s="13">
        <v>6906348</v>
      </c>
      <c r="X68" s="11" t="s">
        <v>44</v>
      </c>
      <c r="Y68" s="13">
        <v>1105015.68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196</v>
      </c>
      <c r="B69" s="12" t="s">
        <v>169</v>
      </c>
      <c r="C69" s="11" t="s">
        <v>38</v>
      </c>
      <c r="D69" s="11" t="s">
        <v>106</v>
      </c>
      <c r="E69" s="11" t="s">
        <v>683</v>
      </c>
      <c r="F69" s="11" t="s">
        <v>839</v>
      </c>
      <c r="G69" s="11" t="s">
        <v>40</v>
      </c>
      <c r="H69" s="11" t="s">
        <v>195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326828027.80000001</v>
      </c>
      <c r="R69" s="13">
        <v>0</v>
      </c>
      <c r="S69" s="13">
        <v>288298372.60000002</v>
      </c>
      <c r="T69" s="13">
        <v>0</v>
      </c>
      <c r="U69" s="11" t="s">
        <v>44</v>
      </c>
      <c r="V69" s="13">
        <v>0</v>
      </c>
      <c r="W69" s="13">
        <v>33215220</v>
      </c>
      <c r="X69" s="11" t="s">
        <v>44</v>
      </c>
      <c r="Y69" s="13">
        <v>5314435.1999999993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200</v>
      </c>
      <c r="B70" s="12" t="s">
        <v>169</v>
      </c>
      <c r="C70" s="11" t="s">
        <v>38</v>
      </c>
      <c r="D70" s="11" t="s">
        <v>106</v>
      </c>
      <c r="E70" s="11" t="s">
        <v>683</v>
      </c>
      <c r="F70" s="11" t="s">
        <v>839</v>
      </c>
      <c r="G70" s="11" t="s">
        <v>40</v>
      </c>
      <c r="H70" s="11" t="s">
        <v>197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198</v>
      </c>
      <c r="P70" s="11" t="s">
        <v>199</v>
      </c>
      <c r="Q70" s="13">
        <f>SUM(S70:AG70)</f>
        <v>43470000</v>
      </c>
      <c r="R70" s="13">
        <v>0</v>
      </c>
      <c r="S70" s="13">
        <v>43470000</v>
      </c>
      <c r="T70" s="13">
        <v>0</v>
      </c>
      <c r="U70" s="11" t="s">
        <v>44</v>
      </c>
      <c r="V70" s="13">
        <v>0</v>
      </c>
      <c r="W70" s="13">
        <v>0</v>
      </c>
      <c r="X70" s="11" t="s">
        <v>44</v>
      </c>
      <c r="Y70" s="13">
        <v>0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202</v>
      </c>
      <c r="B71" s="12" t="s">
        <v>169</v>
      </c>
      <c r="C71" s="11" t="s">
        <v>38</v>
      </c>
      <c r="D71" s="11" t="s">
        <v>106</v>
      </c>
      <c r="E71" s="11" t="s">
        <v>683</v>
      </c>
      <c r="F71" s="11" t="s">
        <v>839</v>
      </c>
      <c r="G71" s="11" t="s">
        <v>40</v>
      </c>
      <c r="H71" s="11" t="s">
        <v>201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160958908.19999999</v>
      </c>
      <c r="R71" s="13">
        <v>0</v>
      </c>
      <c r="S71" s="13">
        <v>153836949</v>
      </c>
      <c r="T71" s="13">
        <v>0</v>
      </c>
      <c r="U71" s="11" t="s">
        <v>44</v>
      </c>
      <c r="V71" s="13">
        <v>0</v>
      </c>
      <c r="W71" s="13">
        <v>6139620</v>
      </c>
      <c r="X71" s="11" t="s">
        <v>44</v>
      </c>
      <c r="Y71" s="13">
        <v>982339.2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206</v>
      </c>
      <c r="B72" s="12" t="s">
        <v>169</v>
      </c>
      <c r="C72" s="11" t="s">
        <v>38</v>
      </c>
      <c r="D72" s="11" t="s">
        <v>106</v>
      </c>
      <c r="E72" s="11" t="s">
        <v>683</v>
      </c>
      <c r="F72" s="11" t="s">
        <v>839</v>
      </c>
      <c r="G72" s="11" t="s">
        <v>40</v>
      </c>
      <c r="H72" s="11" t="s">
        <v>203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204</v>
      </c>
      <c r="P72" s="11" t="s">
        <v>205</v>
      </c>
      <c r="Q72" s="13">
        <f>SUM(S72:AG72)</f>
        <v>26568483.120000001</v>
      </c>
      <c r="R72" s="13">
        <v>0</v>
      </c>
      <c r="S72" s="13">
        <v>15216570</v>
      </c>
      <c r="T72" s="13">
        <v>0</v>
      </c>
      <c r="U72" s="11" t="s">
        <v>44</v>
      </c>
      <c r="V72" s="13">
        <v>0</v>
      </c>
      <c r="W72" s="13">
        <v>9786132</v>
      </c>
      <c r="X72" s="11" t="s">
        <v>45</v>
      </c>
      <c r="Y72" s="13">
        <v>1565781.12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208</v>
      </c>
      <c r="B73" s="12" t="s">
        <v>169</v>
      </c>
      <c r="C73" s="11" t="s">
        <v>38</v>
      </c>
      <c r="D73" s="11" t="s">
        <v>106</v>
      </c>
      <c r="E73" s="11" t="s">
        <v>683</v>
      </c>
      <c r="F73" s="11" t="s">
        <v>839</v>
      </c>
      <c r="G73" s="11" t="s">
        <v>40</v>
      </c>
      <c r="H73" s="11" t="s">
        <v>207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70729443.599999994</v>
      </c>
      <c r="R73" s="13">
        <v>0</v>
      </c>
      <c r="S73" s="13">
        <v>55054410</v>
      </c>
      <c r="T73" s="13">
        <v>0</v>
      </c>
      <c r="U73" s="11" t="s">
        <v>44</v>
      </c>
      <c r="V73" s="13">
        <v>0</v>
      </c>
      <c r="W73" s="13">
        <v>13512960</v>
      </c>
      <c r="X73" s="11" t="s">
        <v>44</v>
      </c>
      <c r="Y73" s="13">
        <v>2162073.6000000001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212</v>
      </c>
      <c r="B74" s="12" t="s">
        <v>169</v>
      </c>
      <c r="C74" s="11" t="s">
        <v>38</v>
      </c>
      <c r="D74" s="11" t="s">
        <v>106</v>
      </c>
      <c r="E74" s="11" t="s">
        <v>683</v>
      </c>
      <c r="F74" s="11" t="s">
        <v>839</v>
      </c>
      <c r="G74" s="11" t="s">
        <v>40</v>
      </c>
      <c r="H74" s="11" t="s">
        <v>209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210</v>
      </c>
      <c r="P74" s="11" t="s">
        <v>211</v>
      </c>
      <c r="Q74" s="13">
        <f>SUM(S74:AG74)</f>
        <v>18033840</v>
      </c>
      <c r="R74" s="13">
        <v>0</v>
      </c>
      <c r="S74" s="13">
        <v>10350000</v>
      </c>
      <c r="T74" s="13">
        <v>6624000</v>
      </c>
      <c r="U74" s="11" t="s">
        <v>45</v>
      </c>
      <c r="V74" s="13">
        <v>1059840</v>
      </c>
      <c r="W74" s="13">
        <v>0</v>
      </c>
      <c r="X74" s="11" t="s">
        <v>44</v>
      </c>
      <c r="Y74" s="13">
        <v>0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214</v>
      </c>
      <c r="B75" s="12" t="s">
        <v>169</v>
      </c>
      <c r="C75" s="11" t="s">
        <v>38</v>
      </c>
      <c r="D75" s="11" t="s">
        <v>106</v>
      </c>
      <c r="E75" s="11" t="s">
        <v>683</v>
      </c>
      <c r="F75" s="11" t="s">
        <v>839</v>
      </c>
      <c r="G75" s="11" t="s">
        <v>40</v>
      </c>
      <c r="H75" s="11" t="s">
        <v>213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89969730</v>
      </c>
      <c r="R75" s="13">
        <v>0</v>
      </c>
      <c r="S75" s="13">
        <v>74602050</v>
      </c>
      <c r="T75" s="13">
        <v>0</v>
      </c>
      <c r="U75" s="11" t="s">
        <v>44</v>
      </c>
      <c r="V75" s="13">
        <v>0</v>
      </c>
      <c r="W75" s="13">
        <v>13248000</v>
      </c>
      <c r="X75" s="11" t="s">
        <v>44</v>
      </c>
      <c r="Y75" s="13">
        <v>2119680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216</v>
      </c>
      <c r="B76" s="12" t="s">
        <v>169</v>
      </c>
      <c r="C76" s="11" t="s">
        <v>38</v>
      </c>
      <c r="D76" s="11" t="s">
        <v>106</v>
      </c>
      <c r="E76" s="11" t="s">
        <v>683</v>
      </c>
      <c r="F76" s="11" t="s">
        <v>839</v>
      </c>
      <c r="G76" s="11" t="s">
        <v>40</v>
      </c>
      <c r="H76" s="11" t="s">
        <v>215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31011084</v>
      </c>
      <c r="R76" s="13">
        <v>0</v>
      </c>
      <c r="S76" s="13">
        <v>31011084</v>
      </c>
      <c r="T76" s="13">
        <v>0</v>
      </c>
      <c r="U76" s="11" t="s">
        <v>44</v>
      </c>
      <c r="V76" s="13">
        <v>0</v>
      </c>
      <c r="W76" s="13">
        <v>0</v>
      </c>
      <c r="X76" s="11" t="s">
        <v>44</v>
      </c>
      <c r="Y76" s="13">
        <v>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218</v>
      </c>
      <c r="B77" s="12" t="s">
        <v>169</v>
      </c>
      <c r="C77" s="11" t="s">
        <v>38</v>
      </c>
      <c r="D77" s="11" t="s">
        <v>106</v>
      </c>
      <c r="E77" s="11" t="s">
        <v>683</v>
      </c>
      <c r="F77" s="11" t="s">
        <v>839</v>
      </c>
      <c r="G77" s="11" t="s">
        <v>40</v>
      </c>
      <c r="H77" s="11" t="s">
        <v>217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342312122.80000001</v>
      </c>
      <c r="R77" s="13">
        <v>0</v>
      </c>
      <c r="S77" s="13">
        <v>230396993.19999999</v>
      </c>
      <c r="T77" s="13">
        <v>0</v>
      </c>
      <c r="U77" s="11" t="s">
        <v>44</v>
      </c>
      <c r="V77" s="13">
        <v>0</v>
      </c>
      <c r="W77" s="13">
        <v>96478560</v>
      </c>
      <c r="X77" s="11" t="s">
        <v>44</v>
      </c>
      <c r="Y77" s="13">
        <v>15436569.600000001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882</v>
      </c>
      <c r="B78" s="12" t="s">
        <v>169</v>
      </c>
      <c r="C78" s="11" t="s">
        <v>38</v>
      </c>
      <c r="D78" s="11" t="s">
        <v>127</v>
      </c>
      <c r="E78" s="11" t="s">
        <v>128</v>
      </c>
      <c r="F78" s="11" t="s">
        <v>219</v>
      </c>
      <c r="G78" s="11" t="s">
        <v>40</v>
      </c>
      <c r="H78" s="11" t="s">
        <v>858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2308653127.5599999</v>
      </c>
      <c r="R78" s="13">
        <v>0</v>
      </c>
      <c r="S78" s="13">
        <v>2260538362.1999998</v>
      </c>
      <c r="T78" s="13">
        <v>0</v>
      </c>
      <c r="U78" s="11" t="s">
        <v>44</v>
      </c>
      <c r="V78" s="13">
        <v>0</v>
      </c>
      <c r="W78" s="13">
        <v>41478246</v>
      </c>
      <c r="X78" s="11" t="s">
        <v>44</v>
      </c>
      <c r="Y78" s="13">
        <f>+W78*0.16</f>
        <v>6636519.3600000003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883</v>
      </c>
      <c r="B79" s="12" t="s">
        <v>221</v>
      </c>
      <c r="C79" s="11" t="s">
        <v>38</v>
      </c>
      <c r="D79" s="11" t="s">
        <v>39</v>
      </c>
      <c r="E79" s="11" t="s">
        <v>725</v>
      </c>
      <c r="F79" s="11" t="s">
        <v>820</v>
      </c>
      <c r="G79" s="11" t="s">
        <v>40</v>
      </c>
      <c r="H79" s="11" t="s">
        <v>222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536042029.69999999</v>
      </c>
      <c r="R79" s="13">
        <v>0</v>
      </c>
      <c r="S79" s="13">
        <v>463381717.69999999</v>
      </c>
      <c r="T79" s="13">
        <v>0</v>
      </c>
      <c r="U79" s="11" t="s">
        <v>44</v>
      </c>
      <c r="V79" s="13">
        <v>0</v>
      </c>
      <c r="W79" s="13">
        <v>62638200</v>
      </c>
      <c r="X79" s="11" t="s">
        <v>44</v>
      </c>
      <c r="Y79" s="13">
        <v>10022112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220</v>
      </c>
      <c r="B80" s="12" t="s">
        <v>221</v>
      </c>
      <c r="C80" s="11" t="s">
        <v>38</v>
      </c>
      <c r="D80" s="11" t="s">
        <v>39</v>
      </c>
      <c r="E80" s="11" t="s">
        <v>725</v>
      </c>
      <c r="F80" s="11" t="s">
        <v>820</v>
      </c>
      <c r="G80" s="11" t="s">
        <v>40</v>
      </c>
      <c r="H80" s="11" t="s">
        <v>224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365161953.90000004</v>
      </c>
      <c r="R80" s="13">
        <v>0</v>
      </c>
      <c r="S80" s="13">
        <v>271140566.70000005</v>
      </c>
      <c r="T80" s="13">
        <v>0</v>
      </c>
      <c r="U80" s="11" t="s">
        <v>44</v>
      </c>
      <c r="V80" s="13">
        <v>0</v>
      </c>
      <c r="W80" s="13">
        <v>81052920</v>
      </c>
      <c r="X80" s="11" t="s">
        <v>44</v>
      </c>
      <c r="Y80" s="13">
        <v>12968467.200000001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223</v>
      </c>
      <c r="B81" s="12" t="s">
        <v>221</v>
      </c>
      <c r="C81" s="11" t="s">
        <v>38</v>
      </c>
      <c r="D81" s="11" t="s">
        <v>39</v>
      </c>
      <c r="E81" s="11" t="s">
        <v>725</v>
      </c>
      <c r="F81" s="11" t="s">
        <v>820</v>
      </c>
      <c r="G81" s="11" t="s">
        <v>40</v>
      </c>
      <c r="H81" s="11" t="s">
        <v>226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194826267.59999999</v>
      </c>
      <c r="R81" s="13">
        <v>0</v>
      </c>
      <c r="S81" s="13">
        <v>179799558</v>
      </c>
      <c r="T81" s="13">
        <v>0</v>
      </c>
      <c r="U81" s="11" t="s">
        <v>44</v>
      </c>
      <c r="V81" s="13">
        <v>0</v>
      </c>
      <c r="W81" s="13">
        <v>12954060</v>
      </c>
      <c r="X81" s="11" t="s">
        <v>44</v>
      </c>
      <c r="Y81" s="13">
        <v>2072649.6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225</v>
      </c>
      <c r="B82" s="12" t="s">
        <v>221</v>
      </c>
      <c r="C82" s="11" t="s">
        <v>38</v>
      </c>
      <c r="D82" s="11" t="s">
        <v>39</v>
      </c>
      <c r="E82" s="11" t="s">
        <v>725</v>
      </c>
      <c r="F82" s="11" t="s">
        <v>820</v>
      </c>
      <c r="G82" s="11" t="s">
        <v>40</v>
      </c>
      <c r="H82" s="11" t="s">
        <v>228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157129385.40000001</v>
      </c>
      <c r="R82" s="13">
        <v>0</v>
      </c>
      <c r="S82" s="13">
        <v>128574315</v>
      </c>
      <c r="T82" s="13">
        <v>0</v>
      </c>
      <c r="U82" s="11" t="s">
        <v>44</v>
      </c>
      <c r="V82" s="13">
        <v>0</v>
      </c>
      <c r="W82" s="13">
        <v>24616440</v>
      </c>
      <c r="X82" s="11" t="s">
        <v>44</v>
      </c>
      <c r="Y82" s="13">
        <v>3938630.4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227</v>
      </c>
      <c r="B83" s="12" t="s">
        <v>221</v>
      </c>
      <c r="C83" s="11" t="s">
        <v>38</v>
      </c>
      <c r="D83" s="11" t="s">
        <v>39</v>
      </c>
      <c r="E83" s="11" t="s">
        <v>725</v>
      </c>
      <c r="F83" s="11" t="s">
        <v>820</v>
      </c>
      <c r="G83" s="11" t="s">
        <v>40</v>
      </c>
      <c r="H83" s="11" t="s">
        <v>230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17528250</v>
      </c>
      <c r="R83" s="13">
        <v>0</v>
      </c>
      <c r="S83" s="13">
        <v>17528250</v>
      </c>
      <c r="T83" s="13">
        <v>0</v>
      </c>
      <c r="U83" s="11" t="s">
        <v>44</v>
      </c>
      <c r="V83" s="13">
        <v>0</v>
      </c>
      <c r="W83" s="13">
        <v>0</v>
      </c>
      <c r="X83" s="11" t="s">
        <v>44</v>
      </c>
      <c r="Y83" s="13">
        <v>0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229</v>
      </c>
      <c r="B84" s="12" t="s">
        <v>221</v>
      </c>
      <c r="C84" s="11" t="s">
        <v>38</v>
      </c>
      <c r="D84" s="11" t="s">
        <v>39</v>
      </c>
      <c r="E84" s="11" t="s">
        <v>725</v>
      </c>
      <c r="F84" s="11" t="s">
        <v>820</v>
      </c>
      <c r="G84" s="11" t="s">
        <v>40</v>
      </c>
      <c r="H84" s="11" t="s">
        <v>232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183464257.79999998</v>
      </c>
      <c r="R84" s="13">
        <v>0</v>
      </c>
      <c r="S84" s="13">
        <v>155619942.59999999</v>
      </c>
      <c r="T84" s="13">
        <v>0</v>
      </c>
      <c r="U84" s="11" t="s">
        <v>44</v>
      </c>
      <c r="V84" s="13">
        <v>0</v>
      </c>
      <c r="W84" s="13">
        <v>24003720</v>
      </c>
      <c r="X84" s="11" t="s">
        <v>44</v>
      </c>
      <c r="Y84" s="13">
        <v>3840595.1999999997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231</v>
      </c>
      <c r="B85" s="12" t="s">
        <v>221</v>
      </c>
      <c r="C85" s="11" t="s">
        <v>38</v>
      </c>
      <c r="D85" s="11" t="s">
        <v>39</v>
      </c>
      <c r="E85" s="11" t="s">
        <v>725</v>
      </c>
      <c r="F85" s="11" t="s">
        <v>820</v>
      </c>
      <c r="G85" s="11" t="s">
        <v>40</v>
      </c>
      <c r="H85" s="11" t="s">
        <v>234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198</v>
      </c>
      <c r="P85" s="11" t="s">
        <v>199</v>
      </c>
      <c r="Q85" s="13">
        <f>SUM(S85:AG85)</f>
        <v>43470000</v>
      </c>
      <c r="R85" s="13">
        <v>0</v>
      </c>
      <c r="S85" s="13">
        <v>43470000</v>
      </c>
      <c r="T85" s="13">
        <v>0</v>
      </c>
      <c r="U85" s="11" t="s">
        <v>44</v>
      </c>
      <c r="V85" s="13">
        <v>0</v>
      </c>
      <c r="W85" s="13">
        <v>0</v>
      </c>
      <c r="X85" s="11" t="s">
        <v>44</v>
      </c>
      <c r="Y85" s="13">
        <v>0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233</v>
      </c>
      <c r="B86" s="12" t="s">
        <v>221</v>
      </c>
      <c r="C86" s="11" t="s">
        <v>38</v>
      </c>
      <c r="D86" s="11" t="s">
        <v>39</v>
      </c>
      <c r="E86" s="11" t="s">
        <v>725</v>
      </c>
      <c r="F86" s="11" t="s">
        <v>820</v>
      </c>
      <c r="G86" s="11" t="s">
        <v>40</v>
      </c>
      <c r="H86" s="11" t="s">
        <v>236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241108312.236</v>
      </c>
      <c r="R86" s="13">
        <v>0</v>
      </c>
      <c r="S86" s="13">
        <v>180594998.70000002</v>
      </c>
      <c r="T86" s="13">
        <v>0</v>
      </c>
      <c r="U86" s="11" t="s">
        <v>44</v>
      </c>
      <c r="V86" s="13">
        <v>0</v>
      </c>
      <c r="W86" s="13">
        <v>52166649.600000001</v>
      </c>
      <c r="X86" s="11" t="s">
        <v>45</v>
      </c>
      <c r="Y86" s="13">
        <v>8346663.9360000007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235</v>
      </c>
      <c r="B87" s="12" t="s">
        <v>221</v>
      </c>
      <c r="C87" s="11" t="s">
        <v>38</v>
      </c>
      <c r="D87" s="11" t="s">
        <v>39</v>
      </c>
      <c r="E87" s="11" t="s">
        <v>725</v>
      </c>
      <c r="F87" s="11" t="s">
        <v>820</v>
      </c>
      <c r="G87" s="11" t="s">
        <v>77</v>
      </c>
      <c r="H87" s="11" t="s">
        <v>42</v>
      </c>
      <c r="I87" s="13" t="s">
        <v>78</v>
      </c>
      <c r="J87" s="13" t="s">
        <v>42</v>
      </c>
      <c r="K87" s="13" t="s">
        <v>238</v>
      </c>
      <c r="L87" s="13" t="s">
        <v>221</v>
      </c>
      <c r="M87" s="13">
        <v>579600</v>
      </c>
      <c r="N87" s="11" t="s">
        <v>80</v>
      </c>
      <c r="O87" s="11" t="s">
        <v>239</v>
      </c>
      <c r="P87" s="11" t="s">
        <v>240</v>
      </c>
      <c r="Q87" s="13">
        <f>SUM(S87:AG87)</f>
        <v>-579600</v>
      </c>
      <c r="R87" s="13">
        <v>0</v>
      </c>
      <c r="S87" s="13">
        <v>-579600</v>
      </c>
      <c r="T87" s="13">
        <v>0</v>
      </c>
      <c r="U87" s="11" t="s">
        <v>44</v>
      </c>
      <c r="V87" s="13">
        <v>0</v>
      </c>
      <c r="W87" s="13">
        <v>0</v>
      </c>
      <c r="X87" s="11" t="s">
        <v>44</v>
      </c>
      <c r="Y87" s="13">
        <v>0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237</v>
      </c>
      <c r="B88" s="12" t="s">
        <v>221</v>
      </c>
      <c r="C88" s="11" t="s">
        <v>38</v>
      </c>
      <c r="D88" s="11" t="s">
        <v>84</v>
      </c>
      <c r="E88" s="11" t="s">
        <v>85</v>
      </c>
      <c r="F88" s="11" t="s">
        <v>244</v>
      </c>
      <c r="G88" s="11" t="s">
        <v>40</v>
      </c>
      <c r="H88" s="11" t="s">
        <v>242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>SUM(S88:AG88)</f>
        <v>2006255808.776</v>
      </c>
      <c r="R88" s="13">
        <v>0</v>
      </c>
      <c r="S88" s="13">
        <v>1655083358.3000002</v>
      </c>
      <c r="T88" s="13">
        <v>0</v>
      </c>
      <c r="U88" s="11" t="s">
        <v>44</v>
      </c>
      <c r="V88" s="13">
        <v>0</v>
      </c>
      <c r="W88" s="13">
        <v>302734871.10000002</v>
      </c>
      <c r="X88" s="11" t="s">
        <v>44</v>
      </c>
      <c r="Y88" s="13">
        <v>48437579.376000009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241</v>
      </c>
      <c r="B89" s="12" t="s">
        <v>221</v>
      </c>
      <c r="C89" s="11" t="s">
        <v>38</v>
      </c>
      <c r="D89" s="11" t="s">
        <v>84</v>
      </c>
      <c r="E89" s="11" t="s">
        <v>85</v>
      </c>
      <c r="F89" s="11" t="s">
        <v>244</v>
      </c>
      <c r="G89" s="11" t="s">
        <v>77</v>
      </c>
      <c r="H89" s="11" t="s">
        <v>42</v>
      </c>
      <c r="I89" s="13" t="s">
        <v>245</v>
      </c>
      <c r="J89" s="13" t="s">
        <v>42</v>
      </c>
      <c r="K89" s="13" t="s">
        <v>246</v>
      </c>
      <c r="L89" s="13" t="s">
        <v>221</v>
      </c>
      <c r="M89" s="13">
        <v>1159200</v>
      </c>
      <c r="N89" s="11" t="s">
        <v>80</v>
      </c>
      <c r="O89" s="11" t="s">
        <v>247</v>
      </c>
      <c r="P89" s="11" t="s">
        <v>248</v>
      </c>
      <c r="Q89" s="13">
        <f>SUM(S89:AG89)</f>
        <v>-1159200</v>
      </c>
      <c r="R89" s="13">
        <v>0</v>
      </c>
      <c r="S89" s="13">
        <v>-1159200</v>
      </c>
      <c r="T89" s="13">
        <v>0</v>
      </c>
      <c r="U89" s="11" t="s">
        <v>44</v>
      </c>
      <c r="V89" s="13">
        <v>0</v>
      </c>
      <c r="W89" s="13">
        <v>0</v>
      </c>
      <c r="X89" s="11" t="s">
        <v>44</v>
      </c>
      <c r="Y89" s="13">
        <v>0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243</v>
      </c>
      <c r="B90" s="12" t="s">
        <v>221</v>
      </c>
      <c r="C90" s="11" t="s">
        <v>38</v>
      </c>
      <c r="D90" s="11" t="s">
        <v>106</v>
      </c>
      <c r="E90" s="11" t="s">
        <v>683</v>
      </c>
      <c r="F90" s="11" t="s">
        <v>840</v>
      </c>
      <c r="G90" s="11" t="s">
        <v>40</v>
      </c>
      <c r="H90" s="11" t="s">
        <v>250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524956480.28399998</v>
      </c>
      <c r="R90" s="13">
        <v>0</v>
      </c>
      <c r="S90" s="13">
        <v>484008048.30000001</v>
      </c>
      <c r="T90" s="13">
        <v>0</v>
      </c>
      <c r="U90" s="11" t="s">
        <v>44</v>
      </c>
      <c r="V90" s="13">
        <v>0</v>
      </c>
      <c r="W90" s="13">
        <v>35300372.399999999</v>
      </c>
      <c r="X90" s="11" t="s">
        <v>45</v>
      </c>
      <c r="Y90" s="13">
        <v>5648059.5840000007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249</v>
      </c>
      <c r="B91" s="12" t="s">
        <v>221</v>
      </c>
      <c r="C91" s="11" t="s">
        <v>38</v>
      </c>
      <c r="D91" s="11" t="s">
        <v>106</v>
      </c>
      <c r="E91" s="11" t="s">
        <v>683</v>
      </c>
      <c r="F91" s="11" t="s">
        <v>840</v>
      </c>
      <c r="G91" s="11" t="s">
        <v>40</v>
      </c>
      <c r="H91" s="11" t="s">
        <v>252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290802319.80000001</v>
      </c>
      <c r="R91" s="13">
        <v>0</v>
      </c>
      <c r="S91" s="13">
        <v>212609643</v>
      </c>
      <c r="T91" s="13">
        <v>0</v>
      </c>
      <c r="U91" s="11" t="s">
        <v>44</v>
      </c>
      <c r="V91" s="13">
        <v>0</v>
      </c>
      <c r="W91" s="13">
        <v>67407480</v>
      </c>
      <c r="X91" s="11" t="s">
        <v>45</v>
      </c>
      <c r="Y91" s="13">
        <v>10785196.800000001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251</v>
      </c>
      <c r="B92" s="12" t="s">
        <v>221</v>
      </c>
      <c r="C92" s="11" t="s">
        <v>38</v>
      </c>
      <c r="D92" s="11" t="s">
        <v>106</v>
      </c>
      <c r="E92" s="11" t="s">
        <v>683</v>
      </c>
      <c r="F92" s="11" t="s">
        <v>840</v>
      </c>
      <c r="G92" s="11" t="s">
        <v>40</v>
      </c>
      <c r="H92" s="11" t="s">
        <v>254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159611789.588</v>
      </c>
      <c r="R92" s="13">
        <v>0</v>
      </c>
      <c r="S92" s="13">
        <v>146392607.29999998</v>
      </c>
      <c r="T92" s="13">
        <v>0</v>
      </c>
      <c r="U92" s="11" t="s">
        <v>44</v>
      </c>
      <c r="V92" s="13">
        <v>0</v>
      </c>
      <c r="W92" s="13">
        <v>11395846.800000001</v>
      </c>
      <c r="X92" s="11" t="s">
        <v>44</v>
      </c>
      <c r="Y92" s="13">
        <v>1823335.4879999999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253</v>
      </c>
      <c r="B93" s="12" t="s">
        <v>221</v>
      </c>
      <c r="C93" s="11" t="s">
        <v>38</v>
      </c>
      <c r="D93" s="11" t="s">
        <v>106</v>
      </c>
      <c r="E93" s="11" t="s">
        <v>683</v>
      </c>
      <c r="F93" s="11" t="s">
        <v>840</v>
      </c>
      <c r="G93" s="11" t="s">
        <v>40</v>
      </c>
      <c r="H93" s="11" t="s">
        <v>256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47118746</v>
      </c>
      <c r="R93" s="13">
        <v>0</v>
      </c>
      <c r="S93" s="13">
        <v>31318850</v>
      </c>
      <c r="T93" s="13">
        <v>0</v>
      </c>
      <c r="U93" s="11" t="s">
        <v>44</v>
      </c>
      <c r="V93" s="13">
        <v>0</v>
      </c>
      <c r="W93" s="13">
        <v>13620600</v>
      </c>
      <c r="X93" s="11" t="s">
        <v>44</v>
      </c>
      <c r="Y93" s="13">
        <v>2179296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255</v>
      </c>
      <c r="B94" s="12" t="s">
        <v>221</v>
      </c>
      <c r="C94" s="11" t="s">
        <v>38</v>
      </c>
      <c r="D94" s="11" t="s">
        <v>106</v>
      </c>
      <c r="E94" s="11" t="s">
        <v>683</v>
      </c>
      <c r="F94" s="11" t="s">
        <v>840</v>
      </c>
      <c r="G94" s="11" t="s">
        <v>40</v>
      </c>
      <c r="H94" s="11" t="s">
        <v>258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390858588.17599994</v>
      </c>
      <c r="R94" s="13">
        <v>0</v>
      </c>
      <c r="S94" s="13">
        <v>328226935.99999994</v>
      </c>
      <c r="T94" s="13">
        <v>0</v>
      </c>
      <c r="U94" s="11" t="s">
        <v>44</v>
      </c>
      <c r="V94" s="13">
        <v>0</v>
      </c>
      <c r="W94" s="13">
        <v>53992803.600000001</v>
      </c>
      <c r="X94" s="11" t="s">
        <v>44</v>
      </c>
      <c r="Y94" s="13">
        <v>8638848.5759999994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257</v>
      </c>
      <c r="B95" s="12" t="s">
        <v>221</v>
      </c>
      <c r="C95" s="11" t="s">
        <v>38</v>
      </c>
      <c r="D95" s="11" t="s">
        <v>106</v>
      </c>
      <c r="E95" s="11" t="s">
        <v>683</v>
      </c>
      <c r="F95" s="11" t="s">
        <v>840</v>
      </c>
      <c r="G95" s="11" t="s">
        <v>40</v>
      </c>
      <c r="H95" s="11" t="s">
        <v>260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120470060.34</v>
      </c>
      <c r="R95" s="13">
        <v>0</v>
      </c>
      <c r="S95" s="13">
        <v>97338820.5</v>
      </c>
      <c r="T95" s="13">
        <v>0</v>
      </c>
      <c r="U95" s="11" t="s">
        <v>44</v>
      </c>
      <c r="V95" s="13">
        <v>0</v>
      </c>
      <c r="W95" s="13">
        <v>19940724</v>
      </c>
      <c r="X95" s="11" t="s">
        <v>44</v>
      </c>
      <c r="Y95" s="13">
        <v>3190515.84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259</v>
      </c>
      <c r="B96" s="12" t="s">
        <v>221</v>
      </c>
      <c r="C96" s="11" t="s">
        <v>38</v>
      </c>
      <c r="D96" s="11" t="s">
        <v>106</v>
      </c>
      <c r="E96" s="11" t="s">
        <v>683</v>
      </c>
      <c r="F96" s="11" t="s">
        <v>840</v>
      </c>
      <c r="G96" s="11" t="s">
        <v>40</v>
      </c>
      <c r="H96" s="11" t="s">
        <v>262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141334796.40000001</v>
      </c>
      <c r="R96" s="13">
        <v>0</v>
      </c>
      <c r="S96" s="13">
        <v>124977822</v>
      </c>
      <c r="T96" s="13">
        <v>0</v>
      </c>
      <c r="U96" s="11" t="s">
        <v>44</v>
      </c>
      <c r="V96" s="13">
        <v>0</v>
      </c>
      <c r="W96" s="13">
        <v>14100840</v>
      </c>
      <c r="X96" s="11" t="s">
        <v>44</v>
      </c>
      <c r="Y96" s="13">
        <v>2256134.4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261</v>
      </c>
      <c r="B97" s="12" t="s">
        <v>221</v>
      </c>
      <c r="C97" s="11" t="s">
        <v>38</v>
      </c>
      <c r="D97" s="11" t="s">
        <v>127</v>
      </c>
      <c r="E97" s="11" t="s">
        <v>128</v>
      </c>
      <c r="F97" s="11" t="s">
        <v>859</v>
      </c>
      <c r="G97" s="11" t="s">
        <v>40</v>
      </c>
      <c r="H97" s="11" t="s">
        <v>860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1826338626.4000001</v>
      </c>
      <c r="R97" s="13">
        <v>0</v>
      </c>
      <c r="S97" s="13">
        <v>1757779564</v>
      </c>
      <c r="T97" s="13">
        <v>0</v>
      </c>
      <c r="U97" s="11" t="s">
        <v>44</v>
      </c>
      <c r="V97" s="13">
        <v>0</v>
      </c>
      <c r="W97" s="13">
        <v>59102640</v>
      </c>
      <c r="X97" s="11" t="s">
        <v>44</v>
      </c>
      <c r="Y97" s="13">
        <v>9456422.4000000004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ht="15.75" customHeight="1" x14ac:dyDescent="0.25">
      <c r="A98" s="11" t="s">
        <v>263</v>
      </c>
      <c r="B98" s="12" t="s">
        <v>265</v>
      </c>
      <c r="C98" s="11" t="s">
        <v>38</v>
      </c>
      <c r="D98" s="11" t="s">
        <v>39</v>
      </c>
      <c r="E98" s="11" t="s">
        <v>725</v>
      </c>
      <c r="F98" s="11" t="s">
        <v>821</v>
      </c>
      <c r="G98" s="11" t="s">
        <v>40</v>
      </c>
      <c r="H98" s="11" t="s">
        <v>266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758313703.08000004</v>
      </c>
      <c r="R98" s="13">
        <v>0</v>
      </c>
      <c r="S98" s="13">
        <v>686257533</v>
      </c>
      <c r="T98" s="13">
        <v>0</v>
      </c>
      <c r="U98" s="11" t="s">
        <v>44</v>
      </c>
      <c r="V98" s="13">
        <v>0</v>
      </c>
      <c r="W98" s="13">
        <v>62117388</v>
      </c>
      <c r="X98" s="11" t="s">
        <v>44</v>
      </c>
      <c r="Y98" s="13">
        <v>9938782.0800000001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264</v>
      </c>
      <c r="B99" s="12" t="s">
        <v>265</v>
      </c>
      <c r="C99" s="11" t="s">
        <v>38</v>
      </c>
      <c r="D99" s="11" t="s">
        <v>39</v>
      </c>
      <c r="E99" s="11" t="s">
        <v>725</v>
      </c>
      <c r="F99" s="11" t="s">
        <v>821</v>
      </c>
      <c r="G99" s="11" t="s">
        <v>40</v>
      </c>
      <c r="H99" s="11" t="s">
        <v>268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37879085.664000005</v>
      </c>
      <c r="R99" s="13">
        <v>0</v>
      </c>
      <c r="S99" s="13">
        <v>28697569.200000003</v>
      </c>
      <c r="T99" s="13">
        <v>0</v>
      </c>
      <c r="U99" s="11" t="s">
        <v>44</v>
      </c>
      <c r="V99" s="13">
        <v>0</v>
      </c>
      <c r="W99" s="13">
        <v>7915100.4000000004</v>
      </c>
      <c r="X99" s="11" t="s">
        <v>44</v>
      </c>
      <c r="Y99" s="13">
        <v>1266416.064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267</v>
      </c>
      <c r="B100" s="12" t="s">
        <v>265</v>
      </c>
      <c r="C100" s="11" t="s">
        <v>38</v>
      </c>
      <c r="D100" s="11" t="s">
        <v>39</v>
      </c>
      <c r="E100" s="11" t="s">
        <v>725</v>
      </c>
      <c r="F100" s="11" t="s">
        <v>821</v>
      </c>
      <c r="G100" s="11" t="s">
        <v>40</v>
      </c>
      <c r="H100" s="11" t="s">
        <v>270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234447652.15000001</v>
      </c>
      <c r="R100" s="13">
        <v>0</v>
      </c>
      <c r="S100" s="13">
        <v>203324863.75</v>
      </c>
      <c r="T100" s="13">
        <v>0</v>
      </c>
      <c r="U100" s="11" t="s">
        <v>44</v>
      </c>
      <c r="V100" s="13">
        <v>0</v>
      </c>
      <c r="W100" s="13">
        <v>26829990</v>
      </c>
      <c r="X100" s="11" t="s">
        <v>44</v>
      </c>
      <c r="Y100" s="13">
        <v>4292798.4000000004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269</v>
      </c>
      <c r="B101" s="12" t="s">
        <v>265</v>
      </c>
      <c r="C101" s="11" t="s">
        <v>38</v>
      </c>
      <c r="D101" s="11" t="s">
        <v>39</v>
      </c>
      <c r="E101" s="11" t="s">
        <v>725</v>
      </c>
      <c r="F101" s="11" t="s">
        <v>821</v>
      </c>
      <c r="G101" s="11" t="s">
        <v>40</v>
      </c>
      <c r="H101" s="11" t="s">
        <v>272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112688086.40000001</v>
      </c>
      <c r="R101" s="13">
        <v>0</v>
      </c>
      <c r="S101" s="13">
        <v>100667975</v>
      </c>
      <c r="T101" s="13">
        <v>0</v>
      </c>
      <c r="U101" s="11" t="s">
        <v>44</v>
      </c>
      <c r="V101" s="13">
        <v>0</v>
      </c>
      <c r="W101" s="13">
        <v>10362165</v>
      </c>
      <c r="X101" s="11" t="s">
        <v>44</v>
      </c>
      <c r="Y101" s="13">
        <v>1657946.4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271</v>
      </c>
      <c r="B102" s="12" t="s">
        <v>265</v>
      </c>
      <c r="C102" s="11" t="s">
        <v>38</v>
      </c>
      <c r="D102" s="11" t="s">
        <v>39</v>
      </c>
      <c r="E102" s="11" t="s">
        <v>725</v>
      </c>
      <c r="F102" s="11" t="s">
        <v>821</v>
      </c>
      <c r="G102" s="11" t="s">
        <v>40</v>
      </c>
      <c r="H102" s="11" t="s">
        <v>274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348045828.75</v>
      </c>
      <c r="R102" s="13">
        <v>0</v>
      </c>
      <c r="S102" s="13">
        <v>325149603.75</v>
      </c>
      <c r="T102" s="13">
        <v>0</v>
      </c>
      <c r="U102" s="11" t="s">
        <v>44</v>
      </c>
      <c r="V102" s="13">
        <v>0</v>
      </c>
      <c r="W102" s="13">
        <v>19738125</v>
      </c>
      <c r="X102" s="11" t="s">
        <v>44</v>
      </c>
      <c r="Y102" s="13">
        <v>3158100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273</v>
      </c>
      <c r="B103" s="12" t="s">
        <v>265</v>
      </c>
      <c r="C103" s="11" t="s">
        <v>38</v>
      </c>
      <c r="D103" s="11" t="s">
        <v>39</v>
      </c>
      <c r="E103" s="11" t="s">
        <v>725</v>
      </c>
      <c r="F103" s="11" t="s">
        <v>821</v>
      </c>
      <c r="G103" s="11" t="s">
        <v>40</v>
      </c>
      <c r="H103" s="11" t="s">
        <v>276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95133926.25</v>
      </c>
      <c r="R103" s="13">
        <v>0</v>
      </c>
      <c r="S103" s="13">
        <v>77922281.25</v>
      </c>
      <c r="T103" s="13">
        <v>0</v>
      </c>
      <c r="U103" s="11" t="s">
        <v>44</v>
      </c>
      <c r="V103" s="13">
        <v>0</v>
      </c>
      <c r="W103" s="13">
        <v>14837625</v>
      </c>
      <c r="X103" s="11" t="s">
        <v>44</v>
      </c>
      <c r="Y103" s="13">
        <v>2374020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275</v>
      </c>
      <c r="B104" s="12" t="s">
        <v>265</v>
      </c>
      <c r="C104" s="11" t="s">
        <v>38</v>
      </c>
      <c r="D104" s="11" t="s">
        <v>39</v>
      </c>
      <c r="E104" s="11" t="s">
        <v>725</v>
      </c>
      <c r="F104" s="11" t="s">
        <v>821</v>
      </c>
      <c r="G104" s="11" t="s">
        <v>40</v>
      </c>
      <c r="H104" s="11" t="s">
        <v>278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345814339.55000001</v>
      </c>
      <c r="R104" s="13">
        <v>0</v>
      </c>
      <c r="S104" s="13">
        <v>273350873.75</v>
      </c>
      <c r="T104" s="13">
        <v>0</v>
      </c>
      <c r="U104" s="11" t="s">
        <v>44</v>
      </c>
      <c r="V104" s="13">
        <v>0</v>
      </c>
      <c r="W104" s="13">
        <v>62468505</v>
      </c>
      <c r="X104" s="11" t="s">
        <v>45</v>
      </c>
      <c r="Y104" s="13">
        <v>9994960.8000000007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277</v>
      </c>
      <c r="B105" s="12" t="s">
        <v>265</v>
      </c>
      <c r="C105" s="11" t="s">
        <v>38</v>
      </c>
      <c r="D105" s="11" t="s">
        <v>39</v>
      </c>
      <c r="E105" s="11" t="s">
        <v>725</v>
      </c>
      <c r="F105" s="11" t="s">
        <v>821</v>
      </c>
      <c r="G105" s="11" t="s">
        <v>40</v>
      </c>
      <c r="H105" s="11" t="s">
        <v>280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85276972.125</v>
      </c>
      <c r="R105" s="13">
        <v>0</v>
      </c>
      <c r="S105" s="13">
        <v>48799003.125</v>
      </c>
      <c r="T105" s="13">
        <v>0</v>
      </c>
      <c r="U105" s="11" t="s">
        <v>44</v>
      </c>
      <c r="V105" s="13">
        <v>0</v>
      </c>
      <c r="W105" s="13">
        <v>31446525</v>
      </c>
      <c r="X105" s="11" t="s">
        <v>45</v>
      </c>
      <c r="Y105" s="13">
        <v>5031444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279</v>
      </c>
      <c r="B106" s="12" t="s">
        <v>265</v>
      </c>
      <c r="C106" s="11" t="s">
        <v>38</v>
      </c>
      <c r="D106" s="11" t="s">
        <v>39</v>
      </c>
      <c r="E106" s="11" t="s">
        <v>725</v>
      </c>
      <c r="F106" s="11" t="s">
        <v>821</v>
      </c>
      <c r="G106" s="11" t="s">
        <v>40</v>
      </c>
      <c r="H106" s="11" t="s">
        <v>282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37142250</v>
      </c>
      <c r="R106" s="13">
        <v>0</v>
      </c>
      <c r="S106" s="13">
        <v>37142250</v>
      </c>
      <c r="T106" s="13">
        <v>0</v>
      </c>
      <c r="U106" s="11" t="s">
        <v>44</v>
      </c>
      <c r="V106" s="13">
        <v>0</v>
      </c>
      <c r="W106" s="13">
        <v>0</v>
      </c>
      <c r="X106" s="11" t="s">
        <v>44</v>
      </c>
      <c r="Y106" s="13">
        <v>0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281</v>
      </c>
      <c r="B107" s="12" t="s">
        <v>265</v>
      </c>
      <c r="C107" s="11" t="s">
        <v>38</v>
      </c>
      <c r="D107" s="11" t="s">
        <v>39</v>
      </c>
      <c r="E107" s="11" t="s">
        <v>725</v>
      </c>
      <c r="F107" s="11" t="s">
        <v>821</v>
      </c>
      <c r="G107" s="11" t="s">
        <v>40</v>
      </c>
      <c r="H107" s="11" t="s">
        <v>284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103110819.375</v>
      </c>
      <c r="R107" s="13">
        <v>0</v>
      </c>
      <c r="S107" s="13">
        <v>84506739.375</v>
      </c>
      <c r="T107" s="13">
        <v>0</v>
      </c>
      <c r="U107" s="11" t="s">
        <v>44</v>
      </c>
      <c r="V107" s="13">
        <v>0</v>
      </c>
      <c r="W107" s="13">
        <v>16038000</v>
      </c>
      <c r="X107" s="11" t="s">
        <v>45</v>
      </c>
      <c r="Y107" s="13">
        <v>2566080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283</v>
      </c>
      <c r="B108" s="12" t="s">
        <v>265</v>
      </c>
      <c r="C108" s="11" t="s">
        <v>38</v>
      </c>
      <c r="D108" s="11" t="s">
        <v>39</v>
      </c>
      <c r="E108" s="11" t="s">
        <v>725</v>
      </c>
      <c r="F108" s="11" t="s">
        <v>821</v>
      </c>
      <c r="G108" s="11" t="s">
        <v>77</v>
      </c>
      <c r="H108" s="11" t="s">
        <v>42</v>
      </c>
      <c r="I108" s="13" t="s">
        <v>78</v>
      </c>
      <c r="J108" s="13" t="s">
        <v>42</v>
      </c>
      <c r="K108" s="13" t="s">
        <v>286</v>
      </c>
      <c r="L108" s="13" t="s">
        <v>265</v>
      </c>
      <c r="M108" s="13">
        <v>8503560</v>
      </c>
      <c r="N108" s="11" t="s">
        <v>80</v>
      </c>
      <c r="O108" s="11" t="s">
        <v>287</v>
      </c>
      <c r="P108" s="11" t="s">
        <v>288</v>
      </c>
      <c r="Q108" s="13">
        <f>SUM(S108:AG108)</f>
        <v>-8503560</v>
      </c>
      <c r="R108" s="13">
        <v>0</v>
      </c>
      <c r="S108" s="13">
        <v>-8503560</v>
      </c>
      <c r="T108" s="13">
        <v>0</v>
      </c>
      <c r="U108" s="11" t="s">
        <v>44</v>
      </c>
      <c r="V108" s="13">
        <v>0</v>
      </c>
      <c r="W108" s="13">
        <v>0</v>
      </c>
      <c r="X108" s="11" t="s">
        <v>44</v>
      </c>
      <c r="Y108" s="13">
        <v>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285</v>
      </c>
      <c r="B109" s="12" t="s">
        <v>265</v>
      </c>
      <c r="C109" s="11" t="s">
        <v>38</v>
      </c>
      <c r="D109" s="11" t="s">
        <v>84</v>
      </c>
      <c r="E109" s="11" t="s">
        <v>85</v>
      </c>
      <c r="F109" s="11" t="s">
        <v>292</v>
      </c>
      <c r="G109" s="11" t="s">
        <v>40</v>
      </c>
      <c r="H109" s="11" t="s">
        <v>290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1758318946.2249999</v>
      </c>
      <c r="R109" s="13">
        <v>0</v>
      </c>
      <c r="S109" s="13">
        <v>1335939709.9749999</v>
      </c>
      <c r="T109" s="13">
        <v>0</v>
      </c>
      <c r="U109" s="11" t="s">
        <v>44</v>
      </c>
      <c r="V109" s="13">
        <v>0</v>
      </c>
      <c r="W109" s="13">
        <v>364120031.25</v>
      </c>
      <c r="X109" s="11" t="s">
        <v>44</v>
      </c>
      <c r="Y109" s="13">
        <v>58259205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289</v>
      </c>
      <c r="B110" s="12" t="s">
        <v>265</v>
      </c>
      <c r="C110" s="11" t="s">
        <v>38</v>
      </c>
      <c r="D110" s="11" t="s">
        <v>84</v>
      </c>
      <c r="E110" s="11" t="s">
        <v>85</v>
      </c>
      <c r="F110" s="11" t="s">
        <v>292</v>
      </c>
      <c r="G110" s="11" t="s">
        <v>40</v>
      </c>
      <c r="H110" s="11" t="s">
        <v>293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198</v>
      </c>
      <c r="P110" s="11" t="s">
        <v>199</v>
      </c>
      <c r="Q110" s="13">
        <f>SUM(S110:AG110)</f>
        <v>43312500</v>
      </c>
      <c r="R110" s="13">
        <v>0</v>
      </c>
      <c r="S110" s="13">
        <v>43312500</v>
      </c>
      <c r="T110" s="13">
        <v>0</v>
      </c>
      <c r="U110" s="11" t="s">
        <v>44</v>
      </c>
      <c r="V110" s="13">
        <v>0</v>
      </c>
      <c r="W110" s="13">
        <v>0</v>
      </c>
      <c r="X110" s="11" t="s">
        <v>44</v>
      </c>
      <c r="Y110" s="13">
        <v>0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291</v>
      </c>
      <c r="B111" s="12" t="s">
        <v>265</v>
      </c>
      <c r="C111" s="11" t="s">
        <v>38</v>
      </c>
      <c r="D111" s="11" t="s">
        <v>84</v>
      </c>
      <c r="E111" s="11" t="s">
        <v>85</v>
      </c>
      <c r="F111" s="11" t="s">
        <v>292</v>
      </c>
      <c r="G111" s="11" t="s">
        <v>40</v>
      </c>
      <c r="H111" s="11" t="s">
        <v>295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137570458.125</v>
      </c>
      <c r="R111" s="13">
        <v>0</v>
      </c>
      <c r="S111" s="13">
        <v>122330233.125</v>
      </c>
      <c r="T111" s="13">
        <v>0</v>
      </c>
      <c r="U111" s="11" t="s">
        <v>44</v>
      </c>
      <c r="V111" s="13">
        <v>0</v>
      </c>
      <c r="W111" s="13">
        <v>13138125</v>
      </c>
      <c r="X111" s="11" t="s">
        <v>45</v>
      </c>
      <c r="Y111" s="13">
        <v>2102100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294</v>
      </c>
      <c r="B112" s="12" t="s">
        <v>265</v>
      </c>
      <c r="C112" s="11" t="s">
        <v>38</v>
      </c>
      <c r="D112" s="11" t="s">
        <v>84</v>
      </c>
      <c r="E112" s="11" t="s">
        <v>85</v>
      </c>
      <c r="F112" s="11" t="s">
        <v>292</v>
      </c>
      <c r="G112" s="11" t="s">
        <v>40</v>
      </c>
      <c r="H112" s="11" t="s">
        <v>297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298</v>
      </c>
      <c r="P112" s="11" t="s">
        <v>299</v>
      </c>
      <c r="Q112" s="13">
        <f>SUM(S112:AG112)</f>
        <v>15100000</v>
      </c>
      <c r="R112" s="13">
        <v>0</v>
      </c>
      <c r="S112" s="13">
        <v>15100000</v>
      </c>
      <c r="T112" s="13">
        <v>0</v>
      </c>
      <c r="U112" s="11" t="s">
        <v>44</v>
      </c>
      <c r="V112" s="13">
        <v>0</v>
      </c>
      <c r="W112" s="13">
        <v>0</v>
      </c>
      <c r="X112" s="11" t="s">
        <v>44</v>
      </c>
      <c r="Y112" s="13">
        <v>0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296</v>
      </c>
      <c r="B113" s="12" t="s">
        <v>265</v>
      </c>
      <c r="C113" s="11" t="s">
        <v>38</v>
      </c>
      <c r="D113" s="11" t="s">
        <v>84</v>
      </c>
      <c r="E113" s="11" t="s">
        <v>85</v>
      </c>
      <c r="F113" s="11" t="s">
        <v>292</v>
      </c>
      <c r="G113" s="11" t="s">
        <v>40</v>
      </c>
      <c r="H113" s="11" t="s">
        <v>301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290546865.625</v>
      </c>
      <c r="R113" s="13">
        <v>0</v>
      </c>
      <c r="S113" s="13">
        <v>159983355.625</v>
      </c>
      <c r="T113" s="13">
        <v>0</v>
      </c>
      <c r="U113" s="11" t="s">
        <v>44</v>
      </c>
      <c r="V113" s="13">
        <v>0</v>
      </c>
      <c r="W113" s="13">
        <v>112554750</v>
      </c>
      <c r="X113" s="11" t="s">
        <v>45</v>
      </c>
      <c r="Y113" s="13">
        <v>18008760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300</v>
      </c>
      <c r="B114" s="12" t="s">
        <v>265</v>
      </c>
      <c r="C114" s="11" t="s">
        <v>38</v>
      </c>
      <c r="D114" s="11" t="s">
        <v>84</v>
      </c>
      <c r="E114" s="11" t="s">
        <v>85</v>
      </c>
      <c r="F114" s="11" t="s">
        <v>292</v>
      </c>
      <c r="G114" s="11" t="s">
        <v>77</v>
      </c>
      <c r="H114" s="11" t="s">
        <v>42</v>
      </c>
      <c r="I114" s="13" t="s">
        <v>303</v>
      </c>
      <c r="J114" s="13" t="s">
        <v>42</v>
      </c>
      <c r="K114" s="13" t="s">
        <v>304</v>
      </c>
      <c r="L114" s="13" t="s">
        <v>265</v>
      </c>
      <c r="M114" s="13">
        <v>8503560</v>
      </c>
      <c r="N114" s="11" t="s">
        <v>80</v>
      </c>
      <c r="O114" s="11" t="s">
        <v>305</v>
      </c>
      <c r="P114" s="11" t="s">
        <v>306</v>
      </c>
      <c r="Q114" s="13">
        <f>SUM(S114:AG114)</f>
        <v>-8503560</v>
      </c>
      <c r="R114" s="13">
        <v>0</v>
      </c>
      <c r="S114" s="13">
        <v>-8503560</v>
      </c>
      <c r="T114" s="13">
        <v>0</v>
      </c>
      <c r="U114" s="11" t="s">
        <v>44</v>
      </c>
      <c r="V114" s="13">
        <v>0</v>
      </c>
      <c r="W114" s="13">
        <v>0</v>
      </c>
      <c r="X114" s="11" t="s">
        <v>44</v>
      </c>
      <c r="Y114" s="13">
        <v>0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302</v>
      </c>
      <c r="B115" s="12" t="s">
        <v>265</v>
      </c>
      <c r="C115" s="11" t="s">
        <v>38</v>
      </c>
      <c r="D115" s="11" t="s">
        <v>106</v>
      </c>
      <c r="E115" s="11" t="s">
        <v>683</v>
      </c>
      <c r="F115" s="11" t="s">
        <v>841</v>
      </c>
      <c r="G115" s="11" t="s">
        <v>40</v>
      </c>
      <c r="H115" s="11" t="s">
        <v>308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662632281.45000005</v>
      </c>
      <c r="R115" s="13">
        <v>0</v>
      </c>
      <c r="S115" s="13">
        <v>510917801.25</v>
      </c>
      <c r="T115" s="13">
        <v>0</v>
      </c>
      <c r="U115" s="11" t="s">
        <v>44</v>
      </c>
      <c r="V115" s="13">
        <v>0</v>
      </c>
      <c r="W115" s="13">
        <v>130788345</v>
      </c>
      <c r="X115" s="11" t="s">
        <v>44</v>
      </c>
      <c r="Y115" s="13">
        <v>20926135.199999999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307</v>
      </c>
      <c r="B116" s="12" t="s">
        <v>265</v>
      </c>
      <c r="C116" s="11" t="s">
        <v>38</v>
      </c>
      <c r="D116" s="11" t="s">
        <v>106</v>
      </c>
      <c r="E116" s="11" t="s">
        <v>683</v>
      </c>
      <c r="F116" s="11" t="s">
        <v>841</v>
      </c>
      <c r="G116" s="11" t="s">
        <v>40</v>
      </c>
      <c r="H116" s="11" t="s">
        <v>310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44222775</v>
      </c>
      <c r="R116" s="13">
        <v>0</v>
      </c>
      <c r="S116" s="13">
        <v>39007125</v>
      </c>
      <c r="T116" s="13">
        <v>0</v>
      </c>
      <c r="U116" s="11" t="s">
        <v>44</v>
      </c>
      <c r="V116" s="13">
        <v>0</v>
      </c>
      <c r="W116" s="13">
        <v>4496250</v>
      </c>
      <c r="X116" s="11" t="s">
        <v>45</v>
      </c>
      <c r="Y116" s="13">
        <v>719400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309</v>
      </c>
      <c r="B117" s="12" t="s">
        <v>265</v>
      </c>
      <c r="C117" s="11" t="s">
        <v>38</v>
      </c>
      <c r="D117" s="11" t="s">
        <v>106</v>
      </c>
      <c r="E117" s="11" t="s">
        <v>683</v>
      </c>
      <c r="F117" s="11" t="s">
        <v>841</v>
      </c>
      <c r="G117" s="11" t="s">
        <v>40</v>
      </c>
      <c r="H117" s="11" t="s">
        <v>312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78608607.5</v>
      </c>
      <c r="R117" s="13">
        <v>0</v>
      </c>
      <c r="S117" s="13">
        <v>65980992.5</v>
      </c>
      <c r="T117" s="13">
        <v>0</v>
      </c>
      <c r="U117" s="11" t="s">
        <v>44</v>
      </c>
      <c r="V117" s="13">
        <v>0</v>
      </c>
      <c r="W117" s="13">
        <v>10885875</v>
      </c>
      <c r="X117" s="11" t="s">
        <v>44</v>
      </c>
      <c r="Y117" s="13">
        <v>1741740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311</v>
      </c>
      <c r="B118" s="12" t="s">
        <v>265</v>
      </c>
      <c r="C118" s="11" t="s">
        <v>38</v>
      </c>
      <c r="D118" s="11" t="s">
        <v>106</v>
      </c>
      <c r="E118" s="11" t="s">
        <v>683</v>
      </c>
      <c r="F118" s="11" t="s">
        <v>841</v>
      </c>
      <c r="G118" s="11" t="s">
        <v>40</v>
      </c>
      <c r="H118" s="11" t="s">
        <v>314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315</v>
      </c>
      <c r="P118" s="11" t="s">
        <v>316</v>
      </c>
      <c r="Q118" s="13">
        <f>SUM(S118:AG118)</f>
        <v>9522150</v>
      </c>
      <c r="R118" s="13">
        <v>0</v>
      </c>
      <c r="S118" s="13">
        <v>0</v>
      </c>
      <c r="T118" s="13">
        <v>8208750</v>
      </c>
      <c r="U118" s="11" t="s">
        <v>45</v>
      </c>
      <c r="V118" s="13">
        <v>1313400</v>
      </c>
      <c r="W118" s="13">
        <v>0</v>
      </c>
      <c r="X118" s="11" t="s">
        <v>44</v>
      </c>
      <c r="Y118" s="13">
        <v>0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313</v>
      </c>
      <c r="B119" s="12" t="s">
        <v>265</v>
      </c>
      <c r="C119" s="11" t="s">
        <v>38</v>
      </c>
      <c r="D119" s="11" t="s">
        <v>106</v>
      </c>
      <c r="E119" s="11" t="s">
        <v>683</v>
      </c>
      <c r="F119" s="11" t="s">
        <v>841</v>
      </c>
      <c r="G119" s="11" t="s">
        <v>40</v>
      </c>
      <c r="H119" s="11" t="s">
        <v>318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328050773.75</v>
      </c>
      <c r="R119" s="13">
        <v>0</v>
      </c>
      <c r="S119" s="13">
        <v>302929523.75</v>
      </c>
      <c r="T119" s="13">
        <v>0</v>
      </c>
      <c r="U119" s="11" t="s">
        <v>44</v>
      </c>
      <c r="V119" s="13">
        <v>0</v>
      </c>
      <c r="W119" s="13">
        <v>21656250</v>
      </c>
      <c r="X119" s="11" t="s">
        <v>45</v>
      </c>
      <c r="Y119" s="13">
        <v>3465000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317</v>
      </c>
      <c r="B120" s="12" t="s">
        <v>265</v>
      </c>
      <c r="C120" s="11" t="s">
        <v>38</v>
      </c>
      <c r="D120" s="11" t="s">
        <v>106</v>
      </c>
      <c r="E120" s="11" t="s">
        <v>683</v>
      </c>
      <c r="F120" s="11" t="s">
        <v>841</v>
      </c>
      <c r="G120" s="11" t="s">
        <v>40</v>
      </c>
      <c r="H120" s="11" t="s">
        <v>320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228726415.375</v>
      </c>
      <c r="R120" s="13">
        <v>0</v>
      </c>
      <c r="S120" s="13">
        <v>194290684.375</v>
      </c>
      <c r="T120" s="13">
        <v>0</v>
      </c>
      <c r="U120" s="11" t="s">
        <v>44</v>
      </c>
      <c r="V120" s="13">
        <v>0</v>
      </c>
      <c r="W120" s="13">
        <v>29685975</v>
      </c>
      <c r="X120" s="11" t="s">
        <v>45</v>
      </c>
      <c r="Y120" s="13">
        <v>4749756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319</v>
      </c>
      <c r="B121" s="12" t="s">
        <v>265</v>
      </c>
      <c r="C121" s="11" t="s">
        <v>38</v>
      </c>
      <c r="D121" s="11" t="s">
        <v>106</v>
      </c>
      <c r="E121" s="11" t="s">
        <v>683</v>
      </c>
      <c r="F121" s="11" t="s">
        <v>841</v>
      </c>
      <c r="G121" s="11" t="s">
        <v>40</v>
      </c>
      <c r="H121" s="11" t="s">
        <v>322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649134996.95000005</v>
      </c>
      <c r="R121" s="13">
        <v>0</v>
      </c>
      <c r="S121" s="13">
        <v>553841626.25</v>
      </c>
      <c r="T121" s="13">
        <v>0</v>
      </c>
      <c r="U121" s="11" t="s">
        <v>44</v>
      </c>
      <c r="V121" s="13">
        <v>0</v>
      </c>
      <c r="W121" s="13">
        <v>82149457.5</v>
      </c>
      <c r="X121" s="11" t="s">
        <v>45</v>
      </c>
      <c r="Y121" s="13">
        <v>13143913.199999999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321</v>
      </c>
      <c r="B122" s="12" t="s">
        <v>265</v>
      </c>
      <c r="C122" s="11" t="s">
        <v>38</v>
      </c>
      <c r="D122" s="11" t="s">
        <v>106</v>
      </c>
      <c r="E122" s="11" t="s">
        <v>683</v>
      </c>
      <c r="F122" s="11" t="s">
        <v>841</v>
      </c>
      <c r="G122" s="11" t="s">
        <v>40</v>
      </c>
      <c r="H122" s="11" t="s">
        <v>324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385281222.14999998</v>
      </c>
      <c r="R122" s="13">
        <v>0</v>
      </c>
      <c r="S122" s="13">
        <v>291675903.75</v>
      </c>
      <c r="T122" s="13">
        <v>0</v>
      </c>
      <c r="U122" s="11" t="s">
        <v>44</v>
      </c>
      <c r="V122" s="13">
        <v>0</v>
      </c>
      <c r="W122" s="13">
        <v>80694240</v>
      </c>
      <c r="X122" s="11" t="s">
        <v>44</v>
      </c>
      <c r="Y122" s="13">
        <v>12911078.4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323</v>
      </c>
      <c r="B123" s="12" t="s">
        <v>265</v>
      </c>
      <c r="C123" s="11" t="s">
        <v>38</v>
      </c>
      <c r="D123" s="11" t="s">
        <v>106</v>
      </c>
      <c r="E123" s="11" t="s">
        <v>683</v>
      </c>
      <c r="F123" s="11" t="s">
        <v>841</v>
      </c>
      <c r="G123" s="11" t="s">
        <v>40</v>
      </c>
      <c r="H123" s="11" t="s">
        <v>326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49360260</v>
      </c>
      <c r="R123" s="13">
        <v>0</v>
      </c>
      <c r="S123" s="13">
        <v>39019875</v>
      </c>
      <c r="T123" s="13">
        <v>0</v>
      </c>
      <c r="U123" s="11" t="s">
        <v>44</v>
      </c>
      <c r="V123" s="13">
        <v>0</v>
      </c>
      <c r="W123" s="13">
        <v>8914125</v>
      </c>
      <c r="X123" s="11" t="s">
        <v>44</v>
      </c>
      <c r="Y123" s="13">
        <v>1426260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325</v>
      </c>
      <c r="B124" s="12" t="s">
        <v>265</v>
      </c>
      <c r="C124" s="11" t="s">
        <v>38</v>
      </c>
      <c r="D124" s="11" t="s">
        <v>106</v>
      </c>
      <c r="E124" s="11" t="s">
        <v>683</v>
      </c>
      <c r="F124" s="11" t="s">
        <v>841</v>
      </c>
      <c r="G124" s="11" t="s">
        <v>40</v>
      </c>
      <c r="H124" s="11" t="s">
        <v>328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91461965</v>
      </c>
      <c r="R124" s="13">
        <v>0</v>
      </c>
      <c r="S124" s="13">
        <v>63354875</v>
      </c>
      <c r="T124" s="13">
        <v>0</v>
      </c>
      <c r="U124" s="11" t="s">
        <v>44</v>
      </c>
      <c r="V124" s="13">
        <v>0</v>
      </c>
      <c r="W124" s="13">
        <v>24230250</v>
      </c>
      <c r="X124" s="11" t="s">
        <v>44</v>
      </c>
      <c r="Y124" s="13">
        <v>3876840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327</v>
      </c>
      <c r="B125" s="12" t="s">
        <v>265</v>
      </c>
      <c r="C125" s="11" t="s">
        <v>38</v>
      </c>
      <c r="D125" s="11" t="s">
        <v>106</v>
      </c>
      <c r="E125" s="11" t="s">
        <v>683</v>
      </c>
      <c r="F125" s="11" t="s">
        <v>841</v>
      </c>
      <c r="G125" s="11" t="s">
        <v>77</v>
      </c>
      <c r="H125" s="11" t="s">
        <v>42</v>
      </c>
      <c r="I125" s="13" t="s">
        <v>78</v>
      </c>
      <c r="J125" s="13" t="s">
        <v>42</v>
      </c>
      <c r="K125" s="13" t="s">
        <v>330</v>
      </c>
      <c r="L125" s="13" t="s">
        <v>265</v>
      </c>
      <c r="M125" s="13">
        <v>15441562.5</v>
      </c>
      <c r="N125" s="11" t="s">
        <v>80</v>
      </c>
      <c r="O125" s="11" t="s">
        <v>331</v>
      </c>
      <c r="P125" s="11" t="s">
        <v>332</v>
      </c>
      <c r="Q125" s="13">
        <f>SUM(S125:AG125)</f>
        <v>-5094375</v>
      </c>
      <c r="R125" s="13">
        <v>0</v>
      </c>
      <c r="S125" s="13">
        <v>-5094375</v>
      </c>
      <c r="T125" s="13">
        <v>0</v>
      </c>
      <c r="U125" s="11" t="s">
        <v>44</v>
      </c>
      <c r="V125" s="13">
        <v>0</v>
      </c>
      <c r="W125" s="13">
        <v>0</v>
      </c>
      <c r="X125" s="11" t="s">
        <v>44</v>
      </c>
      <c r="Y125" s="13">
        <v>0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329</v>
      </c>
      <c r="B126" s="12" t="s">
        <v>265</v>
      </c>
      <c r="C126" s="11" t="s">
        <v>38</v>
      </c>
      <c r="D126" s="11" t="s">
        <v>127</v>
      </c>
      <c r="E126" s="11" t="s">
        <v>128</v>
      </c>
      <c r="F126" s="11" t="s">
        <v>335</v>
      </c>
      <c r="G126" s="11" t="s">
        <v>40</v>
      </c>
      <c r="H126" s="11" t="s">
        <v>861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2041308695</v>
      </c>
      <c r="R126" s="13">
        <v>0</v>
      </c>
      <c r="S126" s="13">
        <v>2015613245</v>
      </c>
      <c r="T126" s="13">
        <v>0</v>
      </c>
      <c r="U126" s="11" t="s">
        <v>44</v>
      </c>
      <c r="V126" s="13">
        <v>0</v>
      </c>
      <c r="W126" s="13">
        <v>22151250</v>
      </c>
      <c r="X126" s="11" t="s">
        <v>44</v>
      </c>
      <c r="Y126" s="13">
        <v>3544200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333</v>
      </c>
      <c r="B127" s="12" t="s">
        <v>265</v>
      </c>
      <c r="C127" s="11" t="s">
        <v>38</v>
      </c>
      <c r="D127" s="11" t="s">
        <v>127</v>
      </c>
      <c r="E127" s="11" t="s">
        <v>128</v>
      </c>
      <c r="F127" s="11" t="s">
        <v>335</v>
      </c>
      <c r="G127" s="11" t="s">
        <v>77</v>
      </c>
      <c r="H127" s="11" t="s">
        <v>42</v>
      </c>
      <c r="I127" s="13" t="s">
        <v>336</v>
      </c>
      <c r="J127" s="13" t="s">
        <v>42</v>
      </c>
      <c r="K127" s="13" t="s">
        <v>337</v>
      </c>
      <c r="L127" s="13" t="s">
        <v>265</v>
      </c>
      <c r="M127" s="13">
        <v>9060000</v>
      </c>
      <c r="N127" s="11" t="s">
        <v>80</v>
      </c>
      <c r="O127" s="11" t="s">
        <v>338</v>
      </c>
      <c r="P127" s="11" t="s">
        <v>339</v>
      </c>
      <c r="Q127" s="13">
        <f>SUM(S127:AG127)</f>
        <v>-9060000</v>
      </c>
      <c r="R127" s="13">
        <v>0</v>
      </c>
      <c r="S127" s="13">
        <v>-9060000</v>
      </c>
      <c r="T127" s="13">
        <v>0</v>
      </c>
      <c r="U127" s="11" t="s">
        <v>44</v>
      </c>
      <c r="V127" s="13">
        <v>0</v>
      </c>
      <c r="W127" s="13">
        <v>0</v>
      </c>
      <c r="X127" s="11" t="s">
        <v>44</v>
      </c>
      <c r="Y127" s="13">
        <v>0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334</v>
      </c>
      <c r="B128" s="12" t="s">
        <v>341</v>
      </c>
      <c r="C128" s="11" t="s">
        <v>38</v>
      </c>
      <c r="D128" s="11" t="s">
        <v>39</v>
      </c>
      <c r="E128" s="11" t="s">
        <v>725</v>
      </c>
      <c r="F128" s="11" t="s">
        <v>822</v>
      </c>
      <c r="G128" s="11" t="s">
        <v>40</v>
      </c>
      <c r="H128" s="11" t="s">
        <v>342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89416338.125</v>
      </c>
      <c r="R128" s="13">
        <v>0</v>
      </c>
      <c r="S128" s="13">
        <v>66510543.125</v>
      </c>
      <c r="T128" s="13">
        <v>0</v>
      </c>
      <c r="U128" s="11" t="s">
        <v>44</v>
      </c>
      <c r="V128" s="13">
        <v>0</v>
      </c>
      <c r="W128" s="13">
        <v>19746375</v>
      </c>
      <c r="X128" s="11" t="s">
        <v>44</v>
      </c>
      <c r="Y128" s="13">
        <v>3159420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340</v>
      </c>
      <c r="B129" s="12" t="s">
        <v>341</v>
      </c>
      <c r="C129" s="11" t="s">
        <v>38</v>
      </c>
      <c r="D129" s="11" t="s">
        <v>39</v>
      </c>
      <c r="E129" s="11" t="s">
        <v>725</v>
      </c>
      <c r="F129" s="11" t="s">
        <v>822</v>
      </c>
      <c r="G129" s="11" t="s">
        <v>40</v>
      </c>
      <c r="H129" s="11" t="s">
        <v>344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18376995.149999999</v>
      </c>
      <c r="R129" s="13">
        <v>0</v>
      </c>
      <c r="S129" s="13">
        <v>16194843.75</v>
      </c>
      <c r="T129" s="13">
        <v>0</v>
      </c>
      <c r="U129" s="11" t="s">
        <v>44</v>
      </c>
      <c r="V129" s="13">
        <v>0</v>
      </c>
      <c r="W129" s="13">
        <v>1881165</v>
      </c>
      <c r="X129" s="11" t="s">
        <v>44</v>
      </c>
      <c r="Y129" s="13">
        <v>300986.40000000002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343</v>
      </c>
      <c r="B130" s="12" t="s">
        <v>341</v>
      </c>
      <c r="C130" s="11" t="s">
        <v>38</v>
      </c>
      <c r="D130" s="11" t="s">
        <v>39</v>
      </c>
      <c r="E130" s="11" t="s">
        <v>725</v>
      </c>
      <c r="F130" s="11" t="s">
        <v>822</v>
      </c>
      <c r="G130" s="11" t="s">
        <v>40</v>
      </c>
      <c r="H130" s="11" t="s">
        <v>346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347</v>
      </c>
      <c r="P130" s="11" t="s">
        <v>348</v>
      </c>
      <c r="Q130" s="13">
        <f>SUM(S130:AG130)</f>
        <v>45756562.5</v>
      </c>
      <c r="R130" s="13">
        <v>0</v>
      </c>
      <c r="S130" s="13">
        <v>45756562.5</v>
      </c>
      <c r="T130" s="13">
        <v>0</v>
      </c>
      <c r="U130" s="11" t="s">
        <v>44</v>
      </c>
      <c r="V130" s="13">
        <v>0</v>
      </c>
      <c r="W130" s="13">
        <v>0</v>
      </c>
      <c r="X130" s="11" t="s">
        <v>44</v>
      </c>
      <c r="Y130" s="13">
        <v>0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345</v>
      </c>
      <c r="B131" s="12" t="s">
        <v>341</v>
      </c>
      <c r="C131" s="11" t="s">
        <v>38</v>
      </c>
      <c r="D131" s="11" t="s">
        <v>39</v>
      </c>
      <c r="E131" s="11" t="s">
        <v>725</v>
      </c>
      <c r="F131" s="11" t="s">
        <v>822</v>
      </c>
      <c r="G131" s="11" t="s">
        <v>40</v>
      </c>
      <c r="H131" s="11" t="s">
        <v>350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657148762.47500002</v>
      </c>
      <c r="R131" s="13">
        <v>0</v>
      </c>
      <c r="S131" s="13">
        <v>566433966.875</v>
      </c>
      <c r="T131" s="13">
        <v>0</v>
      </c>
      <c r="U131" s="11" t="s">
        <v>44</v>
      </c>
      <c r="V131" s="13">
        <v>0</v>
      </c>
      <c r="W131" s="13">
        <v>78202410</v>
      </c>
      <c r="X131" s="11" t="s">
        <v>45</v>
      </c>
      <c r="Y131" s="13">
        <v>12512385.6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349</v>
      </c>
      <c r="B132" s="12" t="s">
        <v>341</v>
      </c>
      <c r="C132" s="11" t="s">
        <v>38</v>
      </c>
      <c r="D132" s="11" t="s">
        <v>39</v>
      </c>
      <c r="E132" s="11" t="s">
        <v>725</v>
      </c>
      <c r="F132" s="11" t="s">
        <v>822</v>
      </c>
      <c r="G132" s="11" t="s">
        <v>40</v>
      </c>
      <c r="H132" s="11" t="s">
        <v>352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353</v>
      </c>
      <c r="P132" s="11" t="s">
        <v>354</v>
      </c>
      <c r="Q132" s="13">
        <f>SUM(S132:AG132)</f>
        <v>43366125</v>
      </c>
      <c r="R132" s="13">
        <v>0</v>
      </c>
      <c r="S132" s="13">
        <v>43366125</v>
      </c>
      <c r="T132" s="13">
        <v>0</v>
      </c>
      <c r="U132" s="11" t="s">
        <v>44</v>
      </c>
      <c r="V132" s="13">
        <v>0</v>
      </c>
      <c r="W132" s="13">
        <v>0</v>
      </c>
      <c r="X132" s="11" t="s">
        <v>44</v>
      </c>
      <c r="Y132" s="13">
        <v>0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351</v>
      </c>
      <c r="B133" s="12" t="s">
        <v>341</v>
      </c>
      <c r="C133" s="11" t="s">
        <v>38</v>
      </c>
      <c r="D133" s="11" t="s">
        <v>39</v>
      </c>
      <c r="E133" s="11" t="s">
        <v>725</v>
      </c>
      <c r="F133" s="11" t="s">
        <v>822</v>
      </c>
      <c r="G133" s="11" t="s">
        <v>40</v>
      </c>
      <c r="H133" s="11" t="s">
        <v>356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215467150</v>
      </c>
      <c r="R133" s="13">
        <v>0</v>
      </c>
      <c r="S133" s="13">
        <v>182737750</v>
      </c>
      <c r="T133" s="13">
        <v>0</v>
      </c>
      <c r="U133" s="11" t="s">
        <v>44</v>
      </c>
      <c r="V133" s="13">
        <v>0</v>
      </c>
      <c r="W133" s="13">
        <v>28215000</v>
      </c>
      <c r="X133" s="11" t="s">
        <v>44</v>
      </c>
      <c r="Y133" s="13">
        <v>4514400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355</v>
      </c>
      <c r="B134" s="12" t="s">
        <v>341</v>
      </c>
      <c r="C134" s="11" t="s">
        <v>38</v>
      </c>
      <c r="D134" s="11" t="s">
        <v>39</v>
      </c>
      <c r="E134" s="11" t="s">
        <v>725</v>
      </c>
      <c r="F134" s="11" t="s">
        <v>822</v>
      </c>
      <c r="G134" s="11" t="s">
        <v>40</v>
      </c>
      <c r="H134" s="11" t="s">
        <v>358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92200512.5</v>
      </c>
      <c r="R134" s="13">
        <v>0</v>
      </c>
      <c r="S134" s="13">
        <v>90334362.5</v>
      </c>
      <c r="T134" s="13">
        <v>0</v>
      </c>
      <c r="U134" s="11" t="s">
        <v>44</v>
      </c>
      <c r="V134" s="13">
        <v>0</v>
      </c>
      <c r="W134" s="13">
        <v>1608750</v>
      </c>
      <c r="X134" s="11" t="s">
        <v>44</v>
      </c>
      <c r="Y134" s="13">
        <v>257400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357</v>
      </c>
      <c r="B135" s="12" t="s">
        <v>341</v>
      </c>
      <c r="C135" s="11" t="s">
        <v>38</v>
      </c>
      <c r="D135" s="11" t="s">
        <v>39</v>
      </c>
      <c r="E135" s="11" t="s">
        <v>725</v>
      </c>
      <c r="F135" s="11" t="s">
        <v>822</v>
      </c>
      <c r="G135" s="11" t="s">
        <v>40</v>
      </c>
      <c r="H135" s="11" t="s">
        <v>360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26012250</v>
      </c>
      <c r="R135" s="13">
        <v>0</v>
      </c>
      <c r="S135" s="13">
        <v>26012250</v>
      </c>
      <c r="T135" s="13">
        <v>0</v>
      </c>
      <c r="U135" s="11" t="s">
        <v>44</v>
      </c>
      <c r="V135" s="13">
        <v>0</v>
      </c>
      <c r="W135" s="13">
        <v>0</v>
      </c>
      <c r="X135" s="11" t="s">
        <v>44</v>
      </c>
      <c r="Y135" s="13">
        <v>0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359</v>
      </c>
      <c r="B136" s="12" t="s">
        <v>341</v>
      </c>
      <c r="C136" s="11" t="s">
        <v>38</v>
      </c>
      <c r="D136" s="11" t="s">
        <v>39</v>
      </c>
      <c r="E136" s="11" t="s">
        <v>725</v>
      </c>
      <c r="F136" s="11" t="s">
        <v>822</v>
      </c>
      <c r="G136" s="11" t="s">
        <v>40</v>
      </c>
      <c r="H136" s="11" t="s">
        <v>362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992581081.39999998</v>
      </c>
      <c r="R136" s="13">
        <v>0</v>
      </c>
      <c r="S136" s="13">
        <v>760776350</v>
      </c>
      <c r="T136" s="13">
        <v>0</v>
      </c>
      <c r="U136" s="11" t="s">
        <v>44</v>
      </c>
      <c r="V136" s="13">
        <v>0</v>
      </c>
      <c r="W136" s="13">
        <v>199831665</v>
      </c>
      <c r="X136" s="11" t="s">
        <v>45</v>
      </c>
      <c r="Y136" s="13">
        <v>31973066.399999999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361</v>
      </c>
      <c r="B137" s="12" t="s">
        <v>341</v>
      </c>
      <c r="C137" s="11" t="s">
        <v>38</v>
      </c>
      <c r="D137" s="11" t="s">
        <v>39</v>
      </c>
      <c r="E137" s="11" t="s">
        <v>725</v>
      </c>
      <c r="F137" s="11" t="s">
        <v>822</v>
      </c>
      <c r="G137" s="11" t="s">
        <v>40</v>
      </c>
      <c r="H137" s="11" t="s">
        <v>364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492325966.625</v>
      </c>
      <c r="R137" s="13">
        <v>0</v>
      </c>
      <c r="S137" s="13">
        <v>435357670.625</v>
      </c>
      <c r="T137" s="13">
        <v>0</v>
      </c>
      <c r="U137" s="11" t="s">
        <v>44</v>
      </c>
      <c r="V137" s="13">
        <v>0</v>
      </c>
      <c r="W137" s="13">
        <v>49110600</v>
      </c>
      <c r="X137" s="11" t="s">
        <v>44</v>
      </c>
      <c r="Y137" s="13">
        <v>7857696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363</v>
      </c>
      <c r="B138" s="12" t="s">
        <v>341</v>
      </c>
      <c r="C138" s="11" t="s">
        <v>38</v>
      </c>
      <c r="D138" s="11" t="s">
        <v>39</v>
      </c>
      <c r="E138" s="11" t="s">
        <v>725</v>
      </c>
      <c r="F138" s="11" t="s">
        <v>822</v>
      </c>
      <c r="G138" s="11" t="s">
        <v>40</v>
      </c>
      <c r="H138" s="11" t="s">
        <v>366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64240550</v>
      </c>
      <c r="R138" s="13">
        <v>0</v>
      </c>
      <c r="S138" s="13">
        <v>47947625</v>
      </c>
      <c r="T138" s="13">
        <v>0</v>
      </c>
      <c r="U138" s="11" t="s">
        <v>44</v>
      </c>
      <c r="V138" s="13">
        <v>0</v>
      </c>
      <c r="W138" s="13">
        <v>14045625</v>
      </c>
      <c r="X138" s="11" t="s">
        <v>44</v>
      </c>
      <c r="Y138" s="13">
        <v>2247300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365</v>
      </c>
      <c r="B139" s="12" t="s">
        <v>341</v>
      </c>
      <c r="C139" s="11" t="s">
        <v>38</v>
      </c>
      <c r="D139" s="11" t="s">
        <v>39</v>
      </c>
      <c r="E139" s="11" t="s">
        <v>725</v>
      </c>
      <c r="F139" s="11" t="s">
        <v>822</v>
      </c>
      <c r="G139" s="11" t="s">
        <v>40</v>
      </c>
      <c r="H139" s="11" t="s">
        <v>368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257977601.32499999</v>
      </c>
      <c r="R139" s="13">
        <v>0</v>
      </c>
      <c r="S139" s="13">
        <v>185956078.125</v>
      </c>
      <c r="T139" s="13">
        <v>0</v>
      </c>
      <c r="U139" s="11" t="s">
        <v>44</v>
      </c>
      <c r="V139" s="13">
        <v>0</v>
      </c>
      <c r="W139" s="13">
        <v>62087520</v>
      </c>
      <c r="X139" s="11" t="s">
        <v>45</v>
      </c>
      <c r="Y139" s="13">
        <v>9934003.1999999993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367</v>
      </c>
      <c r="B140" s="12" t="s">
        <v>341</v>
      </c>
      <c r="C140" s="11" t="s">
        <v>38</v>
      </c>
      <c r="D140" s="11" t="s">
        <v>84</v>
      </c>
      <c r="E140" s="11" t="s">
        <v>85</v>
      </c>
      <c r="F140" s="11" t="s">
        <v>834</v>
      </c>
      <c r="G140" s="11" t="s">
        <v>40</v>
      </c>
      <c r="H140" s="11" t="s">
        <v>370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2153250987.4000001</v>
      </c>
      <c r="R140" s="13">
        <v>0</v>
      </c>
      <c r="S140" s="13">
        <v>1759396967.5</v>
      </c>
      <c r="T140" s="13">
        <v>0</v>
      </c>
      <c r="U140" s="11" t="s">
        <v>44</v>
      </c>
      <c r="V140" s="13">
        <v>0</v>
      </c>
      <c r="W140" s="13">
        <v>339529327.5</v>
      </c>
      <c r="X140" s="11" t="s">
        <v>44</v>
      </c>
      <c r="Y140" s="13">
        <v>54324692.399999999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369</v>
      </c>
      <c r="B141" s="12" t="s">
        <v>341</v>
      </c>
      <c r="C141" s="11" t="s">
        <v>38</v>
      </c>
      <c r="D141" s="11" t="s">
        <v>106</v>
      </c>
      <c r="E141" s="11" t="s">
        <v>683</v>
      </c>
      <c r="F141" s="11" t="s">
        <v>842</v>
      </c>
      <c r="G141" s="11" t="s">
        <v>40</v>
      </c>
      <c r="H141" s="11" t="s">
        <v>372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97594040</v>
      </c>
      <c r="R141" s="13">
        <v>0</v>
      </c>
      <c r="S141" s="13">
        <v>77645375</v>
      </c>
      <c r="T141" s="13">
        <v>0</v>
      </c>
      <c r="U141" s="11" t="s">
        <v>44</v>
      </c>
      <c r="V141" s="13">
        <v>0</v>
      </c>
      <c r="W141" s="13">
        <v>17197125</v>
      </c>
      <c r="X141" s="11" t="s">
        <v>44</v>
      </c>
      <c r="Y141" s="13">
        <v>2751540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371</v>
      </c>
      <c r="B142" s="12" t="s">
        <v>341</v>
      </c>
      <c r="C142" s="11" t="s">
        <v>38</v>
      </c>
      <c r="D142" s="11" t="s">
        <v>106</v>
      </c>
      <c r="E142" s="11" t="s">
        <v>683</v>
      </c>
      <c r="F142" s="11" t="s">
        <v>842</v>
      </c>
      <c r="G142" s="11" t="s">
        <v>40</v>
      </c>
      <c r="H142" s="11" t="s">
        <v>374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375</v>
      </c>
      <c r="P142" s="11" t="s">
        <v>376</v>
      </c>
      <c r="Q142" s="13">
        <f>SUM(S142:AG142)</f>
        <v>1072500</v>
      </c>
      <c r="R142" s="13">
        <v>0</v>
      </c>
      <c r="S142" s="13">
        <v>1072500</v>
      </c>
      <c r="T142" s="13">
        <v>0</v>
      </c>
      <c r="U142" s="11" t="s">
        <v>44</v>
      </c>
      <c r="V142" s="13">
        <v>0</v>
      </c>
      <c r="W142" s="13">
        <v>0</v>
      </c>
      <c r="X142" s="11" t="s">
        <v>44</v>
      </c>
      <c r="Y142" s="13">
        <v>0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373</v>
      </c>
      <c r="B143" s="12" t="s">
        <v>341</v>
      </c>
      <c r="C143" s="11" t="s">
        <v>38</v>
      </c>
      <c r="D143" s="11" t="s">
        <v>106</v>
      </c>
      <c r="E143" s="11" t="s">
        <v>683</v>
      </c>
      <c r="F143" s="11" t="s">
        <v>842</v>
      </c>
      <c r="G143" s="11" t="s">
        <v>40</v>
      </c>
      <c r="H143" s="11" t="s">
        <v>378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268911126.25</v>
      </c>
      <c r="R143" s="13">
        <v>0</v>
      </c>
      <c r="S143" s="13">
        <v>235803711.25</v>
      </c>
      <c r="T143" s="13">
        <v>0</v>
      </c>
      <c r="U143" s="11" t="s">
        <v>44</v>
      </c>
      <c r="V143" s="13">
        <v>0</v>
      </c>
      <c r="W143" s="13">
        <v>28540875</v>
      </c>
      <c r="X143" s="11" t="s">
        <v>44</v>
      </c>
      <c r="Y143" s="13">
        <v>4566540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377</v>
      </c>
      <c r="B144" s="12" t="s">
        <v>341</v>
      </c>
      <c r="C144" s="11" t="s">
        <v>38</v>
      </c>
      <c r="D144" s="11" t="s">
        <v>106</v>
      </c>
      <c r="E144" s="11" t="s">
        <v>683</v>
      </c>
      <c r="F144" s="11" t="s">
        <v>842</v>
      </c>
      <c r="G144" s="11" t="s">
        <v>40</v>
      </c>
      <c r="H144" s="11" t="s">
        <v>380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287100246.39999998</v>
      </c>
      <c r="R144" s="13">
        <v>0</v>
      </c>
      <c r="S144" s="13">
        <v>146241617.5</v>
      </c>
      <c r="T144" s="13">
        <v>0</v>
      </c>
      <c r="U144" s="11" t="s">
        <v>44</v>
      </c>
      <c r="V144" s="13">
        <v>0</v>
      </c>
      <c r="W144" s="13">
        <v>121429852.5</v>
      </c>
      <c r="X144" s="11" t="s">
        <v>44</v>
      </c>
      <c r="Y144" s="13">
        <v>19428776.399999999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379</v>
      </c>
      <c r="B145" s="12" t="s">
        <v>341</v>
      </c>
      <c r="C145" s="11" t="s">
        <v>38</v>
      </c>
      <c r="D145" s="11" t="s">
        <v>106</v>
      </c>
      <c r="E145" s="11" t="s">
        <v>683</v>
      </c>
      <c r="F145" s="11" t="s">
        <v>842</v>
      </c>
      <c r="G145" s="11" t="s">
        <v>40</v>
      </c>
      <c r="H145" s="11" t="s">
        <v>382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51745635</v>
      </c>
      <c r="R145" s="13">
        <v>0</v>
      </c>
      <c r="S145" s="13">
        <v>39012750</v>
      </c>
      <c r="T145" s="13">
        <v>0</v>
      </c>
      <c r="U145" s="11" t="s">
        <v>44</v>
      </c>
      <c r="V145" s="13">
        <v>0</v>
      </c>
      <c r="W145" s="13">
        <v>10976625</v>
      </c>
      <c r="X145" s="11" t="s">
        <v>44</v>
      </c>
      <c r="Y145" s="13">
        <v>1756260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381</v>
      </c>
      <c r="B146" s="12" t="s">
        <v>341</v>
      </c>
      <c r="C146" s="11" t="s">
        <v>38</v>
      </c>
      <c r="D146" s="11" t="s">
        <v>106</v>
      </c>
      <c r="E146" s="11" t="s">
        <v>683</v>
      </c>
      <c r="F146" s="11" t="s">
        <v>842</v>
      </c>
      <c r="G146" s="11" t="s">
        <v>40</v>
      </c>
      <c r="H146" s="11" t="s">
        <v>384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95547307.5</v>
      </c>
      <c r="R146" s="13">
        <v>0</v>
      </c>
      <c r="S146" s="13">
        <v>30796687.5</v>
      </c>
      <c r="T146" s="13">
        <v>0</v>
      </c>
      <c r="U146" s="11" t="s">
        <v>44</v>
      </c>
      <c r="V146" s="13">
        <v>0</v>
      </c>
      <c r="W146" s="13">
        <v>55819500</v>
      </c>
      <c r="X146" s="11" t="s">
        <v>44</v>
      </c>
      <c r="Y146" s="13">
        <v>8931120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383</v>
      </c>
      <c r="B147" s="12" t="s">
        <v>341</v>
      </c>
      <c r="C147" s="11" t="s">
        <v>38</v>
      </c>
      <c r="D147" s="11" t="s">
        <v>106</v>
      </c>
      <c r="E147" s="11" t="s">
        <v>683</v>
      </c>
      <c r="F147" s="11" t="s">
        <v>842</v>
      </c>
      <c r="G147" s="11" t="s">
        <v>40</v>
      </c>
      <c r="H147" s="11" t="s">
        <v>386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135915342.5</v>
      </c>
      <c r="R147" s="13">
        <v>0</v>
      </c>
      <c r="S147" s="13">
        <v>119966937.5</v>
      </c>
      <c r="T147" s="13">
        <v>0</v>
      </c>
      <c r="U147" s="11" t="s">
        <v>44</v>
      </c>
      <c r="V147" s="13">
        <v>0</v>
      </c>
      <c r="W147" s="13">
        <v>13748625</v>
      </c>
      <c r="X147" s="11" t="s">
        <v>44</v>
      </c>
      <c r="Y147" s="13">
        <v>2199780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385</v>
      </c>
      <c r="B148" s="12" t="s">
        <v>341</v>
      </c>
      <c r="C148" s="11" t="s">
        <v>38</v>
      </c>
      <c r="D148" s="11" t="s">
        <v>106</v>
      </c>
      <c r="E148" s="11" t="s">
        <v>683</v>
      </c>
      <c r="F148" s="11" t="s">
        <v>842</v>
      </c>
      <c r="G148" s="11" t="s">
        <v>40</v>
      </c>
      <c r="H148" s="11" t="s">
        <v>388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1155147727.875</v>
      </c>
      <c r="R148" s="13">
        <v>0</v>
      </c>
      <c r="S148" s="13">
        <v>947676826.875</v>
      </c>
      <c r="T148" s="13">
        <v>0</v>
      </c>
      <c r="U148" s="11" t="s">
        <v>44</v>
      </c>
      <c r="V148" s="13">
        <v>0</v>
      </c>
      <c r="W148" s="13">
        <v>178854225</v>
      </c>
      <c r="X148" s="11" t="s">
        <v>44</v>
      </c>
      <c r="Y148" s="13">
        <v>28616676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387</v>
      </c>
      <c r="B149" s="12" t="s">
        <v>341</v>
      </c>
      <c r="C149" s="11" t="s">
        <v>38</v>
      </c>
      <c r="D149" s="11" t="s">
        <v>106</v>
      </c>
      <c r="E149" s="11" t="s">
        <v>683</v>
      </c>
      <c r="F149" s="11" t="s">
        <v>842</v>
      </c>
      <c r="G149" s="11" t="s">
        <v>40</v>
      </c>
      <c r="H149" s="11" t="s">
        <v>390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58450080</v>
      </c>
      <c r="R149" s="13">
        <v>0</v>
      </c>
      <c r="S149" s="13">
        <v>46640700</v>
      </c>
      <c r="T149" s="13">
        <v>0</v>
      </c>
      <c r="U149" s="11" t="s">
        <v>44</v>
      </c>
      <c r="V149" s="13">
        <v>0</v>
      </c>
      <c r="W149" s="13">
        <v>10180500</v>
      </c>
      <c r="X149" s="11" t="s">
        <v>44</v>
      </c>
      <c r="Y149" s="13">
        <v>1628880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389</v>
      </c>
      <c r="B150" s="12" t="s">
        <v>341</v>
      </c>
      <c r="C150" s="11" t="s">
        <v>38</v>
      </c>
      <c r="D150" s="11" t="s">
        <v>106</v>
      </c>
      <c r="E150" s="11" t="s">
        <v>683</v>
      </c>
      <c r="F150" s="11" t="s">
        <v>842</v>
      </c>
      <c r="G150" s="11" t="s">
        <v>40</v>
      </c>
      <c r="H150" s="11" t="s">
        <v>392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203549813.375</v>
      </c>
      <c r="R150" s="13">
        <v>0</v>
      </c>
      <c r="S150" s="13">
        <v>158774654.375</v>
      </c>
      <c r="T150" s="13">
        <v>0</v>
      </c>
      <c r="U150" s="11" t="s">
        <v>44</v>
      </c>
      <c r="V150" s="13">
        <v>0</v>
      </c>
      <c r="W150" s="13">
        <v>38599275</v>
      </c>
      <c r="X150" s="11" t="s">
        <v>44</v>
      </c>
      <c r="Y150" s="13">
        <v>6175884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391</v>
      </c>
      <c r="B151" s="12" t="s">
        <v>341</v>
      </c>
      <c r="C151" s="11" t="s">
        <v>38</v>
      </c>
      <c r="D151" s="11" t="s">
        <v>106</v>
      </c>
      <c r="E151" s="11" t="s">
        <v>683</v>
      </c>
      <c r="F151" s="11" t="s">
        <v>842</v>
      </c>
      <c r="G151" s="11" t="s">
        <v>40</v>
      </c>
      <c r="H151" s="11" t="s">
        <v>394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198</v>
      </c>
      <c r="P151" s="11" t="s">
        <v>199</v>
      </c>
      <c r="Q151" s="13">
        <f>SUM(S151:AG151)</f>
        <v>43312500</v>
      </c>
      <c r="R151" s="13">
        <v>0</v>
      </c>
      <c r="S151" s="13">
        <v>43312500</v>
      </c>
      <c r="T151" s="13">
        <v>0</v>
      </c>
      <c r="U151" s="11" t="s">
        <v>44</v>
      </c>
      <c r="V151" s="13">
        <v>0</v>
      </c>
      <c r="W151" s="13">
        <v>0</v>
      </c>
      <c r="X151" s="11" t="s">
        <v>44</v>
      </c>
      <c r="Y151" s="13">
        <v>0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393</v>
      </c>
      <c r="B152" s="12" t="s">
        <v>341</v>
      </c>
      <c r="C152" s="11" t="s">
        <v>38</v>
      </c>
      <c r="D152" s="11" t="s">
        <v>106</v>
      </c>
      <c r="E152" s="11" t="s">
        <v>683</v>
      </c>
      <c r="F152" s="11" t="s">
        <v>842</v>
      </c>
      <c r="G152" s="11" t="s">
        <v>40</v>
      </c>
      <c r="H152" s="11" t="s">
        <v>396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232943437.5</v>
      </c>
      <c r="R152" s="13">
        <v>0</v>
      </c>
      <c r="S152" s="13">
        <v>187323247.5</v>
      </c>
      <c r="T152" s="13">
        <v>0</v>
      </c>
      <c r="U152" s="11" t="s">
        <v>44</v>
      </c>
      <c r="V152" s="13">
        <v>0</v>
      </c>
      <c r="W152" s="13">
        <v>39327750</v>
      </c>
      <c r="X152" s="11" t="s">
        <v>44</v>
      </c>
      <c r="Y152" s="13">
        <v>6292440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395</v>
      </c>
      <c r="B153" s="12" t="s">
        <v>341</v>
      </c>
      <c r="C153" s="11" t="s">
        <v>38</v>
      </c>
      <c r="D153" s="11" t="s">
        <v>106</v>
      </c>
      <c r="E153" s="11" t="s">
        <v>683</v>
      </c>
      <c r="F153" s="11" t="s">
        <v>842</v>
      </c>
      <c r="G153" s="11" t="s">
        <v>40</v>
      </c>
      <c r="H153" s="11" t="s">
        <v>398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399</v>
      </c>
      <c r="P153" s="11" t="s">
        <v>400</v>
      </c>
      <c r="Q153" s="13">
        <f>SUM(S153:AG153)</f>
        <v>26526885</v>
      </c>
      <c r="R153" s="13">
        <v>0</v>
      </c>
      <c r="S153" s="13">
        <v>22048125</v>
      </c>
      <c r="T153" s="13">
        <v>0</v>
      </c>
      <c r="U153" s="11" t="s">
        <v>44</v>
      </c>
      <c r="V153" s="13">
        <v>0</v>
      </c>
      <c r="W153" s="13">
        <v>3861000</v>
      </c>
      <c r="X153" s="11" t="s">
        <v>45</v>
      </c>
      <c r="Y153" s="13">
        <v>617760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397</v>
      </c>
      <c r="B154" s="12" t="s">
        <v>341</v>
      </c>
      <c r="C154" s="11" t="s">
        <v>38</v>
      </c>
      <c r="D154" s="11" t="s">
        <v>127</v>
      </c>
      <c r="E154" s="11" t="s">
        <v>128</v>
      </c>
      <c r="F154" s="11" t="s">
        <v>862</v>
      </c>
      <c r="G154" s="11" t="s">
        <v>40</v>
      </c>
      <c r="H154" s="11" t="s">
        <v>863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3093299945.625</v>
      </c>
      <c r="R154" s="13">
        <v>0</v>
      </c>
      <c r="S154" s="13">
        <v>2914431860.625</v>
      </c>
      <c r="T154" s="13">
        <v>0</v>
      </c>
      <c r="U154" s="11" t="s">
        <v>44</v>
      </c>
      <c r="V154" s="13">
        <v>0</v>
      </c>
      <c r="W154" s="13">
        <v>154196625</v>
      </c>
      <c r="X154" s="11" t="s">
        <v>44</v>
      </c>
      <c r="Y154" s="13">
        <v>24671460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401</v>
      </c>
      <c r="B155" s="12" t="s">
        <v>403</v>
      </c>
      <c r="C155" s="11" t="s">
        <v>38</v>
      </c>
      <c r="D155" s="11" t="s">
        <v>39</v>
      </c>
      <c r="E155" s="11" t="s">
        <v>725</v>
      </c>
      <c r="F155" s="11" t="s">
        <v>823</v>
      </c>
      <c r="G155" s="11" t="s">
        <v>40</v>
      </c>
      <c r="H155" s="11" t="s">
        <v>404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</v>
      </c>
      <c r="P155" s="11" t="s">
        <v>42</v>
      </c>
      <c r="Q155" s="13">
        <f>SUM(S155:AG155)</f>
        <v>884752083.10000002</v>
      </c>
      <c r="R155" s="13">
        <v>0</v>
      </c>
      <c r="S155" s="13">
        <v>709857175</v>
      </c>
      <c r="T155" s="13">
        <v>0</v>
      </c>
      <c r="U155" s="11" t="s">
        <v>44</v>
      </c>
      <c r="V155" s="13">
        <v>0</v>
      </c>
      <c r="W155" s="13">
        <v>150771472.5</v>
      </c>
      <c r="X155" s="11" t="s">
        <v>45</v>
      </c>
      <c r="Y155" s="13">
        <v>24123435.599999998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402</v>
      </c>
      <c r="B156" s="12" t="s">
        <v>403</v>
      </c>
      <c r="C156" s="11" t="s">
        <v>38</v>
      </c>
      <c r="D156" s="11" t="s">
        <v>39</v>
      </c>
      <c r="E156" s="11" t="s">
        <v>725</v>
      </c>
      <c r="F156" s="11" t="s">
        <v>823</v>
      </c>
      <c r="G156" s="11" t="s">
        <v>40</v>
      </c>
      <c r="H156" s="11" t="s">
        <v>406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142827376.25</v>
      </c>
      <c r="R156" s="13">
        <v>0</v>
      </c>
      <c r="S156" s="13">
        <v>110447281.25</v>
      </c>
      <c r="T156" s="13">
        <v>0</v>
      </c>
      <c r="U156" s="11" t="s">
        <v>44</v>
      </c>
      <c r="V156" s="13">
        <v>0</v>
      </c>
      <c r="W156" s="13">
        <v>27913875</v>
      </c>
      <c r="X156" s="11" t="s">
        <v>44</v>
      </c>
      <c r="Y156" s="13">
        <v>4466220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405</v>
      </c>
      <c r="B157" s="12" t="s">
        <v>403</v>
      </c>
      <c r="C157" s="11" t="s">
        <v>38</v>
      </c>
      <c r="D157" s="11" t="s">
        <v>39</v>
      </c>
      <c r="E157" s="11" t="s">
        <v>725</v>
      </c>
      <c r="F157" s="11" t="s">
        <v>823</v>
      </c>
      <c r="G157" s="11" t="s">
        <v>40</v>
      </c>
      <c r="H157" s="11" t="s">
        <v>408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176239065.07499999</v>
      </c>
      <c r="R157" s="13">
        <v>0</v>
      </c>
      <c r="S157" s="13">
        <v>135284154.375</v>
      </c>
      <c r="T157" s="13">
        <v>0</v>
      </c>
      <c r="U157" s="11" t="s">
        <v>44</v>
      </c>
      <c r="V157" s="13">
        <v>0</v>
      </c>
      <c r="W157" s="13">
        <v>35305957.5</v>
      </c>
      <c r="X157" s="11" t="s">
        <v>44</v>
      </c>
      <c r="Y157" s="13">
        <v>5648953.2000000002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407</v>
      </c>
      <c r="B158" s="12" t="s">
        <v>403</v>
      </c>
      <c r="C158" s="11" t="s">
        <v>38</v>
      </c>
      <c r="D158" s="11" t="s">
        <v>39</v>
      </c>
      <c r="E158" s="11" t="s">
        <v>725</v>
      </c>
      <c r="F158" s="11" t="s">
        <v>823</v>
      </c>
      <c r="G158" s="11" t="s">
        <v>40</v>
      </c>
      <c r="H158" s="11" t="s">
        <v>410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155311341.75</v>
      </c>
      <c r="R158" s="13">
        <v>0</v>
      </c>
      <c r="S158" s="13">
        <v>141287463.75</v>
      </c>
      <c r="T158" s="13">
        <v>0</v>
      </c>
      <c r="U158" s="11" t="s">
        <v>44</v>
      </c>
      <c r="V158" s="13">
        <v>0</v>
      </c>
      <c r="W158" s="13">
        <v>12089550</v>
      </c>
      <c r="X158" s="11" t="s">
        <v>44</v>
      </c>
      <c r="Y158" s="13">
        <v>1934328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409</v>
      </c>
      <c r="B159" s="12" t="s">
        <v>403</v>
      </c>
      <c r="C159" s="11" t="s">
        <v>38</v>
      </c>
      <c r="D159" s="11" t="s">
        <v>39</v>
      </c>
      <c r="E159" s="11" t="s">
        <v>725</v>
      </c>
      <c r="F159" s="11" t="s">
        <v>823</v>
      </c>
      <c r="G159" s="11" t="s">
        <v>40</v>
      </c>
      <c r="H159" s="11" t="s">
        <v>412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73799797.5</v>
      </c>
      <c r="R159" s="13">
        <v>0</v>
      </c>
      <c r="S159" s="13">
        <v>59105062.5</v>
      </c>
      <c r="T159" s="13">
        <v>0</v>
      </c>
      <c r="U159" s="11" t="s">
        <v>44</v>
      </c>
      <c r="V159" s="13">
        <v>0</v>
      </c>
      <c r="W159" s="13">
        <v>12667875</v>
      </c>
      <c r="X159" s="11" t="s">
        <v>44</v>
      </c>
      <c r="Y159" s="13">
        <v>2026860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411</v>
      </c>
      <c r="B160" s="12" t="s">
        <v>403</v>
      </c>
      <c r="C160" s="11" t="s">
        <v>38</v>
      </c>
      <c r="D160" s="11" t="s">
        <v>39</v>
      </c>
      <c r="E160" s="11" t="s">
        <v>725</v>
      </c>
      <c r="F160" s="11" t="s">
        <v>823</v>
      </c>
      <c r="G160" s="11" t="s">
        <v>40</v>
      </c>
      <c r="H160" s="11" t="s">
        <v>414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82038436.875</v>
      </c>
      <c r="R160" s="13">
        <v>0</v>
      </c>
      <c r="S160" s="13">
        <v>62960641.875</v>
      </c>
      <c r="T160" s="13">
        <v>0</v>
      </c>
      <c r="U160" s="11" t="s">
        <v>44</v>
      </c>
      <c r="V160" s="13">
        <v>0</v>
      </c>
      <c r="W160" s="13">
        <v>16446375</v>
      </c>
      <c r="X160" s="11" t="s">
        <v>45</v>
      </c>
      <c r="Y160" s="13">
        <v>2631420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413</v>
      </c>
      <c r="B161" s="12" t="s">
        <v>403</v>
      </c>
      <c r="C161" s="11" t="s">
        <v>38</v>
      </c>
      <c r="D161" s="11" t="s">
        <v>39</v>
      </c>
      <c r="E161" s="11" t="s">
        <v>725</v>
      </c>
      <c r="F161" s="11" t="s">
        <v>823</v>
      </c>
      <c r="G161" s="11" t="s">
        <v>40</v>
      </c>
      <c r="H161" s="11" t="s">
        <v>416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105066579.375</v>
      </c>
      <c r="R161" s="13">
        <v>0</v>
      </c>
      <c r="S161" s="13">
        <v>99745659.375</v>
      </c>
      <c r="T161" s="13">
        <v>0</v>
      </c>
      <c r="U161" s="11" t="s">
        <v>44</v>
      </c>
      <c r="V161" s="13">
        <v>0</v>
      </c>
      <c r="W161" s="13">
        <v>4587000</v>
      </c>
      <c r="X161" s="11" t="s">
        <v>44</v>
      </c>
      <c r="Y161" s="13">
        <v>733920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415</v>
      </c>
      <c r="B162" s="12" t="s">
        <v>403</v>
      </c>
      <c r="C162" s="11" t="s">
        <v>38</v>
      </c>
      <c r="D162" s="11" t="s">
        <v>39</v>
      </c>
      <c r="E162" s="11" t="s">
        <v>725</v>
      </c>
      <c r="F162" s="11" t="s">
        <v>823</v>
      </c>
      <c r="G162" s="11" t="s">
        <v>40</v>
      </c>
      <c r="H162" s="11" t="s">
        <v>418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185399727.5</v>
      </c>
      <c r="R162" s="13">
        <v>0</v>
      </c>
      <c r="S162" s="13">
        <v>158436252.5</v>
      </c>
      <c r="T162" s="13">
        <v>0</v>
      </c>
      <c r="U162" s="11" t="s">
        <v>44</v>
      </c>
      <c r="V162" s="13">
        <v>0</v>
      </c>
      <c r="W162" s="13">
        <v>23244375</v>
      </c>
      <c r="X162" s="11" t="s">
        <v>44</v>
      </c>
      <c r="Y162" s="13">
        <v>3719100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417</v>
      </c>
      <c r="B163" s="12" t="s">
        <v>403</v>
      </c>
      <c r="C163" s="11" t="s">
        <v>38</v>
      </c>
      <c r="D163" s="11" t="s">
        <v>84</v>
      </c>
      <c r="E163" s="11" t="s">
        <v>85</v>
      </c>
      <c r="F163" s="11" t="s">
        <v>835</v>
      </c>
      <c r="G163" s="11" t="s">
        <v>40</v>
      </c>
      <c r="H163" s="11" t="s">
        <v>420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2068833157.325</v>
      </c>
      <c r="R163" s="13">
        <v>0</v>
      </c>
      <c r="S163" s="13">
        <v>1631732403.125</v>
      </c>
      <c r="T163" s="13">
        <v>0</v>
      </c>
      <c r="U163" s="11" t="s">
        <v>44</v>
      </c>
      <c r="V163" s="13">
        <v>0</v>
      </c>
      <c r="W163" s="13">
        <v>376810995</v>
      </c>
      <c r="X163" s="11" t="s">
        <v>45</v>
      </c>
      <c r="Y163" s="13">
        <v>60289759.200000003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419</v>
      </c>
      <c r="B164" s="12" t="s">
        <v>403</v>
      </c>
      <c r="C164" s="11" t="s">
        <v>38</v>
      </c>
      <c r="D164" s="11" t="s">
        <v>106</v>
      </c>
      <c r="E164" s="11" t="s">
        <v>683</v>
      </c>
      <c r="F164" s="11" t="s">
        <v>843</v>
      </c>
      <c r="G164" s="11" t="s">
        <v>40</v>
      </c>
      <c r="H164" s="11" t="s">
        <v>422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510077965</v>
      </c>
      <c r="R164" s="13">
        <v>0</v>
      </c>
      <c r="S164" s="13">
        <v>490162795</v>
      </c>
      <c r="T164" s="13">
        <v>0</v>
      </c>
      <c r="U164" s="11" t="s">
        <v>44</v>
      </c>
      <c r="V164" s="13">
        <v>0</v>
      </c>
      <c r="W164" s="13">
        <v>17168250</v>
      </c>
      <c r="X164" s="11" t="s">
        <v>44</v>
      </c>
      <c r="Y164" s="13">
        <v>2746920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421</v>
      </c>
      <c r="B165" s="12" t="s">
        <v>403</v>
      </c>
      <c r="C165" s="11" t="s">
        <v>38</v>
      </c>
      <c r="D165" s="11" t="s">
        <v>106</v>
      </c>
      <c r="E165" s="11" t="s">
        <v>683</v>
      </c>
      <c r="F165" s="11" t="s">
        <v>843</v>
      </c>
      <c r="G165" s="11" t="s">
        <v>40</v>
      </c>
      <c r="H165" s="11" t="s">
        <v>424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f>SUM(S165:AG165)</f>
        <v>414470535.72500002</v>
      </c>
      <c r="R165" s="13">
        <v>0</v>
      </c>
      <c r="S165" s="13">
        <v>331882105.625</v>
      </c>
      <c r="T165" s="13">
        <v>0</v>
      </c>
      <c r="U165" s="11" t="s">
        <v>44</v>
      </c>
      <c r="V165" s="13">
        <v>0</v>
      </c>
      <c r="W165" s="13">
        <v>71196922.5</v>
      </c>
      <c r="X165" s="11" t="s">
        <v>44</v>
      </c>
      <c r="Y165" s="13">
        <v>11391507.6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423</v>
      </c>
      <c r="B166" s="12" t="s">
        <v>403</v>
      </c>
      <c r="C166" s="11" t="s">
        <v>38</v>
      </c>
      <c r="D166" s="11" t="s">
        <v>106</v>
      </c>
      <c r="E166" s="11" t="s">
        <v>683</v>
      </c>
      <c r="F166" s="11" t="s">
        <v>843</v>
      </c>
      <c r="G166" s="11" t="s">
        <v>40</v>
      </c>
      <c r="H166" s="11" t="s">
        <v>426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218962482.5</v>
      </c>
      <c r="R166" s="13">
        <v>0</v>
      </c>
      <c r="S166" s="13">
        <v>188209287.5</v>
      </c>
      <c r="T166" s="13">
        <v>0</v>
      </c>
      <c r="U166" s="11" t="s">
        <v>44</v>
      </c>
      <c r="V166" s="13">
        <v>0</v>
      </c>
      <c r="W166" s="13">
        <v>26511375</v>
      </c>
      <c r="X166" s="11" t="s">
        <v>44</v>
      </c>
      <c r="Y166" s="13">
        <v>4241820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425</v>
      </c>
      <c r="B167" s="12" t="s">
        <v>403</v>
      </c>
      <c r="C167" s="11" t="s">
        <v>38</v>
      </c>
      <c r="D167" s="11" t="s">
        <v>106</v>
      </c>
      <c r="E167" s="11" t="s">
        <v>683</v>
      </c>
      <c r="F167" s="11" t="s">
        <v>843</v>
      </c>
      <c r="G167" s="11" t="s">
        <v>40</v>
      </c>
      <c r="H167" s="11" t="s">
        <v>428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96841098.75</v>
      </c>
      <c r="R167" s="13">
        <v>0</v>
      </c>
      <c r="S167" s="13">
        <v>84160848.75</v>
      </c>
      <c r="T167" s="13">
        <v>0</v>
      </c>
      <c r="U167" s="11" t="s">
        <v>44</v>
      </c>
      <c r="V167" s="13">
        <v>0</v>
      </c>
      <c r="W167" s="13">
        <v>10931250</v>
      </c>
      <c r="X167" s="11" t="s">
        <v>44</v>
      </c>
      <c r="Y167" s="13">
        <v>1749000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427</v>
      </c>
      <c r="B168" s="12" t="s">
        <v>403</v>
      </c>
      <c r="C168" s="11" t="s">
        <v>38</v>
      </c>
      <c r="D168" s="11" t="s">
        <v>106</v>
      </c>
      <c r="E168" s="11" t="s">
        <v>683</v>
      </c>
      <c r="F168" s="11" t="s">
        <v>843</v>
      </c>
      <c r="G168" s="11" t="s">
        <v>40</v>
      </c>
      <c r="H168" s="11" t="s">
        <v>430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148552462.5</v>
      </c>
      <c r="R168" s="13">
        <v>0</v>
      </c>
      <c r="S168" s="13">
        <v>132857662.5</v>
      </c>
      <c r="T168" s="13">
        <v>0</v>
      </c>
      <c r="U168" s="11" t="s">
        <v>44</v>
      </c>
      <c r="V168" s="13">
        <v>0</v>
      </c>
      <c r="W168" s="13">
        <v>13530000</v>
      </c>
      <c r="X168" s="11" t="s">
        <v>45</v>
      </c>
      <c r="Y168" s="13">
        <v>2164800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429</v>
      </c>
      <c r="B169" s="12" t="s">
        <v>403</v>
      </c>
      <c r="C169" s="11" t="s">
        <v>38</v>
      </c>
      <c r="D169" s="11" t="s">
        <v>106</v>
      </c>
      <c r="E169" s="11" t="s">
        <v>683</v>
      </c>
      <c r="F169" s="11" t="s">
        <v>843</v>
      </c>
      <c r="G169" s="11" t="s">
        <v>40</v>
      </c>
      <c r="H169" s="11" t="s">
        <v>432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39854100</v>
      </c>
      <c r="R169" s="13">
        <v>0</v>
      </c>
      <c r="S169" s="13">
        <v>22580250</v>
      </c>
      <c r="T169" s="13">
        <v>0</v>
      </c>
      <c r="U169" s="11" t="s">
        <v>44</v>
      </c>
      <c r="V169" s="13">
        <v>0</v>
      </c>
      <c r="W169" s="13">
        <v>14891250</v>
      </c>
      <c r="X169" s="11" t="s">
        <v>45</v>
      </c>
      <c r="Y169" s="13">
        <v>2382600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431</v>
      </c>
      <c r="B170" s="12" t="s">
        <v>403</v>
      </c>
      <c r="C170" s="11" t="s">
        <v>38</v>
      </c>
      <c r="D170" s="11" t="s">
        <v>106</v>
      </c>
      <c r="E170" s="11" t="s">
        <v>683</v>
      </c>
      <c r="F170" s="11" t="s">
        <v>843</v>
      </c>
      <c r="G170" s="11" t="s">
        <v>40</v>
      </c>
      <c r="H170" s="11" t="s">
        <v>434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108689062.5</v>
      </c>
      <c r="R170" s="13">
        <v>0</v>
      </c>
      <c r="S170" s="13">
        <v>100353592.5</v>
      </c>
      <c r="T170" s="13">
        <v>0</v>
      </c>
      <c r="U170" s="11" t="s">
        <v>44</v>
      </c>
      <c r="V170" s="13">
        <v>0</v>
      </c>
      <c r="W170" s="13">
        <v>7185750</v>
      </c>
      <c r="X170" s="11" t="s">
        <v>44</v>
      </c>
      <c r="Y170" s="13">
        <v>1149720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433</v>
      </c>
      <c r="B171" s="12" t="s">
        <v>403</v>
      </c>
      <c r="C171" s="11" t="s">
        <v>38</v>
      </c>
      <c r="D171" s="11" t="s">
        <v>106</v>
      </c>
      <c r="E171" s="11" t="s">
        <v>683</v>
      </c>
      <c r="F171" s="11" t="s">
        <v>843</v>
      </c>
      <c r="G171" s="11" t="s">
        <v>40</v>
      </c>
      <c r="H171" s="11" t="s">
        <v>436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121793282.5</v>
      </c>
      <c r="R171" s="13">
        <v>0</v>
      </c>
      <c r="S171" s="13">
        <v>93868022.5</v>
      </c>
      <c r="T171" s="13">
        <v>0</v>
      </c>
      <c r="U171" s="11" t="s">
        <v>44</v>
      </c>
      <c r="V171" s="13">
        <v>0</v>
      </c>
      <c r="W171" s="13">
        <v>24073500</v>
      </c>
      <c r="X171" s="11" t="s">
        <v>44</v>
      </c>
      <c r="Y171" s="13">
        <v>3851760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435</v>
      </c>
      <c r="B172" s="12" t="s">
        <v>403</v>
      </c>
      <c r="C172" s="11" t="s">
        <v>38</v>
      </c>
      <c r="D172" s="11" t="s">
        <v>106</v>
      </c>
      <c r="E172" s="11" t="s">
        <v>683</v>
      </c>
      <c r="F172" s="11" t="s">
        <v>843</v>
      </c>
      <c r="G172" s="11" t="s">
        <v>40</v>
      </c>
      <c r="H172" s="11" t="s">
        <v>438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73717436.25</v>
      </c>
      <c r="R172" s="13">
        <v>0</v>
      </c>
      <c r="S172" s="13">
        <v>63582806.25</v>
      </c>
      <c r="T172" s="13">
        <v>0</v>
      </c>
      <c r="U172" s="11" t="s">
        <v>44</v>
      </c>
      <c r="V172" s="13">
        <v>0</v>
      </c>
      <c r="W172" s="13">
        <v>8736750</v>
      </c>
      <c r="X172" s="11" t="s">
        <v>44</v>
      </c>
      <c r="Y172" s="13">
        <v>1397880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437</v>
      </c>
      <c r="B173" s="12" t="s">
        <v>403</v>
      </c>
      <c r="C173" s="11" t="s">
        <v>38</v>
      </c>
      <c r="D173" s="11" t="s">
        <v>106</v>
      </c>
      <c r="E173" s="11" t="s">
        <v>683</v>
      </c>
      <c r="F173" s="11" t="s">
        <v>843</v>
      </c>
      <c r="G173" s="11" t="s">
        <v>40</v>
      </c>
      <c r="H173" s="11" t="s">
        <v>440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283284783</v>
      </c>
      <c r="R173" s="13">
        <v>0</v>
      </c>
      <c r="S173" s="13">
        <v>181255185</v>
      </c>
      <c r="T173" s="13">
        <v>0</v>
      </c>
      <c r="U173" s="11" t="s">
        <v>44</v>
      </c>
      <c r="V173" s="13">
        <v>0</v>
      </c>
      <c r="W173" s="13">
        <v>87956550</v>
      </c>
      <c r="X173" s="11" t="s">
        <v>45</v>
      </c>
      <c r="Y173" s="13">
        <v>14073048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439</v>
      </c>
      <c r="B174" s="12" t="s">
        <v>403</v>
      </c>
      <c r="C174" s="11" t="s">
        <v>38</v>
      </c>
      <c r="D174" s="11" t="s">
        <v>127</v>
      </c>
      <c r="E174" s="11" t="s">
        <v>128</v>
      </c>
      <c r="F174" s="11" t="s">
        <v>864</v>
      </c>
      <c r="G174" s="11" t="s">
        <v>40</v>
      </c>
      <c r="H174" s="11" t="s">
        <v>865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1718674162.5</v>
      </c>
      <c r="R174" s="13">
        <v>0</v>
      </c>
      <c r="S174" s="13">
        <v>1660129687.5</v>
      </c>
      <c r="T174" s="13">
        <v>0</v>
      </c>
      <c r="U174" s="11" t="s">
        <v>44</v>
      </c>
      <c r="V174" s="13">
        <v>0</v>
      </c>
      <c r="W174" s="13">
        <v>50469375</v>
      </c>
      <c r="X174" s="11" t="s">
        <v>45</v>
      </c>
      <c r="Y174" s="13">
        <v>8075100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441</v>
      </c>
      <c r="B175" s="12" t="s">
        <v>443</v>
      </c>
      <c r="C175" s="11" t="s">
        <v>38</v>
      </c>
      <c r="D175" s="11" t="s">
        <v>39</v>
      </c>
      <c r="E175" s="11" t="s">
        <v>725</v>
      </c>
      <c r="F175" s="11" t="s">
        <v>824</v>
      </c>
      <c r="G175" s="11" t="s">
        <v>40</v>
      </c>
      <c r="H175" s="11" t="s">
        <v>444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384985355</v>
      </c>
      <c r="R175" s="13">
        <v>0</v>
      </c>
      <c r="S175" s="13">
        <v>338795750</v>
      </c>
      <c r="T175" s="13">
        <v>0</v>
      </c>
      <c r="U175" s="11" t="s">
        <v>44</v>
      </c>
      <c r="V175" s="13">
        <v>0</v>
      </c>
      <c r="W175" s="13">
        <v>39818625</v>
      </c>
      <c r="X175" s="11" t="s">
        <v>44</v>
      </c>
      <c r="Y175" s="13">
        <v>6370980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442</v>
      </c>
      <c r="B176" s="12" t="s">
        <v>443</v>
      </c>
      <c r="C176" s="11" t="s">
        <v>38</v>
      </c>
      <c r="D176" s="11" t="s">
        <v>39</v>
      </c>
      <c r="E176" s="11" t="s">
        <v>725</v>
      </c>
      <c r="F176" s="11" t="s">
        <v>824</v>
      </c>
      <c r="G176" s="11" t="s">
        <v>40</v>
      </c>
      <c r="H176" s="11" t="s">
        <v>446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31821420</v>
      </c>
      <c r="R176" s="13">
        <v>0</v>
      </c>
      <c r="S176" s="13">
        <v>17887500</v>
      </c>
      <c r="T176" s="13">
        <v>0</v>
      </c>
      <c r="U176" s="11" t="s">
        <v>44</v>
      </c>
      <c r="V176" s="13">
        <v>0</v>
      </c>
      <c r="W176" s="13">
        <v>12012000</v>
      </c>
      <c r="X176" s="11" t="s">
        <v>44</v>
      </c>
      <c r="Y176" s="13">
        <v>1921920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445</v>
      </c>
      <c r="B177" s="12" t="s">
        <v>443</v>
      </c>
      <c r="C177" s="11" t="s">
        <v>38</v>
      </c>
      <c r="D177" s="11" t="s">
        <v>39</v>
      </c>
      <c r="E177" s="11" t="s">
        <v>725</v>
      </c>
      <c r="F177" s="11" t="s">
        <v>824</v>
      </c>
      <c r="G177" s="11" t="s">
        <v>40</v>
      </c>
      <c r="H177" s="11" t="s">
        <v>448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67726436.400000006</v>
      </c>
      <c r="R177" s="13">
        <v>0</v>
      </c>
      <c r="S177" s="13">
        <v>56388187.5</v>
      </c>
      <c r="T177" s="13">
        <v>0</v>
      </c>
      <c r="U177" s="11" t="s">
        <v>44</v>
      </c>
      <c r="V177" s="13">
        <v>0</v>
      </c>
      <c r="W177" s="13">
        <v>9774352.5</v>
      </c>
      <c r="X177" s="11" t="s">
        <v>44</v>
      </c>
      <c r="Y177" s="13">
        <v>1563896.4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447</v>
      </c>
      <c r="B178" s="12" t="s">
        <v>443</v>
      </c>
      <c r="C178" s="11" t="s">
        <v>38</v>
      </c>
      <c r="D178" s="11" t="s">
        <v>39</v>
      </c>
      <c r="E178" s="11" t="s">
        <v>725</v>
      </c>
      <c r="F178" s="11" t="s">
        <v>824</v>
      </c>
      <c r="G178" s="11" t="s">
        <v>40</v>
      </c>
      <c r="H178" s="11" t="s">
        <v>450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353662216.875</v>
      </c>
      <c r="R178" s="13">
        <v>0</v>
      </c>
      <c r="S178" s="13">
        <v>277657276.875</v>
      </c>
      <c r="T178" s="13">
        <v>0</v>
      </c>
      <c r="U178" s="11" t="s">
        <v>44</v>
      </c>
      <c r="V178" s="13">
        <v>0</v>
      </c>
      <c r="W178" s="13">
        <v>65521500</v>
      </c>
      <c r="X178" s="11" t="s">
        <v>44</v>
      </c>
      <c r="Y178" s="13">
        <v>10483440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449</v>
      </c>
      <c r="B179" s="12" t="s">
        <v>443</v>
      </c>
      <c r="C179" s="11" t="s">
        <v>38</v>
      </c>
      <c r="D179" s="11" t="s">
        <v>39</v>
      </c>
      <c r="E179" s="11" t="s">
        <v>725</v>
      </c>
      <c r="F179" s="11" t="s">
        <v>824</v>
      </c>
      <c r="G179" s="11" t="s">
        <v>40</v>
      </c>
      <c r="H179" s="11" t="s">
        <v>452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117635780.625</v>
      </c>
      <c r="R179" s="13">
        <v>0</v>
      </c>
      <c r="S179" s="13">
        <v>54344585.625</v>
      </c>
      <c r="T179" s="13">
        <v>0</v>
      </c>
      <c r="U179" s="11" t="s">
        <v>44</v>
      </c>
      <c r="V179" s="13">
        <v>0</v>
      </c>
      <c r="W179" s="13">
        <v>54561375</v>
      </c>
      <c r="X179" s="11" t="s">
        <v>45</v>
      </c>
      <c r="Y179" s="13">
        <v>8729820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451</v>
      </c>
      <c r="B180" s="12" t="s">
        <v>443</v>
      </c>
      <c r="C180" s="11" t="s">
        <v>38</v>
      </c>
      <c r="D180" s="11" t="s">
        <v>39</v>
      </c>
      <c r="E180" s="11" t="s">
        <v>725</v>
      </c>
      <c r="F180" s="11" t="s">
        <v>824</v>
      </c>
      <c r="G180" s="11" t="s">
        <v>40</v>
      </c>
      <c r="H180" s="11" t="s">
        <v>454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60713856.25</v>
      </c>
      <c r="R180" s="13">
        <v>0</v>
      </c>
      <c r="S180" s="13">
        <v>56790156.25</v>
      </c>
      <c r="T180" s="13">
        <v>0</v>
      </c>
      <c r="U180" s="11" t="s">
        <v>44</v>
      </c>
      <c r="V180" s="13">
        <v>0</v>
      </c>
      <c r="W180" s="13">
        <v>3382500</v>
      </c>
      <c r="X180" s="11" t="s">
        <v>44</v>
      </c>
      <c r="Y180" s="13">
        <v>541200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453</v>
      </c>
      <c r="B181" s="12" t="s">
        <v>443</v>
      </c>
      <c r="C181" s="11" t="s">
        <v>38</v>
      </c>
      <c r="D181" s="11" t="s">
        <v>39</v>
      </c>
      <c r="E181" s="11" t="s">
        <v>725</v>
      </c>
      <c r="F181" s="11" t="s">
        <v>824</v>
      </c>
      <c r="G181" s="11" t="s">
        <v>40</v>
      </c>
      <c r="H181" s="11" t="s">
        <v>456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294002006.25</v>
      </c>
      <c r="R181" s="13">
        <v>0</v>
      </c>
      <c r="S181" s="13">
        <v>285771806.25</v>
      </c>
      <c r="T181" s="13">
        <v>0</v>
      </c>
      <c r="U181" s="11" t="s">
        <v>44</v>
      </c>
      <c r="V181" s="13">
        <v>0</v>
      </c>
      <c r="W181" s="13">
        <v>7095000</v>
      </c>
      <c r="X181" s="11" t="s">
        <v>44</v>
      </c>
      <c r="Y181" s="13">
        <v>1135200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455</v>
      </c>
      <c r="B182" s="12" t="s">
        <v>443</v>
      </c>
      <c r="C182" s="11" t="s">
        <v>38</v>
      </c>
      <c r="D182" s="11" t="s">
        <v>39</v>
      </c>
      <c r="E182" s="11" t="s">
        <v>725</v>
      </c>
      <c r="F182" s="11" t="s">
        <v>824</v>
      </c>
      <c r="G182" s="11" t="s">
        <v>40</v>
      </c>
      <c r="H182" s="11" t="s">
        <v>458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130123168.125</v>
      </c>
      <c r="R182" s="13">
        <v>0</v>
      </c>
      <c r="S182" s="13">
        <v>99015883.125</v>
      </c>
      <c r="T182" s="13">
        <v>0</v>
      </c>
      <c r="U182" s="11" t="s">
        <v>44</v>
      </c>
      <c r="V182" s="13">
        <v>0</v>
      </c>
      <c r="W182" s="13">
        <v>26816625</v>
      </c>
      <c r="X182" s="11" t="s">
        <v>44</v>
      </c>
      <c r="Y182" s="13">
        <v>4290660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457</v>
      </c>
      <c r="B183" s="12" t="s">
        <v>443</v>
      </c>
      <c r="C183" s="11" t="s">
        <v>38</v>
      </c>
      <c r="D183" s="11" t="s">
        <v>39</v>
      </c>
      <c r="E183" s="11" t="s">
        <v>725</v>
      </c>
      <c r="F183" s="11" t="s">
        <v>824</v>
      </c>
      <c r="G183" s="11" t="s">
        <v>40</v>
      </c>
      <c r="H183" s="11" t="s">
        <v>460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244118151.25</v>
      </c>
      <c r="R183" s="13">
        <v>0</v>
      </c>
      <c r="S183" s="13">
        <v>207398061.25</v>
      </c>
      <c r="T183" s="13">
        <v>0</v>
      </c>
      <c r="U183" s="11" t="s">
        <v>44</v>
      </c>
      <c r="V183" s="13">
        <v>0</v>
      </c>
      <c r="W183" s="13">
        <v>31655250</v>
      </c>
      <c r="X183" s="11" t="s">
        <v>45</v>
      </c>
      <c r="Y183" s="13">
        <v>5064840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459</v>
      </c>
      <c r="B184" s="12" t="s">
        <v>443</v>
      </c>
      <c r="C184" s="11" t="s">
        <v>38</v>
      </c>
      <c r="D184" s="11" t="s">
        <v>39</v>
      </c>
      <c r="E184" s="11" t="s">
        <v>725</v>
      </c>
      <c r="F184" s="11" t="s">
        <v>824</v>
      </c>
      <c r="G184" s="11" t="s">
        <v>40</v>
      </c>
      <c r="H184" s="11" t="s">
        <v>462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775655083.40499997</v>
      </c>
      <c r="R184" s="13">
        <v>0</v>
      </c>
      <c r="S184" s="13">
        <v>587564858.625</v>
      </c>
      <c r="T184" s="13">
        <v>0</v>
      </c>
      <c r="U184" s="11" t="s">
        <v>44</v>
      </c>
      <c r="V184" s="13">
        <v>0</v>
      </c>
      <c r="W184" s="13">
        <v>162146745.5</v>
      </c>
      <c r="X184" s="11" t="s">
        <v>45</v>
      </c>
      <c r="Y184" s="13">
        <v>25943479.280000001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461</v>
      </c>
      <c r="B185" s="12" t="s">
        <v>443</v>
      </c>
      <c r="C185" s="11" t="s">
        <v>38</v>
      </c>
      <c r="D185" s="11" t="s">
        <v>39</v>
      </c>
      <c r="E185" s="11" t="s">
        <v>725</v>
      </c>
      <c r="F185" s="11" t="s">
        <v>824</v>
      </c>
      <c r="G185" s="11" t="s">
        <v>77</v>
      </c>
      <c r="H185" s="11" t="s">
        <v>42</v>
      </c>
      <c r="I185" s="13" t="s">
        <v>78</v>
      </c>
      <c r="J185" s="13" t="s">
        <v>42</v>
      </c>
      <c r="K185" s="13" t="s">
        <v>464</v>
      </c>
      <c r="L185" s="13" t="s">
        <v>443</v>
      </c>
      <c r="M185" s="13">
        <v>11357375</v>
      </c>
      <c r="N185" s="11" t="s">
        <v>80</v>
      </c>
      <c r="O185" s="11" t="s">
        <v>465</v>
      </c>
      <c r="P185" s="11" t="s">
        <v>466</v>
      </c>
      <c r="Q185" s="13">
        <f>SUM(S185:AG185)</f>
        <v>-3753750</v>
      </c>
      <c r="R185" s="13">
        <v>0</v>
      </c>
      <c r="S185" s="13">
        <v>-3753750</v>
      </c>
      <c r="T185" s="13">
        <v>0</v>
      </c>
      <c r="U185" s="11" t="s">
        <v>44</v>
      </c>
      <c r="V185" s="13">
        <v>0</v>
      </c>
      <c r="W185" s="13">
        <v>0</v>
      </c>
      <c r="X185" s="11" t="s">
        <v>44</v>
      </c>
      <c r="Y185" s="13">
        <v>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463</v>
      </c>
      <c r="B186" s="12" t="s">
        <v>443</v>
      </c>
      <c r="C186" s="11" t="s">
        <v>38</v>
      </c>
      <c r="D186" s="11" t="s">
        <v>84</v>
      </c>
      <c r="E186" s="11" t="s">
        <v>85</v>
      </c>
      <c r="F186" s="11" t="s">
        <v>470</v>
      </c>
      <c r="G186" s="11" t="s">
        <v>40</v>
      </c>
      <c r="H186" s="11" t="s">
        <v>468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2187794040.9250002</v>
      </c>
      <c r="R186" s="13">
        <v>0</v>
      </c>
      <c r="S186" s="13">
        <v>1718828162.125</v>
      </c>
      <c r="T186" s="13">
        <v>0</v>
      </c>
      <c r="U186" s="11" t="s">
        <v>44</v>
      </c>
      <c r="V186" s="13">
        <v>0</v>
      </c>
      <c r="W186" s="13">
        <v>404280930</v>
      </c>
      <c r="X186" s="11" t="s">
        <v>44</v>
      </c>
      <c r="Y186" s="13">
        <v>64684948.799999997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467</v>
      </c>
      <c r="B187" s="12" t="s">
        <v>443</v>
      </c>
      <c r="C187" s="11" t="s">
        <v>38</v>
      </c>
      <c r="D187" s="11" t="s">
        <v>84</v>
      </c>
      <c r="E187" s="11" t="s">
        <v>85</v>
      </c>
      <c r="F187" s="11" t="s">
        <v>470</v>
      </c>
      <c r="G187" s="11" t="s">
        <v>77</v>
      </c>
      <c r="H187" s="11" t="s">
        <v>42</v>
      </c>
      <c r="I187" s="13" t="s">
        <v>471</v>
      </c>
      <c r="J187" s="13" t="s">
        <v>42</v>
      </c>
      <c r="K187" s="13" t="s">
        <v>472</v>
      </c>
      <c r="L187" s="13" t="s">
        <v>403</v>
      </c>
      <c r="M187" s="13">
        <v>11014340</v>
      </c>
      <c r="N187" s="11" t="s">
        <v>80</v>
      </c>
      <c r="O187" s="11" t="s">
        <v>473</v>
      </c>
      <c r="P187" s="11" t="s">
        <v>474</v>
      </c>
      <c r="Q187" s="13">
        <f>SUM(S187:AG187)</f>
        <v>-3464340</v>
      </c>
      <c r="R187" s="13">
        <v>0</v>
      </c>
      <c r="S187" s="13">
        <v>0</v>
      </c>
      <c r="T187" s="13">
        <v>0</v>
      </c>
      <c r="U187" s="11" t="s">
        <v>44</v>
      </c>
      <c r="V187" s="13">
        <v>0</v>
      </c>
      <c r="W187" s="13">
        <v>-2986500</v>
      </c>
      <c r="X187" s="11" t="s">
        <v>45</v>
      </c>
      <c r="Y187" s="13">
        <v>-477840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469</v>
      </c>
      <c r="B188" s="12" t="s">
        <v>443</v>
      </c>
      <c r="C188" s="11" t="s">
        <v>38</v>
      </c>
      <c r="D188" s="11" t="s">
        <v>106</v>
      </c>
      <c r="E188" s="11" t="s">
        <v>683</v>
      </c>
      <c r="F188" s="11" t="s">
        <v>844</v>
      </c>
      <c r="G188" s="11" t="s">
        <v>40</v>
      </c>
      <c r="H188" s="11" t="s">
        <v>476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43</v>
      </c>
      <c r="P188" s="11" t="s">
        <v>42</v>
      </c>
      <c r="Q188" s="13">
        <f>SUM(S188:AG188)</f>
        <v>301339417.5</v>
      </c>
      <c r="R188" s="13">
        <v>0</v>
      </c>
      <c r="S188" s="13">
        <v>270327832.5</v>
      </c>
      <c r="T188" s="13">
        <v>0</v>
      </c>
      <c r="U188" s="11" t="s">
        <v>44</v>
      </c>
      <c r="V188" s="13">
        <v>0</v>
      </c>
      <c r="W188" s="13">
        <v>26734125</v>
      </c>
      <c r="X188" s="11" t="s">
        <v>45</v>
      </c>
      <c r="Y188" s="13">
        <v>4277460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475</v>
      </c>
      <c r="B189" s="12" t="s">
        <v>443</v>
      </c>
      <c r="C189" s="11" t="s">
        <v>38</v>
      </c>
      <c r="D189" s="11" t="s">
        <v>106</v>
      </c>
      <c r="E189" s="11" t="s">
        <v>683</v>
      </c>
      <c r="F189" s="11" t="s">
        <v>844</v>
      </c>
      <c r="G189" s="11" t="s">
        <v>40</v>
      </c>
      <c r="H189" s="11" t="s">
        <v>478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172477034</v>
      </c>
      <c r="R189" s="13">
        <v>0</v>
      </c>
      <c r="S189" s="13">
        <v>128039000</v>
      </c>
      <c r="T189" s="13">
        <v>0</v>
      </c>
      <c r="U189" s="11" t="s">
        <v>44</v>
      </c>
      <c r="V189" s="13">
        <v>0</v>
      </c>
      <c r="W189" s="13">
        <v>38308650</v>
      </c>
      <c r="X189" s="11" t="s">
        <v>44</v>
      </c>
      <c r="Y189" s="13">
        <v>6129384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477</v>
      </c>
      <c r="B190" s="12" t="s">
        <v>443</v>
      </c>
      <c r="C190" s="11" t="s">
        <v>38</v>
      </c>
      <c r="D190" s="11" t="s">
        <v>127</v>
      </c>
      <c r="E190" s="11" t="s">
        <v>128</v>
      </c>
      <c r="F190" s="11" t="s">
        <v>480</v>
      </c>
      <c r="G190" s="11" t="s">
        <v>40</v>
      </c>
      <c r="H190" s="11" t="s">
        <v>866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2238416017.5</v>
      </c>
      <c r="R190" s="13">
        <v>0</v>
      </c>
      <c r="S190" s="13">
        <v>2121097387.5</v>
      </c>
      <c r="T190" s="13">
        <v>0</v>
      </c>
      <c r="U190" s="11" t="s">
        <v>44</v>
      </c>
      <c r="V190" s="13">
        <v>0</v>
      </c>
      <c r="W190" s="13">
        <v>101136750</v>
      </c>
      <c r="X190" s="11" t="s">
        <v>44</v>
      </c>
      <c r="Y190" s="13">
        <f>+W190*0.16</f>
        <v>16181880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479</v>
      </c>
      <c r="B191" s="12" t="s">
        <v>482</v>
      </c>
      <c r="C191" s="11" t="s">
        <v>38</v>
      </c>
      <c r="D191" s="11" t="s">
        <v>39</v>
      </c>
      <c r="E191" s="11" t="s">
        <v>725</v>
      </c>
      <c r="F191" s="11" t="s">
        <v>825</v>
      </c>
      <c r="G191" s="11" t="s">
        <v>40</v>
      </c>
      <c r="H191" s="11" t="s">
        <v>483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791920443.25</v>
      </c>
      <c r="R191" s="13">
        <v>0</v>
      </c>
      <c r="S191" s="13">
        <v>743809327.25</v>
      </c>
      <c r="T191" s="13">
        <v>0</v>
      </c>
      <c r="U191" s="11" t="s">
        <v>44</v>
      </c>
      <c r="V191" s="13">
        <v>0</v>
      </c>
      <c r="W191" s="13">
        <v>41475100</v>
      </c>
      <c r="X191" s="11" t="s">
        <v>45</v>
      </c>
      <c r="Y191" s="13">
        <v>6636016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884</v>
      </c>
      <c r="B192" s="12" t="s">
        <v>482</v>
      </c>
      <c r="C192" s="11" t="s">
        <v>38</v>
      </c>
      <c r="D192" s="11" t="s">
        <v>39</v>
      </c>
      <c r="E192" s="11" t="s">
        <v>725</v>
      </c>
      <c r="F192" s="11" t="s">
        <v>825</v>
      </c>
      <c r="G192" s="11" t="s">
        <v>40</v>
      </c>
      <c r="H192" s="11" t="s">
        <v>485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84888637.5</v>
      </c>
      <c r="R192" s="13">
        <v>0</v>
      </c>
      <c r="S192" s="13">
        <v>73575737.5</v>
      </c>
      <c r="T192" s="13">
        <v>0</v>
      </c>
      <c r="U192" s="11" t="s">
        <v>44</v>
      </c>
      <c r="V192" s="13">
        <v>0</v>
      </c>
      <c r="W192" s="13">
        <v>9752500</v>
      </c>
      <c r="X192" s="11" t="s">
        <v>44</v>
      </c>
      <c r="Y192" s="13">
        <v>1560400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885</v>
      </c>
      <c r="B193" s="12" t="s">
        <v>482</v>
      </c>
      <c r="C193" s="11" t="s">
        <v>38</v>
      </c>
      <c r="D193" s="11" t="s">
        <v>39</v>
      </c>
      <c r="E193" s="11" t="s">
        <v>725</v>
      </c>
      <c r="F193" s="11" t="s">
        <v>825</v>
      </c>
      <c r="G193" s="11" t="s">
        <v>40</v>
      </c>
      <c r="H193" s="11" t="s">
        <v>487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15238800</v>
      </c>
      <c r="R193" s="13">
        <v>0</v>
      </c>
      <c r="S193" s="13">
        <v>15238800</v>
      </c>
      <c r="T193" s="13">
        <v>0</v>
      </c>
      <c r="U193" s="11" t="s">
        <v>44</v>
      </c>
      <c r="V193" s="13">
        <v>0</v>
      </c>
      <c r="W193" s="13">
        <v>0</v>
      </c>
      <c r="X193" s="11" t="s">
        <v>44</v>
      </c>
      <c r="Y193" s="13">
        <v>0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481</v>
      </c>
      <c r="B194" s="12" t="s">
        <v>482</v>
      </c>
      <c r="C194" s="11" t="s">
        <v>38</v>
      </c>
      <c r="D194" s="11" t="s">
        <v>39</v>
      </c>
      <c r="E194" s="11" t="s">
        <v>725</v>
      </c>
      <c r="F194" s="11" t="s">
        <v>825</v>
      </c>
      <c r="G194" s="11" t="s">
        <v>40</v>
      </c>
      <c r="H194" s="11" t="s">
        <v>489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490</v>
      </c>
      <c r="P194" s="11" t="s">
        <v>491</v>
      </c>
      <c r="Q194" s="13">
        <f>SUM(S194:AG194)</f>
        <v>58648630</v>
      </c>
      <c r="R194" s="13">
        <v>0</v>
      </c>
      <c r="S194" s="13">
        <v>43628950</v>
      </c>
      <c r="T194" s="13">
        <v>12948000</v>
      </c>
      <c r="U194" s="11" t="s">
        <v>45</v>
      </c>
      <c r="V194" s="13">
        <v>2071680</v>
      </c>
      <c r="W194" s="13">
        <v>0</v>
      </c>
      <c r="X194" s="11" t="s">
        <v>44</v>
      </c>
      <c r="Y194" s="13">
        <v>0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484</v>
      </c>
      <c r="B195" s="12" t="s">
        <v>482</v>
      </c>
      <c r="C195" s="11" t="s">
        <v>38</v>
      </c>
      <c r="D195" s="11" t="s">
        <v>39</v>
      </c>
      <c r="E195" s="11" t="s">
        <v>725</v>
      </c>
      <c r="F195" s="11" t="s">
        <v>825</v>
      </c>
      <c r="G195" s="11" t="s">
        <v>40</v>
      </c>
      <c r="H195" s="11" t="s">
        <v>493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91366787.5</v>
      </c>
      <c r="R195" s="13">
        <v>0</v>
      </c>
      <c r="S195" s="13">
        <v>73771617.5</v>
      </c>
      <c r="T195" s="13">
        <v>0</v>
      </c>
      <c r="U195" s="11" t="s">
        <v>44</v>
      </c>
      <c r="V195" s="13">
        <v>0</v>
      </c>
      <c r="W195" s="13">
        <v>15168250</v>
      </c>
      <c r="X195" s="11" t="s">
        <v>44</v>
      </c>
      <c r="Y195" s="13">
        <v>2426920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486</v>
      </c>
      <c r="B196" s="12" t="s">
        <v>482</v>
      </c>
      <c r="C196" s="11" t="s">
        <v>38</v>
      </c>
      <c r="D196" s="11" t="s">
        <v>39</v>
      </c>
      <c r="E196" s="11" t="s">
        <v>725</v>
      </c>
      <c r="F196" s="11" t="s">
        <v>825</v>
      </c>
      <c r="G196" s="11" t="s">
        <v>40</v>
      </c>
      <c r="H196" s="11" t="s">
        <v>495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496</v>
      </c>
      <c r="P196" s="11" t="s">
        <v>497</v>
      </c>
      <c r="Q196" s="13">
        <f>SUM(S196:AG196)</f>
        <v>8798000</v>
      </c>
      <c r="R196" s="13">
        <v>0</v>
      </c>
      <c r="S196" s="13">
        <v>8798000</v>
      </c>
      <c r="T196" s="13">
        <v>0</v>
      </c>
      <c r="U196" s="11" t="s">
        <v>44</v>
      </c>
      <c r="V196" s="13">
        <v>0</v>
      </c>
      <c r="W196" s="13">
        <v>0</v>
      </c>
      <c r="X196" s="11" t="s">
        <v>44</v>
      </c>
      <c r="Y196" s="13">
        <v>0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488</v>
      </c>
      <c r="B197" s="12" t="s">
        <v>482</v>
      </c>
      <c r="C197" s="11" t="s">
        <v>38</v>
      </c>
      <c r="D197" s="11" t="s">
        <v>39</v>
      </c>
      <c r="E197" s="11" t="s">
        <v>725</v>
      </c>
      <c r="F197" s="11" t="s">
        <v>825</v>
      </c>
      <c r="G197" s="11" t="s">
        <v>40</v>
      </c>
      <c r="H197" s="11" t="s">
        <v>499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116265457.27</v>
      </c>
      <c r="R197" s="13">
        <v>0</v>
      </c>
      <c r="S197" s="13">
        <v>109850537.5</v>
      </c>
      <c r="T197" s="13">
        <v>0</v>
      </c>
      <c r="U197" s="11" t="s">
        <v>44</v>
      </c>
      <c r="V197" s="13">
        <v>0</v>
      </c>
      <c r="W197" s="13">
        <v>5530103.25</v>
      </c>
      <c r="X197" s="11" t="s">
        <v>44</v>
      </c>
      <c r="Y197" s="13">
        <v>884816.52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492</v>
      </c>
      <c r="B198" s="12" t="s">
        <v>482</v>
      </c>
      <c r="C198" s="11" t="s">
        <v>38</v>
      </c>
      <c r="D198" s="11" t="s">
        <v>39</v>
      </c>
      <c r="E198" s="11" t="s">
        <v>725</v>
      </c>
      <c r="F198" s="11" t="s">
        <v>825</v>
      </c>
      <c r="G198" s="11" t="s">
        <v>40</v>
      </c>
      <c r="H198" s="11" t="s">
        <v>501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108807726.5</v>
      </c>
      <c r="R198" s="13">
        <v>0</v>
      </c>
      <c r="S198" s="13">
        <v>103146462.5</v>
      </c>
      <c r="T198" s="13">
        <v>0</v>
      </c>
      <c r="U198" s="11" t="s">
        <v>44</v>
      </c>
      <c r="V198" s="13">
        <v>0</v>
      </c>
      <c r="W198" s="13">
        <v>4880400</v>
      </c>
      <c r="X198" s="11" t="s">
        <v>45</v>
      </c>
      <c r="Y198" s="13">
        <v>780864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494</v>
      </c>
      <c r="B199" s="12" t="s">
        <v>482</v>
      </c>
      <c r="C199" s="11" t="s">
        <v>38</v>
      </c>
      <c r="D199" s="11" t="s">
        <v>39</v>
      </c>
      <c r="E199" s="11" t="s">
        <v>725</v>
      </c>
      <c r="F199" s="11" t="s">
        <v>825</v>
      </c>
      <c r="G199" s="11" t="s">
        <v>40</v>
      </c>
      <c r="H199" s="11" t="s">
        <v>503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75161279.5</v>
      </c>
      <c r="R199" s="13">
        <v>0</v>
      </c>
      <c r="S199" s="13">
        <v>48429137.5</v>
      </c>
      <c r="T199" s="13">
        <v>0</v>
      </c>
      <c r="U199" s="11" t="s">
        <v>44</v>
      </c>
      <c r="V199" s="13">
        <v>0</v>
      </c>
      <c r="W199" s="13">
        <v>23044950</v>
      </c>
      <c r="X199" s="11" t="s">
        <v>44</v>
      </c>
      <c r="Y199" s="13">
        <v>3687192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498</v>
      </c>
      <c r="B200" s="12" t="s">
        <v>482</v>
      </c>
      <c r="C200" s="11" t="s">
        <v>38</v>
      </c>
      <c r="D200" s="11" t="s">
        <v>39</v>
      </c>
      <c r="E200" s="11" t="s">
        <v>725</v>
      </c>
      <c r="F200" s="11" t="s">
        <v>825</v>
      </c>
      <c r="G200" s="11" t="s">
        <v>40</v>
      </c>
      <c r="H200" s="11" t="s">
        <v>505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407384731.70999998</v>
      </c>
      <c r="R200" s="13">
        <v>0</v>
      </c>
      <c r="S200" s="13">
        <v>326253715.75</v>
      </c>
      <c r="T200" s="13">
        <v>0</v>
      </c>
      <c r="U200" s="11" t="s">
        <v>44</v>
      </c>
      <c r="V200" s="13">
        <v>0</v>
      </c>
      <c r="W200" s="13">
        <v>69940531</v>
      </c>
      <c r="X200" s="11" t="s">
        <v>45</v>
      </c>
      <c r="Y200" s="13">
        <v>11190484.960000001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500</v>
      </c>
      <c r="B201" s="12" t="s">
        <v>482</v>
      </c>
      <c r="C201" s="11" t="s">
        <v>38</v>
      </c>
      <c r="D201" s="11" t="s">
        <v>39</v>
      </c>
      <c r="E201" s="11" t="s">
        <v>725</v>
      </c>
      <c r="F201" s="11" t="s">
        <v>825</v>
      </c>
      <c r="G201" s="11" t="s">
        <v>40</v>
      </c>
      <c r="H201" s="11" t="s">
        <v>507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259470567.75</v>
      </c>
      <c r="R201" s="13">
        <v>0</v>
      </c>
      <c r="S201" s="13">
        <v>214719623.75</v>
      </c>
      <c r="T201" s="13">
        <v>0</v>
      </c>
      <c r="U201" s="11" t="s">
        <v>44</v>
      </c>
      <c r="V201" s="13">
        <v>0</v>
      </c>
      <c r="W201" s="13">
        <v>38578400</v>
      </c>
      <c r="X201" s="11" t="s">
        <v>44</v>
      </c>
      <c r="Y201" s="13">
        <v>6172544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502</v>
      </c>
      <c r="B202" s="12" t="s">
        <v>482</v>
      </c>
      <c r="C202" s="11" t="s">
        <v>38</v>
      </c>
      <c r="D202" s="11" t="s">
        <v>39</v>
      </c>
      <c r="E202" s="11" t="s">
        <v>725</v>
      </c>
      <c r="F202" s="11" t="s">
        <v>825</v>
      </c>
      <c r="G202" s="11" t="s">
        <v>40</v>
      </c>
      <c r="H202" s="11" t="s">
        <v>509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510</v>
      </c>
      <c r="P202" s="11" t="s">
        <v>511</v>
      </c>
      <c r="Q202" s="13">
        <f>SUM(S202:AG202)</f>
        <v>1636760</v>
      </c>
      <c r="R202" s="13">
        <v>0</v>
      </c>
      <c r="S202" s="13">
        <v>0</v>
      </c>
      <c r="T202" s="13">
        <v>0</v>
      </c>
      <c r="U202" s="11" t="s">
        <v>44</v>
      </c>
      <c r="V202" s="13">
        <v>0</v>
      </c>
      <c r="W202" s="13">
        <v>1411000</v>
      </c>
      <c r="X202" s="11" t="s">
        <v>45</v>
      </c>
      <c r="Y202" s="13">
        <v>225760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504</v>
      </c>
      <c r="B203" s="12" t="s">
        <v>482</v>
      </c>
      <c r="C203" s="11" t="s">
        <v>38</v>
      </c>
      <c r="D203" s="11" t="s">
        <v>39</v>
      </c>
      <c r="E203" s="11" t="s">
        <v>725</v>
      </c>
      <c r="F203" s="11" t="s">
        <v>825</v>
      </c>
      <c r="G203" s="11" t="s">
        <v>77</v>
      </c>
      <c r="H203" s="11" t="s">
        <v>42</v>
      </c>
      <c r="I203" s="13" t="s">
        <v>78</v>
      </c>
      <c r="J203" s="13" t="s">
        <v>42</v>
      </c>
      <c r="K203" s="13" t="s">
        <v>513</v>
      </c>
      <c r="L203" s="13" t="s">
        <v>443</v>
      </c>
      <c r="M203" s="13">
        <v>8671093</v>
      </c>
      <c r="N203" s="11" t="s">
        <v>80</v>
      </c>
      <c r="O203" s="11" t="s">
        <v>514</v>
      </c>
      <c r="P203" s="11" t="s">
        <v>515</v>
      </c>
      <c r="Q203" s="13">
        <f>SUM(S203:AG203)</f>
        <v>-4291100</v>
      </c>
      <c r="R203" s="13">
        <v>0</v>
      </c>
      <c r="S203" s="13">
        <v>-4291100</v>
      </c>
      <c r="T203" s="13">
        <v>0</v>
      </c>
      <c r="U203" s="11" t="s">
        <v>44</v>
      </c>
      <c r="V203" s="13">
        <v>0</v>
      </c>
      <c r="W203" s="13">
        <v>0</v>
      </c>
      <c r="X203" s="11" t="s">
        <v>44</v>
      </c>
      <c r="Y203" s="13">
        <v>0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506</v>
      </c>
      <c r="B204" s="12" t="s">
        <v>482</v>
      </c>
      <c r="C204" s="11" t="s">
        <v>38</v>
      </c>
      <c r="D204" s="11" t="s">
        <v>84</v>
      </c>
      <c r="E204" s="11" t="s">
        <v>85</v>
      </c>
      <c r="F204" s="11" t="s">
        <v>836</v>
      </c>
      <c r="G204" s="11" t="s">
        <v>40</v>
      </c>
      <c r="H204" s="11" t="s">
        <v>517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1667994716.3499999</v>
      </c>
      <c r="R204" s="13">
        <v>0</v>
      </c>
      <c r="S204" s="13">
        <v>1337509885.5</v>
      </c>
      <c r="T204" s="13">
        <v>0</v>
      </c>
      <c r="U204" s="11" t="s">
        <v>44</v>
      </c>
      <c r="V204" s="13">
        <v>0</v>
      </c>
      <c r="W204" s="13">
        <v>284900716.25</v>
      </c>
      <c r="X204" s="11" t="s">
        <v>44</v>
      </c>
      <c r="Y204" s="13">
        <v>45584114.600000001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508</v>
      </c>
      <c r="B205" s="12" t="s">
        <v>482</v>
      </c>
      <c r="C205" s="11" t="s">
        <v>38</v>
      </c>
      <c r="D205" s="11" t="s">
        <v>106</v>
      </c>
      <c r="E205" s="11" t="s">
        <v>683</v>
      </c>
      <c r="F205" s="11" t="s">
        <v>845</v>
      </c>
      <c r="G205" s="11" t="s">
        <v>40</v>
      </c>
      <c r="H205" s="11" t="s">
        <v>519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316122714.75</v>
      </c>
      <c r="R205" s="13">
        <v>0</v>
      </c>
      <c r="S205" s="13">
        <v>303591872.75</v>
      </c>
      <c r="T205" s="13">
        <v>0</v>
      </c>
      <c r="U205" s="11" t="s">
        <v>44</v>
      </c>
      <c r="V205" s="13">
        <v>0</v>
      </c>
      <c r="W205" s="13">
        <v>10802450</v>
      </c>
      <c r="X205" s="11" t="s">
        <v>44</v>
      </c>
      <c r="Y205" s="13">
        <v>1728392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512</v>
      </c>
      <c r="B206" s="12" t="s">
        <v>482</v>
      </c>
      <c r="C206" s="11" t="s">
        <v>38</v>
      </c>
      <c r="D206" s="11" t="s">
        <v>106</v>
      </c>
      <c r="E206" s="11" t="s">
        <v>683</v>
      </c>
      <c r="F206" s="11" t="s">
        <v>845</v>
      </c>
      <c r="G206" s="11" t="s">
        <v>40</v>
      </c>
      <c r="H206" s="11" t="s">
        <v>521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15686625</v>
      </c>
      <c r="R206" s="13">
        <v>0</v>
      </c>
      <c r="S206" s="13">
        <v>15686625</v>
      </c>
      <c r="T206" s="13">
        <v>0</v>
      </c>
      <c r="U206" s="11" t="s">
        <v>44</v>
      </c>
      <c r="V206" s="13">
        <v>0</v>
      </c>
      <c r="W206" s="13">
        <v>0</v>
      </c>
      <c r="X206" s="11" t="s">
        <v>44</v>
      </c>
      <c r="Y206" s="13">
        <v>0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516</v>
      </c>
      <c r="B207" s="12" t="s">
        <v>482</v>
      </c>
      <c r="C207" s="11" t="s">
        <v>38</v>
      </c>
      <c r="D207" s="11" t="s">
        <v>106</v>
      </c>
      <c r="E207" s="11" t="s">
        <v>683</v>
      </c>
      <c r="F207" s="11" t="s">
        <v>845</v>
      </c>
      <c r="G207" s="11" t="s">
        <v>40</v>
      </c>
      <c r="H207" s="11" t="s">
        <v>523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172154956.25</v>
      </c>
      <c r="R207" s="13">
        <v>0</v>
      </c>
      <c r="S207" s="13">
        <v>130870092.25</v>
      </c>
      <c r="T207" s="13">
        <v>0</v>
      </c>
      <c r="U207" s="11" t="s">
        <v>44</v>
      </c>
      <c r="V207" s="13">
        <v>0</v>
      </c>
      <c r="W207" s="13">
        <v>35590400</v>
      </c>
      <c r="X207" s="11" t="s">
        <v>44</v>
      </c>
      <c r="Y207" s="13">
        <v>5694464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518</v>
      </c>
      <c r="B208" s="12" t="s">
        <v>482</v>
      </c>
      <c r="C208" s="11" t="s">
        <v>38</v>
      </c>
      <c r="D208" s="11" t="s">
        <v>106</v>
      </c>
      <c r="E208" s="11" t="s">
        <v>683</v>
      </c>
      <c r="F208" s="11" t="s">
        <v>845</v>
      </c>
      <c r="G208" s="11" t="s">
        <v>40</v>
      </c>
      <c r="H208" s="11" t="s">
        <v>525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71335014</v>
      </c>
      <c r="R208" s="13">
        <v>0</v>
      </c>
      <c r="S208" s="13">
        <v>63026050</v>
      </c>
      <c r="T208" s="13">
        <v>0</v>
      </c>
      <c r="U208" s="11" t="s">
        <v>44</v>
      </c>
      <c r="V208" s="13">
        <v>0</v>
      </c>
      <c r="W208" s="13">
        <v>7162900</v>
      </c>
      <c r="X208" s="11" t="s">
        <v>45</v>
      </c>
      <c r="Y208" s="13">
        <v>1146064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520</v>
      </c>
      <c r="B209" s="12" t="s">
        <v>482</v>
      </c>
      <c r="C209" s="11" t="s">
        <v>38</v>
      </c>
      <c r="D209" s="11" t="s">
        <v>106</v>
      </c>
      <c r="E209" s="11" t="s">
        <v>683</v>
      </c>
      <c r="F209" s="11" t="s">
        <v>845</v>
      </c>
      <c r="G209" s="11" t="s">
        <v>40</v>
      </c>
      <c r="H209" s="11" t="s">
        <v>527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178884527.5</v>
      </c>
      <c r="R209" s="13">
        <v>0</v>
      </c>
      <c r="S209" s="13">
        <v>175514727.5</v>
      </c>
      <c r="T209" s="13">
        <v>0</v>
      </c>
      <c r="U209" s="11" t="s">
        <v>44</v>
      </c>
      <c r="V209" s="13">
        <v>0</v>
      </c>
      <c r="W209" s="13">
        <v>2905000</v>
      </c>
      <c r="X209" s="11" t="s">
        <v>44</v>
      </c>
      <c r="Y209" s="13">
        <v>464800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522</v>
      </c>
      <c r="B210" s="12" t="s">
        <v>482</v>
      </c>
      <c r="C210" s="11" t="s">
        <v>38</v>
      </c>
      <c r="D210" s="11" t="s">
        <v>106</v>
      </c>
      <c r="E210" s="11" t="s">
        <v>683</v>
      </c>
      <c r="F210" s="11" t="s">
        <v>845</v>
      </c>
      <c r="G210" s="11" t="s">
        <v>40</v>
      </c>
      <c r="H210" s="11" t="s">
        <v>529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444393026.25</v>
      </c>
      <c r="R210" s="13">
        <v>0</v>
      </c>
      <c r="S210" s="13">
        <v>368283686.25</v>
      </c>
      <c r="T210" s="13">
        <v>0</v>
      </c>
      <c r="U210" s="11" t="s">
        <v>44</v>
      </c>
      <c r="V210" s="13">
        <v>0</v>
      </c>
      <c r="W210" s="13">
        <v>65611500</v>
      </c>
      <c r="X210" s="11" t="s">
        <v>44</v>
      </c>
      <c r="Y210" s="13">
        <v>10497840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524</v>
      </c>
      <c r="B211" s="12" t="s">
        <v>482</v>
      </c>
      <c r="C211" s="11" t="s">
        <v>38</v>
      </c>
      <c r="D211" s="11" t="s">
        <v>106</v>
      </c>
      <c r="E211" s="11" t="s">
        <v>683</v>
      </c>
      <c r="F211" s="11" t="s">
        <v>845</v>
      </c>
      <c r="G211" s="11" t="s">
        <v>40</v>
      </c>
      <c r="H211" s="11" t="s">
        <v>531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332505931.18000001</v>
      </c>
      <c r="R211" s="13">
        <v>0</v>
      </c>
      <c r="S211" s="13">
        <v>239186565.25</v>
      </c>
      <c r="T211" s="13">
        <v>0</v>
      </c>
      <c r="U211" s="11" t="s">
        <v>44</v>
      </c>
      <c r="V211" s="13">
        <v>0</v>
      </c>
      <c r="W211" s="13">
        <v>80447729.25</v>
      </c>
      <c r="X211" s="11" t="s">
        <v>45</v>
      </c>
      <c r="Y211" s="13">
        <v>12871636.68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526</v>
      </c>
      <c r="B212" s="12" t="s">
        <v>482</v>
      </c>
      <c r="C212" s="11" t="s">
        <v>38</v>
      </c>
      <c r="D212" s="11" t="s">
        <v>127</v>
      </c>
      <c r="E212" s="11" t="s">
        <v>128</v>
      </c>
      <c r="F212" s="11" t="s">
        <v>578</v>
      </c>
      <c r="G212" s="11" t="s">
        <v>40</v>
      </c>
      <c r="H212" s="11" t="s">
        <v>867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2430582218.7199998</v>
      </c>
      <c r="R212" s="13">
        <v>0</v>
      </c>
      <c r="S212" s="13">
        <v>2367651300</v>
      </c>
      <c r="T212" s="13">
        <v>0</v>
      </c>
      <c r="U212" s="11" t="s">
        <v>44</v>
      </c>
      <c r="V212" s="13">
        <v>0</v>
      </c>
      <c r="W212" s="13">
        <v>54250792</v>
      </c>
      <c r="X212" s="11" t="s">
        <v>44</v>
      </c>
      <c r="Y212" s="13">
        <v>8680126.7200000007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528</v>
      </c>
      <c r="B213" s="12" t="s">
        <v>534</v>
      </c>
      <c r="C213" s="11" t="s">
        <v>38</v>
      </c>
      <c r="D213" s="11" t="s">
        <v>39</v>
      </c>
      <c r="E213" s="11" t="s">
        <v>725</v>
      </c>
      <c r="F213" s="11" t="s">
        <v>826</v>
      </c>
      <c r="G213" s="11" t="s">
        <v>40</v>
      </c>
      <c r="H213" s="11" t="s">
        <v>535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139079956.75</v>
      </c>
      <c r="R213" s="13">
        <v>0</v>
      </c>
      <c r="S213" s="13">
        <v>113007332.75</v>
      </c>
      <c r="T213" s="13">
        <v>0</v>
      </c>
      <c r="U213" s="11" t="s">
        <v>44</v>
      </c>
      <c r="V213" s="13">
        <v>0</v>
      </c>
      <c r="W213" s="13">
        <v>22476400</v>
      </c>
      <c r="X213" s="11" t="s">
        <v>44</v>
      </c>
      <c r="Y213" s="13">
        <v>3596224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530</v>
      </c>
      <c r="B214" s="12" t="s">
        <v>534</v>
      </c>
      <c r="C214" s="11" t="s">
        <v>38</v>
      </c>
      <c r="D214" s="11" t="s">
        <v>39</v>
      </c>
      <c r="E214" s="11" t="s">
        <v>725</v>
      </c>
      <c r="F214" s="11" t="s">
        <v>826</v>
      </c>
      <c r="G214" s="11" t="s">
        <v>40</v>
      </c>
      <c r="H214" s="11" t="s">
        <v>537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538</v>
      </c>
      <c r="P214" s="11" t="s">
        <v>539</v>
      </c>
      <c r="Q214" s="13">
        <f>SUM(S214:AG214)</f>
        <v>42579000</v>
      </c>
      <c r="R214" s="13">
        <v>0</v>
      </c>
      <c r="S214" s="13">
        <v>42579000</v>
      </c>
      <c r="T214" s="13">
        <v>0</v>
      </c>
      <c r="U214" s="11" t="s">
        <v>44</v>
      </c>
      <c r="V214" s="13">
        <v>0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532</v>
      </c>
      <c r="B215" s="12" t="s">
        <v>534</v>
      </c>
      <c r="C215" s="11" t="s">
        <v>38</v>
      </c>
      <c r="D215" s="11" t="s">
        <v>39</v>
      </c>
      <c r="E215" s="11" t="s">
        <v>725</v>
      </c>
      <c r="F215" s="11" t="s">
        <v>826</v>
      </c>
      <c r="G215" s="11" t="s">
        <v>40</v>
      </c>
      <c r="H215" s="11" t="s">
        <v>541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658005607.5</v>
      </c>
      <c r="R215" s="13">
        <v>0</v>
      </c>
      <c r="S215" s="13">
        <v>604310251.5</v>
      </c>
      <c r="T215" s="13">
        <v>0</v>
      </c>
      <c r="U215" s="11" t="s">
        <v>44</v>
      </c>
      <c r="V215" s="13">
        <v>0</v>
      </c>
      <c r="W215" s="13">
        <v>46289100</v>
      </c>
      <c r="X215" s="11" t="s">
        <v>44</v>
      </c>
      <c r="Y215" s="13">
        <v>7406256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533</v>
      </c>
      <c r="B216" s="12" t="s">
        <v>534</v>
      </c>
      <c r="C216" s="11" t="s">
        <v>38</v>
      </c>
      <c r="D216" s="11" t="s">
        <v>39</v>
      </c>
      <c r="E216" s="11" t="s">
        <v>725</v>
      </c>
      <c r="F216" s="11" t="s">
        <v>826</v>
      </c>
      <c r="G216" s="11" t="s">
        <v>40</v>
      </c>
      <c r="H216" s="11" t="s">
        <v>543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216901161</v>
      </c>
      <c r="R216" s="13">
        <v>0</v>
      </c>
      <c r="S216" s="13">
        <v>164216745</v>
      </c>
      <c r="T216" s="13">
        <v>0</v>
      </c>
      <c r="U216" s="11" t="s">
        <v>44</v>
      </c>
      <c r="V216" s="13">
        <v>0</v>
      </c>
      <c r="W216" s="13">
        <v>45417600</v>
      </c>
      <c r="X216" s="11" t="s">
        <v>44</v>
      </c>
      <c r="Y216" s="13">
        <v>7266816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536</v>
      </c>
      <c r="B217" s="12" t="s">
        <v>534</v>
      </c>
      <c r="C217" s="11" t="s">
        <v>38</v>
      </c>
      <c r="D217" s="11" t="s">
        <v>39</v>
      </c>
      <c r="E217" s="11" t="s">
        <v>725</v>
      </c>
      <c r="F217" s="11" t="s">
        <v>826</v>
      </c>
      <c r="G217" s="11" t="s">
        <v>40</v>
      </c>
      <c r="H217" s="11" t="s">
        <v>545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546</v>
      </c>
      <c r="P217" s="11" t="s">
        <v>547</v>
      </c>
      <c r="Q217" s="13">
        <f>SUM(S217:AG217)</f>
        <v>43628950</v>
      </c>
      <c r="R217" s="13">
        <v>0</v>
      </c>
      <c r="S217" s="13">
        <v>43628950</v>
      </c>
      <c r="T217" s="13">
        <v>0</v>
      </c>
      <c r="U217" s="11" t="s">
        <v>44</v>
      </c>
      <c r="V217" s="13">
        <v>0</v>
      </c>
      <c r="W217" s="13">
        <v>0</v>
      </c>
      <c r="X217" s="11" t="s">
        <v>44</v>
      </c>
      <c r="Y217" s="13">
        <v>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540</v>
      </c>
      <c r="B218" s="12" t="s">
        <v>534</v>
      </c>
      <c r="C218" s="11" t="s">
        <v>38</v>
      </c>
      <c r="D218" s="11" t="s">
        <v>39</v>
      </c>
      <c r="E218" s="11" t="s">
        <v>725</v>
      </c>
      <c r="F218" s="11" t="s">
        <v>827</v>
      </c>
      <c r="G218" s="11" t="s">
        <v>40</v>
      </c>
      <c r="H218" s="11" t="s">
        <v>549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314035812.75</v>
      </c>
      <c r="R218" s="13">
        <v>0</v>
      </c>
      <c r="S218" s="13">
        <v>271571518.75</v>
      </c>
      <c r="T218" s="13">
        <v>0</v>
      </c>
      <c r="U218" s="11" t="s">
        <v>44</v>
      </c>
      <c r="V218" s="13">
        <v>0</v>
      </c>
      <c r="W218" s="13">
        <v>36607150</v>
      </c>
      <c r="X218" s="11" t="s">
        <v>44</v>
      </c>
      <c r="Y218" s="13">
        <v>5857144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542</v>
      </c>
      <c r="B219" s="12" t="s">
        <v>534</v>
      </c>
      <c r="C219" s="11" t="s">
        <v>38</v>
      </c>
      <c r="D219" s="11" t="s">
        <v>39</v>
      </c>
      <c r="E219" s="11" t="s">
        <v>725</v>
      </c>
      <c r="F219" s="11" t="s">
        <v>827</v>
      </c>
      <c r="G219" s="11" t="s">
        <v>40</v>
      </c>
      <c r="H219" s="11" t="s">
        <v>551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174323081.25</v>
      </c>
      <c r="R219" s="13">
        <v>0</v>
      </c>
      <c r="S219" s="13">
        <v>143523109.25</v>
      </c>
      <c r="T219" s="13">
        <v>0</v>
      </c>
      <c r="U219" s="11" t="s">
        <v>44</v>
      </c>
      <c r="V219" s="13">
        <v>0</v>
      </c>
      <c r="W219" s="13">
        <v>26551700</v>
      </c>
      <c r="X219" s="11" t="s">
        <v>44</v>
      </c>
      <c r="Y219" s="13">
        <v>4248272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544</v>
      </c>
      <c r="B220" s="12" t="s">
        <v>534</v>
      </c>
      <c r="C220" s="11" t="s">
        <v>38</v>
      </c>
      <c r="D220" s="11" t="s">
        <v>39</v>
      </c>
      <c r="E220" s="11" t="s">
        <v>725</v>
      </c>
      <c r="F220" s="11" t="s">
        <v>827</v>
      </c>
      <c r="G220" s="11" t="s">
        <v>40</v>
      </c>
      <c r="H220" s="11" t="s">
        <v>553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190122710</v>
      </c>
      <c r="R220" s="13">
        <v>0</v>
      </c>
      <c r="S220" s="13">
        <v>61877750</v>
      </c>
      <c r="T220" s="13">
        <v>0</v>
      </c>
      <c r="U220" s="11" t="s">
        <v>44</v>
      </c>
      <c r="V220" s="13">
        <v>0</v>
      </c>
      <c r="W220" s="13">
        <v>110556000</v>
      </c>
      <c r="X220" s="11" t="s">
        <v>44</v>
      </c>
      <c r="Y220" s="13">
        <v>17688960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548</v>
      </c>
      <c r="B221" s="12" t="s">
        <v>534</v>
      </c>
      <c r="C221" s="11" t="s">
        <v>38</v>
      </c>
      <c r="D221" s="11" t="s">
        <v>39</v>
      </c>
      <c r="E221" s="11" t="s">
        <v>725</v>
      </c>
      <c r="F221" s="11" t="s">
        <v>827</v>
      </c>
      <c r="G221" s="11" t="s">
        <v>40</v>
      </c>
      <c r="H221" s="11" t="s">
        <v>555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661163817</v>
      </c>
      <c r="R221" s="13">
        <v>0</v>
      </c>
      <c r="S221" s="13">
        <v>439693340</v>
      </c>
      <c r="T221" s="13">
        <v>0</v>
      </c>
      <c r="U221" s="11" t="s">
        <v>44</v>
      </c>
      <c r="V221" s="13">
        <v>0</v>
      </c>
      <c r="W221" s="13">
        <v>190922825</v>
      </c>
      <c r="X221" s="11" t="s">
        <v>45</v>
      </c>
      <c r="Y221" s="13">
        <v>30547652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550</v>
      </c>
      <c r="B222" s="12" t="s">
        <v>534</v>
      </c>
      <c r="C222" s="11" t="s">
        <v>38</v>
      </c>
      <c r="D222" s="11" t="s">
        <v>39</v>
      </c>
      <c r="E222" s="11" t="s">
        <v>725</v>
      </c>
      <c r="F222" s="11" t="s">
        <v>827</v>
      </c>
      <c r="G222" s="11" t="s">
        <v>40</v>
      </c>
      <c r="H222" s="11" t="s">
        <v>557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83173075.75</v>
      </c>
      <c r="R222" s="13">
        <v>0</v>
      </c>
      <c r="S222" s="13">
        <v>60985349.75</v>
      </c>
      <c r="T222" s="13">
        <v>0</v>
      </c>
      <c r="U222" s="11" t="s">
        <v>44</v>
      </c>
      <c r="V222" s="13">
        <v>0</v>
      </c>
      <c r="W222" s="13">
        <v>19127350</v>
      </c>
      <c r="X222" s="11" t="s">
        <v>45</v>
      </c>
      <c r="Y222" s="13">
        <v>3060376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552</v>
      </c>
      <c r="B223" s="12" t="s">
        <v>534</v>
      </c>
      <c r="C223" s="11" t="s">
        <v>38</v>
      </c>
      <c r="D223" s="11" t="s">
        <v>84</v>
      </c>
      <c r="E223" s="11" t="s">
        <v>85</v>
      </c>
      <c r="F223" s="11" t="s">
        <v>559</v>
      </c>
      <c r="G223" s="11" t="s">
        <v>40</v>
      </c>
      <c r="H223" s="11" t="s">
        <v>560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1926361939.4200001</v>
      </c>
      <c r="R223" s="13">
        <v>0</v>
      </c>
      <c r="S223" s="13">
        <v>1666889602</v>
      </c>
      <c r="T223" s="13">
        <v>0</v>
      </c>
      <c r="U223" s="11" t="s">
        <v>44</v>
      </c>
      <c r="V223" s="13">
        <v>0</v>
      </c>
      <c r="W223" s="13">
        <v>223683049.5</v>
      </c>
      <c r="X223" s="11" t="s">
        <v>45</v>
      </c>
      <c r="Y223" s="13">
        <v>35789287.920000002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554</v>
      </c>
      <c r="B224" s="12" t="s">
        <v>534</v>
      </c>
      <c r="C224" s="11" t="s">
        <v>38</v>
      </c>
      <c r="D224" s="11" t="s">
        <v>84</v>
      </c>
      <c r="E224" s="11" t="s">
        <v>85</v>
      </c>
      <c r="F224" s="11" t="s">
        <v>559</v>
      </c>
      <c r="G224" s="11" t="s">
        <v>40</v>
      </c>
      <c r="H224" s="11" t="s">
        <v>562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563</v>
      </c>
      <c r="P224" s="11" t="s">
        <v>564</v>
      </c>
      <c r="Q224" s="13">
        <f>SUM(S224:AG224)</f>
        <v>7124720</v>
      </c>
      <c r="R224" s="13">
        <v>0</v>
      </c>
      <c r="S224" s="13">
        <v>0</v>
      </c>
      <c r="T224" s="13">
        <v>6142000</v>
      </c>
      <c r="U224" s="11" t="s">
        <v>45</v>
      </c>
      <c r="V224" s="13">
        <v>982720</v>
      </c>
      <c r="W224" s="13">
        <v>0</v>
      </c>
      <c r="X224" s="11" t="s">
        <v>44</v>
      </c>
      <c r="Y224" s="13">
        <v>0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556</v>
      </c>
      <c r="B225" s="12" t="s">
        <v>534</v>
      </c>
      <c r="C225" s="11" t="s">
        <v>38</v>
      </c>
      <c r="D225" s="11" t="s">
        <v>84</v>
      </c>
      <c r="E225" s="11" t="s">
        <v>85</v>
      </c>
      <c r="F225" s="11" t="s">
        <v>559</v>
      </c>
      <c r="G225" s="11" t="s">
        <v>40</v>
      </c>
      <c r="H225" s="11" t="s">
        <v>566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90496121.5</v>
      </c>
      <c r="R225" s="13">
        <v>0</v>
      </c>
      <c r="S225" s="13">
        <v>69237497.5</v>
      </c>
      <c r="T225" s="13">
        <v>0</v>
      </c>
      <c r="U225" s="11" t="s">
        <v>44</v>
      </c>
      <c r="V225" s="13">
        <v>0</v>
      </c>
      <c r="W225" s="13">
        <v>18326400</v>
      </c>
      <c r="X225" s="11" t="s">
        <v>44</v>
      </c>
      <c r="Y225" s="13">
        <v>2932224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558</v>
      </c>
      <c r="B226" s="12" t="s">
        <v>534</v>
      </c>
      <c r="C226" s="11" t="s">
        <v>38</v>
      </c>
      <c r="D226" s="11" t="s">
        <v>106</v>
      </c>
      <c r="E226" s="11" t="s">
        <v>683</v>
      </c>
      <c r="F226" s="11" t="s">
        <v>846</v>
      </c>
      <c r="G226" s="11" t="s">
        <v>40</v>
      </c>
      <c r="H226" s="11" t="s">
        <v>568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456952552.25</v>
      </c>
      <c r="R226" s="13">
        <v>0</v>
      </c>
      <c r="S226" s="13">
        <v>415619548.25</v>
      </c>
      <c r="T226" s="13">
        <v>0</v>
      </c>
      <c r="U226" s="11" t="s">
        <v>44</v>
      </c>
      <c r="V226" s="13">
        <v>0</v>
      </c>
      <c r="W226" s="13">
        <v>35631900</v>
      </c>
      <c r="X226" s="11" t="s">
        <v>44</v>
      </c>
      <c r="Y226" s="13">
        <v>5701104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561</v>
      </c>
      <c r="B227" s="12" t="s">
        <v>534</v>
      </c>
      <c r="C227" s="11" t="s">
        <v>38</v>
      </c>
      <c r="D227" s="11" t="s">
        <v>106</v>
      </c>
      <c r="E227" s="11" t="s">
        <v>683</v>
      </c>
      <c r="F227" s="11" t="s">
        <v>846</v>
      </c>
      <c r="G227" s="11" t="s">
        <v>40</v>
      </c>
      <c r="H227" s="11" t="s">
        <v>570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452132800.5</v>
      </c>
      <c r="R227" s="13">
        <v>0</v>
      </c>
      <c r="S227" s="13">
        <v>390390843.5</v>
      </c>
      <c r="T227" s="13">
        <v>0</v>
      </c>
      <c r="U227" s="11" t="s">
        <v>44</v>
      </c>
      <c r="V227" s="13">
        <v>0</v>
      </c>
      <c r="W227" s="13">
        <v>53225825</v>
      </c>
      <c r="X227" s="11" t="s">
        <v>44</v>
      </c>
      <c r="Y227" s="13">
        <v>8516132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ht="14.25" customHeight="1" x14ac:dyDescent="0.25">
      <c r="A228" s="11" t="s">
        <v>565</v>
      </c>
      <c r="B228" s="12" t="s">
        <v>534</v>
      </c>
      <c r="C228" s="11" t="s">
        <v>38</v>
      </c>
      <c r="D228" s="11" t="s">
        <v>106</v>
      </c>
      <c r="E228" s="11" t="s">
        <v>683</v>
      </c>
      <c r="F228" s="11" t="s">
        <v>846</v>
      </c>
      <c r="G228" s="11" t="s">
        <v>40</v>
      </c>
      <c r="H228" s="11" t="s">
        <v>572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180045217.25</v>
      </c>
      <c r="R228" s="13">
        <v>0</v>
      </c>
      <c r="S228" s="13">
        <v>168395337.25</v>
      </c>
      <c r="T228" s="13">
        <v>0</v>
      </c>
      <c r="U228" s="11" t="s">
        <v>44</v>
      </c>
      <c r="V228" s="13">
        <v>0</v>
      </c>
      <c r="W228" s="13">
        <v>10043000</v>
      </c>
      <c r="X228" s="11" t="s">
        <v>44</v>
      </c>
      <c r="Y228" s="13">
        <v>1606880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567</v>
      </c>
      <c r="B229" s="12" t="s">
        <v>534</v>
      </c>
      <c r="C229" s="11" t="s">
        <v>38</v>
      </c>
      <c r="D229" s="11" t="s">
        <v>106</v>
      </c>
      <c r="E229" s="11" t="s">
        <v>683</v>
      </c>
      <c r="F229" s="11" t="s">
        <v>847</v>
      </c>
      <c r="G229" s="11" t="s">
        <v>40</v>
      </c>
      <c r="H229" s="11" t="s">
        <v>574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378775721.5</v>
      </c>
      <c r="R229" s="13">
        <v>0</v>
      </c>
      <c r="S229" s="13">
        <v>332652787.5</v>
      </c>
      <c r="T229" s="13">
        <v>0</v>
      </c>
      <c r="U229" s="11" t="s">
        <v>44</v>
      </c>
      <c r="V229" s="13">
        <v>0</v>
      </c>
      <c r="W229" s="13">
        <v>39761150</v>
      </c>
      <c r="X229" s="11" t="s">
        <v>44</v>
      </c>
      <c r="Y229" s="13">
        <v>6361784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569</v>
      </c>
      <c r="B230" s="12" t="s">
        <v>534</v>
      </c>
      <c r="C230" s="11" t="s">
        <v>38</v>
      </c>
      <c r="D230" s="11" t="s">
        <v>106</v>
      </c>
      <c r="E230" s="11" t="s">
        <v>683</v>
      </c>
      <c r="F230" s="11" t="s">
        <v>847</v>
      </c>
      <c r="G230" s="11" t="s">
        <v>40</v>
      </c>
      <c r="H230" s="11" t="s">
        <v>576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244465992.5</v>
      </c>
      <c r="R230" s="13">
        <v>0</v>
      </c>
      <c r="S230" s="13">
        <v>215365362.5</v>
      </c>
      <c r="T230" s="13">
        <v>0</v>
      </c>
      <c r="U230" s="11" t="s">
        <v>44</v>
      </c>
      <c r="V230" s="13">
        <v>0</v>
      </c>
      <c r="W230" s="13">
        <v>25086750</v>
      </c>
      <c r="X230" s="11" t="s">
        <v>45</v>
      </c>
      <c r="Y230" s="13">
        <v>4013880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571</v>
      </c>
      <c r="B231" s="12" t="s">
        <v>534</v>
      </c>
      <c r="C231" s="11" t="s">
        <v>38</v>
      </c>
      <c r="D231" s="11" t="s">
        <v>127</v>
      </c>
      <c r="E231" s="11" t="s">
        <v>128</v>
      </c>
      <c r="F231" s="11" t="s">
        <v>578</v>
      </c>
      <c r="G231" s="11" t="s">
        <v>40</v>
      </c>
      <c r="H231" s="11" t="s">
        <v>868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2114706267.5</v>
      </c>
      <c r="R231" s="13">
        <v>0</v>
      </c>
      <c r="S231" s="13">
        <v>2081152687.5</v>
      </c>
      <c r="T231" s="13">
        <v>0</v>
      </c>
      <c r="U231" s="11" t="s">
        <v>44</v>
      </c>
      <c r="V231" s="13">
        <v>0</v>
      </c>
      <c r="W231" s="13">
        <v>28925500</v>
      </c>
      <c r="X231" s="11" t="s">
        <v>44</v>
      </c>
      <c r="Y231" s="13">
        <v>4628080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573</v>
      </c>
      <c r="B232" s="12" t="s">
        <v>534</v>
      </c>
      <c r="C232" s="11" t="s">
        <v>38</v>
      </c>
      <c r="D232" s="11" t="s">
        <v>127</v>
      </c>
      <c r="E232" s="11" t="s">
        <v>128</v>
      </c>
      <c r="F232" s="11" t="s">
        <v>578</v>
      </c>
      <c r="G232" s="11" t="s">
        <v>40</v>
      </c>
      <c r="H232" s="11" t="s">
        <v>580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581</v>
      </c>
      <c r="P232" s="11" t="s">
        <v>582</v>
      </c>
      <c r="Q232" s="13">
        <f>SUM(S232:AG232)</f>
        <v>15100000</v>
      </c>
      <c r="R232" s="13">
        <v>0</v>
      </c>
      <c r="S232" s="13">
        <v>15100000</v>
      </c>
      <c r="T232" s="13">
        <v>0</v>
      </c>
      <c r="U232" s="11" t="s">
        <v>44</v>
      </c>
      <c r="V232" s="13">
        <v>0</v>
      </c>
      <c r="W232" s="13">
        <v>0</v>
      </c>
      <c r="X232" s="11" t="s">
        <v>44</v>
      </c>
      <c r="Y232" s="13">
        <v>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575</v>
      </c>
      <c r="B233" s="12" t="s">
        <v>534</v>
      </c>
      <c r="C233" s="11" t="s">
        <v>38</v>
      </c>
      <c r="D233" s="11" t="s">
        <v>127</v>
      </c>
      <c r="E233" s="11" t="s">
        <v>128</v>
      </c>
      <c r="F233" s="11" t="s">
        <v>578</v>
      </c>
      <c r="G233" s="11" t="s">
        <v>40</v>
      </c>
      <c r="H233" s="11" t="s">
        <v>869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188738403.5</v>
      </c>
      <c r="R233" s="13">
        <v>0</v>
      </c>
      <c r="S233" s="13">
        <v>153264037.5</v>
      </c>
      <c r="T233" s="13">
        <v>0</v>
      </c>
      <c r="U233" s="11" t="s">
        <v>44</v>
      </c>
      <c r="V233" s="13">
        <v>0</v>
      </c>
      <c r="W233" s="13">
        <v>30581350</v>
      </c>
      <c r="X233" s="11" t="s">
        <v>45</v>
      </c>
      <c r="Y233" s="13">
        <v>4893016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577</v>
      </c>
      <c r="B234" s="12" t="s">
        <v>534</v>
      </c>
      <c r="C234" s="11" t="s">
        <v>38</v>
      </c>
      <c r="D234" s="11" t="s">
        <v>127</v>
      </c>
      <c r="E234" s="11" t="s">
        <v>128</v>
      </c>
      <c r="F234" s="11" t="s">
        <v>578</v>
      </c>
      <c r="G234" s="11" t="s">
        <v>77</v>
      </c>
      <c r="H234" s="11" t="s">
        <v>42</v>
      </c>
      <c r="I234" s="13" t="s">
        <v>585</v>
      </c>
      <c r="J234" s="13" t="s">
        <v>42</v>
      </c>
      <c r="K234" s="13" t="s">
        <v>586</v>
      </c>
      <c r="L234" s="13" t="s">
        <v>534</v>
      </c>
      <c r="M234" s="13">
        <v>9060000</v>
      </c>
      <c r="N234" s="11" t="s">
        <v>80</v>
      </c>
      <c r="O234" s="11" t="s">
        <v>587</v>
      </c>
      <c r="P234" s="11" t="s">
        <v>588</v>
      </c>
      <c r="Q234" s="13">
        <f>SUM(S234:AG234)</f>
        <v>-9060000</v>
      </c>
      <c r="R234" s="13">
        <v>0</v>
      </c>
      <c r="S234" s="13">
        <v>-9060000</v>
      </c>
      <c r="T234" s="13">
        <v>0</v>
      </c>
      <c r="U234" s="11" t="s">
        <v>44</v>
      </c>
      <c r="V234" s="13">
        <v>0</v>
      </c>
      <c r="W234" s="13">
        <v>0</v>
      </c>
      <c r="X234" s="11" t="s">
        <v>44</v>
      </c>
      <c r="Y234" s="13">
        <v>0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579</v>
      </c>
      <c r="B235" s="12" t="s">
        <v>590</v>
      </c>
      <c r="C235" s="11" t="s">
        <v>38</v>
      </c>
      <c r="D235" s="11" t="s">
        <v>39</v>
      </c>
      <c r="E235" s="11" t="s">
        <v>725</v>
      </c>
      <c r="F235" s="11" t="s">
        <v>828</v>
      </c>
      <c r="G235" s="11" t="s">
        <v>40</v>
      </c>
      <c r="H235" s="11" t="s">
        <v>591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568828338</v>
      </c>
      <c r="R235" s="13">
        <v>0</v>
      </c>
      <c r="S235" s="13">
        <v>536752656</v>
      </c>
      <c r="T235" s="13">
        <v>0</v>
      </c>
      <c r="U235" s="11" t="s">
        <v>44</v>
      </c>
      <c r="V235" s="13">
        <v>0</v>
      </c>
      <c r="W235" s="13">
        <v>27651450</v>
      </c>
      <c r="X235" s="11" t="s">
        <v>44</v>
      </c>
      <c r="Y235" s="13">
        <v>4424232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583</v>
      </c>
      <c r="B236" s="12" t="s">
        <v>590</v>
      </c>
      <c r="C236" s="11" t="s">
        <v>38</v>
      </c>
      <c r="D236" s="11" t="s">
        <v>39</v>
      </c>
      <c r="E236" s="11" t="s">
        <v>725</v>
      </c>
      <c r="F236" s="11" t="s">
        <v>828</v>
      </c>
      <c r="G236" s="11" t="s">
        <v>40</v>
      </c>
      <c r="H236" s="11" t="s">
        <v>593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594</v>
      </c>
      <c r="P236" s="11" t="s">
        <v>595</v>
      </c>
      <c r="Q236" s="13">
        <f>SUM(S236:AG236)</f>
        <v>14193000</v>
      </c>
      <c r="R236" s="13">
        <v>0</v>
      </c>
      <c r="S236" s="13">
        <v>14193000</v>
      </c>
      <c r="T236" s="13">
        <v>0</v>
      </c>
      <c r="U236" s="11" t="s">
        <v>44</v>
      </c>
      <c r="V236" s="13">
        <v>0</v>
      </c>
      <c r="W236" s="13">
        <v>0</v>
      </c>
      <c r="X236" s="11" t="s">
        <v>44</v>
      </c>
      <c r="Y236" s="13">
        <v>0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584</v>
      </c>
      <c r="B237" s="12" t="s">
        <v>590</v>
      </c>
      <c r="C237" s="11" t="s">
        <v>38</v>
      </c>
      <c r="D237" s="11" t="s">
        <v>39</v>
      </c>
      <c r="E237" s="11" t="s">
        <v>725</v>
      </c>
      <c r="F237" s="11" t="s">
        <v>828</v>
      </c>
      <c r="G237" s="11" t="s">
        <v>40</v>
      </c>
      <c r="H237" s="11" t="s">
        <v>597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347924115.75</v>
      </c>
      <c r="R237" s="13">
        <v>0</v>
      </c>
      <c r="S237" s="13">
        <v>304935095.75</v>
      </c>
      <c r="T237" s="13">
        <v>0</v>
      </c>
      <c r="U237" s="11" t="s">
        <v>44</v>
      </c>
      <c r="V237" s="13">
        <v>0</v>
      </c>
      <c r="W237" s="13">
        <v>37059500</v>
      </c>
      <c r="X237" s="11" t="s">
        <v>44</v>
      </c>
      <c r="Y237" s="13">
        <v>5929520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589</v>
      </c>
      <c r="B238" s="12" t="s">
        <v>590</v>
      </c>
      <c r="C238" s="11" t="s">
        <v>38</v>
      </c>
      <c r="D238" s="11" t="s">
        <v>39</v>
      </c>
      <c r="E238" s="11" t="s">
        <v>725</v>
      </c>
      <c r="F238" s="11" t="s">
        <v>828</v>
      </c>
      <c r="G238" s="11" t="s">
        <v>40</v>
      </c>
      <c r="H238" s="11" t="s">
        <v>599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107126919.5</v>
      </c>
      <c r="R238" s="13">
        <v>0</v>
      </c>
      <c r="S238" s="13">
        <v>93561067.5</v>
      </c>
      <c r="T238" s="13">
        <v>0</v>
      </c>
      <c r="U238" s="11" t="s">
        <v>44</v>
      </c>
      <c r="V238" s="13">
        <v>0</v>
      </c>
      <c r="W238" s="13">
        <v>11694700</v>
      </c>
      <c r="X238" s="11" t="s">
        <v>44</v>
      </c>
      <c r="Y238" s="13">
        <v>1871152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592</v>
      </c>
      <c r="B239" s="12" t="s">
        <v>590</v>
      </c>
      <c r="C239" s="11" t="s">
        <v>38</v>
      </c>
      <c r="D239" s="11" t="s">
        <v>39</v>
      </c>
      <c r="E239" s="11" t="s">
        <v>725</v>
      </c>
      <c r="F239" s="11" t="s">
        <v>828</v>
      </c>
      <c r="G239" s="11" t="s">
        <v>40</v>
      </c>
      <c r="H239" s="11" t="s">
        <v>601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101</v>
      </c>
      <c r="P239" s="11" t="s">
        <v>602</v>
      </c>
      <c r="Q239" s="13">
        <f>SUM(S239:AG239)</f>
        <v>43575000</v>
      </c>
      <c r="R239" s="13">
        <v>0</v>
      </c>
      <c r="S239" s="13">
        <v>43575000</v>
      </c>
      <c r="T239" s="13">
        <v>0</v>
      </c>
      <c r="U239" s="11" t="s">
        <v>44</v>
      </c>
      <c r="V239" s="13">
        <v>0</v>
      </c>
      <c r="W239" s="13">
        <v>0</v>
      </c>
      <c r="X239" s="11" t="s">
        <v>44</v>
      </c>
      <c r="Y239" s="13">
        <v>0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596</v>
      </c>
      <c r="B240" s="12" t="s">
        <v>590</v>
      </c>
      <c r="C240" s="11" t="s">
        <v>38</v>
      </c>
      <c r="D240" s="11" t="s">
        <v>39</v>
      </c>
      <c r="E240" s="11" t="s">
        <v>725</v>
      </c>
      <c r="F240" s="11" t="s">
        <v>828</v>
      </c>
      <c r="G240" s="11" t="s">
        <v>40</v>
      </c>
      <c r="H240" s="11" t="s">
        <v>604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570663505.88999999</v>
      </c>
      <c r="R240" s="13">
        <v>0</v>
      </c>
      <c r="S240" s="13">
        <v>529543473.25</v>
      </c>
      <c r="T240" s="13">
        <v>0</v>
      </c>
      <c r="U240" s="11" t="s">
        <v>44</v>
      </c>
      <c r="V240" s="13">
        <v>0</v>
      </c>
      <c r="W240" s="13">
        <v>35448304</v>
      </c>
      <c r="X240" s="11" t="s">
        <v>44</v>
      </c>
      <c r="Y240" s="13">
        <v>5671728.6400000006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598</v>
      </c>
      <c r="B241" s="12" t="s">
        <v>590</v>
      </c>
      <c r="C241" s="11" t="s">
        <v>38</v>
      </c>
      <c r="D241" s="11" t="s">
        <v>39</v>
      </c>
      <c r="E241" s="11" t="s">
        <v>725</v>
      </c>
      <c r="F241" s="11" t="s">
        <v>828</v>
      </c>
      <c r="G241" s="11" t="s">
        <v>40</v>
      </c>
      <c r="H241" s="11" t="s">
        <v>606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228749853.75</v>
      </c>
      <c r="R241" s="13">
        <v>0</v>
      </c>
      <c r="S241" s="13">
        <v>179021233.75</v>
      </c>
      <c r="T241" s="13">
        <v>0</v>
      </c>
      <c r="U241" s="11" t="s">
        <v>44</v>
      </c>
      <c r="V241" s="13">
        <v>0</v>
      </c>
      <c r="W241" s="13">
        <v>42869500</v>
      </c>
      <c r="X241" s="11" t="s">
        <v>44</v>
      </c>
      <c r="Y241" s="13">
        <v>6859120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600</v>
      </c>
      <c r="B242" s="12" t="s">
        <v>590</v>
      </c>
      <c r="C242" s="11" t="s">
        <v>38</v>
      </c>
      <c r="D242" s="11" t="s">
        <v>39</v>
      </c>
      <c r="E242" s="11" t="s">
        <v>725</v>
      </c>
      <c r="F242" s="11" t="s">
        <v>828</v>
      </c>
      <c r="G242" s="11" t="s">
        <v>40</v>
      </c>
      <c r="H242" s="11" t="s">
        <v>608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89</v>
      </c>
      <c r="P242" s="11" t="s">
        <v>90</v>
      </c>
      <c r="Q242" s="13">
        <f>SUM(S242:AG242)</f>
        <v>10375000</v>
      </c>
      <c r="R242" s="13">
        <v>0</v>
      </c>
      <c r="S242" s="13">
        <v>10375000</v>
      </c>
      <c r="T242" s="13">
        <v>0</v>
      </c>
      <c r="U242" s="11" t="s">
        <v>44</v>
      </c>
      <c r="V242" s="13">
        <v>0</v>
      </c>
      <c r="W242" s="13">
        <v>0</v>
      </c>
      <c r="X242" s="11" t="s">
        <v>44</v>
      </c>
      <c r="Y242" s="13">
        <v>0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603</v>
      </c>
      <c r="B243" s="12" t="s">
        <v>590</v>
      </c>
      <c r="C243" s="11" t="s">
        <v>38</v>
      </c>
      <c r="D243" s="11" t="s">
        <v>39</v>
      </c>
      <c r="E243" s="11" t="s">
        <v>725</v>
      </c>
      <c r="F243" s="11" t="s">
        <v>828</v>
      </c>
      <c r="G243" s="11" t="s">
        <v>40</v>
      </c>
      <c r="H243" s="11" t="s">
        <v>610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143932578.59999999</v>
      </c>
      <c r="R243" s="13">
        <v>0</v>
      </c>
      <c r="S243" s="13">
        <v>116992712.5</v>
      </c>
      <c r="T243" s="13">
        <v>0</v>
      </c>
      <c r="U243" s="11" t="s">
        <v>44</v>
      </c>
      <c r="V243" s="13">
        <v>0</v>
      </c>
      <c r="W243" s="13">
        <v>23224022.5</v>
      </c>
      <c r="X243" s="11" t="s">
        <v>45</v>
      </c>
      <c r="Y243" s="13">
        <v>3715843.6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605</v>
      </c>
      <c r="B244" s="12" t="s">
        <v>590</v>
      </c>
      <c r="C244" s="11" t="s">
        <v>38</v>
      </c>
      <c r="D244" s="11" t="s">
        <v>39</v>
      </c>
      <c r="E244" s="11" t="s">
        <v>725</v>
      </c>
      <c r="F244" s="11" t="s">
        <v>828</v>
      </c>
      <c r="G244" s="11" t="s">
        <v>40</v>
      </c>
      <c r="H244" s="11" t="s">
        <v>612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133705475</v>
      </c>
      <c r="R244" s="13">
        <v>0</v>
      </c>
      <c r="S244" s="13">
        <v>133705475</v>
      </c>
      <c r="T244" s="13">
        <v>0</v>
      </c>
      <c r="U244" s="11" t="s">
        <v>44</v>
      </c>
      <c r="V244" s="13">
        <v>0</v>
      </c>
      <c r="W244" s="13">
        <v>0</v>
      </c>
      <c r="X244" s="11" t="s">
        <v>44</v>
      </c>
      <c r="Y244" s="13">
        <v>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607</v>
      </c>
      <c r="B245" s="12" t="s">
        <v>590</v>
      </c>
      <c r="C245" s="11" t="s">
        <v>38</v>
      </c>
      <c r="D245" s="11" t="s">
        <v>39</v>
      </c>
      <c r="E245" s="11" t="s">
        <v>725</v>
      </c>
      <c r="F245" s="11" t="s">
        <v>828</v>
      </c>
      <c r="G245" s="11" t="s">
        <v>40</v>
      </c>
      <c r="H245" s="11" t="s">
        <v>614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375969111.5</v>
      </c>
      <c r="R245" s="13">
        <v>0</v>
      </c>
      <c r="S245" s="13">
        <v>307870267.5</v>
      </c>
      <c r="T245" s="13">
        <v>0</v>
      </c>
      <c r="U245" s="11" t="s">
        <v>44</v>
      </c>
      <c r="V245" s="13">
        <v>0</v>
      </c>
      <c r="W245" s="13">
        <v>58705900</v>
      </c>
      <c r="X245" s="11" t="s">
        <v>45</v>
      </c>
      <c r="Y245" s="13">
        <v>9392944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x14ac:dyDescent="0.25">
      <c r="A246" s="11" t="s">
        <v>609</v>
      </c>
      <c r="B246" s="9" t="s">
        <v>590</v>
      </c>
      <c r="C246" s="8" t="s">
        <v>38</v>
      </c>
      <c r="D246" s="8" t="s">
        <v>84</v>
      </c>
      <c r="E246" s="8" t="s">
        <v>85</v>
      </c>
      <c r="F246" s="8" t="s">
        <v>618</v>
      </c>
      <c r="G246" s="8" t="s">
        <v>40</v>
      </c>
      <c r="H246" s="8" t="s">
        <v>616</v>
      </c>
      <c r="I246" s="10" t="s">
        <v>42</v>
      </c>
      <c r="J246" s="10" t="s">
        <v>42</v>
      </c>
      <c r="K246" s="10" t="s">
        <v>42</v>
      </c>
      <c r="L246" s="10" t="s">
        <v>42</v>
      </c>
      <c r="M246" s="10">
        <v>0</v>
      </c>
      <c r="N246" s="8" t="s">
        <v>42</v>
      </c>
      <c r="O246" s="8" t="s">
        <v>43</v>
      </c>
      <c r="P246" s="8" t="s">
        <v>42</v>
      </c>
      <c r="Q246" s="10">
        <f>SUM(S246:AG246)</f>
        <v>2392091254.04</v>
      </c>
      <c r="R246" s="10">
        <v>0</v>
      </c>
      <c r="S246" s="10">
        <v>2090326338</v>
      </c>
      <c r="T246" s="10">
        <v>0</v>
      </c>
      <c r="U246" s="8" t="s">
        <v>44</v>
      </c>
      <c r="V246" s="10">
        <v>0</v>
      </c>
      <c r="W246" s="10">
        <v>260142169</v>
      </c>
      <c r="X246" s="8" t="s">
        <v>44</v>
      </c>
      <c r="Y246" s="10">
        <v>41622747.039999999</v>
      </c>
      <c r="Z246" s="10">
        <v>0</v>
      </c>
      <c r="AA246" s="8" t="s">
        <v>44</v>
      </c>
      <c r="AB246" s="10">
        <v>0</v>
      </c>
      <c r="AC246" s="10">
        <v>0</v>
      </c>
      <c r="AD246" s="8" t="s">
        <v>44</v>
      </c>
      <c r="AE246" s="10">
        <v>0</v>
      </c>
      <c r="AF246" s="10">
        <v>0</v>
      </c>
      <c r="AG246" s="8" t="s">
        <v>42</v>
      </c>
    </row>
    <row r="247" spans="1:33" x14ac:dyDescent="0.25">
      <c r="A247" s="11" t="s">
        <v>611</v>
      </c>
      <c r="B247" s="9" t="s">
        <v>590</v>
      </c>
      <c r="C247" s="8" t="s">
        <v>38</v>
      </c>
      <c r="D247" s="8" t="s">
        <v>84</v>
      </c>
      <c r="E247" s="8" t="s">
        <v>85</v>
      </c>
      <c r="F247" s="8" t="s">
        <v>618</v>
      </c>
      <c r="G247" s="8" t="s">
        <v>77</v>
      </c>
      <c r="H247" s="8" t="s">
        <v>42</v>
      </c>
      <c r="I247" s="10" t="s">
        <v>619</v>
      </c>
      <c r="J247" s="10" t="s">
        <v>42</v>
      </c>
      <c r="K247" s="10" t="s">
        <v>620</v>
      </c>
      <c r="L247" s="10" t="s">
        <v>590</v>
      </c>
      <c r="M247" s="10">
        <v>3237000</v>
      </c>
      <c r="N247" s="8" t="s">
        <v>80</v>
      </c>
      <c r="O247" s="8" t="s">
        <v>621</v>
      </c>
      <c r="P247" s="8" t="s">
        <v>622</v>
      </c>
      <c r="Q247" s="10">
        <f>SUM(S247:AG247)</f>
        <v>-3237000</v>
      </c>
      <c r="R247" s="10">
        <v>0</v>
      </c>
      <c r="S247" s="10">
        <v>-3237000</v>
      </c>
      <c r="T247" s="10">
        <v>0</v>
      </c>
      <c r="U247" s="8" t="s">
        <v>44</v>
      </c>
      <c r="V247" s="10">
        <v>0</v>
      </c>
      <c r="W247" s="10">
        <v>0</v>
      </c>
      <c r="X247" s="8" t="s">
        <v>44</v>
      </c>
      <c r="Y247" s="10">
        <v>0</v>
      </c>
      <c r="Z247" s="10">
        <v>0</v>
      </c>
      <c r="AA247" s="8" t="s">
        <v>44</v>
      </c>
      <c r="AB247" s="10">
        <v>0</v>
      </c>
      <c r="AC247" s="10">
        <v>0</v>
      </c>
      <c r="AD247" s="8" t="s">
        <v>44</v>
      </c>
      <c r="AE247" s="10">
        <v>0</v>
      </c>
      <c r="AF247" s="10">
        <v>0</v>
      </c>
      <c r="AG247" s="8" t="s">
        <v>42</v>
      </c>
    </row>
    <row r="248" spans="1:33" s="14" customFormat="1" x14ac:dyDescent="0.25">
      <c r="A248" s="11" t="s">
        <v>613</v>
      </c>
      <c r="B248" s="12" t="s">
        <v>590</v>
      </c>
      <c r="C248" s="11" t="s">
        <v>38</v>
      </c>
      <c r="D248" s="11" t="s">
        <v>106</v>
      </c>
      <c r="E248" s="11" t="s">
        <v>683</v>
      </c>
      <c r="F248" s="11" t="s">
        <v>848</v>
      </c>
      <c r="G248" s="11" t="s">
        <v>40</v>
      </c>
      <c r="H248" s="11" t="s">
        <v>624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1039274876</v>
      </c>
      <c r="R248" s="13">
        <v>0</v>
      </c>
      <c r="S248" s="13">
        <v>924706490</v>
      </c>
      <c r="T248" s="13">
        <v>0</v>
      </c>
      <c r="U248" s="11" t="s">
        <v>44</v>
      </c>
      <c r="V248" s="13">
        <v>0</v>
      </c>
      <c r="W248" s="13">
        <v>98765850</v>
      </c>
      <c r="X248" s="11" t="s">
        <v>45</v>
      </c>
      <c r="Y248" s="13">
        <v>15802536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615</v>
      </c>
      <c r="B249" s="12" t="s">
        <v>590</v>
      </c>
      <c r="C249" s="11" t="s">
        <v>38</v>
      </c>
      <c r="D249" s="11" t="s">
        <v>106</v>
      </c>
      <c r="E249" s="11" t="s">
        <v>683</v>
      </c>
      <c r="F249" s="11" t="s">
        <v>848</v>
      </c>
      <c r="G249" s="11" t="s">
        <v>40</v>
      </c>
      <c r="H249" s="11" t="s">
        <v>626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460598938.38999999</v>
      </c>
      <c r="R249" s="13">
        <v>0</v>
      </c>
      <c r="S249" s="13">
        <v>331437465</v>
      </c>
      <c r="T249" s="13">
        <v>0</v>
      </c>
      <c r="U249" s="11" t="s">
        <v>44</v>
      </c>
      <c r="V249" s="13">
        <v>0</v>
      </c>
      <c r="W249" s="13">
        <v>111346097.75</v>
      </c>
      <c r="X249" s="11" t="s">
        <v>44</v>
      </c>
      <c r="Y249" s="13">
        <v>17815375.640000001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617</v>
      </c>
      <c r="B250" s="12" t="s">
        <v>590</v>
      </c>
      <c r="C250" s="11" t="s">
        <v>38</v>
      </c>
      <c r="D250" s="11" t="s">
        <v>106</v>
      </c>
      <c r="E250" s="11" t="s">
        <v>683</v>
      </c>
      <c r="F250" s="11" t="s">
        <v>848</v>
      </c>
      <c r="G250" s="11" t="s">
        <v>40</v>
      </c>
      <c r="H250" s="11" t="s">
        <v>628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629</v>
      </c>
      <c r="P250" s="11" t="s">
        <v>630</v>
      </c>
      <c r="Q250" s="13">
        <f>SUM(S250:AG250)</f>
        <v>6687500</v>
      </c>
      <c r="R250" s="13">
        <v>0</v>
      </c>
      <c r="S250" s="13">
        <v>6687500</v>
      </c>
      <c r="T250" s="13">
        <v>0</v>
      </c>
      <c r="U250" s="11" t="s">
        <v>44</v>
      </c>
      <c r="V250" s="13">
        <v>0</v>
      </c>
      <c r="W250" s="13">
        <v>0</v>
      </c>
      <c r="X250" s="11" t="s">
        <v>44</v>
      </c>
      <c r="Y250" s="13">
        <v>0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623</v>
      </c>
      <c r="B251" s="12" t="s">
        <v>590</v>
      </c>
      <c r="C251" s="11" t="s">
        <v>38</v>
      </c>
      <c r="D251" s="11" t="s">
        <v>106</v>
      </c>
      <c r="E251" s="11" t="s">
        <v>683</v>
      </c>
      <c r="F251" s="11" t="s">
        <v>848</v>
      </c>
      <c r="G251" s="11" t="s">
        <v>40</v>
      </c>
      <c r="H251" s="11" t="s">
        <v>632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413989533.56999999</v>
      </c>
      <c r="R251" s="13">
        <v>0</v>
      </c>
      <c r="S251" s="13">
        <v>350943560.25</v>
      </c>
      <c r="T251" s="13">
        <v>0</v>
      </c>
      <c r="U251" s="11" t="s">
        <v>44</v>
      </c>
      <c r="V251" s="13">
        <v>0</v>
      </c>
      <c r="W251" s="13">
        <v>54349977</v>
      </c>
      <c r="X251" s="11" t="s">
        <v>44</v>
      </c>
      <c r="Y251" s="13">
        <v>8695996.3200000003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625</v>
      </c>
      <c r="B252" s="12" t="s">
        <v>590</v>
      </c>
      <c r="C252" s="11" t="s">
        <v>38</v>
      </c>
      <c r="D252" s="11" t="s">
        <v>106</v>
      </c>
      <c r="E252" s="11" t="s">
        <v>683</v>
      </c>
      <c r="F252" s="11" t="s">
        <v>848</v>
      </c>
      <c r="G252" s="11" t="s">
        <v>40</v>
      </c>
      <c r="H252" s="11" t="s">
        <v>634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635</v>
      </c>
      <c r="P252" s="11" t="s">
        <v>636</v>
      </c>
      <c r="Q252" s="13">
        <f>SUM(S252:AG252)</f>
        <v>46775480</v>
      </c>
      <c r="R252" s="13">
        <v>0</v>
      </c>
      <c r="S252" s="13">
        <v>30672650</v>
      </c>
      <c r="T252" s="13">
        <v>13881750</v>
      </c>
      <c r="U252" s="11" t="s">
        <v>45</v>
      </c>
      <c r="V252" s="13">
        <v>2221080</v>
      </c>
      <c r="W252" s="13">
        <v>0</v>
      </c>
      <c r="X252" s="11" t="s">
        <v>44</v>
      </c>
      <c r="Y252" s="13">
        <v>0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627</v>
      </c>
      <c r="B253" s="12" t="s">
        <v>590</v>
      </c>
      <c r="C253" s="11" t="s">
        <v>38</v>
      </c>
      <c r="D253" s="11" t="s">
        <v>106</v>
      </c>
      <c r="E253" s="11" t="s">
        <v>683</v>
      </c>
      <c r="F253" s="11" t="s">
        <v>848</v>
      </c>
      <c r="G253" s="11" t="s">
        <v>40</v>
      </c>
      <c r="H253" s="11" t="s">
        <v>638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20516147.5</v>
      </c>
      <c r="R253" s="13">
        <v>0</v>
      </c>
      <c r="S253" s="13">
        <v>9468017.5</v>
      </c>
      <c r="T253" s="13">
        <v>0</v>
      </c>
      <c r="U253" s="11" t="s">
        <v>44</v>
      </c>
      <c r="V253" s="13">
        <v>0</v>
      </c>
      <c r="W253" s="13">
        <v>9524250</v>
      </c>
      <c r="X253" s="11" t="s">
        <v>45</v>
      </c>
      <c r="Y253" s="13">
        <v>1523880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631</v>
      </c>
      <c r="B254" s="12" t="s">
        <v>590</v>
      </c>
      <c r="C254" s="11" t="s">
        <v>38</v>
      </c>
      <c r="D254" s="11" t="s">
        <v>106</v>
      </c>
      <c r="E254" s="11" t="s">
        <v>683</v>
      </c>
      <c r="F254" s="11" t="s">
        <v>848</v>
      </c>
      <c r="G254" s="11" t="s">
        <v>40</v>
      </c>
      <c r="H254" s="11" t="s">
        <v>640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106897728</v>
      </c>
      <c r="R254" s="13">
        <v>0</v>
      </c>
      <c r="S254" s="13">
        <v>103518300</v>
      </c>
      <c r="T254" s="13">
        <v>0</v>
      </c>
      <c r="U254" s="11" t="s">
        <v>44</v>
      </c>
      <c r="V254" s="13">
        <v>0</v>
      </c>
      <c r="W254" s="13">
        <v>2913300</v>
      </c>
      <c r="X254" s="11" t="s">
        <v>44</v>
      </c>
      <c r="Y254" s="13">
        <v>466128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633</v>
      </c>
      <c r="B255" s="12" t="s">
        <v>590</v>
      </c>
      <c r="C255" s="11" t="s">
        <v>38</v>
      </c>
      <c r="D255" s="11" t="s">
        <v>106</v>
      </c>
      <c r="E255" s="11" t="s">
        <v>683</v>
      </c>
      <c r="F255" s="11" t="s">
        <v>848</v>
      </c>
      <c r="G255" s="11" t="s">
        <v>40</v>
      </c>
      <c r="H255" s="11" t="s">
        <v>642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103999764</v>
      </c>
      <c r="R255" s="13">
        <v>0</v>
      </c>
      <c r="S255" s="13">
        <v>75472000</v>
      </c>
      <c r="T255" s="13">
        <v>0</v>
      </c>
      <c r="U255" s="11" t="s">
        <v>44</v>
      </c>
      <c r="V255" s="13">
        <v>0</v>
      </c>
      <c r="W255" s="13">
        <v>24592900</v>
      </c>
      <c r="X255" s="11" t="s">
        <v>44</v>
      </c>
      <c r="Y255" s="13">
        <v>3934864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637</v>
      </c>
      <c r="B256" s="12" t="s">
        <v>590</v>
      </c>
      <c r="C256" s="11" t="s">
        <v>38</v>
      </c>
      <c r="D256" s="11" t="s">
        <v>127</v>
      </c>
      <c r="E256" s="11" t="s">
        <v>128</v>
      </c>
      <c r="F256" s="11" t="s">
        <v>870</v>
      </c>
      <c r="G256" s="11" t="s">
        <v>40</v>
      </c>
      <c r="H256" s="11" t="s">
        <v>871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2452748622.5</v>
      </c>
      <c r="R256" s="13">
        <v>0</v>
      </c>
      <c r="S256" s="13">
        <v>2400853702.5</v>
      </c>
      <c r="T256" s="13">
        <v>0</v>
      </c>
      <c r="U256" s="11" t="s">
        <v>44</v>
      </c>
      <c r="V256" s="13">
        <v>0</v>
      </c>
      <c r="W256" s="13">
        <v>44737000</v>
      </c>
      <c r="X256" s="11" t="s">
        <v>45</v>
      </c>
      <c r="Y256" s="13">
        <v>7157920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639</v>
      </c>
      <c r="B257" s="12" t="s">
        <v>645</v>
      </c>
      <c r="C257" s="11" t="s">
        <v>38</v>
      </c>
      <c r="D257" s="11" t="s">
        <v>39</v>
      </c>
      <c r="E257" s="11" t="s">
        <v>725</v>
      </c>
      <c r="F257" s="11" t="s">
        <v>829</v>
      </c>
      <c r="G257" s="11" t="s">
        <v>40</v>
      </c>
      <c r="H257" s="11" t="s">
        <v>646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335035830.19999999</v>
      </c>
      <c r="R257" s="13">
        <v>0</v>
      </c>
      <c r="S257" s="13">
        <v>280653035</v>
      </c>
      <c r="T257" s="13">
        <v>0</v>
      </c>
      <c r="U257" s="11" t="s">
        <v>44</v>
      </c>
      <c r="V257" s="13">
        <v>0</v>
      </c>
      <c r="W257" s="13">
        <v>46881720</v>
      </c>
      <c r="X257" s="11" t="s">
        <v>44</v>
      </c>
      <c r="Y257" s="13">
        <v>7501075.2000000002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641</v>
      </c>
      <c r="B258" s="12" t="s">
        <v>645</v>
      </c>
      <c r="C258" s="11" t="s">
        <v>38</v>
      </c>
      <c r="D258" s="11" t="s">
        <v>39</v>
      </c>
      <c r="E258" s="11" t="s">
        <v>725</v>
      </c>
      <c r="F258" s="11" t="s">
        <v>829</v>
      </c>
      <c r="G258" s="11" t="s">
        <v>40</v>
      </c>
      <c r="H258" s="11" t="s">
        <v>648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396637787.75</v>
      </c>
      <c r="R258" s="13">
        <v>0</v>
      </c>
      <c r="S258" s="13">
        <v>358698653.75</v>
      </c>
      <c r="T258" s="13">
        <v>0</v>
      </c>
      <c r="U258" s="11" t="s">
        <v>44</v>
      </c>
      <c r="V258" s="13">
        <v>0</v>
      </c>
      <c r="W258" s="13">
        <v>32706150</v>
      </c>
      <c r="X258" s="11" t="s">
        <v>45</v>
      </c>
      <c r="Y258" s="13">
        <v>5232984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643</v>
      </c>
      <c r="B259" s="12" t="s">
        <v>645</v>
      </c>
      <c r="C259" s="11" t="s">
        <v>38</v>
      </c>
      <c r="D259" s="11" t="s">
        <v>39</v>
      </c>
      <c r="E259" s="11" t="s">
        <v>725</v>
      </c>
      <c r="F259" s="11" t="s">
        <v>829</v>
      </c>
      <c r="G259" s="11" t="s">
        <v>40</v>
      </c>
      <c r="H259" s="11" t="s">
        <v>650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502437739.75</v>
      </c>
      <c r="R259" s="13">
        <v>0</v>
      </c>
      <c r="S259" s="13">
        <v>434632549.75</v>
      </c>
      <c r="T259" s="13">
        <v>0</v>
      </c>
      <c r="U259" s="11" t="s">
        <v>44</v>
      </c>
      <c r="V259" s="13">
        <v>0</v>
      </c>
      <c r="W259" s="13">
        <v>58452750</v>
      </c>
      <c r="X259" s="11" t="s">
        <v>44</v>
      </c>
      <c r="Y259" s="13">
        <v>9352440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644</v>
      </c>
      <c r="B260" s="12" t="s">
        <v>645</v>
      </c>
      <c r="C260" s="11" t="s">
        <v>38</v>
      </c>
      <c r="D260" s="11" t="s">
        <v>39</v>
      </c>
      <c r="E260" s="11" t="s">
        <v>725</v>
      </c>
      <c r="F260" s="11" t="s">
        <v>829</v>
      </c>
      <c r="G260" s="11" t="s">
        <v>40</v>
      </c>
      <c r="H260" s="11" t="s">
        <v>652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731148699.27999997</v>
      </c>
      <c r="R260" s="13">
        <v>0</v>
      </c>
      <c r="S260" s="13">
        <v>583577840</v>
      </c>
      <c r="T260" s="13">
        <v>0</v>
      </c>
      <c r="U260" s="11" t="s">
        <v>44</v>
      </c>
      <c r="V260" s="13">
        <v>0</v>
      </c>
      <c r="W260" s="13">
        <v>127216258</v>
      </c>
      <c r="X260" s="11" t="s">
        <v>45</v>
      </c>
      <c r="Y260" s="13">
        <v>20354601.280000001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647</v>
      </c>
      <c r="B261" s="12" t="s">
        <v>645</v>
      </c>
      <c r="C261" s="11" t="s">
        <v>38</v>
      </c>
      <c r="D261" s="11" t="s">
        <v>39</v>
      </c>
      <c r="E261" s="11" t="s">
        <v>725</v>
      </c>
      <c r="F261" s="11" t="s">
        <v>829</v>
      </c>
      <c r="G261" s="11" t="s">
        <v>40</v>
      </c>
      <c r="H261" s="11" t="s">
        <v>654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841639330.25</v>
      </c>
      <c r="R261" s="13">
        <v>0</v>
      </c>
      <c r="S261" s="13">
        <v>639643890.25</v>
      </c>
      <c r="T261" s="13">
        <v>0</v>
      </c>
      <c r="U261" s="11" t="s">
        <v>44</v>
      </c>
      <c r="V261" s="13">
        <v>0</v>
      </c>
      <c r="W261" s="13">
        <v>174134000</v>
      </c>
      <c r="X261" s="11" t="s">
        <v>45</v>
      </c>
      <c r="Y261" s="13">
        <v>27861440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649</v>
      </c>
      <c r="B262" s="12" t="s">
        <v>645</v>
      </c>
      <c r="C262" s="11" t="s">
        <v>38</v>
      </c>
      <c r="D262" s="11" t="s">
        <v>84</v>
      </c>
      <c r="E262" s="11" t="s">
        <v>85</v>
      </c>
      <c r="F262" s="11" t="s">
        <v>658</v>
      </c>
      <c r="G262" s="11" t="s">
        <v>40</v>
      </c>
      <c r="H262" s="11" t="s">
        <v>656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2056954434.8499999</v>
      </c>
      <c r="R262" s="13">
        <v>0</v>
      </c>
      <c r="S262" s="13">
        <v>1855404771.25</v>
      </c>
      <c r="T262" s="13">
        <v>0</v>
      </c>
      <c r="U262" s="11" t="s">
        <v>44</v>
      </c>
      <c r="V262" s="13">
        <v>0</v>
      </c>
      <c r="W262" s="13">
        <v>173749710</v>
      </c>
      <c r="X262" s="11" t="s">
        <v>44</v>
      </c>
      <c r="Y262" s="13">
        <v>27799953.599999998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651</v>
      </c>
      <c r="B263" s="12" t="s">
        <v>645</v>
      </c>
      <c r="C263" s="11" t="s">
        <v>38</v>
      </c>
      <c r="D263" s="11" t="s">
        <v>84</v>
      </c>
      <c r="E263" s="11" t="s">
        <v>85</v>
      </c>
      <c r="F263" s="11" t="s">
        <v>658</v>
      </c>
      <c r="G263" s="11" t="s">
        <v>40</v>
      </c>
      <c r="H263" s="11" t="s">
        <v>659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660</v>
      </c>
      <c r="P263" s="11" t="s">
        <v>661</v>
      </c>
      <c r="Q263" s="13">
        <f>SUM(S263:AG263)</f>
        <v>22816036</v>
      </c>
      <c r="R263" s="13">
        <v>0</v>
      </c>
      <c r="S263" s="13">
        <v>10665500</v>
      </c>
      <c r="T263" s="13">
        <v>10474600</v>
      </c>
      <c r="U263" s="11" t="s">
        <v>45</v>
      </c>
      <c r="V263" s="13">
        <v>1675936</v>
      </c>
      <c r="W263" s="13">
        <v>0</v>
      </c>
      <c r="X263" s="11" t="s">
        <v>44</v>
      </c>
      <c r="Y263" s="13">
        <v>0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653</v>
      </c>
      <c r="B264" s="12" t="s">
        <v>645</v>
      </c>
      <c r="C264" s="11" t="s">
        <v>38</v>
      </c>
      <c r="D264" s="11" t="s">
        <v>84</v>
      </c>
      <c r="E264" s="11" t="s">
        <v>85</v>
      </c>
      <c r="F264" s="11" t="s">
        <v>658</v>
      </c>
      <c r="G264" s="11" t="s">
        <v>40</v>
      </c>
      <c r="H264" s="11" t="s">
        <v>663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957919521.75</v>
      </c>
      <c r="R264" s="13">
        <v>0</v>
      </c>
      <c r="S264" s="13">
        <v>775420781.75</v>
      </c>
      <c r="T264" s="13">
        <v>0</v>
      </c>
      <c r="U264" s="11" t="s">
        <v>44</v>
      </c>
      <c r="V264" s="13">
        <v>0</v>
      </c>
      <c r="W264" s="13">
        <v>157326500</v>
      </c>
      <c r="X264" s="11" t="s">
        <v>44</v>
      </c>
      <c r="Y264" s="13">
        <v>25172240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655</v>
      </c>
      <c r="B265" s="12" t="s">
        <v>645</v>
      </c>
      <c r="C265" s="11" t="s">
        <v>38</v>
      </c>
      <c r="D265" s="11" t="s">
        <v>84</v>
      </c>
      <c r="E265" s="11" t="s">
        <v>85</v>
      </c>
      <c r="F265" s="11" t="s">
        <v>658</v>
      </c>
      <c r="G265" s="11" t="s">
        <v>77</v>
      </c>
      <c r="H265" s="11" t="s">
        <v>42</v>
      </c>
      <c r="I265" s="13" t="s">
        <v>665</v>
      </c>
      <c r="J265" s="13" t="s">
        <v>42</v>
      </c>
      <c r="K265" s="13" t="s">
        <v>666</v>
      </c>
      <c r="L265" s="13" t="s">
        <v>590</v>
      </c>
      <c r="M265" s="13">
        <v>6256125</v>
      </c>
      <c r="N265" s="11" t="s">
        <v>80</v>
      </c>
      <c r="O265" s="11" t="s">
        <v>667</v>
      </c>
      <c r="P265" s="11" t="s">
        <v>668</v>
      </c>
      <c r="Q265" s="13">
        <f>SUM(S265:AG265)</f>
        <v>-6256125</v>
      </c>
      <c r="R265" s="13">
        <v>0</v>
      </c>
      <c r="S265" s="13">
        <v>-6256125</v>
      </c>
      <c r="T265" s="13">
        <v>0</v>
      </c>
      <c r="U265" s="11" t="s">
        <v>44</v>
      </c>
      <c r="V265" s="13">
        <v>0</v>
      </c>
      <c r="W265" s="13">
        <v>0</v>
      </c>
      <c r="X265" s="11" t="s">
        <v>44</v>
      </c>
      <c r="Y265" s="13">
        <v>0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657</v>
      </c>
      <c r="B266" s="12" t="s">
        <v>645</v>
      </c>
      <c r="C266" s="11" t="s">
        <v>38</v>
      </c>
      <c r="D266" s="11" t="s">
        <v>106</v>
      </c>
      <c r="E266" s="11" t="s">
        <v>683</v>
      </c>
      <c r="F266" s="11" t="s">
        <v>684</v>
      </c>
      <c r="G266" s="11" t="s">
        <v>40</v>
      </c>
      <c r="H266" s="11" t="s">
        <v>670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537092190.82000005</v>
      </c>
      <c r="R266" s="13">
        <v>0</v>
      </c>
      <c r="S266" s="13">
        <v>450337267.5</v>
      </c>
      <c r="T266" s="13">
        <v>0</v>
      </c>
      <c r="U266" s="11" t="s">
        <v>44</v>
      </c>
      <c r="V266" s="13">
        <v>0</v>
      </c>
      <c r="W266" s="13">
        <v>74788727</v>
      </c>
      <c r="X266" s="11" t="s">
        <v>44</v>
      </c>
      <c r="Y266" s="13">
        <v>11966196.32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662</v>
      </c>
      <c r="B267" s="12" t="s">
        <v>645</v>
      </c>
      <c r="C267" s="11" t="s">
        <v>38</v>
      </c>
      <c r="D267" s="11" t="s">
        <v>106</v>
      </c>
      <c r="E267" s="11" t="s">
        <v>683</v>
      </c>
      <c r="F267" s="11" t="s">
        <v>684</v>
      </c>
      <c r="G267" s="11" t="s">
        <v>40</v>
      </c>
      <c r="H267" s="11" t="s">
        <v>672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372554514.10000002</v>
      </c>
      <c r="R267" s="13">
        <v>0</v>
      </c>
      <c r="S267" s="13">
        <v>317441916.5</v>
      </c>
      <c r="T267" s="13">
        <v>0</v>
      </c>
      <c r="U267" s="11" t="s">
        <v>44</v>
      </c>
      <c r="V267" s="13">
        <v>0</v>
      </c>
      <c r="W267" s="13">
        <v>47510860</v>
      </c>
      <c r="X267" s="11" t="s">
        <v>44</v>
      </c>
      <c r="Y267" s="13">
        <v>7601737.5999999996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664</v>
      </c>
      <c r="B268" s="12" t="s">
        <v>645</v>
      </c>
      <c r="C268" s="11" t="s">
        <v>38</v>
      </c>
      <c r="D268" s="11" t="s">
        <v>106</v>
      </c>
      <c r="E268" s="11" t="s">
        <v>683</v>
      </c>
      <c r="F268" s="11" t="s">
        <v>684</v>
      </c>
      <c r="G268" s="11" t="s">
        <v>40</v>
      </c>
      <c r="H268" s="11" t="s">
        <v>674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193295914.65000001</v>
      </c>
      <c r="R268" s="13">
        <v>0</v>
      </c>
      <c r="S268" s="13">
        <v>172080737</v>
      </c>
      <c r="T268" s="13">
        <v>0</v>
      </c>
      <c r="U268" s="11" t="s">
        <v>44</v>
      </c>
      <c r="V268" s="13">
        <v>0</v>
      </c>
      <c r="W268" s="13">
        <v>18288946.25</v>
      </c>
      <c r="X268" s="11" t="s">
        <v>44</v>
      </c>
      <c r="Y268" s="13">
        <v>2926231.4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669</v>
      </c>
      <c r="B269" s="12" t="s">
        <v>645</v>
      </c>
      <c r="C269" s="11" t="s">
        <v>38</v>
      </c>
      <c r="D269" s="11" t="s">
        <v>106</v>
      </c>
      <c r="E269" s="11" t="s">
        <v>683</v>
      </c>
      <c r="F269" s="11" t="s">
        <v>684</v>
      </c>
      <c r="G269" s="11" t="s">
        <v>40</v>
      </c>
      <c r="H269" s="11" t="s">
        <v>676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677</v>
      </c>
      <c r="P269" s="11" t="s">
        <v>678</v>
      </c>
      <c r="Q269" s="13">
        <f>SUM(S269:AG269)</f>
        <v>15406460</v>
      </c>
      <c r="R269" s="13">
        <v>0</v>
      </c>
      <c r="S269" s="13">
        <v>11122000</v>
      </c>
      <c r="T269" s="13">
        <v>0</v>
      </c>
      <c r="U269" s="11" t="s">
        <v>44</v>
      </c>
      <c r="V269" s="13">
        <v>0</v>
      </c>
      <c r="W269" s="13">
        <v>3693500</v>
      </c>
      <c r="X269" s="11" t="s">
        <v>45</v>
      </c>
      <c r="Y269" s="13">
        <v>590960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671</v>
      </c>
      <c r="B270" s="12" t="s">
        <v>645</v>
      </c>
      <c r="C270" s="11" t="s">
        <v>38</v>
      </c>
      <c r="D270" s="11" t="s">
        <v>106</v>
      </c>
      <c r="E270" s="11" t="s">
        <v>683</v>
      </c>
      <c r="F270" s="11" t="s">
        <v>684</v>
      </c>
      <c r="G270" s="11" t="s">
        <v>40</v>
      </c>
      <c r="H270" s="11" t="s">
        <v>849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4400000</v>
      </c>
      <c r="R270" s="13">
        <v>0</v>
      </c>
      <c r="S270" s="13">
        <v>4400000</v>
      </c>
      <c r="T270" s="13">
        <v>0</v>
      </c>
      <c r="U270" s="11" t="s">
        <v>44</v>
      </c>
      <c r="V270" s="13">
        <v>0</v>
      </c>
      <c r="W270" s="13">
        <v>0</v>
      </c>
      <c r="X270" s="11" t="s">
        <v>44</v>
      </c>
      <c r="Y270" s="13">
        <v>0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673</v>
      </c>
      <c r="B271" s="12" t="s">
        <v>645</v>
      </c>
      <c r="C271" s="11" t="s">
        <v>38</v>
      </c>
      <c r="D271" s="11" t="s">
        <v>106</v>
      </c>
      <c r="E271" s="11" t="s">
        <v>683</v>
      </c>
      <c r="F271" s="11" t="s">
        <v>684</v>
      </c>
      <c r="G271" s="11" t="s">
        <v>40</v>
      </c>
      <c r="H271" s="11" t="s">
        <v>681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167672818</v>
      </c>
      <c r="R271" s="13">
        <v>0</v>
      </c>
      <c r="S271" s="13">
        <v>154429504</v>
      </c>
      <c r="T271" s="13">
        <v>0</v>
      </c>
      <c r="U271" s="11" t="s">
        <v>44</v>
      </c>
      <c r="V271" s="13">
        <v>0</v>
      </c>
      <c r="W271" s="13">
        <v>11416650</v>
      </c>
      <c r="X271" s="11" t="s">
        <v>44</v>
      </c>
      <c r="Y271" s="13">
        <v>1826664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675</v>
      </c>
      <c r="B272" s="12" t="s">
        <v>645</v>
      </c>
      <c r="C272" s="11" t="s">
        <v>38</v>
      </c>
      <c r="D272" s="11" t="s">
        <v>106</v>
      </c>
      <c r="E272" s="11" t="s">
        <v>683</v>
      </c>
      <c r="F272" s="11" t="s">
        <v>684</v>
      </c>
      <c r="G272" s="11" t="s">
        <v>40</v>
      </c>
      <c r="H272" s="11" t="s">
        <v>685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686</v>
      </c>
      <c r="P272" s="11" t="s">
        <v>687</v>
      </c>
      <c r="Q272" s="13">
        <f>SUM(S272:AG272)</f>
        <v>166000000</v>
      </c>
      <c r="R272" s="13">
        <v>0</v>
      </c>
      <c r="S272" s="13">
        <v>166000000</v>
      </c>
      <c r="T272" s="13">
        <v>0</v>
      </c>
      <c r="U272" s="11" t="s">
        <v>44</v>
      </c>
      <c r="V272" s="13">
        <v>0</v>
      </c>
      <c r="W272" s="13">
        <v>0</v>
      </c>
      <c r="X272" s="11" t="s">
        <v>44</v>
      </c>
      <c r="Y272" s="13">
        <v>0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679</v>
      </c>
      <c r="B273" s="12" t="s">
        <v>645</v>
      </c>
      <c r="C273" s="11" t="s">
        <v>38</v>
      </c>
      <c r="D273" s="11" t="s">
        <v>106</v>
      </c>
      <c r="E273" s="11" t="s">
        <v>683</v>
      </c>
      <c r="F273" s="11" t="s">
        <v>684</v>
      </c>
      <c r="G273" s="11" t="s">
        <v>40</v>
      </c>
      <c r="H273" s="11" t="s">
        <v>850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720780915.72000003</v>
      </c>
      <c r="R273" s="13">
        <v>0</v>
      </c>
      <c r="S273" s="13">
        <v>602397473</v>
      </c>
      <c r="T273" s="13">
        <v>0</v>
      </c>
      <c r="U273" s="11" t="s">
        <v>44</v>
      </c>
      <c r="V273" s="13">
        <v>0</v>
      </c>
      <c r="W273" s="13">
        <v>102054692</v>
      </c>
      <c r="X273" s="11" t="s">
        <v>45</v>
      </c>
      <c r="Y273" s="13">
        <v>16328750.719999999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680</v>
      </c>
      <c r="B274" s="12" t="s">
        <v>645</v>
      </c>
      <c r="C274" s="11" t="s">
        <v>38</v>
      </c>
      <c r="D274" s="11" t="s">
        <v>127</v>
      </c>
      <c r="E274" s="11" t="s">
        <v>128</v>
      </c>
      <c r="F274" s="11" t="s">
        <v>690</v>
      </c>
      <c r="G274" s="11" t="s">
        <v>40</v>
      </c>
      <c r="H274" s="11" t="s">
        <v>872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3057723563.5</v>
      </c>
      <c r="R274" s="13">
        <v>0</v>
      </c>
      <c r="S274" s="13">
        <v>2962001987.5</v>
      </c>
      <c r="T274" s="13">
        <v>0</v>
      </c>
      <c r="U274" s="11" t="s">
        <v>44</v>
      </c>
      <c r="V274" s="13">
        <v>0</v>
      </c>
      <c r="W274" s="13">
        <v>82518600</v>
      </c>
      <c r="X274" s="11" t="s">
        <v>44</v>
      </c>
      <c r="Y274" s="13">
        <f>+W274*0.16</f>
        <v>13202976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682</v>
      </c>
      <c r="B275" s="12" t="s">
        <v>692</v>
      </c>
      <c r="C275" s="11" t="s">
        <v>38</v>
      </c>
      <c r="D275" s="11" t="s">
        <v>39</v>
      </c>
      <c r="E275" s="11" t="s">
        <v>725</v>
      </c>
      <c r="F275" s="11" t="s">
        <v>726</v>
      </c>
      <c r="G275" s="11" t="s">
        <v>40</v>
      </c>
      <c r="H275" s="11" t="s">
        <v>693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>SUM(S275:AG275)</f>
        <v>172061869.75</v>
      </c>
      <c r="R275" s="13">
        <v>0</v>
      </c>
      <c r="S275" s="13">
        <v>155179171.75</v>
      </c>
      <c r="T275" s="13">
        <v>0</v>
      </c>
      <c r="U275" s="11" t="s">
        <v>44</v>
      </c>
      <c r="V275" s="13">
        <v>0</v>
      </c>
      <c r="W275" s="13">
        <v>14554050</v>
      </c>
      <c r="X275" s="11" t="s">
        <v>44</v>
      </c>
      <c r="Y275" s="13">
        <v>2328648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688</v>
      </c>
      <c r="B276" s="12" t="s">
        <v>692</v>
      </c>
      <c r="C276" s="11" t="s">
        <v>38</v>
      </c>
      <c r="D276" s="11" t="s">
        <v>39</v>
      </c>
      <c r="E276" s="11" t="s">
        <v>725</v>
      </c>
      <c r="F276" s="11" t="s">
        <v>726</v>
      </c>
      <c r="G276" s="11" t="s">
        <v>40</v>
      </c>
      <c r="H276" s="11" t="s">
        <v>695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89102987.5</v>
      </c>
      <c r="R276" s="13">
        <v>0</v>
      </c>
      <c r="S276" s="13">
        <v>89102987.5</v>
      </c>
      <c r="T276" s="13">
        <v>0</v>
      </c>
      <c r="U276" s="11" t="s">
        <v>44</v>
      </c>
      <c r="V276" s="13">
        <v>0</v>
      </c>
      <c r="W276" s="13">
        <v>0</v>
      </c>
      <c r="X276" s="11" t="s">
        <v>44</v>
      </c>
      <c r="Y276" s="13">
        <v>0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689</v>
      </c>
      <c r="B277" s="12" t="s">
        <v>692</v>
      </c>
      <c r="C277" s="11" t="s">
        <v>38</v>
      </c>
      <c r="D277" s="11" t="s">
        <v>39</v>
      </c>
      <c r="E277" s="11" t="s">
        <v>725</v>
      </c>
      <c r="F277" s="11" t="s">
        <v>726</v>
      </c>
      <c r="G277" s="11" t="s">
        <v>40</v>
      </c>
      <c r="H277" s="11" t="s">
        <v>697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101117725</v>
      </c>
      <c r="R277" s="13">
        <v>0</v>
      </c>
      <c r="S277" s="13">
        <v>94979875</v>
      </c>
      <c r="T277" s="13">
        <v>0</v>
      </c>
      <c r="U277" s="11" t="s">
        <v>44</v>
      </c>
      <c r="V277" s="13">
        <v>0</v>
      </c>
      <c r="W277" s="13">
        <v>5291250</v>
      </c>
      <c r="X277" s="11" t="s">
        <v>44</v>
      </c>
      <c r="Y277" s="13">
        <v>846600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886</v>
      </c>
      <c r="B278" s="12" t="s">
        <v>692</v>
      </c>
      <c r="C278" s="11" t="s">
        <v>38</v>
      </c>
      <c r="D278" s="11" t="s">
        <v>39</v>
      </c>
      <c r="E278" s="11" t="s">
        <v>725</v>
      </c>
      <c r="F278" s="11" t="s">
        <v>726</v>
      </c>
      <c r="G278" s="11" t="s">
        <v>40</v>
      </c>
      <c r="H278" s="11" t="s">
        <v>699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250671501.62</v>
      </c>
      <c r="R278" s="13">
        <v>0</v>
      </c>
      <c r="S278" s="13">
        <v>201106172.5</v>
      </c>
      <c r="T278" s="13">
        <v>0</v>
      </c>
      <c r="U278" s="11" t="s">
        <v>44</v>
      </c>
      <c r="V278" s="13">
        <v>0</v>
      </c>
      <c r="W278" s="13">
        <v>42728732</v>
      </c>
      <c r="X278" s="11" t="s">
        <v>44</v>
      </c>
      <c r="Y278" s="13">
        <v>6836597.1200000001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887</v>
      </c>
      <c r="B279" s="12" t="s">
        <v>692</v>
      </c>
      <c r="C279" s="11" t="s">
        <v>38</v>
      </c>
      <c r="D279" s="11" t="s">
        <v>39</v>
      </c>
      <c r="E279" s="11" t="s">
        <v>725</v>
      </c>
      <c r="F279" s="11" t="s">
        <v>726</v>
      </c>
      <c r="G279" s="11" t="s">
        <v>40</v>
      </c>
      <c r="H279" s="11" t="s">
        <v>701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702</v>
      </c>
      <c r="P279" s="11" t="s">
        <v>703</v>
      </c>
      <c r="Q279" s="13">
        <f>SUM(S279:AG279)</f>
        <v>66198630</v>
      </c>
      <c r="R279" s="13">
        <v>0</v>
      </c>
      <c r="S279" s="13">
        <v>51178950</v>
      </c>
      <c r="T279" s="13">
        <v>12948000</v>
      </c>
      <c r="U279" s="11" t="s">
        <v>45</v>
      </c>
      <c r="V279" s="13">
        <v>2071680</v>
      </c>
      <c r="W279" s="13">
        <v>0</v>
      </c>
      <c r="X279" s="11" t="s">
        <v>44</v>
      </c>
      <c r="Y279" s="13">
        <v>0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691</v>
      </c>
      <c r="B280" s="12" t="s">
        <v>692</v>
      </c>
      <c r="C280" s="11" t="s">
        <v>38</v>
      </c>
      <c r="D280" s="11" t="s">
        <v>39</v>
      </c>
      <c r="E280" s="11" t="s">
        <v>725</v>
      </c>
      <c r="F280" s="11" t="s">
        <v>726</v>
      </c>
      <c r="G280" s="11" t="s">
        <v>40</v>
      </c>
      <c r="H280" s="11" t="s">
        <v>705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28849970</v>
      </c>
      <c r="R280" s="13">
        <v>0</v>
      </c>
      <c r="S280" s="13">
        <v>25095050</v>
      </c>
      <c r="T280" s="13">
        <v>0</v>
      </c>
      <c r="U280" s="11" t="s">
        <v>44</v>
      </c>
      <c r="V280" s="13">
        <v>0</v>
      </c>
      <c r="W280" s="13">
        <v>3237000</v>
      </c>
      <c r="X280" s="11" t="s">
        <v>44</v>
      </c>
      <c r="Y280" s="13">
        <v>517920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694</v>
      </c>
      <c r="B281" s="12" t="s">
        <v>692</v>
      </c>
      <c r="C281" s="11" t="s">
        <v>38</v>
      </c>
      <c r="D281" s="11" t="s">
        <v>39</v>
      </c>
      <c r="E281" s="11" t="s">
        <v>725</v>
      </c>
      <c r="F281" s="11" t="s">
        <v>726</v>
      </c>
      <c r="G281" s="11" t="s">
        <v>40</v>
      </c>
      <c r="H281" s="11" t="s">
        <v>707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127193509.7</v>
      </c>
      <c r="R281" s="13">
        <v>0</v>
      </c>
      <c r="S281" s="13">
        <v>114359145</v>
      </c>
      <c r="T281" s="13">
        <v>0</v>
      </c>
      <c r="U281" s="11" t="s">
        <v>44</v>
      </c>
      <c r="V281" s="13">
        <v>0</v>
      </c>
      <c r="W281" s="13">
        <v>11064107.5</v>
      </c>
      <c r="X281" s="11" t="s">
        <v>45</v>
      </c>
      <c r="Y281" s="13">
        <v>1770257.2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696</v>
      </c>
      <c r="B282" s="12" t="s">
        <v>692</v>
      </c>
      <c r="C282" s="11" t="s">
        <v>38</v>
      </c>
      <c r="D282" s="11" t="s">
        <v>39</v>
      </c>
      <c r="E282" s="11" t="s">
        <v>725</v>
      </c>
      <c r="F282" s="11" t="s">
        <v>726</v>
      </c>
      <c r="G282" s="11" t="s">
        <v>40</v>
      </c>
      <c r="H282" s="11" t="s">
        <v>709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356665808.5</v>
      </c>
      <c r="R282" s="13">
        <v>0</v>
      </c>
      <c r="S282" s="13">
        <v>295966082.5</v>
      </c>
      <c r="T282" s="13">
        <v>0</v>
      </c>
      <c r="U282" s="11" t="s">
        <v>44</v>
      </c>
      <c r="V282" s="13">
        <v>0</v>
      </c>
      <c r="W282" s="13">
        <v>52327350</v>
      </c>
      <c r="X282" s="11" t="s">
        <v>44</v>
      </c>
      <c r="Y282" s="13">
        <v>8372376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698</v>
      </c>
      <c r="B283" s="12" t="s">
        <v>692</v>
      </c>
      <c r="C283" s="11" t="s">
        <v>38</v>
      </c>
      <c r="D283" s="11" t="s">
        <v>39</v>
      </c>
      <c r="E283" s="11" t="s">
        <v>725</v>
      </c>
      <c r="F283" s="11" t="s">
        <v>726</v>
      </c>
      <c r="G283" s="11" t="s">
        <v>40</v>
      </c>
      <c r="H283" s="11" t="s">
        <v>711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103228788</v>
      </c>
      <c r="R283" s="13">
        <v>0</v>
      </c>
      <c r="S283" s="13">
        <v>78475200</v>
      </c>
      <c r="T283" s="13">
        <v>0</v>
      </c>
      <c r="U283" s="11" t="s">
        <v>44</v>
      </c>
      <c r="V283" s="13">
        <v>0</v>
      </c>
      <c r="W283" s="13">
        <v>21339300</v>
      </c>
      <c r="X283" s="11" t="s">
        <v>45</v>
      </c>
      <c r="Y283" s="13">
        <v>3414288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700</v>
      </c>
      <c r="B284" s="12" t="s">
        <v>692</v>
      </c>
      <c r="C284" s="11" t="s">
        <v>38</v>
      </c>
      <c r="D284" s="11" t="s">
        <v>39</v>
      </c>
      <c r="E284" s="11" t="s">
        <v>725</v>
      </c>
      <c r="F284" s="11" t="s">
        <v>726</v>
      </c>
      <c r="G284" s="11" t="s">
        <v>40</v>
      </c>
      <c r="H284" s="11" t="s">
        <v>713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691070984.25</v>
      </c>
      <c r="R284" s="13">
        <v>0</v>
      </c>
      <c r="S284" s="13">
        <v>542982716.25</v>
      </c>
      <c r="T284" s="13">
        <v>0</v>
      </c>
      <c r="U284" s="11" t="s">
        <v>44</v>
      </c>
      <c r="V284" s="13">
        <v>0</v>
      </c>
      <c r="W284" s="13">
        <v>127662300</v>
      </c>
      <c r="X284" s="11" t="s">
        <v>45</v>
      </c>
      <c r="Y284" s="13">
        <v>20425968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704</v>
      </c>
      <c r="B285" s="12" t="s">
        <v>692</v>
      </c>
      <c r="C285" s="11" t="s">
        <v>38</v>
      </c>
      <c r="D285" s="11" t="s">
        <v>39</v>
      </c>
      <c r="E285" s="11" t="s">
        <v>725</v>
      </c>
      <c r="F285" s="11" t="s">
        <v>726</v>
      </c>
      <c r="G285" s="11" t="s">
        <v>40</v>
      </c>
      <c r="H285" s="11" t="s">
        <v>715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>SUM(S285:AG285)</f>
        <v>127238681</v>
      </c>
      <c r="R285" s="13">
        <v>0</v>
      </c>
      <c r="S285" s="13">
        <v>114505651</v>
      </c>
      <c r="T285" s="13">
        <v>0</v>
      </c>
      <c r="U285" s="11" t="s">
        <v>44</v>
      </c>
      <c r="V285" s="13">
        <v>0</v>
      </c>
      <c r="W285" s="13">
        <v>10976750</v>
      </c>
      <c r="X285" s="11" t="s">
        <v>44</v>
      </c>
      <c r="Y285" s="13">
        <v>1756280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706</v>
      </c>
      <c r="B286" s="12" t="s">
        <v>692</v>
      </c>
      <c r="C286" s="11" t="s">
        <v>38</v>
      </c>
      <c r="D286" s="11" t="s">
        <v>39</v>
      </c>
      <c r="E286" s="11" t="s">
        <v>725</v>
      </c>
      <c r="F286" s="11" t="s">
        <v>726</v>
      </c>
      <c r="G286" s="11" t="s">
        <v>40</v>
      </c>
      <c r="H286" s="11" t="s">
        <v>717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189100021.38</v>
      </c>
      <c r="R286" s="13">
        <v>0</v>
      </c>
      <c r="S286" s="13">
        <v>106198512.5</v>
      </c>
      <c r="T286" s="13">
        <v>0</v>
      </c>
      <c r="U286" s="11" t="s">
        <v>44</v>
      </c>
      <c r="V286" s="13">
        <v>0</v>
      </c>
      <c r="W286" s="13">
        <v>71466818</v>
      </c>
      <c r="X286" s="11" t="s">
        <v>45</v>
      </c>
      <c r="Y286" s="13">
        <v>11434690.879999999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708</v>
      </c>
      <c r="B287" s="12" t="s">
        <v>692</v>
      </c>
      <c r="C287" s="11" t="s">
        <v>38</v>
      </c>
      <c r="D287" s="11" t="s">
        <v>39</v>
      </c>
      <c r="E287" s="11" t="s">
        <v>725</v>
      </c>
      <c r="F287" s="11" t="s">
        <v>726</v>
      </c>
      <c r="G287" s="11" t="s">
        <v>40</v>
      </c>
      <c r="H287" s="11" t="s">
        <v>719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89</v>
      </c>
      <c r="P287" s="11" t="s">
        <v>90</v>
      </c>
      <c r="Q287" s="13">
        <f>SUM(S287:AG287)</f>
        <v>16957730</v>
      </c>
      <c r="R287" s="13">
        <v>0</v>
      </c>
      <c r="S287" s="13">
        <v>16957730</v>
      </c>
      <c r="T287" s="13">
        <v>0</v>
      </c>
      <c r="U287" s="11" t="s">
        <v>44</v>
      </c>
      <c r="V287" s="13">
        <v>0</v>
      </c>
      <c r="W287" s="13">
        <v>0</v>
      </c>
      <c r="X287" s="11" t="s">
        <v>44</v>
      </c>
      <c r="Y287" s="13">
        <v>0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710</v>
      </c>
      <c r="B288" s="12" t="s">
        <v>692</v>
      </c>
      <c r="C288" s="11" t="s">
        <v>38</v>
      </c>
      <c r="D288" s="11" t="s">
        <v>39</v>
      </c>
      <c r="E288" s="11" t="s">
        <v>725</v>
      </c>
      <c r="F288" s="11" t="s">
        <v>726</v>
      </c>
      <c r="G288" s="11" t="s">
        <v>40</v>
      </c>
      <c r="H288" s="11" t="s">
        <v>721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15098900</v>
      </c>
      <c r="R288" s="13">
        <v>0</v>
      </c>
      <c r="S288" s="13">
        <v>15098900</v>
      </c>
      <c r="T288" s="13">
        <v>0</v>
      </c>
      <c r="U288" s="11" t="s">
        <v>44</v>
      </c>
      <c r="V288" s="13">
        <v>0</v>
      </c>
      <c r="W288" s="13">
        <v>0</v>
      </c>
      <c r="X288" s="11" t="s">
        <v>44</v>
      </c>
      <c r="Y288" s="13">
        <v>0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712</v>
      </c>
      <c r="B289" s="12" t="s">
        <v>692</v>
      </c>
      <c r="C289" s="11" t="s">
        <v>38</v>
      </c>
      <c r="D289" s="11" t="s">
        <v>39</v>
      </c>
      <c r="E289" s="11" t="s">
        <v>725</v>
      </c>
      <c r="F289" s="11" t="s">
        <v>726</v>
      </c>
      <c r="G289" s="11" t="s">
        <v>40</v>
      </c>
      <c r="H289" s="11" t="s">
        <v>723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146332277</v>
      </c>
      <c r="R289" s="13">
        <v>0</v>
      </c>
      <c r="S289" s="13">
        <v>103521375</v>
      </c>
      <c r="T289" s="13">
        <v>0</v>
      </c>
      <c r="U289" s="11" t="s">
        <v>44</v>
      </c>
      <c r="V289" s="13">
        <v>0</v>
      </c>
      <c r="W289" s="13">
        <v>36905950</v>
      </c>
      <c r="X289" s="11" t="s">
        <v>44</v>
      </c>
      <c r="Y289" s="13">
        <v>5904952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714</v>
      </c>
      <c r="B290" s="12" t="s">
        <v>692</v>
      </c>
      <c r="C290" s="11" t="s">
        <v>38</v>
      </c>
      <c r="D290" s="11" t="s">
        <v>39</v>
      </c>
      <c r="E290" s="11" t="s">
        <v>725</v>
      </c>
      <c r="F290" s="11" t="s">
        <v>726</v>
      </c>
      <c r="G290" s="11" t="s">
        <v>40</v>
      </c>
      <c r="H290" s="11" t="s">
        <v>727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728</v>
      </c>
      <c r="P290" s="11" t="s">
        <v>729</v>
      </c>
      <c r="Q290" s="13">
        <f>SUM(S290:AG290)</f>
        <v>166000000</v>
      </c>
      <c r="R290" s="13">
        <v>0</v>
      </c>
      <c r="S290" s="13">
        <v>166000000</v>
      </c>
      <c r="T290" s="13">
        <v>0</v>
      </c>
      <c r="U290" s="11" t="s">
        <v>44</v>
      </c>
      <c r="V290" s="13">
        <v>0</v>
      </c>
      <c r="W290" s="13">
        <v>0</v>
      </c>
      <c r="X290" s="11" t="s">
        <v>44</v>
      </c>
      <c r="Y290" s="13">
        <v>0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716</v>
      </c>
      <c r="B291" s="12" t="s">
        <v>692</v>
      </c>
      <c r="C291" s="11" t="s">
        <v>38</v>
      </c>
      <c r="D291" s="11" t="s">
        <v>39</v>
      </c>
      <c r="E291" s="11" t="s">
        <v>725</v>
      </c>
      <c r="F291" s="11" t="s">
        <v>726</v>
      </c>
      <c r="G291" s="11" t="s">
        <v>40</v>
      </c>
      <c r="H291" s="11" t="s">
        <v>830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61654765.5</v>
      </c>
      <c r="R291" s="13">
        <v>0</v>
      </c>
      <c r="S291" s="13">
        <v>41691107.5</v>
      </c>
      <c r="T291" s="13">
        <v>0</v>
      </c>
      <c r="U291" s="11" t="s">
        <v>44</v>
      </c>
      <c r="V291" s="13">
        <v>0</v>
      </c>
      <c r="W291" s="13">
        <v>17210050</v>
      </c>
      <c r="X291" s="11" t="s">
        <v>45</v>
      </c>
      <c r="Y291" s="13">
        <v>2753608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718</v>
      </c>
      <c r="B292" s="12" t="s">
        <v>692</v>
      </c>
      <c r="C292" s="11" t="s">
        <v>38</v>
      </c>
      <c r="D292" s="11" t="s">
        <v>84</v>
      </c>
      <c r="E292" s="11" t="s">
        <v>85</v>
      </c>
      <c r="F292" s="11" t="s">
        <v>734</v>
      </c>
      <c r="G292" s="11" t="s">
        <v>40</v>
      </c>
      <c r="H292" s="11" t="s">
        <v>732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2071019177.6500001</v>
      </c>
      <c r="R292" s="13">
        <v>0</v>
      </c>
      <c r="S292" s="13">
        <v>1781791169.25</v>
      </c>
      <c r="T292" s="13">
        <v>0</v>
      </c>
      <c r="U292" s="11" t="s">
        <v>44</v>
      </c>
      <c r="V292" s="13">
        <v>0</v>
      </c>
      <c r="W292" s="13">
        <v>249334490</v>
      </c>
      <c r="X292" s="11" t="s">
        <v>44</v>
      </c>
      <c r="Y292" s="13">
        <v>39893518.399999999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720</v>
      </c>
      <c r="B293" s="12" t="s">
        <v>692</v>
      </c>
      <c r="C293" s="11" t="s">
        <v>38</v>
      </c>
      <c r="D293" s="11" t="s">
        <v>84</v>
      </c>
      <c r="E293" s="11" t="s">
        <v>85</v>
      </c>
      <c r="F293" s="11" t="s">
        <v>734</v>
      </c>
      <c r="G293" s="11" t="s">
        <v>40</v>
      </c>
      <c r="H293" s="11" t="s">
        <v>735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635</v>
      </c>
      <c r="P293" s="11" t="s">
        <v>736</v>
      </c>
      <c r="Q293" s="13">
        <f>SUM(S293:AG293)</f>
        <v>9471960</v>
      </c>
      <c r="R293" s="13">
        <v>0</v>
      </c>
      <c r="S293" s="13">
        <v>5187500</v>
      </c>
      <c r="T293" s="13">
        <v>3693500</v>
      </c>
      <c r="U293" s="11" t="s">
        <v>45</v>
      </c>
      <c r="V293" s="13">
        <v>590960</v>
      </c>
      <c r="W293" s="13">
        <v>0</v>
      </c>
      <c r="X293" s="11" t="s">
        <v>44</v>
      </c>
      <c r="Y293" s="13">
        <v>0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722</v>
      </c>
      <c r="B294" s="12" t="s">
        <v>692</v>
      </c>
      <c r="C294" s="11" t="s">
        <v>38</v>
      </c>
      <c r="D294" s="11" t="s">
        <v>84</v>
      </c>
      <c r="E294" s="11" t="s">
        <v>85</v>
      </c>
      <c r="F294" s="11" t="s">
        <v>734</v>
      </c>
      <c r="G294" s="11" t="s">
        <v>40</v>
      </c>
      <c r="H294" s="11" t="s">
        <v>738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486729277.52999997</v>
      </c>
      <c r="R294" s="13">
        <v>0</v>
      </c>
      <c r="S294" s="13">
        <v>369405983.75</v>
      </c>
      <c r="T294" s="13">
        <v>0</v>
      </c>
      <c r="U294" s="11" t="s">
        <v>44</v>
      </c>
      <c r="V294" s="13">
        <v>0</v>
      </c>
      <c r="W294" s="13">
        <v>101140770.5</v>
      </c>
      <c r="X294" s="11" t="s">
        <v>45</v>
      </c>
      <c r="Y294" s="13">
        <v>16182523.280000001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724</v>
      </c>
      <c r="B295" s="12" t="s">
        <v>692</v>
      </c>
      <c r="C295" s="11" t="s">
        <v>38</v>
      </c>
      <c r="D295" s="11" t="s">
        <v>106</v>
      </c>
      <c r="E295" s="11" t="s">
        <v>683</v>
      </c>
      <c r="F295" s="11" t="s">
        <v>740</v>
      </c>
      <c r="G295" s="11" t="s">
        <v>40</v>
      </c>
      <c r="H295" s="11" t="s">
        <v>851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2979791736.0999999</v>
      </c>
      <c r="R295" s="13">
        <v>0</v>
      </c>
      <c r="S295" s="13">
        <v>2547061757.5</v>
      </c>
      <c r="T295" s="13">
        <v>0</v>
      </c>
      <c r="U295" s="11" t="s">
        <v>44</v>
      </c>
      <c r="V295" s="13">
        <v>0</v>
      </c>
      <c r="W295" s="13">
        <v>373043085</v>
      </c>
      <c r="X295" s="11" t="s">
        <v>44</v>
      </c>
      <c r="Y295" s="13">
        <f>+W295*0.16</f>
        <v>59686893.600000001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730</v>
      </c>
      <c r="B296" s="12" t="s">
        <v>692</v>
      </c>
      <c r="C296" s="11" t="s">
        <v>38</v>
      </c>
      <c r="D296" s="11" t="s">
        <v>127</v>
      </c>
      <c r="E296" s="11" t="s">
        <v>128</v>
      </c>
      <c r="F296" s="11" t="s">
        <v>873</v>
      </c>
      <c r="G296" s="11" t="s">
        <v>40</v>
      </c>
      <c r="H296" s="11" t="s">
        <v>874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2486782961.5</v>
      </c>
      <c r="R296" s="13">
        <v>0</v>
      </c>
      <c r="S296" s="13">
        <v>2457080581.5</v>
      </c>
      <c r="T296" s="13">
        <v>0</v>
      </c>
      <c r="U296" s="11" t="s">
        <v>44</v>
      </c>
      <c r="V296" s="13">
        <v>0</v>
      </c>
      <c r="W296" s="13">
        <v>25605500</v>
      </c>
      <c r="X296" s="11" t="s">
        <v>44</v>
      </c>
      <c r="Y296" s="13">
        <v>4096880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x14ac:dyDescent="0.25">
      <c r="A297" s="11" t="s">
        <v>731</v>
      </c>
      <c r="B297" s="9" t="s">
        <v>744</v>
      </c>
      <c r="C297" s="8" t="s">
        <v>38</v>
      </c>
      <c r="D297" s="8" t="s">
        <v>39</v>
      </c>
      <c r="E297" s="8" t="s">
        <v>725</v>
      </c>
      <c r="F297" s="8" t="s">
        <v>832</v>
      </c>
      <c r="G297" s="8" t="s">
        <v>40</v>
      </c>
      <c r="H297" s="8" t="s">
        <v>831</v>
      </c>
      <c r="I297" s="10" t="s">
        <v>42</v>
      </c>
      <c r="J297" s="10" t="s">
        <v>42</v>
      </c>
      <c r="K297" s="10" t="s">
        <v>42</v>
      </c>
      <c r="L297" s="10" t="s">
        <v>42</v>
      </c>
      <c r="M297" s="10">
        <v>0</v>
      </c>
      <c r="N297" s="8" t="s">
        <v>42</v>
      </c>
      <c r="O297" s="8" t="s">
        <v>43</v>
      </c>
      <c r="P297" s="8" t="s">
        <v>42</v>
      </c>
      <c r="Q297" s="10">
        <f>SUM(S297:AG297)</f>
        <v>2211771490.73</v>
      </c>
      <c r="R297" s="10">
        <v>0</v>
      </c>
      <c r="S297" s="10">
        <v>1865000681.25</v>
      </c>
      <c r="T297" s="10">
        <v>0</v>
      </c>
      <c r="U297" s="8" t="s">
        <v>44</v>
      </c>
      <c r="V297" s="10">
        <v>0</v>
      </c>
      <c r="W297" s="10">
        <v>298940353</v>
      </c>
      <c r="X297" s="8" t="s">
        <v>44</v>
      </c>
      <c r="Y297" s="10">
        <v>47830456.479999997</v>
      </c>
      <c r="Z297" s="10">
        <v>0</v>
      </c>
      <c r="AA297" s="8" t="s">
        <v>44</v>
      </c>
      <c r="AB297" s="10">
        <v>0</v>
      </c>
      <c r="AC297" s="10">
        <v>0</v>
      </c>
      <c r="AD297" s="8" t="s">
        <v>44</v>
      </c>
      <c r="AE297" s="10">
        <v>0</v>
      </c>
      <c r="AF297" s="10">
        <v>0</v>
      </c>
      <c r="AG297" s="8" t="s">
        <v>42</v>
      </c>
    </row>
    <row r="298" spans="1:33" s="14" customFormat="1" x14ac:dyDescent="0.25">
      <c r="A298" s="11" t="s">
        <v>733</v>
      </c>
      <c r="B298" s="12" t="s">
        <v>744</v>
      </c>
      <c r="C298" s="11" t="s">
        <v>38</v>
      </c>
      <c r="D298" s="11" t="s">
        <v>84</v>
      </c>
      <c r="E298" s="11" t="s">
        <v>85</v>
      </c>
      <c r="F298" s="11" t="s">
        <v>748</v>
      </c>
      <c r="G298" s="11" t="s">
        <v>40</v>
      </c>
      <c r="H298" s="11" t="s">
        <v>746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2651594201.71</v>
      </c>
      <c r="R298" s="13">
        <v>0</v>
      </c>
      <c r="S298" s="13">
        <v>2161900209.25</v>
      </c>
      <c r="T298" s="13">
        <v>0</v>
      </c>
      <c r="U298" s="11" t="s">
        <v>44</v>
      </c>
      <c r="V298" s="13">
        <v>0</v>
      </c>
      <c r="W298" s="13">
        <v>422149993.5</v>
      </c>
      <c r="X298" s="11" t="s">
        <v>45</v>
      </c>
      <c r="Y298" s="13">
        <v>67543998.960000008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737</v>
      </c>
      <c r="B299" s="12" t="s">
        <v>744</v>
      </c>
      <c r="C299" s="11" t="s">
        <v>38</v>
      </c>
      <c r="D299" s="11" t="s">
        <v>84</v>
      </c>
      <c r="E299" s="11" t="s">
        <v>85</v>
      </c>
      <c r="F299" s="11" t="s">
        <v>748</v>
      </c>
      <c r="G299" s="11" t="s">
        <v>40</v>
      </c>
      <c r="H299" s="11" t="s">
        <v>749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750</v>
      </c>
      <c r="P299" s="11" t="s">
        <v>751</v>
      </c>
      <c r="Q299" s="13">
        <f>SUM(S299:AG299)</f>
        <v>15528262.5</v>
      </c>
      <c r="R299" s="13">
        <v>0</v>
      </c>
      <c r="S299" s="13">
        <v>15528262.5</v>
      </c>
      <c r="T299" s="13">
        <v>0</v>
      </c>
      <c r="U299" s="11" t="s">
        <v>44</v>
      </c>
      <c r="V299" s="13">
        <v>0</v>
      </c>
      <c r="W299" s="13">
        <v>0</v>
      </c>
      <c r="X299" s="11" t="s">
        <v>44</v>
      </c>
      <c r="Y299" s="13">
        <v>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739</v>
      </c>
      <c r="B300" s="12" t="s">
        <v>744</v>
      </c>
      <c r="C300" s="11" t="s">
        <v>38</v>
      </c>
      <c r="D300" s="11" t="s">
        <v>84</v>
      </c>
      <c r="E300" s="11" t="s">
        <v>85</v>
      </c>
      <c r="F300" s="11" t="s">
        <v>748</v>
      </c>
      <c r="G300" s="11" t="s">
        <v>40</v>
      </c>
      <c r="H300" s="11" t="s">
        <v>753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89398390</v>
      </c>
      <c r="R300" s="13">
        <v>0</v>
      </c>
      <c r="S300" s="13">
        <v>81527500</v>
      </c>
      <c r="T300" s="13">
        <v>0</v>
      </c>
      <c r="U300" s="11" t="s">
        <v>44</v>
      </c>
      <c r="V300" s="13">
        <v>0</v>
      </c>
      <c r="W300" s="13">
        <v>6785250</v>
      </c>
      <c r="X300" s="11" t="s">
        <v>45</v>
      </c>
      <c r="Y300" s="13">
        <v>1085640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888</v>
      </c>
      <c r="B301" s="12" t="s">
        <v>744</v>
      </c>
      <c r="C301" s="11" t="s">
        <v>38</v>
      </c>
      <c r="D301" s="11" t="s">
        <v>106</v>
      </c>
      <c r="E301" s="11" t="s">
        <v>683</v>
      </c>
      <c r="F301" s="11" t="s">
        <v>87</v>
      </c>
      <c r="G301" s="11" t="s">
        <v>40</v>
      </c>
      <c r="H301" s="11" t="s">
        <v>852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1789484843.8099999</v>
      </c>
      <c r="R301" s="13">
        <v>0</v>
      </c>
      <c r="S301" s="13">
        <v>1556961230.25</v>
      </c>
      <c r="T301" s="13">
        <v>0</v>
      </c>
      <c r="U301" s="11" t="s">
        <v>44</v>
      </c>
      <c r="V301" s="13">
        <v>0</v>
      </c>
      <c r="W301" s="13">
        <v>200451391</v>
      </c>
      <c r="X301" s="11" t="s">
        <v>44</v>
      </c>
      <c r="Y301" s="13">
        <f>+W301*0.16</f>
        <v>32072222.560000002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889</v>
      </c>
      <c r="B302" s="12" t="s">
        <v>744</v>
      </c>
      <c r="C302" s="11" t="s">
        <v>38</v>
      </c>
      <c r="D302" s="11" t="s">
        <v>106</v>
      </c>
      <c r="E302" s="11" t="s">
        <v>683</v>
      </c>
      <c r="F302" s="11" t="s">
        <v>87</v>
      </c>
      <c r="G302" s="11" t="s">
        <v>77</v>
      </c>
      <c r="H302" s="11" t="s">
        <v>42</v>
      </c>
      <c r="I302" s="13" t="s">
        <v>756</v>
      </c>
      <c r="J302" s="13" t="s">
        <v>42</v>
      </c>
      <c r="K302" s="13" t="s">
        <v>757</v>
      </c>
      <c r="L302" s="13" t="s">
        <v>744</v>
      </c>
      <c r="M302" s="13">
        <v>22719800</v>
      </c>
      <c r="N302" s="11" t="s">
        <v>80</v>
      </c>
      <c r="O302" s="11" t="s">
        <v>758</v>
      </c>
      <c r="P302" s="11" t="s">
        <v>759</v>
      </c>
      <c r="Q302" s="13">
        <f>SUM(S302:AG302)</f>
        <v>-4332600</v>
      </c>
      <c r="R302" s="13">
        <v>0</v>
      </c>
      <c r="S302" s="13">
        <v>0</v>
      </c>
      <c r="T302" s="13">
        <v>0</v>
      </c>
      <c r="U302" s="11" t="s">
        <v>44</v>
      </c>
      <c r="V302" s="13">
        <v>0</v>
      </c>
      <c r="W302" s="13">
        <v>-3735000</v>
      </c>
      <c r="X302" s="11" t="s">
        <v>45</v>
      </c>
      <c r="Y302" s="13">
        <v>-597600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742</v>
      </c>
      <c r="B303" s="12" t="s">
        <v>744</v>
      </c>
      <c r="C303" s="11" t="s">
        <v>38</v>
      </c>
      <c r="D303" s="11" t="s">
        <v>127</v>
      </c>
      <c r="E303" s="11" t="s">
        <v>128</v>
      </c>
      <c r="F303" s="11" t="s">
        <v>761</v>
      </c>
      <c r="G303" s="11" t="s">
        <v>40</v>
      </c>
      <c r="H303" s="11" t="s">
        <v>875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1715454821</v>
      </c>
      <c r="R303" s="13">
        <v>0</v>
      </c>
      <c r="S303" s="13">
        <v>1682772575</v>
      </c>
      <c r="T303" s="13">
        <v>0</v>
      </c>
      <c r="U303" s="11" t="s">
        <v>44</v>
      </c>
      <c r="V303" s="13">
        <v>0</v>
      </c>
      <c r="W303" s="13">
        <v>28174350</v>
      </c>
      <c r="X303" s="11" t="s">
        <v>44</v>
      </c>
      <c r="Y303" s="13">
        <f>+W303*0.16</f>
        <v>4507896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743</v>
      </c>
      <c r="B304" s="12" t="s">
        <v>763</v>
      </c>
      <c r="C304" s="11" t="s">
        <v>38</v>
      </c>
      <c r="D304" s="11" t="s">
        <v>39</v>
      </c>
      <c r="E304" s="11" t="s">
        <v>725</v>
      </c>
      <c r="F304" s="11" t="s">
        <v>765</v>
      </c>
      <c r="G304" s="11" t="s">
        <v>40</v>
      </c>
      <c r="H304" s="11" t="s">
        <v>877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2328662118.1999998</v>
      </c>
      <c r="R304" s="13">
        <v>0</v>
      </c>
      <c r="S304" s="13">
        <v>1940134769</v>
      </c>
      <c r="T304" s="13">
        <v>4614800</v>
      </c>
      <c r="U304" s="11" t="s">
        <v>45</v>
      </c>
      <c r="V304" s="13">
        <f>+T304*0.16</f>
        <v>738368</v>
      </c>
      <c r="W304" s="13">
        <v>330322570</v>
      </c>
      <c r="X304" s="11" t="s">
        <v>44</v>
      </c>
      <c r="Y304" s="13">
        <v>52851611.200000003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745</v>
      </c>
      <c r="B305" s="12" t="s">
        <v>763</v>
      </c>
      <c r="C305" s="11" t="s">
        <v>38</v>
      </c>
      <c r="D305" s="11" t="s">
        <v>39</v>
      </c>
      <c r="E305" s="11" t="s">
        <v>725</v>
      </c>
      <c r="F305" s="11" t="s">
        <v>765</v>
      </c>
      <c r="G305" s="11" t="s">
        <v>40</v>
      </c>
      <c r="H305" s="11" t="s">
        <v>766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70</v>
      </c>
      <c r="P305" s="11" t="s">
        <v>71</v>
      </c>
      <c r="Q305" s="13">
        <f>SUM(S305:AG305)</f>
        <v>40181337.5</v>
      </c>
      <c r="R305" s="13">
        <v>0</v>
      </c>
      <c r="S305" s="13">
        <v>40181337.5</v>
      </c>
      <c r="T305" s="13">
        <v>0</v>
      </c>
      <c r="U305" s="11" t="s">
        <v>44</v>
      </c>
      <c r="V305" s="13">
        <v>0</v>
      </c>
      <c r="W305" s="13">
        <v>0</v>
      </c>
      <c r="X305" s="11" t="s">
        <v>44</v>
      </c>
      <c r="Y305" s="13">
        <v>0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747</v>
      </c>
      <c r="B306" s="12" t="s">
        <v>763</v>
      </c>
      <c r="C306" s="11" t="s">
        <v>38</v>
      </c>
      <c r="D306" s="11" t="s">
        <v>39</v>
      </c>
      <c r="E306" s="11" t="s">
        <v>725</v>
      </c>
      <c r="F306" s="11" t="s">
        <v>765</v>
      </c>
      <c r="G306" s="11" t="s">
        <v>40</v>
      </c>
      <c r="H306" s="11" t="s">
        <v>768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751953105.84000003</v>
      </c>
      <c r="R306" s="13">
        <v>0</v>
      </c>
      <c r="S306" s="13">
        <v>610086644</v>
      </c>
      <c r="T306" s="13">
        <v>0</v>
      </c>
      <c r="U306" s="11" t="s">
        <v>44</v>
      </c>
      <c r="V306" s="13">
        <v>0</v>
      </c>
      <c r="W306" s="13">
        <v>122298674</v>
      </c>
      <c r="X306" s="11" t="s">
        <v>44</v>
      </c>
      <c r="Y306" s="13">
        <v>19567787.84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752</v>
      </c>
      <c r="B307" s="12" t="s">
        <v>763</v>
      </c>
      <c r="C307" s="11" t="s">
        <v>38</v>
      </c>
      <c r="D307" s="11" t="s">
        <v>39</v>
      </c>
      <c r="E307" s="11" t="s">
        <v>725</v>
      </c>
      <c r="F307" s="11" t="s">
        <v>765</v>
      </c>
      <c r="G307" s="11" t="s">
        <v>40</v>
      </c>
      <c r="H307" s="11" t="s">
        <v>770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347</v>
      </c>
      <c r="P307" s="11" t="s">
        <v>348</v>
      </c>
      <c r="Q307" s="13">
        <f>SUM(S307:AG307)</f>
        <v>15728168</v>
      </c>
      <c r="R307" s="13">
        <v>0</v>
      </c>
      <c r="S307" s="13">
        <v>10375000</v>
      </c>
      <c r="T307" s="13">
        <v>4614800</v>
      </c>
      <c r="U307" s="11" t="s">
        <v>45</v>
      </c>
      <c r="V307" s="13">
        <v>738368</v>
      </c>
      <c r="W307" s="13">
        <v>0</v>
      </c>
      <c r="X307" s="11" t="s">
        <v>44</v>
      </c>
      <c r="Y307" s="13">
        <v>0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754</v>
      </c>
      <c r="B308" s="12" t="s">
        <v>763</v>
      </c>
      <c r="C308" s="11" t="s">
        <v>38</v>
      </c>
      <c r="D308" s="11" t="s">
        <v>39</v>
      </c>
      <c r="E308" s="11" t="s">
        <v>725</v>
      </c>
      <c r="F308" s="11" t="s">
        <v>765</v>
      </c>
      <c r="G308" s="11" t="s">
        <v>40</v>
      </c>
      <c r="H308" s="11" t="s">
        <v>772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988651797.61000001</v>
      </c>
      <c r="R308" s="13">
        <v>0</v>
      </c>
      <c r="S308" s="13">
        <v>821200466.25</v>
      </c>
      <c r="T308" s="13">
        <v>0</v>
      </c>
      <c r="U308" s="11" t="s">
        <v>44</v>
      </c>
      <c r="V308" s="13">
        <v>0</v>
      </c>
      <c r="W308" s="13">
        <v>144354596</v>
      </c>
      <c r="X308" s="11" t="s">
        <v>44</v>
      </c>
      <c r="Y308" s="13">
        <v>23096735.359999999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x14ac:dyDescent="0.25">
      <c r="A309" s="11" t="s">
        <v>890</v>
      </c>
      <c r="B309" s="9" t="s">
        <v>763</v>
      </c>
      <c r="C309" s="8" t="s">
        <v>38</v>
      </c>
      <c r="D309" s="8" t="s">
        <v>84</v>
      </c>
      <c r="E309" s="8" t="s">
        <v>85</v>
      </c>
      <c r="F309" s="8" t="s">
        <v>776</v>
      </c>
      <c r="G309" s="8" t="s">
        <v>40</v>
      </c>
      <c r="H309" s="8" t="s">
        <v>774</v>
      </c>
      <c r="I309" s="10" t="s">
        <v>42</v>
      </c>
      <c r="J309" s="10" t="s">
        <v>42</v>
      </c>
      <c r="K309" s="10" t="s">
        <v>42</v>
      </c>
      <c r="L309" s="10" t="s">
        <v>42</v>
      </c>
      <c r="M309" s="10">
        <v>0</v>
      </c>
      <c r="N309" s="8" t="s">
        <v>42</v>
      </c>
      <c r="O309" s="8" t="s">
        <v>43</v>
      </c>
      <c r="P309" s="8" t="s">
        <v>42</v>
      </c>
      <c r="Q309" s="10">
        <f>SUM(S309:AG309)</f>
        <v>2236382705.4499998</v>
      </c>
      <c r="R309" s="10">
        <v>0</v>
      </c>
      <c r="S309" s="10">
        <v>1893103345.75</v>
      </c>
      <c r="T309" s="10">
        <v>0</v>
      </c>
      <c r="U309" s="8" t="s">
        <v>44</v>
      </c>
      <c r="V309" s="10">
        <v>0</v>
      </c>
      <c r="W309" s="10">
        <v>295930482.5</v>
      </c>
      <c r="X309" s="8" t="s">
        <v>44</v>
      </c>
      <c r="Y309" s="10">
        <v>47348877.199999996</v>
      </c>
      <c r="Z309" s="10">
        <v>0</v>
      </c>
      <c r="AA309" s="8" t="s">
        <v>44</v>
      </c>
      <c r="AB309" s="10">
        <v>0</v>
      </c>
      <c r="AC309" s="10">
        <v>0</v>
      </c>
      <c r="AD309" s="8" t="s">
        <v>44</v>
      </c>
      <c r="AE309" s="10">
        <v>0</v>
      </c>
      <c r="AF309" s="10">
        <v>0</v>
      </c>
      <c r="AG309" s="8" t="s">
        <v>42</v>
      </c>
    </row>
    <row r="310" spans="1:33" x14ac:dyDescent="0.25">
      <c r="A310" s="11" t="s">
        <v>891</v>
      </c>
      <c r="B310" s="9" t="s">
        <v>763</v>
      </c>
      <c r="C310" s="8" t="s">
        <v>38</v>
      </c>
      <c r="D310" s="8" t="s">
        <v>84</v>
      </c>
      <c r="E310" s="8" t="s">
        <v>85</v>
      </c>
      <c r="F310" s="8" t="s">
        <v>776</v>
      </c>
      <c r="G310" s="8" t="s">
        <v>77</v>
      </c>
      <c r="H310" s="8" t="s">
        <v>42</v>
      </c>
      <c r="I310" s="10" t="s">
        <v>777</v>
      </c>
      <c r="J310" s="10" t="s">
        <v>42</v>
      </c>
      <c r="K310" s="10" t="s">
        <v>778</v>
      </c>
      <c r="L310" s="10" t="s">
        <v>763</v>
      </c>
      <c r="M310" s="10">
        <v>10981920</v>
      </c>
      <c r="N310" s="8" t="s">
        <v>80</v>
      </c>
      <c r="O310" s="8" t="s">
        <v>779</v>
      </c>
      <c r="P310" s="8" t="s">
        <v>780</v>
      </c>
      <c r="Q310" s="10">
        <f>SUM(S310:AG310)</f>
        <v>-10981920</v>
      </c>
      <c r="R310" s="10">
        <v>0</v>
      </c>
      <c r="S310" s="10">
        <v>-10981920</v>
      </c>
      <c r="T310" s="10">
        <v>0</v>
      </c>
      <c r="U310" s="8" t="s">
        <v>44</v>
      </c>
      <c r="V310" s="10">
        <v>0</v>
      </c>
      <c r="W310" s="10">
        <v>0</v>
      </c>
      <c r="X310" s="8" t="s">
        <v>44</v>
      </c>
      <c r="Y310" s="10">
        <v>0</v>
      </c>
      <c r="Z310" s="10">
        <v>0</v>
      </c>
      <c r="AA310" s="8" t="s">
        <v>44</v>
      </c>
      <c r="AB310" s="10">
        <v>0</v>
      </c>
      <c r="AC310" s="10">
        <v>0</v>
      </c>
      <c r="AD310" s="8" t="s">
        <v>44</v>
      </c>
      <c r="AE310" s="10">
        <v>0</v>
      </c>
      <c r="AF310" s="10">
        <v>0</v>
      </c>
      <c r="AG310" s="8" t="s">
        <v>42</v>
      </c>
    </row>
    <row r="311" spans="1:33" x14ac:dyDescent="0.25">
      <c r="A311" s="11" t="s">
        <v>755</v>
      </c>
      <c r="B311" s="9" t="s">
        <v>763</v>
      </c>
      <c r="C311" s="8" t="s">
        <v>38</v>
      </c>
      <c r="D311" s="8" t="s">
        <v>106</v>
      </c>
      <c r="E311" s="8" t="s">
        <v>683</v>
      </c>
      <c r="F311" s="8" t="s">
        <v>147</v>
      </c>
      <c r="G311" s="8" t="s">
        <v>40</v>
      </c>
      <c r="H311" s="8" t="s">
        <v>879</v>
      </c>
      <c r="I311" s="10" t="s">
        <v>42</v>
      </c>
      <c r="J311" s="10" t="s">
        <v>42</v>
      </c>
      <c r="K311" s="10" t="s">
        <v>42</v>
      </c>
      <c r="L311" s="10" t="s">
        <v>42</v>
      </c>
      <c r="M311" s="10">
        <v>0</v>
      </c>
      <c r="N311" s="8" t="s">
        <v>42</v>
      </c>
      <c r="O311" s="8" t="s">
        <v>43</v>
      </c>
      <c r="P311" s="8" t="s">
        <v>42</v>
      </c>
      <c r="Q311" s="10">
        <f>SUM(S311:AG311)</f>
        <v>1618600208.3399999</v>
      </c>
      <c r="R311" s="10">
        <v>0</v>
      </c>
      <c r="S311" s="10">
        <v>1427476898.5</v>
      </c>
      <c r="T311" s="10">
        <v>0</v>
      </c>
      <c r="U311" s="8" t="s">
        <v>44</v>
      </c>
      <c r="V311" s="10">
        <v>0</v>
      </c>
      <c r="W311" s="10">
        <v>164761474</v>
      </c>
      <c r="X311" s="8" t="s">
        <v>44</v>
      </c>
      <c r="Y311" s="10">
        <v>26361835.84</v>
      </c>
      <c r="Z311" s="10">
        <v>0</v>
      </c>
      <c r="AA311" s="8" t="s">
        <v>44</v>
      </c>
      <c r="AB311" s="10">
        <v>0</v>
      </c>
      <c r="AC311" s="10">
        <v>0</v>
      </c>
      <c r="AD311" s="8" t="s">
        <v>44</v>
      </c>
      <c r="AE311" s="10">
        <v>0</v>
      </c>
      <c r="AF311" s="10">
        <v>0</v>
      </c>
      <c r="AG311" s="8" t="s">
        <v>42</v>
      </c>
    </row>
    <row r="312" spans="1:33" s="14" customFormat="1" x14ac:dyDescent="0.25">
      <c r="A312" s="11" t="s">
        <v>760</v>
      </c>
      <c r="B312" s="12" t="s">
        <v>763</v>
      </c>
      <c r="C312" s="11" t="s">
        <v>38</v>
      </c>
      <c r="D312" s="11" t="s">
        <v>127</v>
      </c>
      <c r="E312" s="11" t="s">
        <v>128</v>
      </c>
      <c r="F312" s="11" t="s">
        <v>784</v>
      </c>
      <c r="G312" s="11" t="s">
        <v>40</v>
      </c>
      <c r="H312" s="11" t="s">
        <v>880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2095558230.5</v>
      </c>
      <c r="R312" s="13">
        <v>0</v>
      </c>
      <c r="S312" s="13">
        <v>2002474215.25</v>
      </c>
      <c r="T312" s="13">
        <v>0</v>
      </c>
      <c r="U312" s="11" t="s">
        <v>44</v>
      </c>
      <c r="V312" s="13">
        <v>0</v>
      </c>
      <c r="W312" s="13">
        <v>80244400</v>
      </c>
      <c r="X312" s="11" t="s">
        <v>44</v>
      </c>
      <c r="Y312" s="13">
        <v>12839615.25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x14ac:dyDescent="0.25">
      <c r="A313" s="11" t="s">
        <v>892</v>
      </c>
      <c r="B313" s="9" t="s">
        <v>787</v>
      </c>
      <c r="C313" s="8" t="s">
        <v>38</v>
      </c>
      <c r="D313" s="8" t="s">
        <v>39</v>
      </c>
      <c r="E313" s="8" t="s">
        <v>725</v>
      </c>
      <c r="F313" s="8" t="s">
        <v>788</v>
      </c>
      <c r="G313" s="8" t="s">
        <v>40</v>
      </c>
      <c r="H313" s="8" t="s">
        <v>878</v>
      </c>
      <c r="I313" s="10" t="s">
        <v>42</v>
      </c>
      <c r="J313" s="10" t="s">
        <v>42</v>
      </c>
      <c r="K313" s="10" t="s">
        <v>42</v>
      </c>
      <c r="L313" s="10" t="s">
        <v>42</v>
      </c>
      <c r="M313" s="10">
        <v>0</v>
      </c>
      <c r="N313" s="8" t="s">
        <v>42</v>
      </c>
      <c r="O313" s="8" t="s">
        <v>43</v>
      </c>
      <c r="P313" s="8"/>
      <c r="Q313" s="10">
        <f>SUM(S313:AG313)</f>
        <v>3066504130.0999999</v>
      </c>
      <c r="R313" s="10">
        <v>0</v>
      </c>
      <c r="S313" s="10">
        <v>2623130397.5</v>
      </c>
      <c r="T313" s="10">
        <v>13159650</v>
      </c>
      <c r="U313" s="8" t="s">
        <v>45</v>
      </c>
      <c r="V313" s="10">
        <f>+T313*0.16</f>
        <v>2105544</v>
      </c>
      <c r="W313" s="10">
        <v>369059085</v>
      </c>
      <c r="X313" s="8" t="s">
        <v>44</v>
      </c>
      <c r="Y313" s="10">
        <v>59049453.600000001</v>
      </c>
      <c r="Z313" s="10">
        <v>0</v>
      </c>
      <c r="AA313" s="8" t="s">
        <v>44</v>
      </c>
      <c r="AB313" s="10">
        <v>0</v>
      </c>
      <c r="AC313" s="10">
        <v>0</v>
      </c>
      <c r="AD313" s="8" t="s">
        <v>44</v>
      </c>
      <c r="AE313" s="10">
        <v>0</v>
      </c>
      <c r="AF313" s="10">
        <v>0</v>
      </c>
      <c r="AG313" s="8" t="s">
        <v>42</v>
      </c>
    </row>
    <row r="314" spans="1:33" x14ac:dyDescent="0.25">
      <c r="A314" s="11" t="s">
        <v>893</v>
      </c>
      <c r="B314" s="9" t="s">
        <v>787</v>
      </c>
      <c r="C314" s="8" t="s">
        <v>38</v>
      </c>
      <c r="D314" s="8" t="s">
        <v>84</v>
      </c>
      <c r="E314" s="8" t="s">
        <v>85</v>
      </c>
      <c r="F314" s="8" t="s">
        <v>790</v>
      </c>
      <c r="G314" s="8" t="s">
        <v>40</v>
      </c>
      <c r="H314" s="8" t="s">
        <v>789</v>
      </c>
      <c r="I314" s="10" t="s">
        <v>42</v>
      </c>
      <c r="J314" s="10" t="s">
        <v>42</v>
      </c>
      <c r="K314" s="10" t="s">
        <v>42</v>
      </c>
      <c r="L314" s="10" t="s">
        <v>42</v>
      </c>
      <c r="M314" s="10">
        <v>0</v>
      </c>
      <c r="N314" s="8" t="s">
        <v>42</v>
      </c>
      <c r="O314" s="8" t="s">
        <v>43</v>
      </c>
      <c r="P314" s="8" t="s">
        <v>42</v>
      </c>
      <c r="Q314" s="10">
        <f>SUM(S314:AG314)</f>
        <v>511843027.18000001</v>
      </c>
      <c r="R314" s="10">
        <v>0</v>
      </c>
      <c r="S314" s="10">
        <v>442602687.5</v>
      </c>
      <c r="T314" s="10">
        <v>0</v>
      </c>
      <c r="U314" s="8" t="s">
        <v>44</v>
      </c>
      <c r="V314" s="10">
        <v>0</v>
      </c>
      <c r="W314" s="10">
        <v>59689948</v>
      </c>
      <c r="X314" s="8" t="s">
        <v>44</v>
      </c>
      <c r="Y314" s="10">
        <v>9550391.6799999997</v>
      </c>
      <c r="Z314" s="10">
        <v>0</v>
      </c>
      <c r="AA314" s="8" t="s">
        <v>44</v>
      </c>
      <c r="AB314" s="10">
        <v>0</v>
      </c>
      <c r="AC314" s="10">
        <v>0</v>
      </c>
      <c r="AD314" s="8" t="s">
        <v>44</v>
      </c>
      <c r="AE314" s="10">
        <v>0</v>
      </c>
      <c r="AF314" s="10">
        <v>0</v>
      </c>
      <c r="AG314" s="8" t="s">
        <v>42</v>
      </c>
    </row>
    <row r="315" spans="1:33" x14ac:dyDescent="0.25">
      <c r="A315" s="11" t="s">
        <v>762</v>
      </c>
      <c r="B315" s="9" t="s">
        <v>787</v>
      </c>
      <c r="C315" s="8" t="s">
        <v>38</v>
      </c>
      <c r="D315" s="8" t="s">
        <v>84</v>
      </c>
      <c r="E315" s="8" t="s">
        <v>85</v>
      </c>
      <c r="F315" s="8" t="s">
        <v>790</v>
      </c>
      <c r="G315" s="8" t="s">
        <v>40</v>
      </c>
      <c r="H315" s="8" t="s">
        <v>791</v>
      </c>
      <c r="I315" s="10" t="s">
        <v>42</v>
      </c>
      <c r="J315" s="10" t="s">
        <v>42</v>
      </c>
      <c r="K315" s="10" t="s">
        <v>42</v>
      </c>
      <c r="L315" s="10" t="s">
        <v>42</v>
      </c>
      <c r="M315" s="10">
        <v>0</v>
      </c>
      <c r="N315" s="8" t="s">
        <v>42</v>
      </c>
      <c r="O315" s="8" t="s">
        <v>101</v>
      </c>
      <c r="P315" s="8" t="s">
        <v>741</v>
      </c>
      <c r="Q315" s="10">
        <f>SUM(S315:AG315)</f>
        <v>43575000</v>
      </c>
      <c r="R315" s="10">
        <v>0</v>
      </c>
      <c r="S315" s="10">
        <v>43575000</v>
      </c>
      <c r="T315" s="10">
        <v>0</v>
      </c>
      <c r="U315" s="8" t="s">
        <v>44</v>
      </c>
      <c r="V315" s="10">
        <v>0</v>
      </c>
      <c r="W315" s="10">
        <v>0</v>
      </c>
      <c r="X315" s="8" t="s">
        <v>44</v>
      </c>
      <c r="Y315" s="10">
        <v>0</v>
      </c>
      <c r="Z315" s="10">
        <v>0</v>
      </c>
      <c r="AA315" s="8" t="s">
        <v>44</v>
      </c>
      <c r="AB315" s="10">
        <v>0</v>
      </c>
      <c r="AC315" s="10">
        <v>0</v>
      </c>
      <c r="AD315" s="8" t="s">
        <v>44</v>
      </c>
      <c r="AE315" s="10">
        <v>0</v>
      </c>
      <c r="AF315" s="10">
        <v>0</v>
      </c>
      <c r="AG315" s="8" t="s">
        <v>42</v>
      </c>
    </row>
    <row r="316" spans="1:33" x14ac:dyDescent="0.25">
      <c r="A316" s="11" t="s">
        <v>764</v>
      </c>
      <c r="B316" s="9" t="s">
        <v>787</v>
      </c>
      <c r="C316" s="8" t="s">
        <v>38</v>
      </c>
      <c r="D316" s="8" t="s">
        <v>84</v>
      </c>
      <c r="E316" s="8" t="s">
        <v>85</v>
      </c>
      <c r="F316" s="8" t="s">
        <v>790</v>
      </c>
      <c r="G316" s="8" t="s">
        <v>40</v>
      </c>
      <c r="H316" s="8" t="s">
        <v>792</v>
      </c>
      <c r="I316" s="10" t="s">
        <v>42</v>
      </c>
      <c r="J316" s="10" t="s">
        <v>42</v>
      </c>
      <c r="K316" s="10" t="s">
        <v>42</v>
      </c>
      <c r="L316" s="10" t="s">
        <v>42</v>
      </c>
      <c r="M316" s="10">
        <v>0</v>
      </c>
      <c r="N316" s="8" t="s">
        <v>42</v>
      </c>
      <c r="O316" s="8" t="s">
        <v>43</v>
      </c>
      <c r="P316" s="8" t="s">
        <v>42</v>
      </c>
      <c r="Q316" s="10">
        <f>SUM(S316:AG316)</f>
        <v>1037470010.8</v>
      </c>
      <c r="R316" s="10">
        <v>0</v>
      </c>
      <c r="S316" s="10">
        <v>944661145.5</v>
      </c>
      <c r="T316" s="10">
        <v>0</v>
      </c>
      <c r="U316" s="8" t="s">
        <v>44</v>
      </c>
      <c r="V316" s="10">
        <v>0</v>
      </c>
      <c r="W316" s="10">
        <v>80007642.5</v>
      </c>
      <c r="X316" s="8" t="s">
        <v>45</v>
      </c>
      <c r="Y316" s="10">
        <v>12801222.799999999</v>
      </c>
      <c r="Z316" s="10">
        <v>0</v>
      </c>
      <c r="AA316" s="8" t="s">
        <v>44</v>
      </c>
      <c r="AB316" s="10">
        <v>0</v>
      </c>
      <c r="AC316" s="10">
        <v>0</v>
      </c>
      <c r="AD316" s="8" t="s">
        <v>44</v>
      </c>
      <c r="AE316" s="10">
        <v>0</v>
      </c>
      <c r="AF316" s="10">
        <v>0</v>
      </c>
      <c r="AG316" s="8" t="s">
        <v>42</v>
      </c>
    </row>
    <row r="317" spans="1:33" x14ac:dyDescent="0.25">
      <c r="A317" s="11" t="s">
        <v>767</v>
      </c>
      <c r="B317" s="9" t="s">
        <v>787</v>
      </c>
      <c r="C317" s="8" t="s">
        <v>38</v>
      </c>
      <c r="D317" s="8" t="s">
        <v>84</v>
      </c>
      <c r="E317" s="8" t="s">
        <v>85</v>
      </c>
      <c r="F317" s="8" t="s">
        <v>790</v>
      </c>
      <c r="G317" s="8" t="s">
        <v>40</v>
      </c>
      <c r="H317" s="8" t="s">
        <v>793</v>
      </c>
      <c r="I317" s="10" t="s">
        <v>42</v>
      </c>
      <c r="J317" s="10" t="s">
        <v>42</v>
      </c>
      <c r="K317" s="10" t="s">
        <v>42</v>
      </c>
      <c r="L317" s="10" t="s">
        <v>42</v>
      </c>
      <c r="M317" s="10">
        <v>0</v>
      </c>
      <c r="N317" s="8" t="s">
        <v>42</v>
      </c>
      <c r="O317" s="8" t="s">
        <v>581</v>
      </c>
      <c r="P317" s="8" t="s">
        <v>582</v>
      </c>
      <c r="Q317" s="10">
        <f>SUM(S317:AG317)</f>
        <v>28386000</v>
      </c>
      <c r="R317" s="10">
        <v>0</v>
      </c>
      <c r="S317" s="10">
        <v>28386000</v>
      </c>
      <c r="T317" s="10">
        <v>0</v>
      </c>
      <c r="U317" s="8" t="s">
        <v>44</v>
      </c>
      <c r="V317" s="10">
        <v>0</v>
      </c>
      <c r="W317" s="10">
        <v>0</v>
      </c>
      <c r="X317" s="8" t="s">
        <v>44</v>
      </c>
      <c r="Y317" s="10">
        <v>0</v>
      </c>
      <c r="Z317" s="10">
        <v>0</v>
      </c>
      <c r="AA317" s="8" t="s">
        <v>44</v>
      </c>
      <c r="AB317" s="10">
        <v>0</v>
      </c>
      <c r="AC317" s="10">
        <v>0</v>
      </c>
      <c r="AD317" s="8" t="s">
        <v>44</v>
      </c>
      <c r="AE317" s="10">
        <v>0</v>
      </c>
      <c r="AF317" s="10">
        <v>0</v>
      </c>
      <c r="AG317" s="8" t="s">
        <v>42</v>
      </c>
    </row>
    <row r="318" spans="1:33" x14ac:dyDescent="0.25">
      <c r="A318" s="11" t="s">
        <v>769</v>
      </c>
      <c r="B318" s="9" t="s">
        <v>787</v>
      </c>
      <c r="C318" s="8" t="s">
        <v>38</v>
      </c>
      <c r="D318" s="8" t="s">
        <v>84</v>
      </c>
      <c r="E318" s="8" t="s">
        <v>85</v>
      </c>
      <c r="F318" s="8" t="s">
        <v>790</v>
      </c>
      <c r="G318" s="8" t="s">
        <v>40</v>
      </c>
      <c r="H318" s="8" t="s">
        <v>794</v>
      </c>
      <c r="I318" s="10" t="s">
        <v>42</v>
      </c>
      <c r="J318" s="10" t="s">
        <v>42</v>
      </c>
      <c r="K318" s="10" t="s">
        <v>42</v>
      </c>
      <c r="L318" s="10" t="s">
        <v>42</v>
      </c>
      <c r="M318" s="10">
        <v>0</v>
      </c>
      <c r="N318" s="8" t="s">
        <v>42</v>
      </c>
      <c r="O318" s="8" t="s">
        <v>43</v>
      </c>
      <c r="P318" s="8" t="s">
        <v>42</v>
      </c>
      <c r="Q318" s="10">
        <f>SUM(S318:AG318)</f>
        <v>312517292.75</v>
      </c>
      <c r="R318" s="10">
        <v>0</v>
      </c>
      <c r="S318" s="10">
        <v>274390412.75</v>
      </c>
      <c r="T318" s="10">
        <v>0</v>
      </c>
      <c r="U318" s="8" t="s">
        <v>44</v>
      </c>
      <c r="V318" s="10">
        <v>0</v>
      </c>
      <c r="W318" s="10">
        <v>32868000</v>
      </c>
      <c r="X318" s="8" t="s">
        <v>45</v>
      </c>
      <c r="Y318" s="10">
        <v>5258880</v>
      </c>
      <c r="Z318" s="10">
        <v>0</v>
      </c>
      <c r="AA318" s="8" t="s">
        <v>44</v>
      </c>
      <c r="AB318" s="10">
        <v>0</v>
      </c>
      <c r="AC318" s="10">
        <v>0</v>
      </c>
      <c r="AD318" s="8" t="s">
        <v>44</v>
      </c>
      <c r="AE318" s="10">
        <v>0</v>
      </c>
      <c r="AF318" s="10">
        <v>0</v>
      </c>
      <c r="AG318" s="8" t="s">
        <v>42</v>
      </c>
    </row>
    <row r="319" spans="1:33" x14ac:dyDescent="0.25">
      <c r="A319" s="11" t="s">
        <v>771</v>
      </c>
      <c r="B319" s="9" t="s">
        <v>787</v>
      </c>
      <c r="C319" s="8" t="s">
        <v>38</v>
      </c>
      <c r="D319" s="8" t="s">
        <v>84</v>
      </c>
      <c r="E319" s="8" t="s">
        <v>85</v>
      </c>
      <c r="F319" s="8" t="s">
        <v>790</v>
      </c>
      <c r="G319" s="8" t="s">
        <v>40</v>
      </c>
      <c r="H319" s="8" t="s">
        <v>795</v>
      </c>
      <c r="I319" s="10" t="s">
        <v>42</v>
      </c>
      <c r="J319" s="10" t="s">
        <v>42</v>
      </c>
      <c r="K319" s="10" t="s">
        <v>42</v>
      </c>
      <c r="L319" s="10" t="s">
        <v>42</v>
      </c>
      <c r="M319" s="10">
        <v>0</v>
      </c>
      <c r="N319" s="8" t="s">
        <v>42</v>
      </c>
      <c r="O319" s="8" t="s">
        <v>796</v>
      </c>
      <c r="P319" s="8" t="s">
        <v>797</v>
      </c>
      <c r="Q319" s="10">
        <f>SUM(S319:AG319)</f>
        <v>3290950</v>
      </c>
      <c r="R319" s="10">
        <v>0</v>
      </c>
      <c r="S319" s="10">
        <v>3290950</v>
      </c>
      <c r="T319" s="10">
        <v>0</v>
      </c>
      <c r="U319" s="8" t="s">
        <v>44</v>
      </c>
      <c r="V319" s="10">
        <v>0</v>
      </c>
      <c r="W319" s="10">
        <v>0</v>
      </c>
      <c r="X319" s="8" t="s">
        <v>44</v>
      </c>
      <c r="Y319" s="10">
        <v>0</v>
      </c>
      <c r="Z319" s="10">
        <v>0</v>
      </c>
      <c r="AA319" s="8" t="s">
        <v>44</v>
      </c>
      <c r="AB319" s="10">
        <v>0</v>
      </c>
      <c r="AC319" s="10">
        <v>0</v>
      </c>
      <c r="AD319" s="8" t="s">
        <v>44</v>
      </c>
      <c r="AE319" s="10">
        <v>0</v>
      </c>
      <c r="AF319" s="10">
        <v>0</v>
      </c>
      <c r="AG319" s="8" t="s">
        <v>42</v>
      </c>
    </row>
    <row r="320" spans="1:33" x14ac:dyDescent="0.25">
      <c r="A320" s="11" t="s">
        <v>773</v>
      </c>
      <c r="B320" s="9" t="s">
        <v>787</v>
      </c>
      <c r="C320" s="8" t="s">
        <v>38</v>
      </c>
      <c r="D320" s="8" t="s">
        <v>84</v>
      </c>
      <c r="E320" s="8" t="s">
        <v>85</v>
      </c>
      <c r="F320" s="8" t="s">
        <v>790</v>
      </c>
      <c r="G320" s="8" t="s">
        <v>40</v>
      </c>
      <c r="H320" s="8" t="s">
        <v>798</v>
      </c>
      <c r="I320" s="10" t="s">
        <v>42</v>
      </c>
      <c r="J320" s="10" t="s">
        <v>42</v>
      </c>
      <c r="K320" s="10" t="s">
        <v>42</v>
      </c>
      <c r="L320" s="10" t="s">
        <v>42</v>
      </c>
      <c r="M320" s="10">
        <v>0</v>
      </c>
      <c r="N320" s="8" t="s">
        <v>42</v>
      </c>
      <c r="O320" s="8" t="s">
        <v>43</v>
      </c>
      <c r="P320" s="8" t="s">
        <v>42</v>
      </c>
      <c r="Q320" s="10">
        <f>SUM(S320:AG320)</f>
        <v>431817658.66000003</v>
      </c>
      <c r="R320" s="10">
        <v>0</v>
      </c>
      <c r="S320" s="10">
        <v>378250162.5</v>
      </c>
      <c r="T320" s="10">
        <v>0</v>
      </c>
      <c r="U320" s="8" t="s">
        <v>44</v>
      </c>
      <c r="V320" s="10">
        <v>0</v>
      </c>
      <c r="W320" s="10">
        <v>46178876</v>
      </c>
      <c r="X320" s="8" t="s">
        <v>44</v>
      </c>
      <c r="Y320" s="10">
        <v>7388620.1600000001</v>
      </c>
      <c r="Z320" s="10">
        <v>0</v>
      </c>
      <c r="AA320" s="8" t="s">
        <v>44</v>
      </c>
      <c r="AB320" s="10">
        <v>0</v>
      </c>
      <c r="AC320" s="10">
        <v>0</v>
      </c>
      <c r="AD320" s="8" t="s">
        <v>44</v>
      </c>
      <c r="AE320" s="10">
        <v>0</v>
      </c>
      <c r="AF320" s="10">
        <v>0</v>
      </c>
      <c r="AG320" s="8" t="s">
        <v>42</v>
      </c>
    </row>
    <row r="321" spans="1:33" x14ac:dyDescent="0.25">
      <c r="A321" s="11" t="s">
        <v>775</v>
      </c>
      <c r="B321" s="9" t="s">
        <v>787</v>
      </c>
      <c r="C321" s="8" t="s">
        <v>38</v>
      </c>
      <c r="D321" s="8" t="s">
        <v>84</v>
      </c>
      <c r="E321" s="8" t="s">
        <v>85</v>
      </c>
      <c r="F321" s="8" t="s">
        <v>790</v>
      </c>
      <c r="G321" s="8" t="s">
        <v>40</v>
      </c>
      <c r="H321" s="8" t="s">
        <v>799</v>
      </c>
      <c r="I321" s="10" t="s">
        <v>42</v>
      </c>
      <c r="J321" s="10" t="s">
        <v>42</v>
      </c>
      <c r="K321" s="10" t="s">
        <v>42</v>
      </c>
      <c r="L321" s="10" t="s">
        <v>42</v>
      </c>
      <c r="M321" s="10">
        <v>0</v>
      </c>
      <c r="N321" s="8" t="s">
        <v>42</v>
      </c>
      <c r="O321" s="8" t="s">
        <v>800</v>
      </c>
      <c r="P321" s="8" t="s">
        <v>801</v>
      </c>
      <c r="Q321" s="10">
        <f>SUM(S321:AG321)</f>
        <v>13299920</v>
      </c>
      <c r="R321" s="10">
        <v>0</v>
      </c>
      <c r="S321" s="10">
        <v>5934500</v>
      </c>
      <c r="T321" s="10">
        <v>6349500</v>
      </c>
      <c r="U321" s="8" t="s">
        <v>45</v>
      </c>
      <c r="V321" s="10">
        <v>1015920</v>
      </c>
      <c r="W321" s="10">
        <v>0</v>
      </c>
      <c r="X321" s="8" t="s">
        <v>44</v>
      </c>
      <c r="Y321" s="10">
        <v>0</v>
      </c>
      <c r="Z321" s="10">
        <v>0</v>
      </c>
      <c r="AA321" s="8" t="s">
        <v>44</v>
      </c>
      <c r="AB321" s="10">
        <v>0</v>
      </c>
      <c r="AC321" s="10">
        <v>0</v>
      </c>
      <c r="AD321" s="8" t="s">
        <v>44</v>
      </c>
      <c r="AE321" s="10">
        <v>0</v>
      </c>
      <c r="AF321" s="10">
        <v>0</v>
      </c>
      <c r="AG321" s="8" t="s">
        <v>42</v>
      </c>
    </row>
    <row r="322" spans="1:33" x14ac:dyDescent="0.25">
      <c r="A322" s="11" t="s">
        <v>781</v>
      </c>
      <c r="B322" s="9" t="s">
        <v>787</v>
      </c>
      <c r="C322" s="8" t="s">
        <v>38</v>
      </c>
      <c r="D322" s="8" t="s">
        <v>84</v>
      </c>
      <c r="E322" s="8" t="s">
        <v>85</v>
      </c>
      <c r="F322" s="8" t="s">
        <v>790</v>
      </c>
      <c r="G322" s="8" t="s">
        <v>40</v>
      </c>
      <c r="H322" s="8" t="s">
        <v>802</v>
      </c>
      <c r="I322" s="10" t="s">
        <v>42</v>
      </c>
      <c r="J322" s="10" t="s">
        <v>42</v>
      </c>
      <c r="K322" s="10" t="s">
        <v>42</v>
      </c>
      <c r="L322" s="10" t="s">
        <v>42</v>
      </c>
      <c r="M322" s="10">
        <v>0</v>
      </c>
      <c r="N322" s="8" t="s">
        <v>42</v>
      </c>
      <c r="O322" s="8" t="s">
        <v>43</v>
      </c>
      <c r="P322" s="8" t="s">
        <v>42</v>
      </c>
      <c r="Q322" s="10">
        <f>SUM(S322:AG322)</f>
        <v>352351304.25</v>
      </c>
      <c r="R322" s="10">
        <v>0</v>
      </c>
      <c r="S322" s="10">
        <v>274354876.25</v>
      </c>
      <c r="T322" s="10">
        <v>0</v>
      </c>
      <c r="U322" s="8" t="s">
        <v>44</v>
      </c>
      <c r="V322" s="10">
        <v>0</v>
      </c>
      <c r="W322" s="10">
        <v>67238300</v>
      </c>
      <c r="X322" s="8" t="s">
        <v>44</v>
      </c>
      <c r="Y322" s="10">
        <v>10758128</v>
      </c>
      <c r="Z322" s="10">
        <v>0</v>
      </c>
      <c r="AA322" s="8" t="s">
        <v>44</v>
      </c>
      <c r="AB322" s="10">
        <v>0</v>
      </c>
      <c r="AC322" s="10">
        <v>0</v>
      </c>
      <c r="AD322" s="8" t="s">
        <v>44</v>
      </c>
      <c r="AE322" s="10">
        <v>0</v>
      </c>
      <c r="AF322" s="10">
        <v>0</v>
      </c>
      <c r="AG322" s="8" t="s">
        <v>42</v>
      </c>
    </row>
    <row r="323" spans="1:33" x14ac:dyDescent="0.25">
      <c r="A323" s="11" t="s">
        <v>782</v>
      </c>
      <c r="B323" s="9" t="s">
        <v>787</v>
      </c>
      <c r="C323" s="8" t="s">
        <v>38</v>
      </c>
      <c r="D323" s="8" t="s">
        <v>106</v>
      </c>
      <c r="E323" s="8" t="s">
        <v>683</v>
      </c>
      <c r="F323" s="8" t="s">
        <v>804</v>
      </c>
      <c r="G323" s="8" t="s">
        <v>40</v>
      </c>
      <c r="H323" s="8" t="s">
        <v>803</v>
      </c>
      <c r="I323" s="10" t="s">
        <v>42</v>
      </c>
      <c r="J323" s="10" t="s">
        <v>42</v>
      </c>
      <c r="K323" s="10" t="s">
        <v>42</v>
      </c>
      <c r="L323" s="10" t="s">
        <v>42</v>
      </c>
      <c r="M323" s="10">
        <v>0</v>
      </c>
      <c r="N323" s="8" t="s">
        <v>42</v>
      </c>
      <c r="O323" s="8" t="s">
        <v>43</v>
      </c>
      <c r="P323" s="8" t="s">
        <v>42</v>
      </c>
      <c r="Q323" s="10">
        <f>SUM(S323:AG323)</f>
        <v>272267564</v>
      </c>
      <c r="R323" s="10">
        <v>0</v>
      </c>
      <c r="S323" s="10">
        <v>267833870</v>
      </c>
      <c r="T323" s="10">
        <v>0</v>
      </c>
      <c r="U323" s="8" t="s">
        <v>44</v>
      </c>
      <c r="V323" s="10">
        <v>0</v>
      </c>
      <c r="W323" s="10">
        <v>3822150</v>
      </c>
      <c r="X323" s="8" t="s">
        <v>44</v>
      </c>
      <c r="Y323" s="10">
        <v>611544</v>
      </c>
      <c r="Z323" s="10">
        <v>0</v>
      </c>
      <c r="AA323" s="8" t="s">
        <v>44</v>
      </c>
      <c r="AB323" s="10">
        <v>0</v>
      </c>
      <c r="AC323" s="10">
        <v>0</v>
      </c>
      <c r="AD323" s="8" t="s">
        <v>44</v>
      </c>
      <c r="AE323" s="10">
        <v>0</v>
      </c>
      <c r="AF323" s="10">
        <v>0</v>
      </c>
      <c r="AG323" s="8" t="s">
        <v>42</v>
      </c>
    </row>
    <row r="324" spans="1:33" x14ac:dyDescent="0.25">
      <c r="A324" s="11" t="s">
        <v>783</v>
      </c>
      <c r="B324" s="9" t="s">
        <v>787</v>
      </c>
      <c r="C324" s="8" t="s">
        <v>38</v>
      </c>
      <c r="D324" s="8" t="s">
        <v>106</v>
      </c>
      <c r="E324" s="8" t="s">
        <v>683</v>
      </c>
      <c r="F324" s="8" t="s">
        <v>804</v>
      </c>
      <c r="G324" s="8" t="s">
        <v>40</v>
      </c>
      <c r="H324" s="8" t="s">
        <v>805</v>
      </c>
      <c r="I324" s="10" t="s">
        <v>42</v>
      </c>
      <c r="J324" s="10" t="s">
        <v>42</v>
      </c>
      <c r="K324" s="10" t="s">
        <v>42</v>
      </c>
      <c r="L324" s="10" t="s">
        <v>42</v>
      </c>
      <c r="M324" s="10">
        <v>0</v>
      </c>
      <c r="N324" s="8" t="s">
        <v>42</v>
      </c>
      <c r="O324" s="8" t="s">
        <v>347</v>
      </c>
      <c r="P324" s="8" t="s">
        <v>348</v>
      </c>
      <c r="Q324" s="10">
        <f>SUM(S324:AG324)</f>
        <v>70965000</v>
      </c>
      <c r="R324" s="10">
        <v>0</v>
      </c>
      <c r="S324" s="10">
        <v>70965000</v>
      </c>
      <c r="T324" s="10">
        <v>0</v>
      </c>
      <c r="U324" s="8" t="s">
        <v>44</v>
      </c>
      <c r="V324" s="10">
        <v>0</v>
      </c>
      <c r="W324" s="10">
        <v>0</v>
      </c>
      <c r="X324" s="8" t="s">
        <v>44</v>
      </c>
      <c r="Y324" s="10">
        <v>0</v>
      </c>
      <c r="Z324" s="10">
        <v>0</v>
      </c>
      <c r="AA324" s="8" t="s">
        <v>44</v>
      </c>
      <c r="AB324" s="10">
        <v>0</v>
      </c>
      <c r="AC324" s="10">
        <v>0</v>
      </c>
      <c r="AD324" s="8" t="s">
        <v>44</v>
      </c>
      <c r="AE324" s="10">
        <v>0</v>
      </c>
      <c r="AF324" s="10">
        <v>0</v>
      </c>
      <c r="AG324" s="8" t="s">
        <v>42</v>
      </c>
    </row>
    <row r="325" spans="1:33" x14ac:dyDescent="0.25">
      <c r="A325" s="11" t="s">
        <v>785</v>
      </c>
      <c r="B325" s="9" t="s">
        <v>787</v>
      </c>
      <c r="C325" s="8" t="s">
        <v>38</v>
      </c>
      <c r="D325" s="8" t="s">
        <v>106</v>
      </c>
      <c r="E325" s="8" t="s">
        <v>683</v>
      </c>
      <c r="F325" s="8" t="s">
        <v>804</v>
      </c>
      <c r="G325" s="8" t="s">
        <v>40</v>
      </c>
      <c r="H325" s="8" t="s">
        <v>806</v>
      </c>
      <c r="I325" s="10" t="s">
        <v>42</v>
      </c>
      <c r="J325" s="10" t="s">
        <v>42</v>
      </c>
      <c r="K325" s="10" t="s">
        <v>42</v>
      </c>
      <c r="L325" s="10" t="s">
        <v>42</v>
      </c>
      <c r="M325" s="10">
        <v>0</v>
      </c>
      <c r="N325" s="8" t="s">
        <v>42</v>
      </c>
      <c r="O325" s="8" t="s">
        <v>43</v>
      </c>
      <c r="P325" s="8" t="s">
        <v>42</v>
      </c>
      <c r="Q325" s="10">
        <f>SUM(S325:AG325)</f>
        <v>1566502535.03</v>
      </c>
      <c r="R325" s="10">
        <v>0</v>
      </c>
      <c r="S325" s="10">
        <v>1304770072.75</v>
      </c>
      <c r="T325" s="10">
        <v>0</v>
      </c>
      <c r="U325" s="8" t="s">
        <v>44</v>
      </c>
      <c r="V325" s="10">
        <v>0</v>
      </c>
      <c r="W325" s="10">
        <v>225631433</v>
      </c>
      <c r="X325" s="8" t="s">
        <v>44</v>
      </c>
      <c r="Y325" s="10">
        <v>36101029.280000001</v>
      </c>
      <c r="Z325" s="10">
        <v>0</v>
      </c>
      <c r="AA325" s="8" t="s">
        <v>44</v>
      </c>
      <c r="AB325" s="10">
        <v>0</v>
      </c>
      <c r="AC325" s="10">
        <v>0</v>
      </c>
      <c r="AD325" s="8" t="s">
        <v>44</v>
      </c>
      <c r="AE325" s="10">
        <v>0</v>
      </c>
      <c r="AF325" s="10">
        <v>0</v>
      </c>
      <c r="AG325" s="8" t="s">
        <v>42</v>
      </c>
    </row>
    <row r="326" spans="1:33" s="14" customFormat="1" x14ac:dyDescent="0.25">
      <c r="A326" s="11" t="s">
        <v>786</v>
      </c>
      <c r="B326" s="12" t="s">
        <v>787</v>
      </c>
      <c r="C326" s="11" t="s">
        <v>38</v>
      </c>
      <c r="D326" s="11" t="s">
        <v>127</v>
      </c>
      <c r="E326" s="11" t="s">
        <v>128</v>
      </c>
      <c r="F326" s="11" t="s">
        <v>807</v>
      </c>
      <c r="G326" s="11" t="s">
        <v>40</v>
      </c>
      <c r="H326" s="11" t="s">
        <v>881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2619810471</v>
      </c>
      <c r="R326" s="13">
        <v>0</v>
      </c>
      <c r="S326" s="13">
        <v>2593266075</v>
      </c>
      <c r="T326" s="13">
        <v>0</v>
      </c>
      <c r="U326" s="11" t="s">
        <v>44</v>
      </c>
      <c r="V326" s="13">
        <v>0</v>
      </c>
      <c r="W326" s="13">
        <v>22883100</v>
      </c>
      <c r="X326" s="11" t="s">
        <v>44</v>
      </c>
      <c r="Y326" s="13">
        <f>W326*0.16</f>
        <v>3661296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8" spans="1:33" x14ac:dyDescent="0.25">
      <c r="Q328" s="7">
        <f>SUM(Q2:Q326)</f>
        <v>146001390439.74097</v>
      </c>
      <c r="R328" s="7">
        <f>SUM(R2:R326)</f>
        <v>0</v>
      </c>
      <c r="S328" s="7">
        <f>SUM(S2:S326)</f>
        <v>127105161068.97499</v>
      </c>
      <c r="T328" s="7">
        <f>SUM(T2:T326)</f>
        <v>137739830</v>
      </c>
      <c r="V328" s="7">
        <f>SUM(V2:V326)</f>
        <v>22038372.800000001</v>
      </c>
      <c r="W328" s="7">
        <f>SUM(W2:W326)</f>
        <v>16152112635.1</v>
      </c>
      <c r="Y328" s="7">
        <f>SUM(Y2:Y326)</f>
        <v>2584338532.8659997</v>
      </c>
      <c r="Z328" s="7">
        <f>SUM(Z2:Z326)</f>
        <v>0</v>
      </c>
      <c r="AB328" s="7">
        <f>SUM(AB2:AB326)</f>
        <v>0</v>
      </c>
      <c r="AC328" s="7">
        <f>SUM(AC2:AC326)</f>
        <v>0</v>
      </c>
      <c r="AE328" s="7">
        <f>SUM(AE2:AE326)</f>
        <v>0</v>
      </c>
      <c r="AF328" s="7">
        <f>SUM(AF2:AF326)</f>
        <v>0</v>
      </c>
    </row>
    <row r="330" spans="1:33" x14ac:dyDescent="0.25">
      <c r="J330" s="6" t="s">
        <v>808</v>
      </c>
    </row>
    <row r="332" spans="1:33" x14ac:dyDescent="0.25">
      <c r="J332" s="6" t="s">
        <v>809</v>
      </c>
      <c r="K332" s="6" t="s">
        <v>810</v>
      </c>
      <c r="L332" s="6" t="s">
        <v>811</v>
      </c>
    </row>
    <row r="334" spans="1:33" x14ac:dyDescent="0.25">
      <c r="I334" s="6" t="s">
        <v>812</v>
      </c>
      <c r="J334" s="6">
        <f>S328</f>
        <v>127105161068.97499</v>
      </c>
    </row>
    <row r="336" spans="1:33" x14ac:dyDescent="0.25">
      <c r="I336" s="6" t="s">
        <v>813</v>
      </c>
      <c r="J336" s="6">
        <f>T328+W328</f>
        <v>16289852465.1</v>
      </c>
      <c r="K336" s="6">
        <f>V328+Y328</f>
        <v>2606376905.6659999</v>
      </c>
    </row>
    <row r="338" spans="9:13" x14ac:dyDescent="0.25">
      <c r="I338" s="6" t="s">
        <v>814</v>
      </c>
      <c r="J338" s="6">
        <v>0</v>
      </c>
      <c r="K338" s="6">
        <v>0</v>
      </c>
      <c r="L338" s="6">
        <v>0</v>
      </c>
    </row>
    <row r="340" spans="9:13" x14ac:dyDescent="0.25">
      <c r="I340" s="6" t="s">
        <v>815</v>
      </c>
      <c r="J340" s="6">
        <v>0</v>
      </c>
      <c r="K340" s="6">
        <v>0</v>
      </c>
    </row>
    <row r="342" spans="9:13" x14ac:dyDescent="0.25">
      <c r="I342" s="6" t="s">
        <v>816</v>
      </c>
      <c r="J342" s="6">
        <f>SUBTOTAL(9,J334:J341)</f>
        <v>143395013534.07498</v>
      </c>
      <c r="K342" s="6">
        <f>SUBTOTAL(9,K334:K341)</f>
        <v>2606376905.6659999</v>
      </c>
      <c r="L342" s="6">
        <f>SUBTOTAL(9,L334:L341)</f>
        <v>0</v>
      </c>
      <c r="M342" s="6">
        <f>J342+K342</f>
        <v>146001390439.74097</v>
      </c>
    </row>
  </sheetData>
  <autoFilter ref="A7:AG326">
    <sortState ref="A8:AP326">
      <sortCondition ref="B8:B326"/>
      <sortCondition ref="D8:D326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2021-09-01T17:40:16Z</dcterms:created>
  <dcterms:modified xsi:type="dcterms:W3CDTF">2021-12-20T15:24:05Z</dcterms:modified>
</cp:coreProperties>
</file>