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TROFARMA SOCIAL\"/>
    </mc:Choice>
  </mc:AlternateContent>
  <bookViews>
    <workbookView xWindow="0" yWindow="0" windowWidth="20490" windowHeight="7665"/>
  </bookViews>
  <sheets>
    <sheet name="METRO 1-2-3-4-2021" sheetId="14" r:id="rId1"/>
    <sheet name="METRO 4-2020 " sheetId="13" r:id="rId2"/>
    <sheet name="METRO 1-2-3-2020" sheetId="12" r:id="rId3"/>
    <sheet name="METRO 4-2019 " sheetId="11" r:id="rId4"/>
  </sheets>
  <calcPr calcId="162913"/>
</workbook>
</file>

<file path=xl/calcChain.xml><?xml version="1.0" encoding="utf-8"?>
<calcChain xmlns="http://schemas.openxmlformats.org/spreadsheetml/2006/main">
  <c r="D12" i="14" l="1"/>
  <c r="D11" i="14"/>
  <c r="D10" i="14"/>
  <c r="D9" i="14"/>
  <c r="D8" i="14"/>
  <c r="D15" i="14" l="1"/>
  <c r="D12" i="13"/>
  <c r="D11" i="13"/>
  <c r="D10" i="13"/>
  <c r="D9" i="13"/>
  <c r="D8" i="13"/>
  <c r="D15" i="13" l="1"/>
  <c r="E10" i="12"/>
  <c r="E9" i="12" l="1"/>
  <c r="E8" i="12"/>
  <c r="E11" i="11"/>
  <c r="D12" i="12" l="1"/>
  <c r="D11" i="12"/>
  <c r="D10" i="12"/>
  <c r="D9" i="12"/>
  <c r="D8" i="12"/>
  <c r="D12" i="11"/>
  <c r="D11" i="11"/>
  <c r="D10" i="11"/>
  <c r="D9" i="11"/>
  <c r="D8" i="11"/>
  <c r="D15" i="11" l="1"/>
  <c r="D15" i="12"/>
</calcChain>
</file>

<file path=xl/comments1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3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4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sharedStrings.xml><?xml version="1.0" encoding="utf-8"?>
<sst xmlns="http://schemas.openxmlformats.org/spreadsheetml/2006/main" count="60" uniqueCount="12">
  <si>
    <t>CALCULO DE INCE</t>
  </si>
  <si>
    <t>CONCEPTO</t>
  </si>
  <si>
    <t>AÑO</t>
  </si>
  <si>
    <t>TRIMESTRE</t>
  </si>
  <si>
    <t>BOLIVARES</t>
  </si>
  <si>
    <t>APORTE 2%</t>
  </si>
  <si>
    <t>APORTE 1/2%</t>
  </si>
  <si>
    <t>SALDO CONTABLE</t>
  </si>
  <si>
    <t>MONTO A PAGAR</t>
  </si>
  <si>
    <t>APORTANTE</t>
  </si>
  <si>
    <t>METROFARMA SOCIAL, C.A.</t>
  </si>
  <si>
    <t>RIF: J-29678652-6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</si>
</sst>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2" borderId="0" xfId="0" applyFont="1" applyFill="1"/>
    <xf numFmtId="4" fontId="3" fillId="2" borderId="0" xfId="0" applyNumberFormat="1" applyFont="1" applyFill="1"/>
    <xf numFmtId="4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15"/>
  <sheetViews>
    <sheetView tabSelected="1" workbookViewId="0">
      <selection activeCell="E16" sqref="A1:E16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10</v>
      </c>
      <c r="B3" s="1"/>
      <c r="C3" s="1"/>
      <c r="D3" s="1"/>
      <c r="E3" s="1"/>
    </row>
    <row r="4" spans="1:5" ht="18.75" x14ac:dyDescent="0.3">
      <c r="A4" s="1" t="s">
        <v>11</v>
      </c>
      <c r="B4" s="1"/>
      <c r="C4" s="1"/>
      <c r="D4" s="1"/>
      <c r="E4" s="1"/>
    </row>
    <row r="5" spans="1:5" ht="18.75" x14ac:dyDescent="0.3">
      <c r="A5" s="1" t="s">
        <v>9</v>
      </c>
      <c r="B5" s="3"/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7</v>
      </c>
    </row>
    <row r="8" spans="1:5" ht="18.75" x14ac:dyDescent="0.3">
      <c r="A8" s="5" t="s">
        <v>5</v>
      </c>
      <c r="B8" s="5">
        <v>1</v>
      </c>
      <c r="C8" s="4">
        <v>2021</v>
      </c>
      <c r="D8" s="6">
        <f>E8*2%</f>
        <v>0.4536</v>
      </c>
      <c r="E8" s="6">
        <v>22.68</v>
      </c>
    </row>
    <row r="9" spans="1:5" ht="18.75" x14ac:dyDescent="0.3">
      <c r="A9" s="5" t="s">
        <v>5</v>
      </c>
      <c r="B9" s="5">
        <v>2</v>
      </c>
      <c r="C9" s="4">
        <v>2021</v>
      </c>
      <c r="D9" s="6">
        <f t="shared" ref="D9:D10" si="0">E9*2%</f>
        <v>3.9539999999999997</v>
      </c>
      <c r="E9" s="6">
        <v>197.7</v>
      </c>
    </row>
    <row r="10" spans="1:5" ht="18.75" x14ac:dyDescent="0.3">
      <c r="A10" s="5" t="s">
        <v>5</v>
      </c>
      <c r="B10" s="5">
        <v>3</v>
      </c>
      <c r="C10" s="4">
        <v>2021</v>
      </c>
      <c r="D10" s="6">
        <f t="shared" si="0"/>
        <v>9.8255999999999997</v>
      </c>
      <c r="E10" s="6">
        <v>491.28</v>
      </c>
    </row>
    <row r="11" spans="1:5" ht="18.75" x14ac:dyDescent="0.3">
      <c r="A11" s="5" t="s">
        <v>5</v>
      </c>
      <c r="B11" s="5">
        <v>4</v>
      </c>
      <c r="C11" s="4">
        <v>2021</v>
      </c>
      <c r="D11" s="6">
        <f>E11*2%</f>
        <v>7.5529999999999999</v>
      </c>
      <c r="E11" s="9">
        <v>377.65</v>
      </c>
    </row>
    <row r="12" spans="1:5" ht="18.75" x14ac:dyDescent="0.3">
      <c r="A12" s="5" t="s">
        <v>6</v>
      </c>
      <c r="B12" s="5"/>
      <c r="C12" s="4"/>
      <c r="D12" s="6">
        <f>E12*0.5%</f>
        <v>0.45665</v>
      </c>
      <c r="E12" s="6">
        <v>91.33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8</v>
      </c>
      <c r="B15" s="7"/>
      <c r="C15" s="7"/>
      <c r="D15" s="8">
        <f>SUM(D8:D12)</f>
        <v>22.242850000000001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B18" sqref="B18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10</v>
      </c>
      <c r="B3" s="1"/>
      <c r="C3" s="1"/>
      <c r="D3" s="1"/>
      <c r="E3" s="1"/>
    </row>
    <row r="4" spans="1:5" ht="18.75" x14ac:dyDescent="0.3">
      <c r="A4" s="1" t="s">
        <v>11</v>
      </c>
      <c r="B4" s="1"/>
      <c r="C4" s="1"/>
      <c r="D4" s="1"/>
      <c r="E4" s="1"/>
    </row>
    <row r="5" spans="1:5" ht="18.75" x14ac:dyDescent="0.3">
      <c r="A5" s="1" t="s">
        <v>9</v>
      </c>
      <c r="B5" s="3"/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7</v>
      </c>
    </row>
    <row r="8" spans="1:5" ht="18.75" x14ac:dyDescent="0.3">
      <c r="A8" s="5" t="s">
        <v>5</v>
      </c>
      <c r="B8" s="5">
        <v>1</v>
      </c>
      <c r="C8" s="4">
        <v>2020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2020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2020</v>
      </c>
      <c r="D10" s="6">
        <f t="shared" si="0"/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>
        <v>2020</v>
      </c>
      <c r="D11" s="6">
        <f>E11*2%</f>
        <v>0</v>
      </c>
      <c r="E11" s="6">
        <v>0</v>
      </c>
    </row>
    <row r="12" spans="1:5" ht="18.75" x14ac:dyDescent="0.3">
      <c r="A12" s="5" t="s">
        <v>6</v>
      </c>
      <c r="B12" s="5"/>
      <c r="C12" s="4"/>
      <c r="D12" s="6">
        <f>E12*0.5%</f>
        <v>0</v>
      </c>
      <c r="E12" s="6">
        <v>0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8</v>
      </c>
      <c r="B15" s="7"/>
      <c r="C15" s="7"/>
      <c r="D15" s="8">
        <f>SUM(D8:D12)</f>
        <v>0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D10" sqref="D10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10</v>
      </c>
      <c r="B3" s="1"/>
      <c r="C3" s="1"/>
      <c r="D3" s="1"/>
      <c r="E3" s="1"/>
    </row>
    <row r="4" spans="1:5" ht="18.75" x14ac:dyDescent="0.3">
      <c r="A4" s="1" t="s">
        <v>11</v>
      </c>
      <c r="B4" s="1"/>
      <c r="C4" s="1"/>
      <c r="D4" s="1"/>
      <c r="E4" s="1"/>
    </row>
    <row r="5" spans="1:5" ht="18.75" x14ac:dyDescent="0.3">
      <c r="A5" s="1" t="s">
        <v>9</v>
      </c>
      <c r="B5" s="3"/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7</v>
      </c>
    </row>
    <row r="8" spans="1:5" ht="18.75" x14ac:dyDescent="0.3">
      <c r="A8" s="5" t="s">
        <v>5</v>
      </c>
      <c r="B8" s="5">
        <v>1</v>
      </c>
      <c r="C8" s="4">
        <v>2020</v>
      </c>
      <c r="D8" s="6">
        <f>E8*2%</f>
        <v>992337.32739999995</v>
      </c>
      <c r="E8" s="6">
        <f>12121296.02+19034868.38+18460701.97</f>
        <v>49616866.369999997</v>
      </c>
    </row>
    <row r="9" spans="1:5" ht="18.75" x14ac:dyDescent="0.3">
      <c r="A9" s="5" t="s">
        <v>5</v>
      </c>
      <c r="B9" s="5">
        <v>2</v>
      </c>
      <c r="C9" s="4">
        <v>2020</v>
      </c>
      <c r="D9" s="6">
        <f t="shared" ref="D9:D10" si="0">E9*2%</f>
        <v>2263708.1228000005</v>
      </c>
      <c r="E9" s="6">
        <f>21618414.51+71553160.68+20013830.95</f>
        <v>113185406.14000002</v>
      </c>
    </row>
    <row r="10" spans="1:5" ht="18.75" x14ac:dyDescent="0.3">
      <c r="A10" s="5" t="s">
        <v>5</v>
      </c>
      <c r="B10" s="5">
        <v>3</v>
      </c>
      <c r="C10" s="4">
        <v>2020</v>
      </c>
      <c r="D10" s="6">
        <f t="shared" si="0"/>
        <v>2262309.7264</v>
      </c>
      <c r="E10" s="6">
        <f>32021951.34+27293709.98+53799825</f>
        <v>113115486.31999999</v>
      </c>
    </row>
    <row r="11" spans="1:5" ht="18.75" x14ac:dyDescent="0.3">
      <c r="A11" s="5" t="s">
        <v>5</v>
      </c>
      <c r="B11" s="5">
        <v>4</v>
      </c>
      <c r="C11" s="4">
        <v>2020</v>
      </c>
      <c r="D11" s="6">
        <f>E11*2%</f>
        <v>0</v>
      </c>
      <c r="E11" s="6">
        <v>0</v>
      </c>
    </row>
    <row r="12" spans="1:5" ht="18.75" x14ac:dyDescent="0.3">
      <c r="A12" s="5" t="s">
        <v>6</v>
      </c>
      <c r="B12" s="5"/>
      <c r="C12" s="4"/>
      <c r="D12" s="6">
        <f>E12*0.5%</f>
        <v>0</v>
      </c>
      <c r="E12" s="6">
        <v>0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8</v>
      </c>
      <c r="B15" s="7"/>
      <c r="C15" s="7"/>
      <c r="D15" s="8">
        <f>SUM(D8:D12)</f>
        <v>5518355.1765999999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H9" sqref="H9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11.5703125" bestFit="1" customWidth="1"/>
    <col min="4" max="4" width="17.85546875" bestFit="1" customWidth="1"/>
    <col min="5" max="5" width="20.85546875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10</v>
      </c>
      <c r="B3" s="1"/>
      <c r="C3" s="1"/>
      <c r="D3" s="1"/>
      <c r="E3" s="1"/>
    </row>
    <row r="4" spans="1:5" ht="18.75" x14ac:dyDescent="0.3">
      <c r="A4" s="1" t="s">
        <v>11</v>
      </c>
      <c r="B4" s="1"/>
      <c r="C4" s="1"/>
      <c r="D4" s="1"/>
      <c r="E4" s="1"/>
    </row>
    <row r="5" spans="1:5" ht="18.75" x14ac:dyDescent="0.3">
      <c r="A5" s="1" t="s">
        <v>9</v>
      </c>
      <c r="B5" s="3"/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7</v>
      </c>
    </row>
    <row r="8" spans="1:5" ht="18.75" x14ac:dyDescent="0.3">
      <c r="A8" s="5" t="s">
        <v>5</v>
      </c>
      <c r="B8" s="5">
        <v>1</v>
      </c>
      <c r="C8" s="4">
        <v>2019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2019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2019</v>
      </c>
      <c r="D10" s="6">
        <f t="shared" si="0"/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>
        <v>2019</v>
      </c>
      <c r="D11" s="6">
        <f>E11*2%</f>
        <v>599315.72620000003</v>
      </c>
      <c r="E11" s="6">
        <f>9492723.7+9385710.8+11087351.81</f>
        <v>29965786.310000002</v>
      </c>
    </row>
    <row r="12" spans="1:5" ht="18.75" x14ac:dyDescent="0.3">
      <c r="A12" s="5" t="s">
        <v>6</v>
      </c>
      <c r="B12" s="5"/>
      <c r="C12" s="4"/>
      <c r="D12" s="6">
        <f>E12*0.5%</f>
        <v>17853.58065</v>
      </c>
      <c r="E12" s="6">
        <v>3570716.13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8</v>
      </c>
      <c r="B15" s="7"/>
      <c r="C15" s="7"/>
      <c r="D15" s="8">
        <f>SUM(D8:D12)</f>
        <v>617169.30685000005</v>
      </c>
      <c r="E15" s="7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METRO 1-2-3-4-2021</vt:lpstr>
      <vt:lpstr>METRO 4-2020 </vt:lpstr>
      <vt:lpstr>METRO 1-2-3-2020</vt:lpstr>
      <vt:lpstr>METRO 4-2019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</cp:lastModifiedBy>
  <cp:lastPrinted>2022-01-25T15:03:09Z</cp:lastPrinted>
  <dcterms:created xsi:type="dcterms:W3CDTF">2018-07-04T19:39:39Z</dcterms:created>
  <dcterms:modified xsi:type="dcterms:W3CDTF">2022-01-25T15:04:01Z</dcterms:modified>
</cp:coreProperties>
</file>