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8960" windowHeight="11325" firstSheet="2" activeTab="3"/>
  </bookViews>
  <sheets>
    <sheet name="INGRESOS" sheetId="6" state="hidden" r:id="rId1"/>
    <sheet name="PROVINCIAL DIC 19" sheetId="5" state="hidden" r:id="rId2"/>
    <sheet name="edo cta" sheetId="9" r:id="rId3"/>
    <sheet name="MAYOR " sheetId="7" r:id="rId4"/>
  </sheets>
  <definedNames>
    <definedName name="_xlnm._FilterDatabase" localSheetId="2" hidden="1">'edo cta'!$A$18:$H$187</definedName>
    <definedName name="_xlnm._FilterDatabase" localSheetId="1" hidden="1">'PROVINCIAL DIC 19'!$A$23:$H$191</definedName>
    <definedName name="_xlnm.Print_Area" localSheetId="0">INGRESOS!$A$1:$H$51</definedName>
  </definedNames>
  <calcPr calcId="144525"/>
</workbook>
</file>

<file path=xl/calcChain.xml><?xml version="1.0" encoding="utf-8"?>
<calcChain xmlns="http://schemas.openxmlformats.org/spreadsheetml/2006/main">
  <c r="I61" i="7" l="1"/>
  <c r="F59" i="7"/>
  <c r="D11" i="9" l="1"/>
  <c r="E189" i="9"/>
  <c r="E190" i="9" s="1"/>
  <c r="F189" i="9"/>
  <c r="G7" i="5"/>
  <c r="I24" i="5"/>
  <c r="I25" i="5" s="1"/>
  <c r="J25" i="5" l="1"/>
  <c r="I26" i="5"/>
  <c r="E194" i="5"/>
  <c r="J26" i="5" l="1"/>
  <c r="I27" i="5"/>
  <c r="J9" i="7"/>
  <c r="I28" i="5" l="1"/>
  <c r="J27" i="5"/>
  <c r="D13" i="5"/>
  <c r="J28" i="5" l="1"/>
  <c r="I29" i="5"/>
  <c r="D9" i="6"/>
  <c r="D11" i="6" s="1"/>
  <c r="F194" i="5"/>
  <c r="I30" i="5" l="1"/>
  <c r="J29" i="5"/>
  <c r="D15" i="5"/>
  <c r="J30" i="5" l="1"/>
  <c r="I31" i="5"/>
  <c r="J31" i="5" l="1"/>
  <c r="I32" i="5"/>
  <c r="I33" i="5" l="1"/>
  <c r="J32" i="5"/>
  <c r="J33" i="5" l="1"/>
  <c r="I34" i="5"/>
  <c r="J34" i="5" l="1"/>
  <c r="I35" i="5"/>
  <c r="I36" i="5" l="1"/>
  <c r="J35" i="5"/>
  <c r="J36" i="5" l="1"/>
  <c r="I37" i="5"/>
  <c r="I38" i="5" l="1"/>
  <c r="J37" i="5"/>
  <c r="J38" i="5" l="1"/>
  <c r="I39" i="5"/>
  <c r="I40" i="5" l="1"/>
  <c r="J39" i="5"/>
  <c r="J40" i="5" l="1"/>
  <c r="I41" i="5"/>
  <c r="J41" i="5" l="1"/>
  <c r="I42" i="5"/>
  <c r="J42" i="5" l="1"/>
  <c r="I43" i="5"/>
  <c r="I44" i="5" l="1"/>
  <c r="J43" i="5"/>
  <c r="J44" i="5" l="1"/>
  <c r="I45" i="5"/>
  <c r="J45" i="5" l="1"/>
  <c r="I46" i="5"/>
  <c r="J46" i="5" s="1"/>
</calcChain>
</file>

<file path=xl/sharedStrings.xml><?xml version="1.0" encoding="utf-8"?>
<sst xmlns="http://schemas.openxmlformats.org/spreadsheetml/2006/main" count="616" uniqueCount="150">
  <si>
    <t>J403737061PNCPOB 0000001 . AUTOMATICO TRANSF.</t>
  </si>
  <si>
    <t>J405845198PNCPOB 0000001 . AUTOMATICO TRANSF.</t>
  </si>
  <si>
    <t>F. OPER.</t>
  </si>
  <si>
    <t>REF.</t>
  </si>
  <si>
    <t>CONCEPTO</t>
  </si>
  <si>
    <t>F. VALOR</t>
  </si>
  <si>
    <t>CARGOS</t>
  </si>
  <si>
    <t>ABONOS</t>
  </si>
  <si>
    <t>SALDO</t>
  </si>
  <si>
    <t>SALDO ANTERIOR</t>
  </si>
  <si>
    <t>TD POS J0296786526002</t>
  </si>
  <si>
    <t>CARGO IGTF. AUTOMATICO TRANSF.</t>
  </si>
  <si>
    <t>COM PAGO-PNCASH O. AUTOMATICO TRANSF.</t>
  </si>
  <si>
    <t>E084425056PNCPOB 0000001  . AUTOMATICO TRANSF.</t>
  </si>
  <si>
    <t>J405845198PNCPOB 0000001  . AUTOMATICO TRANSF.</t>
  </si>
  <si>
    <t>J305882940PNCPOB 0000001  . AUTOMATICO TRANSF.</t>
  </si>
  <si>
    <t>PNCASH-PAGO A PRO. NOMINAS Y DOMICIL.</t>
  </si>
  <si>
    <t>CARGO IGTF. NOMINAS Y DOMICIL.</t>
  </si>
  <si>
    <t>TC POS J0296786526002</t>
  </si>
  <si>
    <t>J410318953PNCPOB 0000001  . AUTOMATICO TRANSF.</t>
  </si>
  <si>
    <t>J412486292PNCPOB 0000001  . AUTOMATICO TRANSF.</t>
  </si>
  <si>
    <t>J296722765PNCPOB 0000001  . AUTOMATICO TRANSF.</t>
  </si>
  <si>
    <t>J295377886PNCPOB 0000001  . AUTOMATICO TRANSF.</t>
  </si>
  <si>
    <t>J317295153PNCPOB 0000001  . AUTOMATICO TRANSF.</t>
  </si>
  <si>
    <t>J305683425PNCPOB 0000001  . AUTOMATICO TRANSF.</t>
  </si>
  <si>
    <t>J312528958 PNCPRO. NOMINAS Y DOMICIL.</t>
  </si>
  <si>
    <t>V015118304PNCPOB 0000008  . AUTOMATICO TRANSF.</t>
  </si>
  <si>
    <t>V015118304PNCPOB 0000007  . AUTOMATICO TRANSF.</t>
  </si>
  <si>
    <t>V019200808PNCPOB 0000006  . AUTOMATICO TRANSF.</t>
  </si>
  <si>
    <t>V019200808PNCPOB 0000005  . AUTOMATICO TRANSF.</t>
  </si>
  <si>
    <t>V014019867PNCPOB 0000004  . AUTOMATICO TRANSF.</t>
  </si>
  <si>
    <t>V014019867PNCPOB 0000003  . AUTOMATICO TRANSF.</t>
  </si>
  <si>
    <t>V009456664PNCPOB 0000001</t>
  </si>
  <si>
    <t>V014675273PNCPOB 0000001  . AUTOMATICO TRANSF.</t>
  </si>
  <si>
    <t>COM MTTO POS. ENTERP CLIE BUSINESS</t>
  </si>
  <si>
    <t>CARGO IGTF. ENTERP CLIE BUSINESS</t>
  </si>
  <si>
    <t>ABONO INTERESES GANADOS</t>
  </si>
  <si>
    <t>COM.MTTO.CTA.. CUENTAS PERSONALES</t>
  </si>
  <si>
    <t>CARGO IGTF. CUENTAS PERSONALES</t>
  </si>
  <si>
    <t>COM.EM.EDO.CTA. CUENTAS PERSONALES</t>
  </si>
  <si>
    <t>SALDO INICIAL</t>
  </si>
  <si>
    <t>INGRESOS TD</t>
  </si>
  <si>
    <t>INGRESOS TC</t>
  </si>
  <si>
    <t>INTERESES</t>
  </si>
  <si>
    <t>IGTF</t>
  </si>
  <si>
    <t>COMISIONES</t>
  </si>
  <si>
    <t>NOMINA</t>
  </si>
  <si>
    <t>FACTURA</t>
  </si>
  <si>
    <t>4907-4932-1442-2529-3461-2622</t>
  </si>
  <si>
    <t>PAGO DE PROVEDORES</t>
  </si>
  <si>
    <t>SALDO FINAL S/ EDO CTA</t>
  </si>
  <si>
    <t>DIFRENCIA</t>
  </si>
  <si>
    <t>INGRESOS DEL MES: DICIEMBRE 2019</t>
  </si>
  <si>
    <t>REGISTRADOS EN EL ASIENTO:___________</t>
  </si>
  <si>
    <t>BANCO PROVINCIAL</t>
  </si>
  <si>
    <t>TOTAL</t>
  </si>
  <si>
    <t>INGRESOS POR REGISTRAR</t>
  </si>
  <si>
    <t>PAGO DE PRESTAMO</t>
  </si>
  <si>
    <t>Metrofarma Social, CA</t>
  </si>
  <si>
    <t>J-29678552-6</t>
  </si>
  <si>
    <t>Mayor analítico</t>
  </si>
  <si>
    <t>Código de cuenta desde: 1112002 hasta: 1112002</t>
  </si>
  <si>
    <t>Fecha del asiento desde: 01/12/2019 hasta: 31/12/2019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</si>
  <si>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</si>
  <si>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</si>
  <si>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</si>
  <si>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</si>
  <si>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</si>
  <si>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</si>
  <si>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</si>
  <si>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</si>
  <si>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</si>
  <si>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Cuenta:1112002             </t>
  </si>
  <si>
    <t xml:space="preserve">BANCO PROVINCIAL                                  </t>
  </si>
  <si>
    <t>Anterior:</t>
  </si>
  <si>
    <t>00012-05</t>
  </si>
  <si>
    <t>PG</t>
  </si>
  <si>
    <t xml:space="preserve">P/R PG ASOC. COOP. GAVAN                                                        </t>
  </si>
  <si>
    <t>00012-06</t>
  </si>
  <si>
    <t xml:space="preserve">P/R PG DIANELYS FERNANDEZ CORVEA                                                </t>
  </si>
  <si>
    <t>00012-08</t>
  </si>
  <si>
    <t xml:space="preserve">P/R PG DIST. TEQUE VALLE C.A.                                                   </t>
  </si>
  <si>
    <t>00012-09</t>
  </si>
  <si>
    <t>00012-12</t>
  </si>
  <si>
    <t xml:space="preserve">P/R PG DROGUERIA NENA C.A.                                                      </t>
  </si>
  <si>
    <t>00012-16</t>
  </si>
  <si>
    <t xml:space="preserve">P/R PG MISTER FULL CLEAN C.A.                                                   </t>
  </si>
  <si>
    <t>00012-20</t>
  </si>
  <si>
    <t xml:space="preserve">P/R PG DROGUERIA DROTACA C.A.                                                   </t>
  </si>
  <si>
    <t>00012-21</t>
  </si>
  <si>
    <t xml:space="preserve">P/R PG FRANKLIN RANGEL                                                          </t>
  </si>
  <si>
    <t>00012-22</t>
  </si>
  <si>
    <t xml:space="preserve">P/R PG DIST. TEQUE VALLE C.A                                                    </t>
  </si>
  <si>
    <t>00012-23</t>
  </si>
  <si>
    <t>00012-24</t>
  </si>
  <si>
    <t xml:space="preserve">P/R EL GUARDIAN JV C.A.                                                         </t>
  </si>
  <si>
    <t>00012-27</t>
  </si>
  <si>
    <t xml:space="preserve">P/R PG VITAOZONO                                                                </t>
  </si>
  <si>
    <t>00012-29</t>
  </si>
  <si>
    <t xml:space="preserve">P/R PG DIST. KIMICS 71 C.A.                                                     </t>
  </si>
  <si>
    <t>00012-30</t>
  </si>
  <si>
    <t>00012-32</t>
  </si>
  <si>
    <t xml:space="preserve">P/R PG METRO LOS TEQUES C.A                                                     </t>
  </si>
  <si>
    <t>00012-35</t>
  </si>
  <si>
    <t xml:space="preserve">IGTF      </t>
  </si>
  <si>
    <t xml:space="preserve">P/R IGTF PROVINCIAL DIC-19                                                      </t>
  </si>
  <si>
    <t xml:space="preserve">P/R COMISIONES PROVINCIAL DIC-19                                                </t>
  </si>
  <si>
    <t xml:space="preserve">INTERESES </t>
  </si>
  <si>
    <t xml:space="preserve">P/R  INTERESES PROVINCIAL DIC-19                                                </t>
  </si>
  <si>
    <t>00012-36</t>
  </si>
  <si>
    <t xml:space="preserve">P/R PRESTAMO A EXQUISITECES                                                     </t>
  </si>
  <si>
    <t>00012-37</t>
  </si>
  <si>
    <t>IN</t>
  </si>
  <si>
    <t xml:space="preserve">ING TD    </t>
  </si>
  <si>
    <t xml:space="preserve">P/R INGRESOS PROVINCIAL DIC 2019                                                </t>
  </si>
  <si>
    <t xml:space="preserve">ING TC    </t>
  </si>
  <si>
    <t>00012-43</t>
  </si>
  <si>
    <t xml:space="preserve">P/R PG DROG. NENA C.A.                                                          </t>
  </si>
  <si>
    <t>00012-44</t>
  </si>
  <si>
    <t xml:space="preserve">P/R PG TEALCA                                                                   </t>
  </si>
  <si>
    <t>00012-45</t>
  </si>
  <si>
    <t xml:space="preserve">P/R PG DIST. TEQUE VALLE                                                        </t>
  </si>
  <si>
    <t>00012-46</t>
  </si>
  <si>
    <t>Total Diciembre:</t>
  </si>
  <si>
    <t>Total cuenta:</t>
  </si>
  <si>
    <t>PRESTAMO A FARMASTOP</t>
  </si>
  <si>
    <t>a</t>
  </si>
  <si>
    <t>00012-47</t>
  </si>
  <si>
    <t xml:space="preserve">P/R NOMINA DEL 01 AL 15-12-2019                                                 </t>
  </si>
  <si>
    <t>00012-48</t>
  </si>
  <si>
    <t xml:space="preserve">P/R PG DE SEGUNDA QCNA DEL 16 AL 30-12-2019                                     </t>
  </si>
  <si>
    <t>00012-49</t>
  </si>
  <si>
    <t xml:space="preserve">P/R PRESTAMO A FARMA STOP POR PAGO DE NOMINA                                    </t>
  </si>
  <si>
    <t>REINTEGRO POR PRESTAMO A EXQUISITESES</t>
  </si>
  <si>
    <t>00012-04</t>
  </si>
  <si>
    <t xml:space="preserve">P/R PG DIST. FRANCIS C.A.                                                       </t>
  </si>
  <si>
    <t>00012-55</t>
  </si>
  <si>
    <t xml:space="preserve">P/R PGM DROGUERIA DROTACA C.A                                                   </t>
  </si>
  <si>
    <t>12-60    LIQUIDACION MARITZA DEL VALLE JAIME VALDERRAMA</t>
  </si>
  <si>
    <t>17,946,223.</t>
  </si>
  <si>
    <t>J405845198PNCPOB 0000001</t>
  </si>
  <si>
    <t>J403737061PNCPOB 0000001</t>
  </si>
  <si>
    <t>00012-61</t>
  </si>
  <si>
    <t xml:space="preserve">P/R CXC A FARMA STOP POR PAGO DE FACTURAS 8413-7223                             </t>
  </si>
  <si>
    <t>INGRESOS</t>
  </si>
  <si>
    <t>PRESTAMO</t>
  </si>
  <si>
    <t>PROVEEDORES</t>
  </si>
  <si>
    <t>00012-60</t>
  </si>
  <si>
    <t xml:space="preserve">P/R LIQ. DE MARITZA DEL VALLE JAIME VALDERRAMA                                  </t>
  </si>
  <si>
    <t>Fecha: 05/06/2020 Hora: 02:33:14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</si>
</sst>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\-mm\-yyyy;@"/>
  </numFmts>
  <fonts count="13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DejaVu Sans Mono"/>
    </font>
    <font>
      <sz val="10"/>
      <color rgb="FF000000"/>
      <name val="DejaVu Sans Mono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0"/>
      <name val="Arial"/>
      <family val="2"/>
    </font>
    <font>
      <sz val="10"/>
      <color rgb="FF000000"/>
      <name val="Courier New"/>
      <family val="2"/>
    </font>
    <font>
      <sz val="10"/>
      <name val="Courier New"/>
      <family val="3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213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64" fontId="3" fillId="0" borderId="0" xfId="0" applyNumberFormat="1" applyFont="1" applyFill="1" applyBorder="1" applyAlignment="1">
      <alignment horizontal="left" vertical="top"/>
    </xf>
    <xf numFmtId="43" fontId="3" fillId="0" borderId="0" xfId="1" applyFont="1" applyFill="1" applyBorder="1" applyAlignment="1">
      <alignment horizontal="left" vertical="top"/>
    </xf>
    <xf numFmtId="164" fontId="3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43" fontId="3" fillId="2" borderId="0" xfId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164" fontId="3" fillId="2" borderId="0" xfId="0" applyNumberFormat="1" applyFont="1" applyFill="1" applyBorder="1" applyAlignment="1">
      <alignment horizontal="left"/>
    </xf>
    <xf numFmtId="43" fontId="3" fillId="2" borderId="0" xfId="1" applyFont="1" applyFill="1" applyBorder="1" applyAlignment="1">
      <alignment horizontal="left"/>
    </xf>
    <xf numFmtId="43" fontId="3" fillId="2" borderId="0" xfId="1" applyFont="1" applyFill="1" applyBorder="1" applyAlignment="1">
      <alignment horizontal="left" vertical="top" shrinkToFit="1"/>
    </xf>
    <xf numFmtId="0" fontId="4" fillId="2" borderId="3" xfId="0" applyFont="1" applyFill="1" applyBorder="1" applyAlignment="1">
      <alignment horizontal="left" vertical="top"/>
    </xf>
    <xf numFmtId="43" fontId="4" fillId="2" borderId="4" xfId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43" fontId="4" fillId="2" borderId="0" xfId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43" fontId="4" fillId="2" borderId="2" xfId="1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/>
    </xf>
    <xf numFmtId="43" fontId="4" fillId="3" borderId="7" xfId="1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/>
    </xf>
    <xf numFmtId="43" fontId="4" fillId="3" borderId="9" xfId="1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/>
    </xf>
    <xf numFmtId="43" fontId="4" fillId="5" borderId="9" xfId="1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/>
    </xf>
    <xf numFmtId="43" fontId="4" fillId="6" borderId="9" xfId="1" applyFont="1" applyFill="1" applyBorder="1" applyAlignment="1">
      <alignment horizontal="left" vertical="top" wrapText="1"/>
    </xf>
    <xf numFmtId="0" fontId="4" fillId="8" borderId="8" xfId="0" applyFont="1" applyFill="1" applyBorder="1" applyAlignment="1">
      <alignment horizontal="left" vertical="top"/>
    </xf>
    <xf numFmtId="43" fontId="4" fillId="8" borderId="9" xfId="1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43" fontId="2" fillId="4" borderId="9" xfId="1" applyFont="1" applyFill="1" applyBorder="1" applyAlignment="1">
      <alignment horizontal="left" vertical="top" wrapText="1"/>
    </xf>
    <xf numFmtId="0" fontId="5" fillId="7" borderId="8" xfId="0" applyFont="1" applyFill="1" applyBorder="1" applyAlignment="1">
      <alignment horizontal="left"/>
    </xf>
    <xf numFmtId="43" fontId="5" fillId="7" borderId="9" xfId="1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vertical="top"/>
    </xf>
    <xf numFmtId="43" fontId="4" fillId="2" borderId="9" xfId="1" applyFont="1" applyFill="1" applyBorder="1" applyAlignment="1">
      <alignment horizontal="left" vertical="top" wrapText="1"/>
    </xf>
    <xf numFmtId="164" fontId="2" fillId="2" borderId="5" xfId="0" applyNumberFormat="1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43" fontId="2" fillId="2" borderId="5" xfId="1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164" fontId="3" fillId="3" borderId="5" xfId="0" applyNumberFormat="1" applyFont="1" applyFill="1" applyBorder="1" applyAlignment="1">
      <alignment horizontal="left" vertical="top" shrinkToFit="1"/>
    </xf>
    <xf numFmtId="1" fontId="3" fillId="3" borderId="5" xfId="0" applyNumberFormat="1" applyFont="1" applyFill="1" applyBorder="1" applyAlignment="1">
      <alignment horizontal="left" vertical="top" shrinkToFit="1"/>
    </xf>
    <xf numFmtId="0" fontId="2" fillId="3" borderId="5" xfId="0" applyFont="1" applyFill="1" applyBorder="1" applyAlignment="1">
      <alignment horizontal="left" vertical="top"/>
    </xf>
    <xf numFmtId="43" fontId="3" fillId="3" borderId="5" xfId="1" applyFont="1" applyFill="1" applyBorder="1" applyAlignment="1">
      <alignment horizontal="left"/>
    </xf>
    <xf numFmtId="43" fontId="3" fillId="3" borderId="5" xfId="1" applyFont="1" applyFill="1" applyBorder="1" applyAlignment="1">
      <alignment horizontal="left" vertical="top" shrinkToFit="1"/>
    </xf>
    <xf numFmtId="164" fontId="3" fillId="7" borderId="5" xfId="0" applyNumberFormat="1" applyFont="1" applyFill="1" applyBorder="1" applyAlignment="1">
      <alignment horizontal="left" vertical="top" shrinkToFit="1"/>
    </xf>
    <xf numFmtId="1" fontId="3" fillId="7" borderId="5" xfId="0" applyNumberFormat="1" applyFont="1" applyFill="1" applyBorder="1" applyAlignment="1">
      <alignment horizontal="left" vertical="top" shrinkToFit="1"/>
    </xf>
    <xf numFmtId="0" fontId="2" fillId="7" borderId="5" xfId="0" applyFont="1" applyFill="1" applyBorder="1" applyAlignment="1">
      <alignment horizontal="left" vertical="top"/>
    </xf>
    <xf numFmtId="43" fontId="3" fillId="7" borderId="5" xfId="1" applyFont="1" applyFill="1" applyBorder="1" applyAlignment="1">
      <alignment horizontal="left" vertical="top" shrinkToFit="1"/>
    </xf>
    <xf numFmtId="43" fontId="3" fillId="7" borderId="5" xfId="1" applyFont="1" applyFill="1" applyBorder="1" applyAlignment="1">
      <alignment horizontal="left" vertical="center"/>
    </xf>
    <xf numFmtId="164" fontId="3" fillId="5" borderId="5" xfId="0" applyNumberFormat="1" applyFont="1" applyFill="1" applyBorder="1" applyAlignment="1">
      <alignment horizontal="left" vertical="top" shrinkToFit="1"/>
    </xf>
    <xf numFmtId="1" fontId="3" fillId="5" borderId="5" xfId="0" applyNumberFormat="1" applyFont="1" applyFill="1" applyBorder="1" applyAlignment="1">
      <alignment horizontal="left" vertical="top" shrinkToFit="1"/>
    </xf>
    <xf numFmtId="0" fontId="2" fillId="5" borderId="5" xfId="0" applyFont="1" applyFill="1" applyBorder="1" applyAlignment="1">
      <alignment horizontal="left" vertical="top"/>
    </xf>
    <xf numFmtId="43" fontId="3" fillId="5" borderId="5" xfId="1" applyFont="1" applyFill="1" applyBorder="1" applyAlignment="1">
      <alignment horizontal="left" vertical="top" shrinkToFit="1"/>
    </xf>
    <xf numFmtId="43" fontId="3" fillId="5" borderId="5" xfId="1" applyFont="1" applyFill="1" applyBorder="1" applyAlignment="1">
      <alignment horizontal="left"/>
    </xf>
    <xf numFmtId="164" fontId="3" fillId="6" borderId="5" xfId="0" applyNumberFormat="1" applyFont="1" applyFill="1" applyBorder="1" applyAlignment="1">
      <alignment horizontal="left" vertical="top" shrinkToFit="1"/>
    </xf>
    <xf numFmtId="1" fontId="3" fillId="6" borderId="5" xfId="0" applyNumberFormat="1" applyFont="1" applyFill="1" applyBorder="1" applyAlignment="1">
      <alignment horizontal="left" vertical="top" shrinkToFit="1"/>
    </xf>
    <xf numFmtId="0" fontId="2" fillId="6" borderId="5" xfId="0" applyFont="1" applyFill="1" applyBorder="1" applyAlignment="1">
      <alignment horizontal="left" vertical="top"/>
    </xf>
    <xf numFmtId="43" fontId="3" fillId="6" borderId="5" xfId="1" applyFont="1" applyFill="1" applyBorder="1" applyAlignment="1">
      <alignment horizontal="left" vertical="top" shrinkToFit="1"/>
    </xf>
    <xf numFmtId="43" fontId="3" fillId="6" borderId="5" xfId="1" applyFont="1" applyFill="1" applyBorder="1" applyAlignment="1">
      <alignment horizontal="left"/>
    </xf>
    <xf numFmtId="43" fontId="3" fillId="7" borderId="5" xfId="1" applyFont="1" applyFill="1" applyBorder="1" applyAlignment="1">
      <alignment horizontal="left"/>
    </xf>
    <xf numFmtId="0" fontId="2" fillId="5" borderId="5" xfId="0" applyFont="1" applyFill="1" applyBorder="1" applyAlignment="1">
      <alignment horizontal="left" vertical="top" wrapText="1"/>
    </xf>
    <xf numFmtId="43" fontId="3" fillId="5" borderId="5" xfId="1" applyFont="1" applyFill="1" applyBorder="1" applyAlignment="1">
      <alignment horizontal="left" wrapText="1"/>
    </xf>
    <xf numFmtId="0" fontId="2" fillId="6" borderId="5" xfId="0" applyFont="1" applyFill="1" applyBorder="1" applyAlignment="1">
      <alignment horizontal="left" vertical="top" wrapText="1"/>
    </xf>
    <xf numFmtId="43" fontId="3" fillId="6" borderId="5" xfId="1" applyFont="1" applyFill="1" applyBorder="1" applyAlignment="1">
      <alignment horizontal="left" wrapText="1"/>
    </xf>
    <xf numFmtId="0" fontId="2" fillId="7" borderId="5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43" fontId="3" fillId="3" borderId="5" xfId="1" applyFont="1" applyFill="1" applyBorder="1" applyAlignment="1">
      <alignment horizontal="left" wrapText="1"/>
    </xf>
    <xf numFmtId="164" fontId="3" fillId="8" borderId="5" xfId="0" applyNumberFormat="1" applyFont="1" applyFill="1" applyBorder="1" applyAlignment="1">
      <alignment horizontal="left" vertical="top" shrinkToFit="1"/>
    </xf>
    <xf numFmtId="1" fontId="3" fillId="8" borderId="5" xfId="0" applyNumberFormat="1" applyFont="1" applyFill="1" applyBorder="1" applyAlignment="1">
      <alignment horizontal="left" vertical="top" shrinkToFit="1"/>
    </xf>
    <xf numFmtId="0" fontId="2" fillId="8" borderId="5" xfId="0" applyFont="1" applyFill="1" applyBorder="1" applyAlignment="1">
      <alignment horizontal="left" vertical="top" wrapText="1"/>
    </xf>
    <xf numFmtId="43" fontId="3" fillId="8" borderId="5" xfId="1" applyFont="1" applyFill="1" applyBorder="1" applyAlignment="1">
      <alignment horizontal="left" vertical="top" shrinkToFit="1"/>
    </xf>
    <xf numFmtId="43" fontId="3" fillId="8" borderId="5" xfId="1" applyFont="1" applyFill="1" applyBorder="1" applyAlignment="1">
      <alignment horizontal="left" wrapText="1"/>
    </xf>
    <xf numFmtId="43" fontId="3" fillId="7" borderId="5" xfId="1" applyFont="1" applyFill="1" applyBorder="1" applyAlignment="1">
      <alignment horizontal="left" wrapText="1"/>
    </xf>
    <xf numFmtId="164" fontId="3" fillId="4" borderId="5" xfId="0" applyNumberFormat="1" applyFont="1" applyFill="1" applyBorder="1" applyAlignment="1">
      <alignment horizontal="left" vertical="top" shrinkToFit="1"/>
    </xf>
    <xf numFmtId="1" fontId="3" fillId="4" borderId="5" xfId="0" applyNumberFormat="1" applyFont="1" applyFill="1" applyBorder="1" applyAlignment="1">
      <alignment horizontal="left" vertical="top" shrinkToFit="1"/>
    </xf>
    <xf numFmtId="0" fontId="2" fillId="4" borderId="5" xfId="0" applyFont="1" applyFill="1" applyBorder="1" applyAlignment="1">
      <alignment horizontal="left" vertical="top" wrapText="1"/>
    </xf>
    <xf numFmtId="43" fontId="3" fillId="4" borderId="5" xfId="1" applyFont="1" applyFill="1" applyBorder="1" applyAlignment="1">
      <alignment horizontal="left" wrapText="1"/>
    </xf>
    <xf numFmtId="43" fontId="3" fillId="4" borderId="5" xfId="1" applyFont="1" applyFill="1" applyBorder="1" applyAlignment="1">
      <alignment horizontal="left" vertical="top" shrinkToFit="1"/>
    </xf>
    <xf numFmtId="0" fontId="6" fillId="2" borderId="0" xfId="0" applyFont="1" applyFill="1" applyBorder="1" applyAlignment="1">
      <alignment horizontal="left" vertical="top"/>
    </xf>
    <xf numFmtId="164" fontId="6" fillId="2" borderId="0" xfId="0" applyNumberFormat="1" applyFont="1" applyFill="1" applyBorder="1" applyAlignment="1">
      <alignment horizontal="left" vertical="top"/>
    </xf>
    <xf numFmtId="43" fontId="6" fillId="2" borderId="0" xfId="1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43" fontId="7" fillId="2" borderId="2" xfId="1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43" fontId="7" fillId="2" borderId="4" xfId="1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43" fontId="7" fillId="2" borderId="0" xfId="1" applyFont="1" applyFill="1" applyBorder="1" applyAlignment="1">
      <alignment horizontal="left" vertical="top"/>
    </xf>
    <xf numFmtId="164" fontId="6" fillId="2" borderId="0" xfId="0" applyNumberFormat="1" applyFont="1" applyFill="1" applyBorder="1" applyAlignment="1">
      <alignment horizontal="left"/>
    </xf>
    <xf numFmtId="43" fontId="6" fillId="2" borderId="0" xfId="1" applyFont="1" applyFill="1" applyBorder="1" applyAlignment="1">
      <alignment horizontal="left"/>
    </xf>
    <xf numFmtId="43" fontId="6" fillId="2" borderId="0" xfId="1" applyFont="1" applyFill="1" applyBorder="1" applyAlignment="1">
      <alignment horizontal="left" vertical="top" shrinkToFit="1"/>
    </xf>
    <xf numFmtId="0" fontId="7" fillId="2" borderId="5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left" vertical="top"/>
    </xf>
    <xf numFmtId="43" fontId="7" fillId="2" borderId="7" xfId="1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43" fontId="7" fillId="2" borderId="9" xfId="1" applyFont="1" applyFill="1" applyBorder="1" applyAlignment="1">
      <alignment horizontal="left" vertical="top"/>
    </xf>
    <xf numFmtId="164" fontId="6" fillId="2" borderId="5" xfId="0" applyNumberFormat="1" applyFont="1" applyFill="1" applyBorder="1" applyAlignment="1">
      <alignment horizontal="left" vertical="top" shrinkToFit="1"/>
    </xf>
    <xf numFmtId="43" fontId="6" fillId="2" borderId="5" xfId="1" applyFont="1" applyFill="1" applyBorder="1" applyAlignment="1">
      <alignment horizontal="left"/>
    </xf>
    <xf numFmtId="43" fontId="6" fillId="2" borderId="5" xfId="1" applyFont="1" applyFill="1" applyBorder="1" applyAlignment="1">
      <alignment horizontal="left" vertical="top" shrinkToFit="1"/>
    </xf>
    <xf numFmtId="0" fontId="6" fillId="2" borderId="0" xfId="0" applyFont="1" applyFill="1" applyBorder="1" applyAlignment="1">
      <alignment horizontal="right" vertical="top"/>
    </xf>
    <xf numFmtId="164" fontId="8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43" fontId="8" fillId="2" borderId="5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 shrinkToFit="1"/>
    </xf>
    <xf numFmtId="0" fontId="3" fillId="7" borderId="5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3" fillId="8" borderId="5" xfId="0" applyFont="1" applyFill="1" applyBorder="1" applyAlignment="1">
      <alignment horizontal="left" vertical="top"/>
    </xf>
    <xf numFmtId="0" fontId="10" fillId="2" borderId="0" xfId="2" applyNumberFormat="1" applyFont="1" applyFill="1" applyAlignment="1" applyProtection="1">
      <alignment horizontal="left"/>
      <protection locked="0"/>
    </xf>
    <xf numFmtId="0" fontId="10" fillId="2" borderId="0" xfId="2" applyFill="1"/>
    <xf numFmtId="0" fontId="10" fillId="2" borderId="0" xfId="2" applyNumberFormat="1" applyFont="1" applyFill="1" applyAlignment="1" applyProtection="1">
      <alignment horizontal="right"/>
      <protection locked="0"/>
    </xf>
    <xf numFmtId="0" fontId="10" fillId="2" borderId="0" xfId="2" applyNumberFormat="1" applyFont="1" applyFill="1" applyAlignment="1" applyProtection="1">
      <alignment horizontal="center"/>
      <protection locked="0"/>
    </xf>
    <xf numFmtId="0" fontId="10" fillId="2" borderId="12" xfId="2" applyNumberFormat="1" applyFont="1" applyFill="1" applyBorder="1" applyAlignment="1" applyProtection="1">
      <alignment horizontal="left"/>
      <protection locked="0"/>
    </xf>
    <xf numFmtId="0" fontId="10" fillId="2" borderId="12" xfId="2" applyNumberFormat="1" applyFont="1" applyFill="1" applyBorder="1" applyAlignment="1" applyProtection="1">
      <alignment horizontal="right"/>
      <protection locked="0"/>
    </xf>
    <xf numFmtId="43" fontId="10" fillId="2" borderId="0" xfId="1" applyFont="1" applyFill="1"/>
    <xf numFmtId="43" fontId="10" fillId="2" borderId="0" xfId="1" applyFont="1" applyFill="1" applyAlignment="1" applyProtection="1">
      <alignment horizontal="right"/>
      <protection locked="0"/>
    </xf>
    <xf numFmtId="43" fontId="0" fillId="2" borderId="0" xfId="1" applyFont="1" applyFill="1" applyBorder="1" applyAlignment="1">
      <alignment horizontal="left" vertical="top"/>
    </xf>
    <xf numFmtId="43" fontId="10" fillId="2" borderId="12" xfId="1" applyFont="1" applyFill="1" applyBorder="1" applyAlignment="1" applyProtection="1">
      <alignment horizontal="right"/>
      <protection locked="0"/>
    </xf>
    <xf numFmtId="0" fontId="4" fillId="9" borderId="0" xfId="0" applyFont="1" applyFill="1" applyBorder="1" applyAlignment="1">
      <alignment horizontal="left" vertical="top"/>
    </xf>
    <xf numFmtId="43" fontId="4" fillId="9" borderId="0" xfId="1" applyFont="1" applyFill="1" applyBorder="1" applyAlignment="1">
      <alignment horizontal="left" vertical="top" wrapText="1"/>
    </xf>
    <xf numFmtId="164" fontId="3" fillId="10" borderId="5" xfId="0" applyNumberFormat="1" applyFont="1" applyFill="1" applyBorder="1" applyAlignment="1">
      <alignment horizontal="left" vertical="top" shrinkToFit="1"/>
    </xf>
    <xf numFmtId="1" fontId="3" fillId="10" borderId="5" xfId="0" applyNumberFormat="1" applyFont="1" applyFill="1" applyBorder="1" applyAlignment="1">
      <alignment horizontal="left" vertical="top" shrinkToFit="1"/>
    </xf>
    <xf numFmtId="0" fontId="2" fillId="10" borderId="5" xfId="0" applyFont="1" applyFill="1" applyBorder="1" applyAlignment="1">
      <alignment horizontal="left" vertical="top" wrapText="1"/>
    </xf>
    <xf numFmtId="43" fontId="3" fillId="10" borderId="5" xfId="1" applyFont="1" applyFill="1" applyBorder="1" applyAlignment="1">
      <alignment horizontal="left" wrapText="1"/>
    </xf>
    <xf numFmtId="43" fontId="3" fillId="10" borderId="5" xfId="1" applyFont="1" applyFill="1" applyBorder="1" applyAlignment="1">
      <alignment horizontal="left" vertical="top" shrinkToFit="1"/>
    </xf>
    <xf numFmtId="0" fontId="3" fillId="10" borderId="5" xfId="0" applyFont="1" applyFill="1" applyBorder="1" applyAlignment="1">
      <alignment horizontal="left" vertical="top"/>
    </xf>
    <xf numFmtId="0" fontId="4" fillId="10" borderId="10" xfId="0" applyFont="1" applyFill="1" applyBorder="1" applyAlignment="1">
      <alignment horizontal="left" vertical="top"/>
    </xf>
    <xf numFmtId="43" fontId="4" fillId="10" borderId="11" xfId="1" applyFont="1" applyFill="1" applyBorder="1" applyAlignment="1">
      <alignment horizontal="left" vertical="top" wrapText="1"/>
    </xf>
    <xf numFmtId="43" fontId="3" fillId="7" borderId="5" xfId="1" applyFont="1" applyFill="1" applyBorder="1" applyAlignment="1">
      <alignment horizontal="left" vertical="center" wrapText="1"/>
    </xf>
    <xf numFmtId="43" fontId="0" fillId="2" borderId="0" xfId="0" applyNumberFormat="1" applyFill="1" applyBorder="1" applyAlignment="1">
      <alignment horizontal="left" vertical="top"/>
    </xf>
    <xf numFmtId="0" fontId="2" fillId="8" borderId="5" xfId="0" applyFont="1" applyFill="1" applyBorder="1" applyAlignment="1">
      <alignment horizontal="left" vertical="top"/>
    </xf>
    <xf numFmtId="43" fontId="3" fillId="8" borderId="5" xfId="1" applyFont="1" applyFill="1" applyBorder="1" applyAlignment="1">
      <alignment horizontal="left"/>
    </xf>
    <xf numFmtId="43" fontId="3" fillId="2" borderId="0" xfId="0" applyNumberFormat="1" applyFont="1" applyFill="1" applyBorder="1" applyAlignment="1">
      <alignment horizontal="left" vertical="top"/>
    </xf>
    <xf numFmtId="0" fontId="1" fillId="0" borderId="0" xfId="3" applyFont="1" applyFill="1" applyBorder="1" applyAlignment="1">
      <alignment horizontal="left" vertical="top"/>
    </xf>
    <xf numFmtId="4" fontId="11" fillId="0" borderId="13" xfId="3" applyNumberFormat="1" applyFont="1" applyFill="1" applyBorder="1" applyAlignment="1">
      <alignment horizontal="right" vertical="top" shrinkToFit="1"/>
    </xf>
    <xf numFmtId="0" fontId="1" fillId="0" borderId="13" xfId="3" applyFont="1" applyFill="1" applyBorder="1" applyAlignment="1">
      <alignment horizontal="left"/>
    </xf>
    <xf numFmtId="0" fontId="12" fillId="0" borderId="13" xfId="3" applyFont="1" applyFill="1" applyBorder="1" applyAlignment="1">
      <alignment horizontal="left" vertical="top"/>
    </xf>
    <xf numFmtId="0" fontId="10" fillId="0" borderId="14" xfId="3" applyFont="1" applyFill="1" applyBorder="1" applyAlignment="1">
      <alignment horizontal="right" vertical="top"/>
    </xf>
    <xf numFmtId="0" fontId="10" fillId="0" borderId="14" xfId="3" applyFont="1" applyFill="1" applyBorder="1" applyAlignment="1">
      <alignment horizontal="left" vertical="top"/>
    </xf>
    <xf numFmtId="164" fontId="11" fillId="5" borderId="0" xfId="3" applyNumberFormat="1" applyFont="1" applyFill="1" applyBorder="1" applyAlignment="1">
      <alignment horizontal="left" vertical="top" shrinkToFit="1"/>
    </xf>
    <xf numFmtId="1" fontId="11" fillId="5" borderId="0" xfId="3" applyNumberFormat="1" applyFont="1" applyFill="1" applyBorder="1" applyAlignment="1">
      <alignment horizontal="left" vertical="top" shrinkToFit="1"/>
    </xf>
    <xf numFmtId="0" fontId="12" fillId="5" borderId="0" xfId="3" applyFont="1" applyFill="1" applyBorder="1" applyAlignment="1">
      <alignment vertical="top"/>
    </xf>
    <xf numFmtId="164" fontId="11" fillId="5" borderId="0" xfId="3" applyNumberFormat="1" applyFont="1" applyFill="1" applyBorder="1" applyAlignment="1">
      <alignment horizontal="right" vertical="top" shrinkToFit="1"/>
    </xf>
    <xf numFmtId="4" fontId="11" fillId="5" borderId="0" xfId="3" applyNumberFormat="1" applyFont="1" applyFill="1" applyBorder="1" applyAlignment="1">
      <alignment horizontal="right" vertical="top" shrinkToFit="1"/>
    </xf>
    <xf numFmtId="0" fontId="1" fillId="5" borderId="0" xfId="3" applyFont="1" applyFill="1" applyBorder="1" applyAlignment="1">
      <alignment horizontal="left"/>
    </xf>
    <xf numFmtId="2" fontId="11" fillId="5" borderId="0" xfId="3" applyNumberFormat="1" applyFont="1" applyFill="1" applyBorder="1" applyAlignment="1">
      <alignment horizontal="right" vertical="top" shrinkToFit="1"/>
    </xf>
    <xf numFmtId="0" fontId="12" fillId="5" borderId="14" xfId="3" applyFont="1" applyFill="1" applyBorder="1" applyAlignment="1">
      <alignment vertical="top"/>
    </xf>
    <xf numFmtId="43" fontId="1" fillId="0" borderId="0" xfId="1" applyFont="1" applyFill="1" applyBorder="1" applyAlignment="1">
      <alignment horizontal="left" vertical="top"/>
    </xf>
    <xf numFmtId="164" fontId="11" fillId="6" borderId="0" xfId="3" applyNumberFormat="1" applyFont="1" applyFill="1" applyBorder="1" applyAlignment="1">
      <alignment horizontal="left" vertical="top" shrinkToFit="1"/>
    </xf>
    <xf numFmtId="1" fontId="11" fillId="6" borderId="0" xfId="3" applyNumberFormat="1" applyFont="1" applyFill="1" applyBorder="1" applyAlignment="1">
      <alignment horizontal="left" vertical="top" shrinkToFit="1"/>
    </xf>
    <xf numFmtId="0" fontId="12" fillId="6" borderId="0" xfId="3" applyFont="1" applyFill="1" applyBorder="1" applyAlignment="1">
      <alignment vertical="top"/>
    </xf>
    <xf numFmtId="164" fontId="11" fillId="6" borderId="0" xfId="3" applyNumberFormat="1" applyFont="1" applyFill="1" applyBorder="1" applyAlignment="1">
      <alignment horizontal="right" vertical="top" shrinkToFit="1"/>
    </xf>
    <xf numFmtId="4" fontId="11" fillId="6" borderId="0" xfId="3" applyNumberFormat="1" applyFont="1" applyFill="1" applyBorder="1" applyAlignment="1">
      <alignment horizontal="right" vertical="top" shrinkToFit="1"/>
    </xf>
    <xf numFmtId="0" fontId="1" fillId="6" borderId="0" xfId="3" applyFont="1" applyFill="1" applyBorder="1" applyAlignment="1">
      <alignment horizontal="left"/>
    </xf>
    <xf numFmtId="2" fontId="11" fillId="6" borderId="0" xfId="3" applyNumberFormat="1" applyFont="1" applyFill="1" applyBorder="1" applyAlignment="1">
      <alignment horizontal="right" vertical="top" shrinkToFit="1"/>
    </xf>
    <xf numFmtId="164" fontId="11" fillId="3" borderId="0" xfId="3" applyNumberFormat="1" applyFont="1" applyFill="1" applyBorder="1" applyAlignment="1">
      <alignment horizontal="left" vertical="top" shrinkToFit="1"/>
    </xf>
    <xf numFmtId="1" fontId="11" fillId="3" borderId="0" xfId="3" applyNumberFormat="1" applyFont="1" applyFill="1" applyBorder="1" applyAlignment="1">
      <alignment horizontal="left" vertical="top" shrinkToFit="1"/>
    </xf>
    <xf numFmtId="0" fontId="12" fillId="3" borderId="0" xfId="3" applyFont="1" applyFill="1" applyBorder="1" applyAlignment="1">
      <alignment horizontal="left" vertical="top"/>
    </xf>
    <xf numFmtId="164" fontId="11" fillId="3" borderId="0" xfId="3" applyNumberFormat="1" applyFont="1" applyFill="1" applyBorder="1" applyAlignment="1">
      <alignment horizontal="right" vertical="top" shrinkToFit="1"/>
    </xf>
    <xf numFmtId="0" fontId="1" fillId="3" borderId="0" xfId="3" applyFont="1" applyFill="1" applyBorder="1" applyAlignment="1">
      <alignment horizontal="left"/>
    </xf>
    <xf numFmtId="4" fontId="11" fillId="3" borderId="0" xfId="3" applyNumberFormat="1" applyFont="1" applyFill="1" applyBorder="1" applyAlignment="1">
      <alignment horizontal="right" vertical="top" shrinkToFit="1"/>
    </xf>
    <xf numFmtId="0" fontId="12" fillId="3" borderId="0" xfId="3" applyFont="1" applyFill="1" applyBorder="1" applyAlignment="1">
      <alignment vertical="top"/>
    </xf>
    <xf numFmtId="164" fontId="11" fillId="3" borderId="13" xfId="3" applyNumberFormat="1" applyFont="1" applyFill="1" applyBorder="1" applyAlignment="1">
      <alignment horizontal="left" vertical="top" shrinkToFit="1"/>
    </xf>
    <xf numFmtId="1" fontId="11" fillId="3" borderId="13" xfId="3" applyNumberFormat="1" applyFont="1" applyFill="1" applyBorder="1" applyAlignment="1">
      <alignment horizontal="left" vertical="top" shrinkToFit="1"/>
    </xf>
    <xf numFmtId="0" fontId="12" fillId="3" borderId="13" xfId="3" applyFont="1" applyFill="1" applyBorder="1" applyAlignment="1">
      <alignment horizontal="left" vertical="top"/>
    </xf>
    <xf numFmtId="164" fontId="11" fillId="3" borderId="13" xfId="3" applyNumberFormat="1" applyFont="1" applyFill="1" applyBorder="1" applyAlignment="1">
      <alignment horizontal="right" vertical="top" shrinkToFit="1"/>
    </xf>
    <xf numFmtId="0" fontId="1" fillId="3" borderId="13" xfId="3" applyFont="1" applyFill="1" applyBorder="1" applyAlignment="1">
      <alignment horizontal="left"/>
    </xf>
    <xf numFmtId="4" fontId="11" fillId="3" borderId="13" xfId="3" applyNumberFormat="1" applyFont="1" applyFill="1" applyBorder="1" applyAlignment="1">
      <alignment horizontal="right" vertical="top" shrinkToFit="1"/>
    </xf>
    <xf numFmtId="0" fontId="12" fillId="3" borderId="14" xfId="3" applyFont="1" applyFill="1" applyBorder="1" applyAlignment="1">
      <alignment vertical="top"/>
    </xf>
    <xf numFmtId="43" fontId="1" fillId="0" borderId="0" xfId="3" applyNumberFormat="1" applyFont="1" applyFill="1" applyBorder="1" applyAlignment="1">
      <alignment horizontal="left" vertical="top"/>
    </xf>
    <xf numFmtId="43" fontId="10" fillId="2" borderId="0" xfId="1" applyFont="1" applyFill="1" applyBorder="1" applyAlignment="1" applyProtection="1">
      <alignment horizontal="right"/>
      <protection locked="0"/>
    </xf>
    <xf numFmtId="164" fontId="11" fillId="8" borderId="0" xfId="3" applyNumberFormat="1" applyFont="1" applyFill="1" applyBorder="1" applyAlignment="1">
      <alignment horizontal="left" vertical="top" shrinkToFit="1"/>
    </xf>
    <xf numFmtId="1" fontId="11" fillId="8" borderId="0" xfId="3" applyNumberFormat="1" applyFont="1" applyFill="1" applyBorder="1" applyAlignment="1">
      <alignment horizontal="left" vertical="top" shrinkToFit="1"/>
    </xf>
    <xf numFmtId="0" fontId="12" fillId="8" borderId="0" xfId="3" applyFont="1" applyFill="1" applyBorder="1" applyAlignment="1">
      <alignment vertical="top"/>
    </xf>
    <xf numFmtId="164" fontId="11" fillId="8" borderId="0" xfId="3" applyNumberFormat="1" applyFont="1" applyFill="1" applyBorder="1" applyAlignment="1">
      <alignment horizontal="right" vertical="top" shrinkToFit="1"/>
    </xf>
    <xf numFmtId="0" fontId="1" fillId="8" borderId="0" xfId="3" applyFont="1" applyFill="1" applyBorder="1" applyAlignment="1">
      <alignment horizontal="left"/>
    </xf>
    <xf numFmtId="4" fontId="11" fillId="8" borderId="0" xfId="3" applyNumberFormat="1" applyFont="1" applyFill="1" applyBorder="1" applyAlignment="1">
      <alignment horizontal="right" vertical="top" shrinkToFit="1"/>
    </xf>
    <xf numFmtId="164" fontId="11" fillId="4" borderId="0" xfId="3" applyNumberFormat="1" applyFont="1" applyFill="1" applyBorder="1" applyAlignment="1">
      <alignment horizontal="left" vertical="top" shrinkToFit="1"/>
    </xf>
    <xf numFmtId="1" fontId="11" fillId="4" borderId="0" xfId="3" applyNumberFormat="1" applyFont="1" applyFill="1" applyBorder="1" applyAlignment="1">
      <alignment horizontal="left" vertical="top" shrinkToFit="1"/>
    </xf>
    <xf numFmtId="0" fontId="12" fillId="4" borderId="0" xfId="3" applyFont="1" applyFill="1" applyBorder="1" applyAlignment="1">
      <alignment vertical="top"/>
    </xf>
    <xf numFmtId="164" fontId="11" fillId="4" borderId="0" xfId="3" applyNumberFormat="1" applyFont="1" applyFill="1" applyBorder="1" applyAlignment="1">
      <alignment horizontal="right" vertical="top" shrinkToFit="1"/>
    </xf>
    <xf numFmtId="0" fontId="1" fillId="4" borderId="0" xfId="3" applyFont="1" applyFill="1" applyBorder="1" applyAlignment="1">
      <alignment horizontal="left"/>
    </xf>
    <xf numFmtId="2" fontId="11" fillId="4" borderId="0" xfId="3" applyNumberFormat="1" applyFont="1" applyFill="1" applyBorder="1" applyAlignment="1">
      <alignment horizontal="right" vertical="top" shrinkToFit="1"/>
    </xf>
    <xf numFmtId="4" fontId="11" fillId="4" borderId="0" xfId="3" applyNumberFormat="1" applyFont="1" applyFill="1" applyBorder="1" applyAlignment="1">
      <alignment horizontal="right" vertical="top" shrinkToFit="1"/>
    </xf>
    <xf numFmtId="0" fontId="1" fillId="3" borderId="0" xfId="3" applyFont="1" applyFill="1" applyBorder="1" applyAlignment="1">
      <alignment horizontal="left" vertical="top"/>
    </xf>
    <xf numFmtId="43" fontId="1" fillId="3" borderId="0" xfId="1" applyFont="1" applyFill="1" applyBorder="1" applyAlignment="1">
      <alignment horizontal="left" vertical="top"/>
    </xf>
    <xf numFmtId="0" fontId="1" fillId="5" borderId="0" xfId="3" applyFont="1" applyFill="1" applyBorder="1" applyAlignment="1">
      <alignment horizontal="left" vertical="top"/>
    </xf>
    <xf numFmtId="43" fontId="1" fillId="5" borderId="0" xfId="1" applyFont="1" applyFill="1" applyBorder="1" applyAlignment="1">
      <alignment horizontal="left" vertical="top"/>
    </xf>
    <xf numFmtId="0" fontId="1" fillId="4" borderId="0" xfId="3" applyFont="1" applyFill="1" applyBorder="1" applyAlignment="1">
      <alignment horizontal="left" vertical="top"/>
    </xf>
    <xf numFmtId="43" fontId="1" fillId="4" borderId="0" xfId="1" applyFont="1" applyFill="1" applyBorder="1" applyAlignment="1">
      <alignment horizontal="left" vertical="top"/>
    </xf>
    <xf numFmtId="0" fontId="1" fillId="6" borderId="0" xfId="3" applyFont="1" applyFill="1" applyBorder="1" applyAlignment="1">
      <alignment horizontal="left" vertical="top"/>
    </xf>
    <xf numFmtId="43" fontId="1" fillId="6" borderId="0" xfId="1" applyFont="1" applyFill="1" applyBorder="1" applyAlignment="1">
      <alignment horizontal="left" vertical="top"/>
    </xf>
    <xf numFmtId="0" fontId="12" fillId="8" borderId="0" xfId="3" applyFont="1" applyFill="1" applyBorder="1" applyAlignment="1">
      <alignment horizontal="left" vertical="top"/>
    </xf>
    <xf numFmtId="0" fontId="1" fillId="8" borderId="0" xfId="3" applyFont="1" applyFill="1" applyBorder="1" applyAlignment="1">
      <alignment horizontal="left" vertical="top"/>
    </xf>
    <xf numFmtId="43" fontId="1" fillId="8" borderId="0" xfId="1" applyFont="1" applyFill="1" applyBorder="1" applyAlignment="1">
      <alignment horizontal="left" vertical="top"/>
    </xf>
    <xf numFmtId="0" fontId="1" fillId="10" borderId="0" xfId="3" applyFont="1" applyFill="1" applyBorder="1" applyAlignment="1">
      <alignment horizontal="left" vertical="top"/>
    </xf>
    <xf numFmtId="43" fontId="1" fillId="10" borderId="0" xfId="1" applyFont="1" applyFill="1" applyBorder="1" applyAlignment="1">
      <alignment horizontal="left" vertical="top"/>
    </xf>
    <xf numFmtId="164" fontId="11" fillId="10" borderId="0" xfId="3" applyNumberFormat="1" applyFont="1" applyFill="1" applyBorder="1" applyAlignment="1">
      <alignment horizontal="left" vertical="top" shrinkToFit="1"/>
    </xf>
    <xf numFmtId="1" fontId="11" fillId="10" borderId="0" xfId="3" applyNumberFormat="1" applyFont="1" applyFill="1" applyBorder="1" applyAlignment="1">
      <alignment horizontal="left" vertical="top" shrinkToFit="1"/>
    </xf>
    <xf numFmtId="0" fontId="12" fillId="10" borderId="0" xfId="3" applyFont="1" applyFill="1" applyBorder="1" applyAlignment="1">
      <alignment vertical="top"/>
    </xf>
    <xf numFmtId="164" fontId="11" fillId="10" borderId="0" xfId="3" applyNumberFormat="1" applyFont="1" applyFill="1" applyBorder="1" applyAlignment="1">
      <alignment horizontal="right" vertical="top" shrinkToFit="1"/>
    </xf>
    <xf numFmtId="0" fontId="1" fillId="10" borderId="0" xfId="3" applyFont="1" applyFill="1" applyBorder="1" applyAlignment="1">
      <alignment horizontal="left"/>
    </xf>
    <xf numFmtId="4" fontId="11" fillId="10" borderId="0" xfId="3" applyNumberFormat="1" applyFont="1" applyFill="1" applyBorder="1" applyAlignment="1">
      <alignment horizontal="right" vertical="top" shrinkToFit="1"/>
    </xf>
    <xf numFmtId="164" fontId="11" fillId="7" borderId="0" xfId="3" applyNumberFormat="1" applyFont="1" applyFill="1" applyBorder="1" applyAlignment="1">
      <alignment horizontal="left" vertical="top" shrinkToFit="1"/>
    </xf>
    <xf numFmtId="1" fontId="11" fillId="7" borderId="0" xfId="3" applyNumberFormat="1" applyFont="1" applyFill="1" applyBorder="1" applyAlignment="1">
      <alignment horizontal="left" vertical="top" shrinkToFit="1"/>
    </xf>
    <xf numFmtId="0" fontId="12" fillId="7" borderId="0" xfId="3" applyFont="1" applyFill="1" applyBorder="1" applyAlignment="1">
      <alignment horizontal="left" vertical="top"/>
    </xf>
    <xf numFmtId="164" fontId="11" fillId="7" borderId="0" xfId="3" applyNumberFormat="1" applyFont="1" applyFill="1" applyBorder="1" applyAlignment="1">
      <alignment horizontal="right" vertical="top" shrinkToFit="1"/>
    </xf>
    <xf numFmtId="4" fontId="11" fillId="7" borderId="0" xfId="3" applyNumberFormat="1" applyFont="1" applyFill="1" applyBorder="1" applyAlignment="1">
      <alignment horizontal="right" vertical="top" shrinkToFit="1"/>
    </xf>
    <xf numFmtId="0" fontId="1" fillId="7" borderId="0" xfId="3" applyFont="1" applyFill="1" applyBorder="1" applyAlignment="1">
      <alignment horizontal="left"/>
    </xf>
    <xf numFmtId="0" fontId="12" fillId="7" borderId="0" xfId="3" applyFont="1" applyFill="1" applyBorder="1" applyAlignment="1">
      <alignment vertical="top"/>
    </xf>
    <xf numFmtId="2" fontId="11" fillId="7" borderId="0" xfId="3" applyNumberFormat="1" applyFont="1" applyFill="1" applyBorder="1" applyAlignment="1">
      <alignment horizontal="right" vertical="top" shrinkToFit="1"/>
    </xf>
    <xf numFmtId="0" fontId="1" fillId="7" borderId="0" xfId="3" applyFont="1" applyFill="1" applyBorder="1" applyAlignment="1">
      <alignment horizontal="left" vertical="top"/>
    </xf>
    <xf numFmtId="43" fontId="1" fillId="7" borderId="0" xfId="1" applyFont="1" applyFill="1" applyBorder="1" applyAlignment="1">
      <alignment horizontal="left" vertical="top"/>
    </xf>
    <xf numFmtId="0" fontId="10" fillId="2" borderId="0" xfId="2" applyFill="1" applyAlignment="1">
      <alignment horizontal="left"/>
    </xf>
  </cellXfs>
  <cellStyles count="4">
    <cellStyle name="Millares" xfId="1" builtinId="3"/>
    <cellStyle name="Normal" xfId="0" builtinId="0"/>
    <cellStyle name="Normal 2" xfId="2"/>
    <cellStyle name="Normal 3" xfId="3"/>
  </cellStyles>
  <dxfs count="1">
    <dxf>
      <fill>
        <patternFill patternType="solid">
          <fgColor rgb="FFFCD5B4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138430" cy="67310"/>
    <xdr:sp macro="" textlink="">
      <xdr:nvSpPr>
        <xdr:cNvPr id="2" name="Shape 3"/>
        <xdr:cNvSpPr/>
      </xdr:nvSpPr>
      <xdr:spPr>
        <a:xfrm>
          <a:off x="0" y="4181475"/>
          <a:ext cx="138430" cy="67310"/>
        </a:xfrm>
        <a:custGeom>
          <a:avLst/>
          <a:gdLst/>
          <a:ahLst/>
          <a:cxnLst/>
          <a:rect l="0" t="0" r="0" b="0"/>
          <a:pathLst>
            <a:path w="138430" h="67310">
              <a:moveTo>
                <a:pt x="126107" y="0"/>
              </a:moveTo>
              <a:lnTo>
                <a:pt x="11809" y="0"/>
              </a:lnTo>
              <a:lnTo>
                <a:pt x="2952" y="14866"/>
              </a:lnTo>
              <a:lnTo>
                <a:pt x="0" y="33400"/>
              </a:lnTo>
              <a:lnTo>
                <a:pt x="2952" y="51935"/>
              </a:lnTo>
              <a:lnTo>
                <a:pt x="11809" y="66801"/>
              </a:lnTo>
              <a:lnTo>
                <a:pt x="126107" y="66801"/>
              </a:lnTo>
              <a:lnTo>
                <a:pt x="134963" y="51935"/>
              </a:lnTo>
              <a:lnTo>
                <a:pt x="137915" y="33400"/>
              </a:lnTo>
              <a:lnTo>
                <a:pt x="134963" y="14866"/>
              </a:lnTo>
              <a:lnTo>
                <a:pt x="126107" y="0"/>
              </a:lnTo>
              <a:close/>
            </a:path>
          </a:pathLst>
        </a:custGeom>
        <a:solidFill>
          <a:srgbClr val="FDFDBE">
            <a:alpha val="50000"/>
          </a:srgbClr>
        </a:solidFill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103474</xdr:rowOff>
    </xdr:from>
    <xdr:ext cx="138430" cy="67310"/>
    <xdr:sp macro="" textlink="">
      <xdr:nvSpPr>
        <xdr:cNvPr id="3" name="Shape 3"/>
        <xdr:cNvSpPr/>
      </xdr:nvSpPr>
      <xdr:spPr>
        <a:xfrm>
          <a:off x="0" y="0"/>
          <a:ext cx="138430" cy="67310"/>
        </a:xfrm>
        <a:custGeom>
          <a:avLst/>
          <a:gdLst/>
          <a:ahLst/>
          <a:cxnLst/>
          <a:rect l="0" t="0" r="0" b="0"/>
          <a:pathLst>
            <a:path w="138430" h="67310">
              <a:moveTo>
                <a:pt x="126107" y="0"/>
              </a:moveTo>
              <a:lnTo>
                <a:pt x="11809" y="0"/>
              </a:lnTo>
              <a:lnTo>
                <a:pt x="2952" y="14866"/>
              </a:lnTo>
              <a:lnTo>
                <a:pt x="0" y="33400"/>
              </a:lnTo>
              <a:lnTo>
                <a:pt x="2952" y="51935"/>
              </a:lnTo>
              <a:lnTo>
                <a:pt x="11809" y="66801"/>
              </a:lnTo>
              <a:lnTo>
                <a:pt x="126107" y="66801"/>
              </a:lnTo>
              <a:lnTo>
                <a:pt x="134963" y="51935"/>
              </a:lnTo>
              <a:lnTo>
                <a:pt x="137915" y="33400"/>
              </a:lnTo>
              <a:lnTo>
                <a:pt x="134963" y="14866"/>
              </a:lnTo>
              <a:lnTo>
                <a:pt x="126107" y="0"/>
              </a:lnTo>
              <a:close/>
            </a:path>
          </a:pathLst>
        </a:custGeom>
        <a:solidFill>
          <a:srgbClr val="FDFDBE">
            <a:alpha val="50000"/>
          </a:srgbClr>
        </a:solidFill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opLeftCell="A10" workbookViewId="0">
      <selection activeCell="D18" sqref="D18"/>
    </sheetView>
  </sheetViews>
  <sheetFormatPr baseColWidth="10" defaultRowHeight="15.75"/>
  <cols>
    <col min="1" max="1" width="13.5" style="76" bestFit="1" customWidth="1"/>
    <col min="2" max="2" width="9.5" style="102" customWidth="1"/>
    <col min="3" max="3" width="33.5" style="76" bestFit="1" customWidth="1"/>
    <col min="4" max="4" width="18" style="76" bestFit="1" customWidth="1"/>
    <col min="5" max="5" width="13.1640625" style="76" bestFit="1" customWidth="1"/>
    <col min="6" max="7" width="18" style="76" bestFit="1" customWidth="1"/>
    <col min="8" max="8" width="13.1640625" style="76" bestFit="1" customWidth="1"/>
    <col min="9" max="16384" width="12" style="76"/>
  </cols>
  <sheetData>
    <row r="1" spans="1:8">
      <c r="A1" s="76" t="s">
        <v>54</v>
      </c>
    </row>
    <row r="2" spans="1:8" ht="23.25" customHeight="1">
      <c r="A2" s="76" t="s">
        <v>52</v>
      </c>
    </row>
    <row r="3" spans="1:8">
      <c r="A3" s="76" t="s">
        <v>53</v>
      </c>
    </row>
    <row r="5" spans="1:8" ht="16.5" thickBot="1">
      <c r="A5" s="77"/>
      <c r="D5" s="77"/>
      <c r="E5" s="78"/>
      <c r="F5" s="78"/>
      <c r="G5" s="78"/>
    </row>
    <row r="6" spans="1:8">
      <c r="A6" s="77"/>
      <c r="C6" s="79" t="s">
        <v>40</v>
      </c>
      <c r="D6" s="80"/>
      <c r="E6" s="78"/>
      <c r="F6" s="78"/>
      <c r="G6" s="78"/>
    </row>
    <row r="7" spans="1:8">
      <c r="A7" s="77"/>
      <c r="C7" s="90" t="s">
        <v>41</v>
      </c>
      <c r="D7" s="91">
        <v>86300769.169999987</v>
      </c>
      <c r="E7" s="78"/>
      <c r="F7" s="78"/>
      <c r="G7" s="78"/>
    </row>
    <row r="8" spans="1:8">
      <c r="A8" s="77"/>
      <c r="C8" s="92" t="s">
        <v>42</v>
      </c>
      <c r="D8" s="93">
        <v>679316.01</v>
      </c>
      <c r="E8" s="78"/>
      <c r="F8" s="78"/>
      <c r="G8" s="78"/>
    </row>
    <row r="9" spans="1:8" ht="16.5" thickBot="1">
      <c r="A9" s="77"/>
      <c r="C9" s="81" t="s">
        <v>55</v>
      </c>
      <c r="D9" s="82">
        <f>SUM(D7:D8)</f>
        <v>86980085.179999992</v>
      </c>
      <c r="E9" s="78"/>
      <c r="F9" s="78"/>
      <c r="G9" s="78"/>
    </row>
    <row r="10" spans="1:8">
      <c r="A10" s="77"/>
      <c r="C10" s="83" t="s">
        <v>50</v>
      </c>
      <c r="D10" s="84">
        <v>86980085.179999977</v>
      </c>
      <c r="E10" s="78"/>
      <c r="F10" s="78"/>
      <c r="G10" s="78"/>
    </row>
    <row r="11" spans="1:8">
      <c r="A11" s="77"/>
      <c r="C11" s="83" t="s">
        <v>51</v>
      </c>
      <c r="D11" s="84">
        <f>+D9-D10</f>
        <v>0</v>
      </c>
      <c r="E11" s="78"/>
      <c r="F11" s="78"/>
      <c r="G11" s="78"/>
    </row>
    <row r="12" spans="1:8">
      <c r="A12" s="77"/>
      <c r="C12" s="83"/>
      <c r="D12" s="85"/>
      <c r="E12" s="86"/>
      <c r="F12" s="87"/>
      <c r="G12" s="78"/>
    </row>
    <row r="13" spans="1:8">
      <c r="A13" s="98" t="s">
        <v>2</v>
      </c>
      <c r="B13" s="99" t="s">
        <v>3</v>
      </c>
      <c r="C13" s="99" t="s">
        <v>4</v>
      </c>
      <c r="D13" s="98" t="s">
        <v>5</v>
      </c>
      <c r="E13" s="100" t="s">
        <v>6</v>
      </c>
      <c r="F13" s="100" t="s">
        <v>7</v>
      </c>
      <c r="G13" s="100" t="s">
        <v>8</v>
      </c>
      <c r="H13" s="101" t="s">
        <v>47</v>
      </c>
    </row>
    <row r="14" spans="1:8">
      <c r="A14" s="94">
        <v>43800</v>
      </c>
      <c r="B14" s="103">
        <v>9649</v>
      </c>
      <c r="C14" s="88" t="s">
        <v>10</v>
      </c>
      <c r="D14" s="94">
        <v>43800</v>
      </c>
      <c r="E14" s="95"/>
      <c r="F14" s="96">
        <v>2875624.65</v>
      </c>
      <c r="G14" s="96">
        <v>15719614.09</v>
      </c>
      <c r="H14" s="89"/>
    </row>
    <row r="15" spans="1:8">
      <c r="A15" s="94">
        <v>43802</v>
      </c>
      <c r="B15" s="103">
        <v>9672</v>
      </c>
      <c r="C15" s="88" t="s">
        <v>18</v>
      </c>
      <c r="D15" s="94">
        <v>43802</v>
      </c>
      <c r="E15" s="95"/>
      <c r="F15" s="96">
        <v>84147.73</v>
      </c>
      <c r="G15" s="96">
        <v>7226863.3099999996</v>
      </c>
      <c r="H15" s="89"/>
    </row>
    <row r="16" spans="1:8">
      <c r="A16" s="94">
        <v>43802</v>
      </c>
      <c r="B16" s="103">
        <v>9673</v>
      </c>
      <c r="C16" s="88" t="s">
        <v>10</v>
      </c>
      <c r="D16" s="94">
        <v>43802</v>
      </c>
      <c r="E16" s="95"/>
      <c r="F16" s="96">
        <v>3946263.98</v>
      </c>
      <c r="G16" s="96">
        <v>11173127.289999999</v>
      </c>
      <c r="H16" s="89"/>
    </row>
    <row r="17" spans="1:8">
      <c r="A17" s="94">
        <v>43803</v>
      </c>
      <c r="B17" s="103">
        <v>9680</v>
      </c>
      <c r="C17" s="88" t="s">
        <v>10</v>
      </c>
      <c r="D17" s="94">
        <v>43803</v>
      </c>
      <c r="E17" s="95"/>
      <c r="F17" s="96">
        <v>6243235.4000000004</v>
      </c>
      <c r="G17" s="96">
        <v>8937776.8800000008</v>
      </c>
      <c r="H17" s="89"/>
    </row>
    <row r="18" spans="1:8">
      <c r="A18" s="94">
        <v>43804</v>
      </c>
      <c r="B18" s="103">
        <v>9685</v>
      </c>
      <c r="C18" s="88" t="s">
        <v>18</v>
      </c>
      <c r="D18" s="94">
        <v>43804</v>
      </c>
      <c r="E18" s="95"/>
      <c r="F18" s="96">
        <v>44526.8</v>
      </c>
      <c r="G18" s="96">
        <v>6590668.0899999999</v>
      </c>
      <c r="H18" s="89"/>
    </row>
    <row r="19" spans="1:8">
      <c r="A19" s="94">
        <v>43804</v>
      </c>
      <c r="B19" s="103">
        <v>9686</v>
      </c>
      <c r="C19" s="88" t="s">
        <v>10</v>
      </c>
      <c r="D19" s="94">
        <v>43804</v>
      </c>
      <c r="E19" s="95"/>
      <c r="F19" s="96">
        <v>4076748.91</v>
      </c>
      <c r="G19" s="96">
        <v>10667417</v>
      </c>
      <c r="H19" s="89"/>
    </row>
    <row r="20" spans="1:8">
      <c r="A20" s="94">
        <v>43805</v>
      </c>
      <c r="B20" s="103">
        <v>9699</v>
      </c>
      <c r="C20" s="88" t="s">
        <v>18</v>
      </c>
      <c r="D20" s="94">
        <v>43805</v>
      </c>
      <c r="E20" s="95"/>
      <c r="F20" s="96">
        <v>9364.9699999999993</v>
      </c>
      <c r="G20" s="96">
        <v>4395141.29</v>
      </c>
      <c r="H20" s="89"/>
    </row>
    <row r="21" spans="1:8">
      <c r="A21" s="94">
        <v>43805</v>
      </c>
      <c r="B21" s="103">
        <v>9700</v>
      </c>
      <c r="C21" s="88" t="s">
        <v>10</v>
      </c>
      <c r="D21" s="94">
        <v>43805</v>
      </c>
      <c r="E21" s="95"/>
      <c r="F21" s="96">
        <v>1775782.27</v>
      </c>
      <c r="G21" s="96">
        <v>6170923.5599999996</v>
      </c>
      <c r="H21" s="89"/>
    </row>
    <row r="22" spans="1:8">
      <c r="A22" s="94">
        <v>43806</v>
      </c>
      <c r="B22" s="103">
        <v>9714</v>
      </c>
      <c r="C22" s="88" t="s">
        <v>18</v>
      </c>
      <c r="D22" s="94">
        <v>43806</v>
      </c>
      <c r="E22" s="95"/>
      <c r="F22" s="96">
        <v>15676.3</v>
      </c>
      <c r="G22" s="96">
        <v>2969818.44</v>
      </c>
      <c r="H22" s="89"/>
    </row>
    <row r="23" spans="1:8">
      <c r="A23" s="94">
        <v>43806</v>
      </c>
      <c r="B23" s="103">
        <v>9715</v>
      </c>
      <c r="C23" s="88" t="s">
        <v>10</v>
      </c>
      <c r="D23" s="94">
        <v>43806</v>
      </c>
      <c r="E23" s="95"/>
      <c r="F23" s="96">
        <v>4528715.97</v>
      </c>
      <c r="G23" s="96">
        <v>7498534.4100000001</v>
      </c>
      <c r="H23" s="89"/>
    </row>
    <row r="24" spans="1:8">
      <c r="A24" s="94">
        <v>43811</v>
      </c>
      <c r="B24" s="103">
        <v>9719</v>
      </c>
      <c r="C24" s="88" t="s">
        <v>10</v>
      </c>
      <c r="D24" s="94">
        <v>43811</v>
      </c>
      <c r="E24" s="95"/>
      <c r="F24" s="96">
        <v>4149858.82</v>
      </c>
      <c r="G24" s="96">
        <v>5869885.96</v>
      </c>
      <c r="H24" s="89"/>
    </row>
    <row r="25" spans="1:8">
      <c r="A25" s="94">
        <v>43812</v>
      </c>
      <c r="B25" s="103">
        <v>9736</v>
      </c>
      <c r="C25" s="88" t="s">
        <v>18</v>
      </c>
      <c r="D25" s="94">
        <v>43812</v>
      </c>
      <c r="E25" s="95"/>
      <c r="F25" s="96">
        <v>61474.48</v>
      </c>
      <c r="G25" s="96">
        <v>4784589.87</v>
      </c>
      <c r="H25" s="89"/>
    </row>
    <row r="26" spans="1:8">
      <c r="A26" s="94">
        <v>43812</v>
      </c>
      <c r="B26" s="103">
        <v>9737</v>
      </c>
      <c r="C26" s="88" t="s">
        <v>10</v>
      </c>
      <c r="D26" s="94">
        <v>43812</v>
      </c>
      <c r="E26" s="95"/>
      <c r="F26" s="96">
        <v>1177431.56</v>
      </c>
      <c r="G26" s="96">
        <v>5962021.4299999997</v>
      </c>
      <c r="H26" s="89"/>
    </row>
    <row r="27" spans="1:8">
      <c r="A27" s="94">
        <v>43813</v>
      </c>
      <c r="B27" s="103">
        <v>9762</v>
      </c>
      <c r="C27" s="88" t="s">
        <v>18</v>
      </c>
      <c r="D27" s="94">
        <v>43813</v>
      </c>
      <c r="E27" s="95"/>
      <c r="F27" s="96">
        <v>62191.63</v>
      </c>
      <c r="G27" s="96">
        <v>5060950.92</v>
      </c>
      <c r="H27" s="89"/>
    </row>
    <row r="28" spans="1:8">
      <c r="A28" s="94">
        <v>43813</v>
      </c>
      <c r="B28" s="103">
        <v>9763</v>
      </c>
      <c r="C28" s="88" t="s">
        <v>10</v>
      </c>
      <c r="D28" s="94">
        <v>43813</v>
      </c>
      <c r="E28" s="95"/>
      <c r="F28" s="96">
        <v>7006735.7199999997</v>
      </c>
      <c r="G28" s="96">
        <v>12067686.640000001</v>
      </c>
      <c r="H28" s="89"/>
    </row>
    <row r="29" spans="1:8">
      <c r="A29" s="94">
        <v>43814</v>
      </c>
      <c r="B29" s="103">
        <v>9764</v>
      </c>
      <c r="C29" s="88" t="s">
        <v>10</v>
      </c>
      <c r="D29" s="94">
        <v>43814</v>
      </c>
      <c r="E29" s="95"/>
      <c r="F29" s="96">
        <v>5255482.4400000004</v>
      </c>
      <c r="G29" s="96">
        <v>17323169.079999998</v>
      </c>
      <c r="H29" s="89"/>
    </row>
    <row r="30" spans="1:8">
      <c r="A30" s="94">
        <v>43816</v>
      </c>
      <c r="B30" s="103">
        <v>9767</v>
      </c>
      <c r="C30" s="88" t="s">
        <v>18</v>
      </c>
      <c r="D30" s="94">
        <v>43816</v>
      </c>
      <c r="E30" s="95"/>
      <c r="F30" s="96">
        <v>30084.01</v>
      </c>
      <c r="G30" s="96">
        <v>959015.03</v>
      </c>
      <c r="H30" s="89"/>
    </row>
    <row r="31" spans="1:8">
      <c r="A31" s="94">
        <v>43816</v>
      </c>
      <c r="B31" s="103">
        <v>9768</v>
      </c>
      <c r="C31" s="88" t="s">
        <v>10</v>
      </c>
      <c r="D31" s="94">
        <v>43816</v>
      </c>
      <c r="E31" s="95"/>
      <c r="F31" s="96">
        <v>4382413.43</v>
      </c>
      <c r="G31" s="96">
        <v>5341428.46</v>
      </c>
      <c r="H31" s="89"/>
    </row>
    <row r="32" spans="1:8">
      <c r="A32" s="94">
        <v>43817</v>
      </c>
      <c r="B32" s="103">
        <v>9769</v>
      </c>
      <c r="C32" s="88" t="s">
        <v>18</v>
      </c>
      <c r="D32" s="94">
        <v>43817</v>
      </c>
      <c r="E32" s="95"/>
      <c r="F32" s="96">
        <v>74708.11</v>
      </c>
      <c r="G32" s="96">
        <v>5416136.5700000003</v>
      </c>
      <c r="H32" s="89"/>
    </row>
    <row r="33" spans="1:8">
      <c r="A33" s="94">
        <v>43817</v>
      </c>
      <c r="B33" s="103">
        <v>9770</v>
      </c>
      <c r="C33" s="88" t="s">
        <v>10</v>
      </c>
      <c r="D33" s="94">
        <v>43817</v>
      </c>
      <c r="E33" s="95"/>
      <c r="F33" s="96">
        <v>2376308.2999999998</v>
      </c>
      <c r="G33" s="96">
        <v>7792444.8700000001</v>
      </c>
      <c r="H33" s="89"/>
    </row>
    <row r="34" spans="1:8">
      <c r="A34" s="94">
        <v>43818</v>
      </c>
      <c r="B34" s="103">
        <v>9781</v>
      </c>
      <c r="C34" s="88" t="s">
        <v>18</v>
      </c>
      <c r="D34" s="94">
        <v>43818</v>
      </c>
      <c r="E34" s="95"/>
      <c r="F34" s="96">
        <v>12384.23</v>
      </c>
      <c r="G34" s="96">
        <v>154418.66</v>
      </c>
      <c r="H34" s="89"/>
    </row>
    <row r="35" spans="1:8">
      <c r="A35" s="94">
        <v>43818</v>
      </c>
      <c r="B35" s="103">
        <v>9782</v>
      </c>
      <c r="C35" s="88" t="s">
        <v>10</v>
      </c>
      <c r="D35" s="94">
        <v>43818</v>
      </c>
      <c r="E35" s="95"/>
      <c r="F35" s="96">
        <v>6492251.2199999997</v>
      </c>
      <c r="G35" s="96">
        <v>6646669.8799999999</v>
      </c>
      <c r="H35" s="89"/>
    </row>
    <row r="36" spans="1:8">
      <c r="A36" s="94">
        <v>43819</v>
      </c>
      <c r="B36" s="103">
        <v>9783</v>
      </c>
      <c r="C36" s="88" t="s">
        <v>18</v>
      </c>
      <c r="D36" s="94">
        <v>43819</v>
      </c>
      <c r="E36" s="95"/>
      <c r="F36" s="96">
        <v>33577.39</v>
      </c>
      <c r="G36" s="96">
        <v>6680247.2699999996</v>
      </c>
      <c r="H36" s="89"/>
    </row>
    <row r="37" spans="1:8">
      <c r="A37" s="94">
        <v>43819</v>
      </c>
      <c r="B37" s="103">
        <v>9784</v>
      </c>
      <c r="C37" s="88" t="s">
        <v>10</v>
      </c>
      <c r="D37" s="94">
        <v>43819</v>
      </c>
      <c r="E37" s="95"/>
      <c r="F37" s="96">
        <v>3974029.82</v>
      </c>
      <c r="G37" s="96">
        <v>10654277.09</v>
      </c>
      <c r="H37" s="89"/>
    </row>
    <row r="38" spans="1:8">
      <c r="A38" s="94">
        <v>43820</v>
      </c>
      <c r="B38" s="103">
        <v>9785</v>
      </c>
      <c r="C38" s="88" t="s">
        <v>10</v>
      </c>
      <c r="D38" s="94">
        <v>43820</v>
      </c>
      <c r="E38" s="95"/>
      <c r="F38" s="96">
        <v>921757.41</v>
      </c>
      <c r="G38" s="96">
        <v>11576034.5</v>
      </c>
      <c r="H38" s="89"/>
    </row>
    <row r="39" spans="1:8">
      <c r="A39" s="94">
        <v>43821</v>
      </c>
      <c r="B39" s="103">
        <v>9786</v>
      </c>
      <c r="C39" s="88" t="s">
        <v>18</v>
      </c>
      <c r="D39" s="94">
        <v>43821</v>
      </c>
      <c r="E39" s="95"/>
      <c r="F39" s="96">
        <v>4128.08</v>
      </c>
      <c r="G39" s="96">
        <v>11580162.58</v>
      </c>
      <c r="H39" s="89"/>
    </row>
    <row r="40" spans="1:8">
      <c r="A40" s="94">
        <v>43821</v>
      </c>
      <c r="B40" s="103">
        <v>9787</v>
      </c>
      <c r="C40" s="88" t="s">
        <v>10</v>
      </c>
      <c r="D40" s="94">
        <v>43821</v>
      </c>
      <c r="E40" s="95"/>
      <c r="F40" s="96">
        <v>5063591.05</v>
      </c>
      <c r="G40" s="96">
        <v>16643753.630000001</v>
      </c>
      <c r="H40" s="89"/>
    </row>
    <row r="41" spans="1:8">
      <c r="A41" s="94">
        <v>43823</v>
      </c>
      <c r="B41" s="103">
        <v>9788</v>
      </c>
      <c r="C41" s="88" t="s">
        <v>10</v>
      </c>
      <c r="D41" s="94">
        <v>43823</v>
      </c>
      <c r="E41" s="95"/>
      <c r="F41" s="96">
        <v>1847395.31</v>
      </c>
      <c r="G41" s="96">
        <v>18491148.940000001</v>
      </c>
      <c r="H41" s="89"/>
    </row>
    <row r="42" spans="1:8">
      <c r="A42" s="94">
        <v>43824</v>
      </c>
      <c r="B42" s="103">
        <v>9789</v>
      </c>
      <c r="C42" s="88" t="s">
        <v>10</v>
      </c>
      <c r="D42" s="94">
        <v>43824</v>
      </c>
      <c r="E42" s="95"/>
      <c r="F42" s="96">
        <v>2183363.84</v>
      </c>
      <c r="G42" s="96">
        <v>20674512.780000001</v>
      </c>
      <c r="H42" s="89"/>
    </row>
    <row r="43" spans="1:8">
      <c r="A43" s="94">
        <v>43826</v>
      </c>
      <c r="B43" s="103">
        <v>9794</v>
      </c>
      <c r="C43" s="88" t="s">
        <v>18</v>
      </c>
      <c r="D43" s="94">
        <v>43826</v>
      </c>
      <c r="E43" s="95"/>
      <c r="F43" s="96">
        <v>68560.53</v>
      </c>
      <c r="G43" s="96">
        <v>2867338.64</v>
      </c>
      <c r="H43" s="89"/>
    </row>
    <row r="44" spans="1:8">
      <c r="A44" s="94">
        <v>43826</v>
      </c>
      <c r="B44" s="103">
        <v>9795</v>
      </c>
      <c r="C44" s="88" t="s">
        <v>10</v>
      </c>
      <c r="D44" s="94">
        <v>43826</v>
      </c>
      <c r="E44" s="95"/>
      <c r="F44" s="96">
        <v>5566405.2300000004</v>
      </c>
      <c r="G44" s="96">
        <v>8433743.8699999992</v>
      </c>
      <c r="H44" s="89"/>
    </row>
    <row r="45" spans="1:8">
      <c r="A45" s="94">
        <v>43827</v>
      </c>
      <c r="B45" s="103">
        <v>9800</v>
      </c>
      <c r="C45" s="88" t="s">
        <v>10</v>
      </c>
      <c r="D45" s="94">
        <v>43827</v>
      </c>
      <c r="E45" s="95"/>
      <c r="F45" s="96">
        <v>4111339.66</v>
      </c>
      <c r="G45" s="96">
        <v>11460959.18</v>
      </c>
      <c r="H45" s="89"/>
    </row>
    <row r="46" spans="1:8">
      <c r="A46" s="94">
        <v>43828</v>
      </c>
      <c r="B46" s="103">
        <v>9801</v>
      </c>
      <c r="C46" s="88" t="s">
        <v>10</v>
      </c>
      <c r="D46" s="94">
        <v>43828</v>
      </c>
      <c r="E46" s="95"/>
      <c r="F46" s="96">
        <v>2974670.94</v>
      </c>
      <c r="G46" s="96">
        <v>14435630.119999999</v>
      </c>
      <c r="H46" s="89"/>
    </row>
    <row r="47" spans="1:8">
      <c r="A47" s="94">
        <v>43830</v>
      </c>
      <c r="B47" s="103">
        <v>9810</v>
      </c>
      <c r="C47" s="88" t="s">
        <v>18</v>
      </c>
      <c r="D47" s="94">
        <v>43830</v>
      </c>
      <c r="E47" s="95"/>
      <c r="F47" s="96">
        <v>178491.75</v>
      </c>
      <c r="G47" s="96">
        <v>12576122.710000001</v>
      </c>
      <c r="H47" s="89"/>
    </row>
    <row r="48" spans="1:8">
      <c r="A48" s="94">
        <v>43830</v>
      </c>
      <c r="B48" s="103">
        <v>9811</v>
      </c>
      <c r="C48" s="88" t="s">
        <v>10</v>
      </c>
      <c r="D48" s="94">
        <v>43830</v>
      </c>
      <c r="E48" s="95"/>
      <c r="F48" s="96">
        <v>5371363.2400000002</v>
      </c>
      <c r="G48" s="96">
        <v>17947485.949999999</v>
      </c>
      <c r="H48" s="89"/>
    </row>
    <row r="49" spans="1:7">
      <c r="A49" s="77"/>
      <c r="D49" s="77"/>
      <c r="E49" s="78"/>
      <c r="F49" s="78"/>
      <c r="G49" s="78"/>
    </row>
    <row r="50" spans="1:7">
      <c r="A50" s="77"/>
      <c r="D50" s="77"/>
      <c r="E50" s="78"/>
      <c r="F50" s="78"/>
      <c r="G50" s="78"/>
    </row>
    <row r="51" spans="1:7">
      <c r="A51" s="77"/>
      <c r="D51" s="77"/>
      <c r="E51" s="97" t="s">
        <v>56</v>
      </c>
      <c r="F51" s="78">
        <v>86980085.179999977</v>
      </c>
      <c r="G51" s="78"/>
    </row>
    <row r="52" spans="1:7">
      <c r="A52" s="77"/>
      <c r="D52" s="77"/>
      <c r="E52" s="78"/>
      <c r="F52" s="78"/>
      <c r="G52" s="78"/>
    </row>
    <row r="53" spans="1:7">
      <c r="A53" s="77"/>
      <c r="D53" s="77"/>
      <c r="E53" s="78"/>
      <c r="F53" s="78"/>
      <c r="G53" s="78"/>
    </row>
  </sheetData>
  <pageMargins left="0.7" right="0.7" top="0.75" bottom="0.75" header="0.3" footer="0.3"/>
  <pageSetup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224"/>
  <sheetViews>
    <sheetView topLeftCell="A4" workbookViewId="0">
      <selection activeCell="C200" sqref="C200"/>
    </sheetView>
  </sheetViews>
  <sheetFormatPr baseColWidth="10" defaultColWidth="9.33203125" defaultRowHeight="14.25"/>
  <cols>
    <col min="1" max="1" width="14.5" style="2" bestFit="1" customWidth="1"/>
    <col min="2" max="2" width="9.5" style="1" bestFit="1" customWidth="1"/>
    <col min="3" max="3" width="66.5" style="1" bestFit="1" customWidth="1"/>
    <col min="4" max="4" width="18" style="2" bestFit="1" customWidth="1"/>
    <col min="5" max="5" width="18.83203125" style="3" bestFit="1" customWidth="1"/>
    <col min="6" max="6" width="20.1640625" style="3" bestFit="1" customWidth="1"/>
    <col min="7" max="7" width="18" style="3" bestFit="1" customWidth="1"/>
    <col min="8" max="8" width="19.6640625" style="5" customWidth="1"/>
    <col min="9" max="9" width="26.6640625" style="6" customWidth="1"/>
    <col min="10" max="10" width="17.5" style="5" bestFit="1" customWidth="1"/>
    <col min="11" max="16" width="9.33203125" style="5"/>
    <col min="17" max="16384" width="9.33203125" style="1"/>
  </cols>
  <sheetData>
    <row r="1" spans="1:9" s="5" customFormat="1" ht="15" thickBot="1">
      <c r="A1" s="4"/>
      <c r="D1" s="4"/>
      <c r="E1" s="6"/>
      <c r="F1" s="6"/>
      <c r="G1" s="6"/>
      <c r="I1" s="6"/>
    </row>
    <row r="2" spans="1:9" s="5" customFormat="1">
      <c r="A2" s="4"/>
      <c r="C2" s="15" t="s">
        <v>40</v>
      </c>
      <c r="D2" s="16">
        <v>12843989.439999999</v>
      </c>
      <c r="E2" s="6"/>
      <c r="F2" s="6"/>
      <c r="G2" s="6"/>
      <c r="I2" s="6"/>
    </row>
    <row r="3" spans="1:9">
      <c r="A3" s="4"/>
      <c r="B3" s="5"/>
      <c r="C3" s="17" t="s">
        <v>41</v>
      </c>
      <c r="D3" s="18">
        <v>86300769.169999987</v>
      </c>
      <c r="E3" s="6" t="s">
        <v>126</v>
      </c>
      <c r="F3" s="6"/>
      <c r="G3" s="6"/>
    </row>
    <row r="4" spans="1:9">
      <c r="A4" s="4"/>
      <c r="B4" s="5"/>
      <c r="C4" s="19" t="s">
        <v>42</v>
      </c>
      <c r="D4" s="20">
        <v>679316.01</v>
      </c>
      <c r="E4" s="6" t="s">
        <v>126</v>
      </c>
      <c r="F4" s="6"/>
      <c r="G4" s="6"/>
    </row>
    <row r="5" spans="1:9" s="5" customFormat="1">
      <c r="A5" s="4"/>
      <c r="C5" s="21" t="s">
        <v>44</v>
      </c>
      <c r="D5" s="22">
        <v>-1638144.14</v>
      </c>
      <c r="E5" s="6" t="s">
        <v>126</v>
      </c>
      <c r="F5" s="6"/>
      <c r="G5" s="6"/>
      <c r="I5" s="6"/>
    </row>
    <row r="6" spans="1:9" s="5" customFormat="1">
      <c r="A6" s="4"/>
      <c r="C6" s="23" t="s">
        <v>45</v>
      </c>
      <c r="D6" s="24">
        <v>-88063.040000000008</v>
      </c>
      <c r="E6" s="6" t="s">
        <v>126</v>
      </c>
      <c r="F6" s="6"/>
      <c r="G6" s="6" t="s">
        <v>139</v>
      </c>
      <c r="I6" s="6"/>
    </row>
    <row r="7" spans="1:9" s="5" customFormat="1">
      <c r="A7" s="4"/>
      <c r="C7" s="25" t="s">
        <v>46</v>
      </c>
      <c r="D7" s="26">
        <v>-4827648.47</v>
      </c>
      <c r="E7" s="6" t="s">
        <v>126</v>
      </c>
      <c r="F7" s="6"/>
      <c r="G7" s="6" t="e">
        <f>+G6-D14</f>
        <v>#VALUE!</v>
      </c>
      <c r="I7" s="6"/>
    </row>
    <row r="8" spans="1:9" s="5" customFormat="1">
      <c r="A8" s="4"/>
      <c r="C8" s="27" t="s">
        <v>43</v>
      </c>
      <c r="D8" s="28">
        <v>7.52</v>
      </c>
      <c r="E8" s="6" t="s">
        <v>126</v>
      </c>
      <c r="F8" s="6"/>
      <c r="G8" s="6"/>
      <c r="I8" s="6"/>
    </row>
    <row r="9" spans="1:9" s="5" customFormat="1">
      <c r="A9" s="4"/>
      <c r="C9" s="29" t="s">
        <v>49</v>
      </c>
      <c r="D9" s="30">
        <v>-76991495.650000006</v>
      </c>
      <c r="E9" s="6"/>
      <c r="F9" s="6"/>
      <c r="G9" s="6"/>
      <c r="I9" s="6"/>
    </row>
    <row r="10" spans="1:9" s="5" customFormat="1">
      <c r="A10" s="4"/>
      <c r="C10" s="31"/>
      <c r="D10" s="32"/>
      <c r="E10" s="6"/>
      <c r="F10" s="6"/>
      <c r="G10" s="6"/>
      <c r="I10" s="6"/>
    </row>
    <row r="11" spans="1:9" s="5" customFormat="1">
      <c r="A11" s="4"/>
      <c r="C11" s="125" t="s">
        <v>133</v>
      </c>
      <c r="D11" s="126">
        <v>1667492.73</v>
      </c>
      <c r="E11" s="6" t="s">
        <v>126</v>
      </c>
      <c r="F11" s="6"/>
      <c r="G11" s="6"/>
      <c r="I11" s="6"/>
    </row>
    <row r="12" spans="1:9" s="5" customFormat="1">
      <c r="A12" s="4"/>
      <c r="C12" s="117"/>
      <c r="D12" s="118"/>
      <c r="E12" s="6"/>
      <c r="F12" s="6"/>
      <c r="G12" s="6"/>
      <c r="I12" s="6"/>
    </row>
    <row r="13" spans="1:9" s="5" customFormat="1" ht="15" thickBot="1">
      <c r="A13" s="4"/>
      <c r="C13" s="11"/>
      <c r="D13" s="12">
        <f>SUBTOTAL(9,D2:D12)</f>
        <v>17946223.569999974</v>
      </c>
      <c r="E13" s="6"/>
      <c r="F13" s="6"/>
      <c r="G13" s="6"/>
      <c r="I13" s="6"/>
    </row>
    <row r="14" spans="1:9" s="5" customFormat="1">
      <c r="A14" s="4"/>
      <c r="C14" s="13" t="s">
        <v>50</v>
      </c>
      <c r="D14" s="14">
        <v>17946223.57</v>
      </c>
      <c r="E14" s="6"/>
      <c r="F14" s="6"/>
      <c r="G14" s="6"/>
      <c r="I14" s="6"/>
    </row>
    <row r="15" spans="1:9" s="5" customFormat="1">
      <c r="A15" s="4"/>
      <c r="C15" s="13" t="s">
        <v>51</v>
      </c>
      <c r="D15" s="14">
        <f>+D14-D13</f>
        <v>0</v>
      </c>
      <c r="E15" s="6"/>
      <c r="F15" s="6"/>
      <c r="G15" s="6"/>
      <c r="I15" s="6"/>
    </row>
    <row r="16" spans="1:9" s="5" customFormat="1">
      <c r="A16" s="4"/>
      <c r="D16" s="4"/>
      <c r="E16" s="6"/>
      <c r="F16" s="6"/>
      <c r="G16" s="6"/>
      <c r="I16" s="6"/>
    </row>
    <row r="17" spans="1:10" s="5" customFormat="1">
      <c r="A17" s="4"/>
      <c r="D17" s="4"/>
      <c r="E17" s="6"/>
      <c r="F17" s="6"/>
      <c r="G17" s="6"/>
      <c r="I17" s="6"/>
    </row>
    <row r="18" spans="1:10" s="5" customFormat="1">
      <c r="A18" s="4"/>
      <c r="D18" s="4"/>
      <c r="E18" s="6"/>
      <c r="F18" s="6"/>
      <c r="G18" s="6"/>
      <c r="I18" s="6"/>
    </row>
    <row r="19" spans="1:10" s="5" customFormat="1">
      <c r="A19" s="4"/>
      <c r="D19" s="4"/>
      <c r="E19" s="6"/>
      <c r="F19" s="6"/>
      <c r="G19" s="6"/>
      <c r="I19" s="6"/>
    </row>
    <row r="20" spans="1:10" s="5" customFormat="1">
      <c r="A20" s="4"/>
      <c r="D20" s="4"/>
      <c r="E20" s="6"/>
      <c r="F20" s="6"/>
      <c r="G20" s="6"/>
      <c r="H20" s="6"/>
      <c r="I20" s="6"/>
    </row>
    <row r="21" spans="1:10" s="5" customFormat="1">
      <c r="A21" s="4"/>
      <c r="D21" s="4"/>
      <c r="E21" s="6"/>
      <c r="F21" s="6"/>
      <c r="G21" s="6"/>
      <c r="I21" s="6"/>
    </row>
    <row r="22" spans="1:10" s="5" customFormat="1">
      <c r="A22" s="4"/>
      <c r="C22" s="7" t="s">
        <v>9</v>
      </c>
      <c r="D22" s="8"/>
      <c r="E22" s="9"/>
      <c r="F22" s="10">
        <v>12843989.439999999</v>
      </c>
      <c r="G22" s="6"/>
      <c r="I22" s="6"/>
    </row>
    <row r="23" spans="1:10" s="5" customFormat="1">
      <c r="A23" s="33" t="s">
        <v>2</v>
      </c>
      <c r="B23" s="34" t="s">
        <v>3</v>
      </c>
      <c r="C23" s="34" t="s">
        <v>4</v>
      </c>
      <c r="D23" s="33" t="s">
        <v>5</v>
      </c>
      <c r="E23" s="35" t="s">
        <v>6</v>
      </c>
      <c r="F23" s="35" t="s">
        <v>7</v>
      </c>
      <c r="G23" s="35" t="s">
        <v>8</v>
      </c>
      <c r="H23" s="36" t="s">
        <v>47</v>
      </c>
      <c r="I23" s="6"/>
    </row>
    <row r="24" spans="1:10" s="5" customFormat="1" hidden="1">
      <c r="A24" s="37">
        <v>43800</v>
      </c>
      <c r="B24" s="38">
        <v>9649</v>
      </c>
      <c r="C24" s="39" t="s">
        <v>10</v>
      </c>
      <c r="D24" s="37">
        <v>43800</v>
      </c>
      <c r="E24" s="40"/>
      <c r="F24" s="41">
        <v>2875624.65</v>
      </c>
      <c r="G24" s="41">
        <v>15719614.09</v>
      </c>
      <c r="H24" s="36"/>
      <c r="I24" s="6">
        <f>+F22+F24</f>
        <v>15719614.09</v>
      </c>
    </row>
    <row r="25" spans="1:10" s="5" customFormat="1" hidden="1">
      <c r="A25" s="42">
        <v>43801</v>
      </c>
      <c r="B25" s="43">
        <v>9650</v>
      </c>
      <c r="C25" s="44" t="s">
        <v>0</v>
      </c>
      <c r="D25" s="42">
        <v>43801</v>
      </c>
      <c r="E25" s="45">
        <v>1062359.1100000001</v>
      </c>
      <c r="F25" s="46"/>
      <c r="G25" s="45">
        <v>14657254.98</v>
      </c>
      <c r="H25" s="104"/>
      <c r="I25" s="6">
        <f>+I24-E25</f>
        <v>14657254.98</v>
      </c>
      <c r="J25" s="131">
        <f>+G25-I25</f>
        <v>0</v>
      </c>
    </row>
    <row r="26" spans="1:10" s="5" customFormat="1" hidden="1">
      <c r="A26" s="47">
        <v>43801</v>
      </c>
      <c r="B26" s="48">
        <v>9651</v>
      </c>
      <c r="C26" s="49" t="s">
        <v>11</v>
      </c>
      <c r="D26" s="47">
        <v>43801</v>
      </c>
      <c r="E26" s="50">
        <v>21247.18</v>
      </c>
      <c r="F26" s="51"/>
      <c r="G26" s="50">
        <v>14636007.800000001</v>
      </c>
      <c r="H26" s="36"/>
      <c r="I26" s="6">
        <f t="shared" ref="I26:I46" si="0">+I25-E26</f>
        <v>14636007.800000001</v>
      </c>
      <c r="J26" s="131">
        <f t="shared" ref="J26:J46" si="1">+G26-I26</f>
        <v>0</v>
      </c>
    </row>
    <row r="27" spans="1:10" s="5" customFormat="1" hidden="1">
      <c r="A27" s="52">
        <v>43801</v>
      </c>
      <c r="B27" s="53">
        <v>9652</v>
      </c>
      <c r="C27" s="54" t="s">
        <v>12</v>
      </c>
      <c r="D27" s="52">
        <v>43801</v>
      </c>
      <c r="E27" s="55">
        <v>2124.7199999999998</v>
      </c>
      <c r="F27" s="56"/>
      <c r="G27" s="55">
        <v>14633883.08</v>
      </c>
      <c r="H27" s="36"/>
      <c r="I27" s="6">
        <f t="shared" si="0"/>
        <v>14633883.08</v>
      </c>
      <c r="J27" s="131">
        <f t="shared" si="1"/>
        <v>0</v>
      </c>
    </row>
    <row r="28" spans="1:10" s="5" customFormat="1" hidden="1">
      <c r="A28" s="47">
        <v>43801</v>
      </c>
      <c r="B28" s="48">
        <v>9653</v>
      </c>
      <c r="C28" s="49" t="s">
        <v>11</v>
      </c>
      <c r="D28" s="47">
        <v>43801</v>
      </c>
      <c r="E28" s="50">
        <v>42.49</v>
      </c>
      <c r="F28" s="51"/>
      <c r="G28" s="50">
        <v>14633840.59</v>
      </c>
      <c r="H28" s="36"/>
      <c r="I28" s="6">
        <f t="shared" si="0"/>
        <v>14633840.59</v>
      </c>
      <c r="J28" s="131">
        <f t="shared" si="1"/>
        <v>0</v>
      </c>
    </row>
    <row r="29" spans="1:10" s="5" customFormat="1" hidden="1">
      <c r="A29" s="42">
        <v>43801</v>
      </c>
      <c r="B29" s="43">
        <v>9654</v>
      </c>
      <c r="C29" s="44" t="s">
        <v>13</v>
      </c>
      <c r="D29" s="42">
        <v>43801</v>
      </c>
      <c r="E29" s="45">
        <v>792000</v>
      </c>
      <c r="F29" s="57"/>
      <c r="G29" s="45">
        <v>13841840.59</v>
      </c>
      <c r="H29" s="104"/>
      <c r="I29" s="6">
        <f t="shared" si="0"/>
        <v>13841840.59</v>
      </c>
      <c r="J29" s="131">
        <f t="shared" si="1"/>
        <v>0</v>
      </c>
    </row>
    <row r="30" spans="1:10" s="5" customFormat="1" hidden="1">
      <c r="A30" s="47">
        <v>43801</v>
      </c>
      <c r="B30" s="48">
        <v>9655</v>
      </c>
      <c r="C30" s="58" t="s">
        <v>11</v>
      </c>
      <c r="D30" s="47">
        <v>43801</v>
      </c>
      <c r="E30" s="50">
        <v>15840</v>
      </c>
      <c r="F30" s="59"/>
      <c r="G30" s="50">
        <v>13826000.59</v>
      </c>
      <c r="H30" s="36"/>
      <c r="I30" s="6">
        <f t="shared" si="0"/>
        <v>13826000.59</v>
      </c>
      <c r="J30" s="131">
        <f t="shared" si="1"/>
        <v>0</v>
      </c>
    </row>
    <row r="31" spans="1:10" s="5" customFormat="1" hidden="1">
      <c r="A31" s="52">
        <v>43801</v>
      </c>
      <c r="B31" s="53">
        <v>9656</v>
      </c>
      <c r="C31" s="60" t="s">
        <v>12</v>
      </c>
      <c r="D31" s="52">
        <v>43801</v>
      </c>
      <c r="E31" s="55">
        <v>1584</v>
      </c>
      <c r="F31" s="61"/>
      <c r="G31" s="55">
        <v>13824416.59</v>
      </c>
      <c r="H31" s="36"/>
      <c r="I31" s="6">
        <f t="shared" si="0"/>
        <v>13824416.59</v>
      </c>
      <c r="J31" s="131">
        <f t="shared" si="1"/>
        <v>0</v>
      </c>
    </row>
    <row r="32" spans="1:10" s="5" customFormat="1" hidden="1">
      <c r="A32" s="47">
        <v>43801</v>
      </c>
      <c r="B32" s="48">
        <v>9657</v>
      </c>
      <c r="C32" s="58" t="s">
        <v>11</v>
      </c>
      <c r="D32" s="47">
        <v>43801</v>
      </c>
      <c r="E32" s="50">
        <v>31.68</v>
      </c>
      <c r="F32" s="59"/>
      <c r="G32" s="50">
        <v>13824384.91</v>
      </c>
      <c r="H32" s="36"/>
      <c r="I32" s="6">
        <f t="shared" si="0"/>
        <v>13824384.91</v>
      </c>
      <c r="J32" s="131">
        <f t="shared" si="1"/>
        <v>0</v>
      </c>
    </row>
    <row r="33" spans="1:10" s="5" customFormat="1" hidden="1">
      <c r="A33" s="42">
        <v>43801</v>
      </c>
      <c r="B33" s="43">
        <v>9658</v>
      </c>
      <c r="C33" s="62" t="s">
        <v>24</v>
      </c>
      <c r="D33" s="42">
        <v>43805</v>
      </c>
      <c r="E33" s="45">
        <v>2.8</v>
      </c>
      <c r="F33" s="70"/>
      <c r="G33" s="45">
        <v>4200913.7699999996</v>
      </c>
      <c r="H33" s="104">
        <v>4651</v>
      </c>
      <c r="I33" s="6">
        <f>+I32-E33</f>
        <v>13824382.109999999</v>
      </c>
      <c r="J33" s="131">
        <f>+G33-I33</f>
        <v>-9623468.3399999999</v>
      </c>
    </row>
    <row r="34" spans="1:10" s="5" customFormat="1" hidden="1">
      <c r="A34" s="47">
        <v>43801</v>
      </c>
      <c r="B34" s="48">
        <v>9659</v>
      </c>
      <c r="C34" s="58" t="s">
        <v>11</v>
      </c>
      <c r="D34" s="47">
        <v>43801</v>
      </c>
      <c r="E34" s="50">
        <v>3338.59</v>
      </c>
      <c r="F34" s="59"/>
      <c r="G34" s="50">
        <v>13654116.960000001</v>
      </c>
      <c r="H34" s="36"/>
      <c r="I34" s="6">
        <f t="shared" si="0"/>
        <v>13821043.52</v>
      </c>
      <c r="J34" s="131">
        <f t="shared" si="1"/>
        <v>-166926.55999999866</v>
      </c>
    </row>
    <row r="35" spans="1:10" s="5" customFormat="1" hidden="1">
      <c r="A35" s="52">
        <v>43801</v>
      </c>
      <c r="B35" s="53">
        <v>9660</v>
      </c>
      <c r="C35" s="60" t="s">
        <v>12</v>
      </c>
      <c r="D35" s="52">
        <v>43801</v>
      </c>
      <c r="E35" s="55">
        <v>333.86</v>
      </c>
      <c r="F35" s="61"/>
      <c r="G35" s="55">
        <v>13653783.1</v>
      </c>
      <c r="H35" s="36"/>
      <c r="I35" s="6">
        <f t="shared" si="0"/>
        <v>13820709.66</v>
      </c>
      <c r="J35" s="131">
        <f t="shared" si="1"/>
        <v>-166926.56000000052</v>
      </c>
    </row>
    <row r="36" spans="1:10" s="5" customFormat="1" hidden="1">
      <c r="A36" s="47">
        <v>43801</v>
      </c>
      <c r="B36" s="48">
        <v>9661</v>
      </c>
      <c r="C36" s="58" t="s">
        <v>11</v>
      </c>
      <c r="D36" s="47">
        <v>43801</v>
      </c>
      <c r="E36" s="50">
        <v>6.68</v>
      </c>
      <c r="F36" s="59"/>
      <c r="G36" s="50">
        <v>13653776.42</v>
      </c>
      <c r="H36" s="36"/>
      <c r="I36" s="6">
        <f t="shared" si="0"/>
        <v>13820702.98</v>
      </c>
      <c r="J36" s="131">
        <f t="shared" si="1"/>
        <v>-166926.56000000052</v>
      </c>
    </row>
    <row r="37" spans="1:10" s="5" customFormat="1" hidden="1">
      <c r="A37" s="42">
        <v>43801</v>
      </c>
      <c r="B37" s="43">
        <v>9662</v>
      </c>
      <c r="C37" s="62" t="s">
        <v>14</v>
      </c>
      <c r="D37" s="42">
        <v>43801</v>
      </c>
      <c r="E37" s="45">
        <v>166929.35999999999</v>
      </c>
      <c r="F37" s="70"/>
      <c r="G37" s="45">
        <v>13657455.550000001</v>
      </c>
      <c r="H37" s="104">
        <v>127557</v>
      </c>
      <c r="I37" s="6">
        <f t="shared" si="0"/>
        <v>13653773.620000001</v>
      </c>
      <c r="J37" s="131">
        <f t="shared" si="1"/>
        <v>3681.929999999702</v>
      </c>
    </row>
    <row r="38" spans="1:10" s="5" customFormat="1" hidden="1">
      <c r="A38" s="47">
        <v>43801</v>
      </c>
      <c r="B38" s="48">
        <v>9663</v>
      </c>
      <c r="C38" s="58" t="s">
        <v>11</v>
      </c>
      <c r="D38" s="47">
        <v>43801</v>
      </c>
      <c r="E38" s="50">
        <v>35784.25</v>
      </c>
      <c r="F38" s="59"/>
      <c r="G38" s="50">
        <v>11828779.67</v>
      </c>
      <c r="H38" s="36"/>
      <c r="I38" s="6">
        <f t="shared" si="0"/>
        <v>13617989.370000001</v>
      </c>
      <c r="J38" s="131">
        <f t="shared" si="1"/>
        <v>-1789209.7000000011</v>
      </c>
    </row>
    <row r="39" spans="1:10" s="5" customFormat="1" hidden="1">
      <c r="A39" s="52">
        <v>43801</v>
      </c>
      <c r="B39" s="53">
        <v>9664</v>
      </c>
      <c r="C39" s="60" t="s">
        <v>12</v>
      </c>
      <c r="D39" s="52">
        <v>43801</v>
      </c>
      <c r="E39" s="55">
        <v>3578.43</v>
      </c>
      <c r="F39" s="61"/>
      <c r="G39" s="55">
        <v>11825201.24</v>
      </c>
      <c r="H39" s="36"/>
      <c r="I39" s="6">
        <f t="shared" si="0"/>
        <v>13614410.940000001</v>
      </c>
      <c r="J39" s="131">
        <f t="shared" si="1"/>
        <v>-1789209.7000000011</v>
      </c>
    </row>
    <row r="40" spans="1:10" s="5" customFormat="1" hidden="1">
      <c r="A40" s="47">
        <v>43801</v>
      </c>
      <c r="B40" s="48">
        <v>9665</v>
      </c>
      <c r="C40" s="58" t="s">
        <v>11</v>
      </c>
      <c r="D40" s="47">
        <v>43801</v>
      </c>
      <c r="E40" s="50">
        <v>71.569999999999993</v>
      </c>
      <c r="F40" s="59"/>
      <c r="G40" s="50">
        <v>11825129.67</v>
      </c>
      <c r="H40" s="36"/>
      <c r="I40" s="6">
        <f t="shared" si="0"/>
        <v>13614339.370000001</v>
      </c>
      <c r="J40" s="131">
        <f t="shared" si="1"/>
        <v>-1789209.7000000011</v>
      </c>
    </row>
    <row r="41" spans="1:10" s="5" customFormat="1" hidden="1">
      <c r="A41" s="42">
        <v>43801</v>
      </c>
      <c r="B41" s="43">
        <v>9666</v>
      </c>
      <c r="C41" s="62" t="s">
        <v>15</v>
      </c>
      <c r="D41" s="42">
        <v>43801</v>
      </c>
      <c r="E41" s="45">
        <v>589423.19999999995</v>
      </c>
      <c r="F41" s="127"/>
      <c r="G41" s="45">
        <v>11235706.470000001</v>
      </c>
      <c r="H41" s="104"/>
      <c r="I41" s="6">
        <f t="shared" si="0"/>
        <v>13024916.170000002</v>
      </c>
      <c r="J41" s="131">
        <f t="shared" si="1"/>
        <v>-1789209.7000000011</v>
      </c>
    </row>
    <row r="42" spans="1:10" s="5" customFormat="1" hidden="1">
      <c r="A42" s="47">
        <v>43801</v>
      </c>
      <c r="B42" s="48">
        <v>9667</v>
      </c>
      <c r="C42" s="58" t="s">
        <v>11</v>
      </c>
      <c r="D42" s="47">
        <v>43801</v>
      </c>
      <c r="E42" s="50">
        <v>11788.46</v>
      </c>
      <c r="F42" s="59"/>
      <c r="G42" s="50">
        <v>11223918.01</v>
      </c>
      <c r="H42" s="36"/>
      <c r="I42" s="6">
        <f t="shared" si="0"/>
        <v>13013127.710000001</v>
      </c>
      <c r="J42" s="131">
        <f t="shared" si="1"/>
        <v>-1789209.7000000011</v>
      </c>
    </row>
    <row r="43" spans="1:10" s="5" customFormat="1" hidden="1">
      <c r="A43" s="52">
        <v>43801</v>
      </c>
      <c r="B43" s="53">
        <v>9668</v>
      </c>
      <c r="C43" s="60" t="s">
        <v>12</v>
      </c>
      <c r="D43" s="52">
        <v>43801</v>
      </c>
      <c r="E43" s="55">
        <v>1178.8499999999999</v>
      </c>
      <c r="F43" s="61"/>
      <c r="G43" s="55">
        <v>11222739.16</v>
      </c>
      <c r="H43" s="36"/>
      <c r="I43" s="6">
        <f t="shared" si="0"/>
        <v>13011948.860000001</v>
      </c>
      <c r="J43" s="131">
        <f t="shared" si="1"/>
        <v>-1789209.7000000011</v>
      </c>
    </row>
    <row r="44" spans="1:10" s="5" customFormat="1" hidden="1">
      <c r="A44" s="47">
        <v>43801</v>
      </c>
      <c r="B44" s="48">
        <v>9669</v>
      </c>
      <c r="C44" s="58" t="s">
        <v>11</v>
      </c>
      <c r="D44" s="47">
        <v>43801</v>
      </c>
      <c r="E44" s="50">
        <v>23.58</v>
      </c>
      <c r="F44" s="59"/>
      <c r="G44" s="50">
        <v>11222715.58</v>
      </c>
      <c r="H44" s="36"/>
      <c r="I44" s="6">
        <f t="shared" si="0"/>
        <v>13011925.280000001</v>
      </c>
      <c r="J44" s="131">
        <f t="shared" si="1"/>
        <v>-1789209.7000000011</v>
      </c>
    </row>
    <row r="45" spans="1:10" s="5" customFormat="1" hidden="1">
      <c r="A45" s="42">
        <v>43801</v>
      </c>
      <c r="B45" s="43">
        <v>9670</v>
      </c>
      <c r="C45" s="44" t="s">
        <v>33</v>
      </c>
      <c r="D45" s="42">
        <v>43817</v>
      </c>
      <c r="E45" s="45">
        <v>231200</v>
      </c>
      <c r="F45" s="57"/>
      <c r="G45" s="45">
        <v>5049382.7699999996</v>
      </c>
      <c r="H45" s="104">
        <v>8169167</v>
      </c>
      <c r="I45" s="6">
        <f t="shared" si="0"/>
        <v>12780725.280000001</v>
      </c>
      <c r="J45" s="131">
        <f t="shared" si="1"/>
        <v>-7731342.5100000016</v>
      </c>
    </row>
    <row r="46" spans="1:10" s="5" customFormat="1" hidden="1">
      <c r="A46" s="47">
        <v>43801</v>
      </c>
      <c r="B46" s="48">
        <v>9671</v>
      </c>
      <c r="C46" s="58" t="s">
        <v>17</v>
      </c>
      <c r="D46" s="47">
        <v>43801</v>
      </c>
      <c r="E46" s="50">
        <v>80000</v>
      </c>
      <c r="F46" s="59"/>
      <c r="G46" s="50">
        <v>7142715.5800000001</v>
      </c>
      <c r="H46" s="36"/>
      <c r="I46" s="6">
        <f t="shared" si="0"/>
        <v>12700725.280000001</v>
      </c>
      <c r="J46" s="131">
        <f t="shared" si="1"/>
        <v>-5558009.7000000011</v>
      </c>
    </row>
    <row r="47" spans="1:10" s="5" customFormat="1" hidden="1">
      <c r="A47" s="37">
        <v>43802</v>
      </c>
      <c r="B47" s="38">
        <v>9672</v>
      </c>
      <c r="C47" s="63" t="s">
        <v>18</v>
      </c>
      <c r="D47" s="37">
        <v>43802</v>
      </c>
      <c r="E47" s="64"/>
      <c r="F47" s="41">
        <v>84147.73</v>
      </c>
      <c r="G47" s="41">
        <v>7226863.3099999996</v>
      </c>
      <c r="H47" s="36"/>
      <c r="I47" s="6"/>
    </row>
    <row r="48" spans="1:10" s="5" customFormat="1" hidden="1">
      <c r="A48" s="37">
        <v>43802</v>
      </c>
      <c r="B48" s="38">
        <v>9673</v>
      </c>
      <c r="C48" s="63" t="s">
        <v>10</v>
      </c>
      <c r="D48" s="37">
        <v>43802</v>
      </c>
      <c r="E48" s="64"/>
      <c r="F48" s="41">
        <v>3946263.98</v>
      </c>
      <c r="G48" s="41">
        <v>11173127.289999999</v>
      </c>
      <c r="H48" s="36"/>
      <c r="I48" s="6"/>
    </row>
    <row r="49" spans="1:9" s="5" customFormat="1" hidden="1">
      <c r="A49" s="42">
        <v>43802</v>
      </c>
      <c r="B49" s="43">
        <v>9674</v>
      </c>
      <c r="C49" s="62" t="s">
        <v>23</v>
      </c>
      <c r="D49" s="42">
        <v>43804</v>
      </c>
      <c r="E49" s="45">
        <v>250016</v>
      </c>
      <c r="F49" s="70"/>
      <c r="G49" s="45">
        <v>4391286.67</v>
      </c>
      <c r="H49" s="104">
        <v>3530</v>
      </c>
      <c r="I49" s="6"/>
    </row>
    <row r="50" spans="1:9" s="5" customFormat="1" hidden="1">
      <c r="A50" s="47">
        <v>43802</v>
      </c>
      <c r="B50" s="48">
        <v>9675</v>
      </c>
      <c r="C50" s="58" t="s">
        <v>11</v>
      </c>
      <c r="D50" s="47">
        <v>43802</v>
      </c>
      <c r="E50" s="50">
        <v>26194.39</v>
      </c>
      <c r="F50" s="59"/>
      <c r="G50" s="50">
        <v>9837213.3100000005</v>
      </c>
      <c r="H50" s="36"/>
      <c r="I50" s="6"/>
    </row>
    <row r="51" spans="1:9" s="5" customFormat="1" hidden="1">
      <c r="A51" s="52">
        <v>43802</v>
      </c>
      <c r="B51" s="53">
        <v>9676</v>
      </c>
      <c r="C51" s="60" t="s">
        <v>12</v>
      </c>
      <c r="D51" s="52">
        <v>43802</v>
      </c>
      <c r="E51" s="55">
        <v>2619.44</v>
      </c>
      <c r="F51" s="61"/>
      <c r="G51" s="55">
        <v>9834593.8699999992</v>
      </c>
      <c r="H51" s="36"/>
      <c r="I51" s="6"/>
    </row>
    <row r="52" spans="1:9" s="5" customFormat="1" hidden="1">
      <c r="A52" s="47">
        <v>43802</v>
      </c>
      <c r="B52" s="48">
        <v>9677</v>
      </c>
      <c r="C52" s="58" t="s">
        <v>11</v>
      </c>
      <c r="D52" s="47">
        <v>43802</v>
      </c>
      <c r="E52" s="50">
        <v>52.39</v>
      </c>
      <c r="F52" s="59"/>
      <c r="G52" s="50">
        <v>9834541.4800000004</v>
      </c>
      <c r="H52" s="36"/>
      <c r="I52" s="6"/>
    </row>
    <row r="53" spans="1:9" s="5" customFormat="1" hidden="1">
      <c r="A53" s="42">
        <v>43802</v>
      </c>
      <c r="B53" s="43">
        <v>9678</v>
      </c>
      <c r="C53" s="44" t="s">
        <v>1</v>
      </c>
      <c r="D53" s="42">
        <v>43805</v>
      </c>
      <c r="E53" s="45">
        <v>824347.09</v>
      </c>
      <c r="F53" s="57"/>
      <c r="G53" s="45">
        <v>5346576.47</v>
      </c>
      <c r="H53" s="104">
        <v>128166</v>
      </c>
      <c r="I53" s="6"/>
    </row>
    <row r="54" spans="1:9" s="5" customFormat="1" hidden="1">
      <c r="A54" s="47">
        <v>43802</v>
      </c>
      <c r="B54" s="48">
        <v>9679</v>
      </c>
      <c r="C54" s="58" t="s">
        <v>17</v>
      </c>
      <c r="D54" s="47">
        <v>43802</v>
      </c>
      <c r="E54" s="50">
        <v>140000</v>
      </c>
      <c r="F54" s="59"/>
      <c r="G54" s="50">
        <v>2694541.48</v>
      </c>
      <c r="H54" s="36"/>
      <c r="I54" s="6"/>
    </row>
    <row r="55" spans="1:9" s="5" customFormat="1" hidden="1">
      <c r="A55" s="37">
        <v>43803</v>
      </c>
      <c r="B55" s="38">
        <v>9680</v>
      </c>
      <c r="C55" s="63" t="s">
        <v>10</v>
      </c>
      <c r="D55" s="37">
        <v>43803</v>
      </c>
      <c r="E55" s="64"/>
      <c r="F55" s="41">
        <v>6243235.4000000004</v>
      </c>
      <c r="G55" s="41">
        <v>8937776.8800000008</v>
      </c>
      <c r="H55" s="36"/>
      <c r="I55" s="6"/>
    </row>
    <row r="56" spans="1:9" s="5" customFormat="1" hidden="1">
      <c r="A56" s="42">
        <v>43803</v>
      </c>
      <c r="B56" s="43">
        <v>9681</v>
      </c>
      <c r="C56" s="62" t="s">
        <v>20</v>
      </c>
      <c r="D56" s="42">
        <v>43803</v>
      </c>
      <c r="E56" s="45">
        <v>2340060.66</v>
      </c>
      <c r="F56" s="70"/>
      <c r="G56" s="45">
        <v>6597716.2199999997</v>
      </c>
      <c r="H56" s="104">
        <v>379</v>
      </c>
      <c r="I56" s="6"/>
    </row>
    <row r="57" spans="1:9" s="5" customFormat="1" hidden="1">
      <c r="A57" s="47">
        <v>43803</v>
      </c>
      <c r="B57" s="48">
        <v>9682</v>
      </c>
      <c r="C57" s="58" t="s">
        <v>11</v>
      </c>
      <c r="D57" s="47">
        <v>43803</v>
      </c>
      <c r="E57" s="50">
        <v>46801.21</v>
      </c>
      <c r="F57" s="59"/>
      <c r="G57" s="50">
        <v>6550915.0099999998</v>
      </c>
      <c r="H57" s="36"/>
      <c r="I57" s="6"/>
    </row>
    <row r="58" spans="1:9" s="5" customFormat="1" hidden="1">
      <c r="A58" s="52">
        <v>43803</v>
      </c>
      <c r="B58" s="53">
        <v>9683</v>
      </c>
      <c r="C58" s="60" t="s">
        <v>12</v>
      </c>
      <c r="D58" s="52">
        <v>43803</v>
      </c>
      <c r="E58" s="55">
        <v>4680.12</v>
      </c>
      <c r="F58" s="61"/>
      <c r="G58" s="55">
        <v>6546234.8899999997</v>
      </c>
      <c r="H58" s="36"/>
      <c r="I58" s="6"/>
    </row>
    <row r="59" spans="1:9" s="5" customFormat="1" hidden="1">
      <c r="A59" s="47">
        <v>43803</v>
      </c>
      <c r="B59" s="48">
        <v>9684</v>
      </c>
      <c r="C59" s="58" t="s">
        <v>11</v>
      </c>
      <c r="D59" s="47">
        <v>43803</v>
      </c>
      <c r="E59" s="50">
        <v>93.6</v>
      </c>
      <c r="F59" s="59"/>
      <c r="G59" s="50">
        <v>6546141.29</v>
      </c>
      <c r="H59" s="36"/>
      <c r="I59" s="6"/>
    </row>
    <row r="60" spans="1:9" s="5" customFormat="1" hidden="1">
      <c r="A60" s="37">
        <v>43804</v>
      </c>
      <c r="B60" s="38">
        <v>9685</v>
      </c>
      <c r="C60" s="63" t="s">
        <v>18</v>
      </c>
      <c r="D60" s="37">
        <v>43804</v>
      </c>
      <c r="E60" s="64"/>
      <c r="F60" s="41">
        <v>44526.8</v>
      </c>
      <c r="G60" s="41">
        <v>6590668.0899999999</v>
      </c>
      <c r="H60" s="36"/>
      <c r="I60" s="6"/>
    </row>
    <row r="61" spans="1:9" s="5" customFormat="1" hidden="1">
      <c r="A61" s="37">
        <v>43804</v>
      </c>
      <c r="B61" s="38">
        <v>9686</v>
      </c>
      <c r="C61" s="63" t="s">
        <v>10</v>
      </c>
      <c r="D61" s="37">
        <v>43804</v>
      </c>
      <c r="E61" s="64"/>
      <c r="F61" s="41">
        <v>4076748.91</v>
      </c>
      <c r="G61" s="41">
        <v>10667417</v>
      </c>
      <c r="H61" s="36"/>
      <c r="I61" s="6"/>
    </row>
    <row r="62" spans="1:9" s="5" customFormat="1" hidden="1">
      <c r="A62" s="42">
        <v>43804</v>
      </c>
      <c r="B62" s="43">
        <v>9687</v>
      </c>
      <c r="C62" s="44" t="s">
        <v>14</v>
      </c>
      <c r="D62" s="42">
        <v>43805</v>
      </c>
      <c r="E62" s="45">
        <v>1103177.27</v>
      </c>
      <c r="F62" s="57"/>
      <c r="G62" s="45">
        <v>4225230.5999999996</v>
      </c>
      <c r="H62" s="104">
        <v>128317</v>
      </c>
      <c r="I62" s="6"/>
    </row>
    <row r="63" spans="1:9" s="5" customFormat="1" hidden="1">
      <c r="A63" s="47">
        <v>43804</v>
      </c>
      <c r="B63" s="48">
        <v>9688</v>
      </c>
      <c r="C63" s="58" t="s">
        <v>11</v>
      </c>
      <c r="D63" s="47">
        <v>43804</v>
      </c>
      <c r="E63" s="50">
        <v>39936</v>
      </c>
      <c r="F63" s="59"/>
      <c r="G63" s="50">
        <v>8630681</v>
      </c>
      <c r="H63" s="36"/>
      <c r="I63" s="6"/>
    </row>
    <row r="64" spans="1:9" s="5" customFormat="1" hidden="1">
      <c r="A64" s="52">
        <v>43804</v>
      </c>
      <c r="B64" s="53">
        <v>9689</v>
      </c>
      <c r="C64" s="60" t="s">
        <v>12</v>
      </c>
      <c r="D64" s="52">
        <v>43804</v>
      </c>
      <c r="E64" s="55">
        <v>3993.6</v>
      </c>
      <c r="F64" s="61"/>
      <c r="G64" s="55">
        <v>8626687.4000000004</v>
      </c>
      <c r="H64" s="36"/>
      <c r="I64" s="6"/>
    </row>
    <row r="65" spans="1:9" s="5" customFormat="1" hidden="1">
      <c r="A65" s="47">
        <v>43804</v>
      </c>
      <c r="B65" s="48">
        <v>9690</v>
      </c>
      <c r="C65" s="58" t="s">
        <v>11</v>
      </c>
      <c r="D65" s="47">
        <v>43804</v>
      </c>
      <c r="E65" s="50">
        <v>79.87</v>
      </c>
      <c r="F65" s="59"/>
      <c r="G65" s="50">
        <v>8626607.5299999993</v>
      </c>
      <c r="H65" s="36"/>
      <c r="I65" s="6"/>
    </row>
    <row r="66" spans="1:9" s="5" customFormat="1" hidden="1">
      <c r="A66" s="42">
        <v>43804</v>
      </c>
      <c r="B66" s="43">
        <v>9691</v>
      </c>
      <c r="C66" s="62" t="s">
        <v>16</v>
      </c>
      <c r="D66" s="42">
        <v>43805</v>
      </c>
      <c r="E66" s="45">
        <v>1222325.06</v>
      </c>
      <c r="F66" s="70"/>
      <c r="G66" s="45">
        <v>2978588.64</v>
      </c>
      <c r="H66" s="104">
        <v>161</v>
      </c>
      <c r="I66" s="6"/>
    </row>
    <row r="67" spans="1:9" s="5" customFormat="1" hidden="1">
      <c r="A67" s="47">
        <v>43804</v>
      </c>
      <c r="B67" s="48">
        <v>9692</v>
      </c>
      <c r="C67" s="58" t="s">
        <v>11</v>
      </c>
      <c r="D67" s="47">
        <v>43804</v>
      </c>
      <c r="E67" s="50">
        <v>77987.259999999995</v>
      </c>
      <c r="F67" s="59"/>
      <c r="G67" s="50">
        <v>4649257.37</v>
      </c>
      <c r="H67" s="36"/>
      <c r="I67" s="6"/>
    </row>
    <row r="68" spans="1:9" s="5" customFormat="1" hidden="1">
      <c r="A68" s="52">
        <v>43804</v>
      </c>
      <c r="B68" s="53">
        <v>9693</v>
      </c>
      <c r="C68" s="60" t="s">
        <v>12</v>
      </c>
      <c r="D68" s="52">
        <v>43804</v>
      </c>
      <c r="E68" s="55">
        <v>7798.73</v>
      </c>
      <c r="F68" s="61"/>
      <c r="G68" s="55">
        <v>4641458.6399999997</v>
      </c>
      <c r="H68" s="36"/>
      <c r="I68" s="6"/>
    </row>
    <row r="69" spans="1:9" s="5" customFormat="1" hidden="1">
      <c r="A69" s="47">
        <v>43804</v>
      </c>
      <c r="B69" s="48">
        <v>9694</v>
      </c>
      <c r="C69" s="58" t="s">
        <v>11</v>
      </c>
      <c r="D69" s="47">
        <v>43804</v>
      </c>
      <c r="E69" s="50">
        <v>155.97</v>
      </c>
      <c r="F69" s="59"/>
      <c r="G69" s="50">
        <v>4641302.67</v>
      </c>
      <c r="H69" s="36"/>
      <c r="I69" s="6"/>
    </row>
    <row r="70" spans="1:9" s="5" customFormat="1" hidden="1">
      <c r="A70" s="42">
        <v>43804</v>
      </c>
      <c r="B70" s="43">
        <v>9695</v>
      </c>
      <c r="C70" s="62" t="s">
        <v>19</v>
      </c>
      <c r="D70" s="42">
        <v>43802</v>
      </c>
      <c r="E70" s="45">
        <v>1309719.5900000001</v>
      </c>
      <c r="F70" s="70"/>
      <c r="G70" s="45">
        <v>9863407.6999999993</v>
      </c>
      <c r="H70" s="104">
        <v>365</v>
      </c>
      <c r="I70" s="6"/>
    </row>
    <row r="71" spans="1:9" s="5" customFormat="1" hidden="1">
      <c r="A71" s="47">
        <v>43804</v>
      </c>
      <c r="B71" s="48">
        <v>9696</v>
      </c>
      <c r="C71" s="58" t="s">
        <v>11</v>
      </c>
      <c r="D71" s="47">
        <v>43804</v>
      </c>
      <c r="E71" s="50">
        <v>5000.32</v>
      </c>
      <c r="F71" s="59"/>
      <c r="G71" s="50">
        <v>4386286.3499999996</v>
      </c>
      <c r="H71" s="36"/>
      <c r="I71" s="6"/>
    </row>
    <row r="72" spans="1:9" s="5" customFormat="1" hidden="1">
      <c r="A72" s="52">
        <v>43804</v>
      </c>
      <c r="B72" s="53">
        <v>9697</v>
      </c>
      <c r="C72" s="60" t="s">
        <v>12</v>
      </c>
      <c r="D72" s="52">
        <v>43804</v>
      </c>
      <c r="E72" s="55">
        <v>500.03</v>
      </c>
      <c r="F72" s="61"/>
      <c r="G72" s="55">
        <v>4385786.32</v>
      </c>
      <c r="H72" s="36"/>
      <c r="I72" s="6"/>
    </row>
    <row r="73" spans="1:9" s="5" customFormat="1" hidden="1">
      <c r="A73" s="47">
        <v>43804</v>
      </c>
      <c r="B73" s="48">
        <v>9698</v>
      </c>
      <c r="C73" s="58" t="s">
        <v>11</v>
      </c>
      <c r="D73" s="47">
        <v>43804</v>
      </c>
      <c r="E73" s="50">
        <v>10</v>
      </c>
      <c r="F73" s="59"/>
      <c r="G73" s="50">
        <v>4385776.32</v>
      </c>
      <c r="H73" s="36"/>
      <c r="I73" s="6"/>
    </row>
    <row r="74" spans="1:9" s="5" customFormat="1" hidden="1">
      <c r="A74" s="37">
        <v>43805</v>
      </c>
      <c r="B74" s="38">
        <v>9699</v>
      </c>
      <c r="C74" s="39" t="s">
        <v>18</v>
      </c>
      <c r="D74" s="37">
        <v>43805</v>
      </c>
      <c r="E74" s="40"/>
      <c r="F74" s="41">
        <v>9364.9699999999993</v>
      </c>
      <c r="G74" s="41">
        <v>4395141.29</v>
      </c>
      <c r="H74" s="36"/>
      <c r="I74" s="6"/>
    </row>
    <row r="75" spans="1:9" s="5" customFormat="1" hidden="1">
      <c r="A75" s="37">
        <v>43805</v>
      </c>
      <c r="B75" s="38">
        <v>9700</v>
      </c>
      <c r="C75" s="39" t="s">
        <v>10</v>
      </c>
      <c r="D75" s="37">
        <v>43805</v>
      </c>
      <c r="E75" s="40"/>
      <c r="F75" s="41">
        <v>1775782.27</v>
      </c>
      <c r="G75" s="41">
        <v>6170923.5599999996</v>
      </c>
      <c r="H75" s="36"/>
      <c r="I75" s="6"/>
    </row>
    <row r="76" spans="1:9" s="5" customFormat="1" hidden="1">
      <c r="A76" s="42">
        <v>43805</v>
      </c>
      <c r="B76" s="43">
        <v>9701</v>
      </c>
      <c r="C76" s="62" t="s">
        <v>14</v>
      </c>
      <c r="D76" s="42">
        <v>43801</v>
      </c>
      <c r="E76" s="45">
        <v>1789212.5</v>
      </c>
      <c r="F76" s="70"/>
      <c r="G76" s="45">
        <v>11864563.92</v>
      </c>
      <c r="H76" s="104">
        <v>127437</v>
      </c>
      <c r="I76" s="6"/>
    </row>
    <row r="77" spans="1:9" s="5" customFormat="1" hidden="1">
      <c r="A77" s="47">
        <v>43805</v>
      </c>
      <c r="B77" s="48">
        <v>9702</v>
      </c>
      <c r="C77" s="49" t="s">
        <v>11</v>
      </c>
      <c r="D77" s="47">
        <v>43805</v>
      </c>
      <c r="E77" s="50">
        <v>16486.939999999999</v>
      </c>
      <c r="F77" s="51"/>
      <c r="G77" s="50">
        <v>5330089.53</v>
      </c>
      <c r="H77" s="36"/>
      <c r="I77" s="6"/>
    </row>
    <row r="78" spans="1:9" s="5" customFormat="1" hidden="1">
      <c r="A78" s="52">
        <v>43805</v>
      </c>
      <c r="B78" s="53">
        <v>9703</v>
      </c>
      <c r="C78" s="54" t="s">
        <v>12</v>
      </c>
      <c r="D78" s="52">
        <v>43805</v>
      </c>
      <c r="E78" s="55">
        <v>1648.69</v>
      </c>
      <c r="F78" s="56"/>
      <c r="G78" s="55">
        <v>5328440.84</v>
      </c>
      <c r="H78" s="36"/>
      <c r="I78" s="6"/>
    </row>
    <row r="79" spans="1:9" s="5" customFormat="1" hidden="1">
      <c r="A79" s="47">
        <v>43805</v>
      </c>
      <c r="B79" s="48">
        <v>9704</v>
      </c>
      <c r="C79" s="49" t="s">
        <v>11</v>
      </c>
      <c r="D79" s="47">
        <v>43805</v>
      </c>
      <c r="E79" s="50">
        <v>32.97</v>
      </c>
      <c r="F79" s="51"/>
      <c r="G79" s="50">
        <v>5328407.87</v>
      </c>
      <c r="H79" s="36"/>
      <c r="I79" s="6"/>
    </row>
    <row r="80" spans="1:9" s="5" customFormat="1" hidden="1">
      <c r="A80" s="42">
        <v>43805</v>
      </c>
      <c r="B80" s="43">
        <v>9705</v>
      </c>
      <c r="C80" s="62" t="s">
        <v>21</v>
      </c>
      <c r="D80" s="42">
        <v>43804</v>
      </c>
      <c r="E80" s="45">
        <v>1996800</v>
      </c>
      <c r="F80" s="70"/>
      <c r="G80" s="45">
        <v>8670617</v>
      </c>
      <c r="H80" s="104">
        <v>805</v>
      </c>
      <c r="I80" s="6"/>
    </row>
    <row r="81" spans="1:9" s="5" customFormat="1" hidden="1">
      <c r="A81" s="47">
        <v>43805</v>
      </c>
      <c r="B81" s="48">
        <v>9706</v>
      </c>
      <c r="C81" s="58" t="s">
        <v>11</v>
      </c>
      <c r="D81" s="47">
        <v>43805</v>
      </c>
      <c r="E81" s="50">
        <v>22063.55</v>
      </c>
      <c r="F81" s="59"/>
      <c r="G81" s="50">
        <v>4203167.05</v>
      </c>
      <c r="H81" s="36"/>
      <c r="I81" s="6"/>
    </row>
    <row r="82" spans="1:9" s="5" customFormat="1" hidden="1">
      <c r="A82" s="52">
        <v>43805</v>
      </c>
      <c r="B82" s="53">
        <v>9707</v>
      </c>
      <c r="C82" s="60" t="s">
        <v>12</v>
      </c>
      <c r="D82" s="52">
        <v>43805</v>
      </c>
      <c r="E82" s="55">
        <v>2206.35</v>
      </c>
      <c r="F82" s="61"/>
      <c r="G82" s="55">
        <v>4200960.7</v>
      </c>
      <c r="H82" s="36"/>
      <c r="I82" s="6"/>
    </row>
    <row r="83" spans="1:9" s="5" customFormat="1" hidden="1">
      <c r="A83" s="47">
        <v>43805</v>
      </c>
      <c r="B83" s="48">
        <v>9708</v>
      </c>
      <c r="C83" s="58" t="s">
        <v>11</v>
      </c>
      <c r="D83" s="47">
        <v>43805</v>
      </c>
      <c r="E83" s="50">
        <v>44.13</v>
      </c>
      <c r="F83" s="59"/>
      <c r="G83" s="50">
        <v>4200916.57</v>
      </c>
      <c r="H83" s="36"/>
      <c r="I83" s="6"/>
    </row>
    <row r="84" spans="1:9" s="5" customFormat="1" hidden="1">
      <c r="A84" s="65">
        <v>43805</v>
      </c>
      <c r="B84" s="66">
        <v>9709</v>
      </c>
      <c r="C84" s="129" t="s">
        <v>32</v>
      </c>
      <c r="D84" s="65">
        <v>43817</v>
      </c>
      <c r="E84" s="68">
        <v>2457694.5099999998</v>
      </c>
      <c r="F84" s="130"/>
      <c r="G84" s="68">
        <v>5334750.3600000003</v>
      </c>
      <c r="H84" s="106" t="s">
        <v>138</v>
      </c>
      <c r="I84" s="6"/>
    </row>
    <row r="85" spans="1:9" s="5" customFormat="1" hidden="1">
      <c r="A85" s="47">
        <v>43805</v>
      </c>
      <c r="B85" s="48">
        <v>9710</v>
      </c>
      <c r="C85" s="58" t="s">
        <v>11</v>
      </c>
      <c r="D85" s="47">
        <v>43805</v>
      </c>
      <c r="E85" s="50">
        <v>0.06</v>
      </c>
      <c r="F85" s="59"/>
      <c r="G85" s="50">
        <v>4200913.71</v>
      </c>
      <c r="H85" s="36"/>
      <c r="I85" s="6"/>
    </row>
    <row r="86" spans="1:9" s="5" customFormat="1" hidden="1">
      <c r="A86" s="52">
        <v>43805</v>
      </c>
      <c r="B86" s="53">
        <v>9711</v>
      </c>
      <c r="C86" s="60" t="s">
        <v>12</v>
      </c>
      <c r="D86" s="52">
        <v>43805</v>
      </c>
      <c r="E86" s="55">
        <v>0.01</v>
      </c>
      <c r="F86" s="61"/>
      <c r="G86" s="55">
        <v>4200913.7</v>
      </c>
      <c r="H86" s="36"/>
      <c r="I86" s="6"/>
    </row>
    <row r="87" spans="1:9" s="5" customFormat="1" hidden="1">
      <c r="A87" s="42">
        <v>43805</v>
      </c>
      <c r="B87" s="43">
        <v>9712</v>
      </c>
      <c r="C87" s="62" t="s">
        <v>22</v>
      </c>
      <c r="D87" s="42">
        <v>43804</v>
      </c>
      <c r="E87" s="45">
        <v>3899362.9</v>
      </c>
      <c r="F87" s="70"/>
      <c r="G87" s="45">
        <v>4727244.63</v>
      </c>
      <c r="H87" s="104">
        <v>208010</v>
      </c>
      <c r="I87" s="6"/>
    </row>
    <row r="88" spans="1:9" s="5" customFormat="1" hidden="1">
      <c r="A88" s="47">
        <v>43805</v>
      </c>
      <c r="B88" s="48">
        <v>9713</v>
      </c>
      <c r="C88" s="58" t="s">
        <v>17</v>
      </c>
      <c r="D88" s="47">
        <v>43805</v>
      </c>
      <c r="E88" s="50">
        <v>24446.5</v>
      </c>
      <c r="F88" s="59"/>
      <c r="G88" s="50">
        <v>2954142.14</v>
      </c>
      <c r="H88" s="36"/>
      <c r="I88" s="6"/>
    </row>
    <row r="89" spans="1:9" s="5" customFormat="1" hidden="1">
      <c r="A89" s="37">
        <v>43806</v>
      </c>
      <c r="B89" s="38">
        <v>9714</v>
      </c>
      <c r="C89" s="63" t="s">
        <v>18</v>
      </c>
      <c r="D89" s="37">
        <v>43806</v>
      </c>
      <c r="E89" s="64"/>
      <c r="F89" s="41">
        <v>15676.3</v>
      </c>
      <c r="G89" s="41">
        <v>2969818.44</v>
      </c>
      <c r="H89" s="36"/>
      <c r="I89" s="6"/>
    </row>
    <row r="90" spans="1:9" s="5" customFormat="1" hidden="1">
      <c r="A90" s="37">
        <v>43806</v>
      </c>
      <c r="B90" s="38">
        <v>9715</v>
      </c>
      <c r="C90" s="63" t="s">
        <v>10</v>
      </c>
      <c r="D90" s="37">
        <v>43806</v>
      </c>
      <c r="E90" s="64"/>
      <c r="F90" s="41">
        <v>4528715.97</v>
      </c>
      <c r="G90" s="41">
        <v>7498534.4100000001</v>
      </c>
      <c r="H90" s="36"/>
      <c r="I90" s="6"/>
    </row>
    <row r="91" spans="1:9" s="5" customFormat="1" hidden="1">
      <c r="A91" s="42">
        <v>43808</v>
      </c>
      <c r="B91" s="43">
        <v>9716</v>
      </c>
      <c r="C91" s="62" t="s">
        <v>16</v>
      </c>
      <c r="D91" s="42">
        <v>43801</v>
      </c>
      <c r="E91" s="45">
        <v>4000000</v>
      </c>
      <c r="F91" s="70"/>
      <c r="G91" s="45">
        <v>7222715.5800000001</v>
      </c>
      <c r="H91" s="104">
        <v>59544154</v>
      </c>
      <c r="I91" s="6"/>
    </row>
    <row r="92" spans="1:9" s="5" customFormat="1" hidden="1">
      <c r="A92" s="47">
        <v>43808</v>
      </c>
      <c r="B92" s="48">
        <v>9717</v>
      </c>
      <c r="C92" s="58" t="s">
        <v>17</v>
      </c>
      <c r="D92" s="47">
        <v>43808</v>
      </c>
      <c r="E92" s="50">
        <v>146000</v>
      </c>
      <c r="F92" s="59"/>
      <c r="G92" s="50">
        <v>52534.41</v>
      </c>
      <c r="H92" s="36"/>
      <c r="I92" s="6"/>
    </row>
    <row r="93" spans="1:9" s="5" customFormat="1" hidden="1">
      <c r="A93" s="42">
        <v>43810</v>
      </c>
      <c r="B93" s="43">
        <v>9718</v>
      </c>
      <c r="C93" s="62" t="s">
        <v>16</v>
      </c>
      <c r="D93" s="42">
        <v>43802</v>
      </c>
      <c r="E93" s="45">
        <v>7000000</v>
      </c>
      <c r="F93" s="70"/>
      <c r="G93" s="45">
        <v>2834541.48</v>
      </c>
      <c r="H93" s="104">
        <v>59544154</v>
      </c>
      <c r="I93" s="6"/>
    </row>
    <row r="94" spans="1:9" s="5" customFormat="1" hidden="1">
      <c r="A94" s="37">
        <v>43811</v>
      </c>
      <c r="B94" s="38">
        <v>9719</v>
      </c>
      <c r="C94" s="63" t="s">
        <v>10</v>
      </c>
      <c r="D94" s="37">
        <v>43811</v>
      </c>
      <c r="E94" s="64"/>
      <c r="F94" s="41">
        <v>4149858.82</v>
      </c>
      <c r="G94" s="41">
        <v>5869885.96</v>
      </c>
      <c r="H94" s="36"/>
      <c r="I94" s="6"/>
    </row>
    <row r="95" spans="1:9" s="5" customFormat="1" hidden="1">
      <c r="A95" s="65">
        <v>43812</v>
      </c>
      <c r="B95" s="66">
        <v>9720</v>
      </c>
      <c r="C95" s="67" t="s">
        <v>16</v>
      </c>
      <c r="D95" s="65">
        <v>43812</v>
      </c>
      <c r="E95" s="68">
        <v>180579.62</v>
      </c>
      <c r="F95" s="69"/>
      <c r="G95" s="68">
        <v>5689306.3399999999</v>
      </c>
      <c r="H95" s="106"/>
      <c r="I95" s="6"/>
    </row>
    <row r="96" spans="1:9" s="5" customFormat="1" hidden="1">
      <c r="A96" s="47">
        <v>43812</v>
      </c>
      <c r="B96" s="48">
        <v>9721</v>
      </c>
      <c r="C96" s="58" t="s">
        <v>17</v>
      </c>
      <c r="D96" s="47">
        <v>43812</v>
      </c>
      <c r="E96" s="50">
        <v>3611.59</v>
      </c>
      <c r="F96" s="59"/>
      <c r="G96" s="50">
        <v>5685694.75</v>
      </c>
      <c r="H96" s="36"/>
      <c r="I96" s="6"/>
    </row>
    <row r="97" spans="1:9" s="5" customFormat="1" hidden="1">
      <c r="A97" s="65">
        <v>43812</v>
      </c>
      <c r="B97" s="66">
        <v>9722</v>
      </c>
      <c r="C97" s="67" t="s">
        <v>16</v>
      </c>
      <c r="D97" s="65">
        <v>43812</v>
      </c>
      <c r="E97" s="68">
        <v>75000</v>
      </c>
      <c r="F97" s="69"/>
      <c r="G97" s="68">
        <v>5610694.75</v>
      </c>
      <c r="H97" s="106"/>
      <c r="I97" s="6"/>
    </row>
    <row r="98" spans="1:9" s="5" customFormat="1" hidden="1">
      <c r="A98" s="47">
        <v>43812</v>
      </c>
      <c r="B98" s="48">
        <v>9723</v>
      </c>
      <c r="C98" s="58" t="s">
        <v>17</v>
      </c>
      <c r="D98" s="47">
        <v>43812</v>
      </c>
      <c r="E98" s="50">
        <v>1500</v>
      </c>
      <c r="F98" s="59"/>
      <c r="G98" s="50">
        <v>5609194.75</v>
      </c>
      <c r="H98" s="36"/>
      <c r="I98" s="6"/>
    </row>
    <row r="99" spans="1:9" s="5" customFormat="1" hidden="1">
      <c r="A99" s="65">
        <v>43812</v>
      </c>
      <c r="B99" s="66">
        <v>9724</v>
      </c>
      <c r="C99" s="67" t="s">
        <v>16</v>
      </c>
      <c r="D99" s="65">
        <v>43812</v>
      </c>
      <c r="E99" s="68">
        <v>178663.22</v>
      </c>
      <c r="F99" s="69"/>
      <c r="G99" s="68">
        <v>5430531.5300000003</v>
      </c>
      <c r="H99" s="106" t="s">
        <v>125</v>
      </c>
      <c r="I99" s="6"/>
    </row>
    <row r="100" spans="1:9" s="5" customFormat="1" hidden="1">
      <c r="A100" s="47">
        <v>43812</v>
      </c>
      <c r="B100" s="48">
        <v>9725</v>
      </c>
      <c r="C100" s="58" t="s">
        <v>17</v>
      </c>
      <c r="D100" s="47">
        <v>43812</v>
      </c>
      <c r="E100" s="50">
        <v>3573.26</v>
      </c>
      <c r="F100" s="59"/>
      <c r="G100" s="50">
        <v>5426958.2699999996</v>
      </c>
      <c r="H100" s="36" t="s">
        <v>125</v>
      </c>
      <c r="I100" s="6"/>
    </row>
    <row r="101" spans="1:9" s="5" customFormat="1" hidden="1">
      <c r="A101" s="65">
        <v>43812</v>
      </c>
      <c r="B101" s="66">
        <v>9726</v>
      </c>
      <c r="C101" s="67" t="s">
        <v>16</v>
      </c>
      <c r="D101" s="65">
        <v>43812</v>
      </c>
      <c r="E101" s="68">
        <v>75000</v>
      </c>
      <c r="F101" s="69"/>
      <c r="G101" s="68">
        <v>5351958.2699999996</v>
      </c>
      <c r="H101" s="106" t="s">
        <v>125</v>
      </c>
      <c r="I101" s="6"/>
    </row>
    <row r="102" spans="1:9" s="5" customFormat="1" hidden="1">
      <c r="A102" s="47">
        <v>43812</v>
      </c>
      <c r="B102" s="48">
        <v>9727</v>
      </c>
      <c r="C102" s="58" t="s">
        <v>17</v>
      </c>
      <c r="D102" s="47">
        <v>43812</v>
      </c>
      <c r="E102" s="50">
        <v>1500</v>
      </c>
      <c r="F102" s="59"/>
      <c r="G102" s="50">
        <v>5350458.2699999996</v>
      </c>
      <c r="H102" s="36" t="s">
        <v>125</v>
      </c>
      <c r="I102" s="6"/>
    </row>
    <row r="103" spans="1:9" s="5" customFormat="1" hidden="1">
      <c r="A103" s="65">
        <v>43812</v>
      </c>
      <c r="B103" s="66">
        <v>9728</v>
      </c>
      <c r="C103" s="67" t="s">
        <v>16</v>
      </c>
      <c r="D103" s="65">
        <v>43812</v>
      </c>
      <c r="E103" s="68">
        <v>261646.02</v>
      </c>
      <c r="F103" s="69"/>
      <c r="G103" s="68">
        <v>5088812.25</v>
      </c>
      <c r="H103" s="106" t="s">
        <v>125</v>
      </c>
      <c r="I103" s="6"/>
    </row>
    <row r="104" spans="1:9" s="5" customFormat="1" hidden="1">
      <c r="A104" s="47">
        <v>43812</v>
      </c>
      <c r="B104" s="48">
        <v>9729</v>
      </c>
      <c r="C104" s="58" t="s">
        <v>17</v>
      </c>
      <c r="D104" s="47">
        <v>43812</v>
      </c>
      <c r="E104" s="50">
        <v>5232.92</v>
      </c>
      <c r="F104" s="59"/>
      <c r="G104" s="50">
        <v>5083579.33</v>
      </c>
      <c r="H104" s="36" t="s">
        <v>125</v>
      </c>
      <c r="I104" s="6"/>
    </row>
    <row r="105" spans="1:9" s="5" customFormat="1" hidden="1">
      <c r="A105" s="65">
        <v>43812</v>
      </c>
      <c r="B105" s="66">
        <v>9730</v>
      </c>
      <c r="C105" s="67" t="s">
        <v>16</v>
      </c>
      <c r="D105" s="65">
        <v>43812</v>
      </c>
      <c r="E105" s="68">
        <v>75000</v>
      </c>
      <c r="F105" s="69"/>
      <c r="G105" s="68">
        <v>5008579.33</v>
      </c>
      <c r="H105" s="106" t="s">
        <v>125</v>
      </c>
      <c r="I105" s="6"/>
    </row>
    <row r="106" spans="1:9" s="5" customFormat="1" hidden="1">
      <c r="A106" s="47">
        <v>43812</v>
      </c>
      <c r="B106" s="48">
        <v>9731</v>
      </c>
      <c r="C106" s="58" t="s">
        <v>17</v>
      </c>
      <c r="D106" s="47">
        <v>43812</v>
      </c>
      <c r="E106" s="50">
        <v>1500</v>
      </c>
      <c r="F106" s="59"/>
      <c r="G106" s="50">
        <v>5007079.33</v>
      </c>
      <c r="H106" s="36" t="s">
        <v>125</v>
      </c>
      <c r="I106" s="6"/>
    </row>
    <row r="107" spans="1:9" s="5" customFormat="1" hidden="1">
      <c r="A107" s="65">
        <v>43812</v>
      </c>
      <c r="B107" s="66">
        <v>9732</v>
      </c>
      <c r="C107" s="67" t="s">
        <v>16</v>
      </c>
      <c r="D107" s="65">
        <v>43812</v>
      </c>
      <c r="E107" s="68">
        <v>203396.02</v>
      </c>
      <c r="F107" s="69"/>
      <c r="G107" s="68">
        <v>4803683.3099999996</v>
      </c>
      <c r="H107" s="106" t="s">
        <v>125</v>
      </c>
      <c r="I107" s="6"/>
    </row>
    <row r="108" spans="1:9" s="5" customFormat="1" hidden="1">
      <c r="A108" s="47">
        <v>43812</v>
      </c>
      <c r="B108" s="48">
        <v>9733</v>
      </c>
      <c r="C108" s="58" t="s">
        <v>17</v>
      </c>
      <c r="D108" s="47">
        <v>43812</v>
      </c>
      <c r="E108" s="50">
        <v>4067.92</v>
      </c>
      <c r="F108" s="59"/>
      <c r="G108" s="50">
        <v>4799615.3899999997</v>
      </c>
      <c r="H108" s="36" t="s">
        <v>125</v>
      </c>
      <c r="I108" s="6"/>
    </row>
    <row r="109" spans="1:9" s="5" customFormat="1" hidden="1">
      <c r="A109" s="65">
        <v>43812</v>
      </c>
      <c r="B109" s="66">
        <v>9734</v>
      </c>
      <c r="C109" s="67" t="s">
        <v>16</v>
      </c>
      <c r="D109" s="65">
        <v>43812</v>
      </c>
      <c r="E109" s="68">
        <v>75000</v>
      </c>
      <c r="F109" s="69"/>
      <c r="G109" s="68">
        <v>4724615.3899999997</v>
      </c>
      <c r="H109" s="106" t="s">
        <v>125</v>
      </c>
      <c r="I109" s="6"/>
    </row>
    <row r="110" spans="1:9" s="5" customFormat="1" hidden="1">
      <c r="A110" s="47">
        <v>43812</v>
      </c>
      <c r="B110" s="48">
        <v>9735</v>
      </c>
      <c r="C110" s="58" t="s">
        <v>17</v>
      </c>
      <c r="D110" s="47">
        <v>43812</v>
      </c>
      <c r="E110" s="50">
        <v>1500</v>
      </c>
      <c r="F110" s="59"/>
      <c r="G110" s="50">
        <v>4723115.3899999997</v>
      </c>
      <c r="H110" s="36" t="s">
        <v>125</v>
      </c>
      <c r="I110" s="6"/>
    </row>
    <row r="111" spans="1:9" s="5" customFormat="1" hidden="1">
      <c r="A111" s="37">
        <v>43812</v>
      </c>
      <c r="B111" s="38">
        <v>9736</v>
      </c>
      <c r="C111" s="63" t="s">
        <v>18</v>
      </c>
      <c r="D111" s="37">
        <v>43812</v>
      </c>
      <c r="E111" s="64"/>
      <c r="F111" s="41">
        <v>61474.48</v>
      </c>
      <c r="G111" s="41">
        <v>4784589.87</v>
      </c>
      <c r="H111" s="36" t="s">
        <v>125</v>
      </c>
      <c r="I111" s="6"/>
    </row>
    <row r="112" spans="1:9" s="5" customFormat="1" hidden="1">
      <c r="A112" s="37">
        <v>43812</v>
      </c>
      <c r="B112" s="38">
        <v>9737</v>
      </c>
      <c r="C112" s="63" t="s">
        <v>10</v>
      </c>
      <c r="D112" s="37">
        <v>43812</v>
      </c>
      <c r="E112" s="64"/>
      <c r="F112" s="41">
        <v>1177431.56</v>
      </c>
      <c r="G112" s="41">
        <v>5962021.4299999997</v>
      </c>
      <c r="H112" s="36" t="s">
        <v>125</v>
      </c>
      <c r="I112" s="6"/>
    </row>
    <row r="113" spans="1:9" s="5" customFormat="1" hidden="1">
      <c r="A113" s="65">
        <v>43812</v>
      </c>
      <c r="B113" s="66">
        <v>9738</v>
      </c>
      <c r="C113" s="67" t="s">
        <v>26</v>
      </c>
      <c r="D113" s="65">
        <v>43812</v>
      </c>
      <c r="E113" s="68">
        <v>75000</v>
      </c>
      <c r="F113" s="69"/>
      <c r="G113" s="68">
        <v>5887021.4299999997</v>
      </c>
      <c r="H113" s="106" t="s">
        <v>125</v>
      </c>
      <c r="I113" s="6"/>
    </row>
    <row r="114" spans="1:9" s="5" customFormat="1" hidden="1">
      <c r="A114" s="47">
        <v>43812</v>
      </c>
      <c r="B114" s="48">
        <v>9739</v>
      </c>
      <c r="C114" s="58" t="s">
        <v>11</v>
      </c>
      <c r="D114" s="47">
        <v>43812</v>
      </c>
      <c r="E114" s="50">
        <v>1500</v>
      </c>
      <c r="F114" s="59"/>
      <c r="G114" s="50">
        <v>5885521.4299999997</v>
      </c>
      <c r="H114" s="36" t="s">
        <v>125</v>
      </c>
      <c r="I114" s="6"/>
    </row>
    <row r="115" spans="1:9" s="5" customFormat="1" hidden="1">
      <c r="A115" s="52">
        <v>43812</v>
      </c>
      <c r="B115" s="53">
        <v>9740</v>
      </c>
      <c r="C115" s="60" t="s">
        <v>12</v>
      </c>
      <c r="D115" s="52">
        <v>43812</v>
      </c>
      <c r="E115" s="55">
        <v>150</v>
      </c>
      <c r="F115" s="61"/>
      <c r="G115" s="55">
        <v>5885371.4299999997</v>
      </c>
      <c r="H115" s="36" t="s">
        <v>125</v>
      </c>
      <c r="I115" s="6"/>
    </row>
    <row r="116" spans="1:9" s="5" customFormat="1" hidden="1">
      <c r="A116" s="47">
        <v>43812</v>
      </c>
      <c r="B116" s="48">
        <v>9741</v>
      </c>
      <c r="C116" s="58" t="s">
        <v>11</v>
      </c>
      <c r="D116" s="47">
        <v>43812</v>
      </c>
      <c r="E116" s="50">
        <v>3</v>
      </c>
      <c r="F116" s="59"/>
      <c r="G116" s="50">
        <v>5885368.4299999997</v>
      </c>
      <c r="H116" s="36" t="s">
        <v>125</v>
      </c>
      <c r="I116" s="6"/>
    </row>
    <row r="117" spans="1:9" s="5" customFormat="1" hidden="1">
      <c r="A117" s="65">
        <v>43812</v>
      </c>
      <c r="B117" s="66">
        <v>9742</v>
      </c>
      <c r="C117" s="67" t="s">
        <v>27</v>
      </c>
      <c r="D117" s="65">
        <v>43812</v>
      </c>
      <c r="E117" s="68">
        <v>253396.02</v>
      </c>
      <c r="F117" s="69"/>
      <c r="G117" s="68">
        <v>5631972.4100000001</v>
      </c>
      <c r="H117" s="106" t="s">
        <v>125</v>
      </c>
      <c r="I117" s="6"/>
    </row>
    <row r="118" spans="1:9" s="5" customFormat="1" hidden="1">
      <c r="A118" s="47">
        <v>43812</v>
      </c>
      <c r="B118" s="48">
        <v>9743</v>
      </c>
      <c r="C118" s="58" t="s">
        <v>11</v>
      </c>
      <c r="D118" s="47">
        <v>43812</v>
      </c>
      <c r="E118" s="50">
        <v>5067.92</v>
      </c>
      <c r="F118" s="59"/>
      <c r="G118" s="50">
        <v>5626904.4900000002</v>
      </c>
      <c r="H118" s="36" t="s">
        <v>125</v>
      </c>
      <c r="I118" s="6"/>
    </row>
    <row r="119" spans="1:9" s="5" customFormat="1" hidden="1">
      <c r="A119" s="52">
        <v>43812</v>
      </c>
      <c r="B119" s="53">
        <v>9744</v>
      </c>
      <c r="C119" s="60" t="s">
        <v>12</v>
      </c>
      <c r="D119" s="52">
        <v>43812</v>
      </c>
      <c r="E119" s="55">
        <v>506.79</v>
      </c>
      <c r="F119" s="61"/>
      <c r="G119" s="55">
        <v>5626397.7000000002</v>
      </c>
      <c r="H119" s="36" t="s">
        <v>125</v>
      </c>
      <c r="I119" s="6"/>
    </row>
    <row r="120" spans="1:9" s="5" customFormat="1" hidden="1">
      <c r="A120" s="47">
        <v>43812</v>
      </c>
      <c r="B120" s="48">
        <v>9745</v>
      </c>
      <c r="C120" s="58" t="s">
        <v>11</v>
      </c>
      <c r="D120" s="47">
        <v>43812</v>
      </c>
      <c r="E120" s="50">
        <v>10.14</v>
      </c>
      <c r="F120" s="59"/>
      <c r="G120" s="50">
        <v>5626387.5599999996</v>
      </c>
      <c r="H120" s="36" t="s">
        <v>125</v>
      </c>
      <c r="I120" s="6"/>
    </row>
    <row r="121" spans="1:9" s="5" customFormat="1" hidden="1">
      <c r="A121" s="65">
        <v>43812</v>
      </c>
      <c r="B121" s="66">
        <v>9746</v>
      </c>
      <c r="C121" s="67" t="s">
        <v>28</v>
      </c>
      <c r="D121" s="65">
        <v>43812</v>
      </c>
      <c r="E121" s="68">
        <v>75000</v>
      </c>
      <c r="F121" s="69"/>
      <c r="G121" s="68">
        <v>5551387.5599999996</v>
      </c>
      <c r="H121" s="106" t="s">
        <v>125</v>
      </c>
      <c r="I121" s="6"/>
    </row>
    <row r="122" spans="1:9" s="5" customFormat="1" hidden="1">
      <c r="A122" s="47">
        <v>43812</v>
      </c>
      <c r="B122" s="48">
        <v>9747</v>
      </c>
      <c r="C122" s="58" t="s">
        <v>11</v>
      </c>
      <c r="D122" s="47">
        <v>43812</v>
      </c>
      <c r="E122" s="50">
        <v>1500</v>
      </c>
      <c r="F122" s="59"/>
      <c r="G122" s="50">
        <v>5549887.5599999996</v>
      </c>
      <c r="H122" s="36" t="s">
        <v>125</v>
      </c>
      <c r="I122" s="6"/>
    </row>
    <row r="123" spans="1:9" s="5" customFormat="1" hidden="1">
      <c r="A123" s="52">
        <v>43812</v>
      </c>
      <c r="B123" s="53">
        <v>9748</v>
      </c>
      <c r="C123" s="60" t="s">
        <v>12</v>
      </c>
      <c r="D123" s="52">
        <v>43812</v>
      </c>
      <c r="E123" s="55">
        <v>150</v>
      </c>
      <c r="F123" s="61"/>
      <c r="G123" s="55">
        <v>5549737.5599999996</v>
      </c>
      <c r="H123" s="36" t="s">
        <v>125</v>
      </c>
      <c r="I123" s="6"/>
    </row>
    <row r="124" spans="1:9" s="5" customFormat="1" hidden="1">
      <c r="A124" s="47">
        <v>43812</v>
      </c>
      <c r="B124" s="48">
        <v>9749</v>
      </c>
      <c r="C124" s="58" t="s">
        <v>11</v>
      </c>
      <c r="D124" s="47">
        <v>43812</v>
      </c>
      <c r="E124" s="50">
        <v>3</v>
      </c>
      <c r="F124" s="59"/>
      <c r="G124" s="50">
        <v>5549734.5599999996</v>
      </c>
      <c r="H124" s="36" t="s">
        <v>125</v>
      </c>
      <c r="I124" s="6"/>
    </row>
    <row r="125" spans="1:9" s="5" customFormat="1" hidden="1">
      <c r="A125" s="65">
        <v>43812</v>
      </c>
      <c r="B125" s="66">
        <v>9750</v>
      </c>
      <c r="C125" s="67" t="s">
        <v>29</v>
      </c>
      <c r="D125" s="65">
        <v>43812</v>
      </c>
      <c r="E125" s="68">
        <v>261646.02</v>
      </c>
      <c r="F125" s="69"/>
      <c r="G125" s="68">
        <v>5288088.54</v>
      </c>
      <c r="H125" s="106" t="s">
        <v>125</v>
      </c>
      <c r="I125" s="6"/>
    </row>
    <row r="126" spans="1:9" s="5" customFormat="1" hidden="1">
      <c r="A126" s="47">
        <v>43812</v>
      </c>
      <c r="B126" s="48">
        <v>9751</v>
      </c>
      <c r="C126" s="58" t="s">
        <v>11</v>
      </c>
      <c r="D126" s="47">
        <v>43812</v>
      </c>
      <c r="E126" s="50">
        <v>5232.92</v>
      </c>
      <c r="F126" s="59"/>
      <c r="G126" s="50">
        <v>5282855.62</v>
      </c>
      <c r="H126" s="36" t="s">
        <v>125</v>
      </c>
      <c r="I126" s="6"/>
    </row>
    <row r="127" spans="1:9" s="5" customFormat="1" hidden="1">
      <c r="A127" s="52">
        <v>43812</v>
      </c>
      <c r="B127" s="53">
        <v>9752</v>
      </c>
      <c r="C127" s="60" t="s">
        <v>12</v>
      </c>
      <c r="D127" s="52">
        <v>43812</v>
      </c>
      <c r="E127" s="55">
        <v>523.29</v>
      </c>
      <c r="F127" s="61"/>
      <c r="G127" s="55">
        <v>5282332.33</v>
      </c>
      <c r="H127" s="36" t="s">
        <v>125</v>
      </c>
      <c r="I127" s="6"/>
    </row>
    <row r="128" spans="1:9" s="5" customFormat="1" hidden="1">
      <c r="A128" s="47">
        <v>43812</v>
      </c>
      <c r="B128" s="48">
        <v>9753</v>
      </c>
      <c r="C128" s="58" t="s">
        <v>11</v>
      </c>
      <c r="D128" s="47">
        <v>43812</v>
      </c>
      <c r="E128" s="50">
        <v>10.47</v>
      </c>
      <c r="F128" s="59"/>
      <c r="G128" s="50">
        <v>5282321.8600000003</v>
      </c>
      <c r="H128" s="36" t="s">
        <v>125</v>
      </c>
      <c r="I128" s="6"/>
    </row>
    <row r="129" spans="1:9" s="5" customFormat="1" hidden="1">
      <c r="A129" s="65">
        <v>43812</v>
      </c>
      <c r="B129" s="66">
        <v>9754</v>
      </c>
      <c r="C129" s="67" t="s">
        <v>30</v>
      </c>
      <c r="D129" s="65">
        <v>43812</v>
      </c>
      <c r="E129" s="68">
        <v>75000</v>
      </c>
      <c r="F129" s="69"/>
      <c r="G129" s="68">
        <v>5207321.8600000003</v>
      </c>
      <c r="H129" s="106" t="s">
        <v>125</v>
      </c>
      <c r="I129" s="6"/>
    </row>
    <row r="130" spans="1:9" s="5" customFormat="1" hidden="1">
      <c r="A130" s="47">
        <v>43812</v>
      </c>
      <c r="B130" s="48">
        <v>9755</v>
      </c>
      <c r="C130" s="58" t="s">
        <v>11</v>
      </c>
      <c r="D130" s="47">
        <v>43812</v>
      </c>
      <c r="E130" s="50">
        <v>1500</v>
      </c>
      <c r="F130" s="59"/>
      <c r="G130" s="50">
        <v>5205821.8600000003</v>
      </c>
      <c r="H130" s="36" t="s">
        <v>125</v>
      </c>
      <c r="I130" s="6"/>
    </row>
    <row r="131" spans="1:9" s="5" customFormat="1" hidden="1">
      <c r="A131" s="52">
        <v>43812</v>
      </c>
      <c r="B131" s="53">
        <v>9756</v>
      </c>
      <c r="C131" s="60" t="s">
        <v>12</v>
      </c>
      <c r="D131" s="52">
        <v>43812</v>
      </c>
      <c r="E131" s="55">
        <v>150</v>
      </c>
      <c r="F131" s="61"/>
      <c r="G131" s="55">
        <v>5205671.8600000003</v>
      </c>
      <c r="H131" s="36" t="s">
        <v>125</v>
      </c>
      <c r="I131" s="6"/>
    </row>
    <row r="132" spans="1:9" s="5" customFormat="1" hidden="1">
      <c r="A132" s="47">
        <v>43812</v>
      </c>
      <c r="B132" s="48">
        <v>9757</v>
      </c>
      <c r="C132" s="58" t="s">
        <v>11</v>
      </c>
      <c r="D132" s="47">
        <v>43812</v>
      </c>
      <c r="E132" s="50">
        <v>3</v>
      </c>
      <c r="F132" s="59"/>
      <c r="G132" s="50">
        <v>5205668.8600000003</v>
      </c>
      <c r="H132" s="36" t="s">
        <v>125</v>
      </c>
      <c r="I132" s="6"/>
    </row>
    <row r="133" spans="1:9" s="5" customFormat="1" hidden="1">
      <c r="A133" s="65">
        <v>43812</v>
      </c>
      <c r="B133" s="66">
        <v>9758</v>
      </c>
      <c r="C133" s="67" t="s">
        <v>31</v>
      </c>
      <c r="D133" s="65">
        <v>43812</v>
      </c>
      <c r="E133" s="68">
        <v>202447.62</v>
      </c>
      <c r="F133" s="69"/>
      <c r="G133" s="68">
        <v>5003221.24</v>
      </c>
      <c r="H133" s="106" t="s">
        <v>125</v>
      </c>
      <c r="I133" s="6"/>
    </row>
    <row r="134" spans="1:9" s="5" customFormat="1" hidden="1">
      <c r="A134" s="47">
        <v>43812</v>
      </c>
      <c r="B134" s="48">
        <v>9759</v>
      </c>
      <c r="C134" s="58" t="s">
        <v>11</v>
      </c>
      <c r="D134" s="47">
        <v>43812</v>
      </c>
      <c r="E134" s="50">
        <v>4048.95</v>
      </c>
      <c r="F134" s="59"/>
      <c r="G134" s="50">
        <v>4999172.29</v>
      </c>
      <c r="H134" s="36"/>
      <c r="I134" s="6"/>
    </row>
    <row r="135" spans="1:9" s="5" customFormat="1" hidden="1">
      <c r="A135" s="52">
        <v>43812</v>
      </c>
      <c r="B135" s="53">
        <v>9760</v>
      </c>
      <c r="C135" s="60" t="s">
        <v>12</v>
      </c>
      <c r="D135" s="52">
        <v>43812</v>
      </c>
      <c r="E135" s="55">
        <v>404.9</v>
      </c>
      <c r="F135" s="61"/>
      <c r="G135" s="55">
        <v>4998767.3899999997</v>
      </c>
      <c r="H135" s="36"/>
      <c r="I135" s="6"/>
    </row>
    <row r="136" spans="1:9" s="5" customFormat="1" hidden="1">
      <c r="A136" s="47">
        <v>43812</v>
      </c>
      <c r="B136" s="48">
        <v>9761</v>
      </c>
      <c r="C136" s="58" t="s">
        <v>11</v>
      </c>
      <c r="D136" s="47">
        <v>43812</v>
      </c>
      <c r="E136" s="50">
        <v>8.1</v>
      </c>
      <c r="F136" s="59"/>
      <c r="G136" s="50">
        <v>4998759.29</v>
      </c>
      <c r="H136" s="36"/>
      <c r="I136" s="6"/>
    </row>
    <row r="137" spans="1:9" s="5" customFormat="1" hidden="1">
      <c r="A137" s="37">
        <v>43813</v>
      </c>
      <c r="B137" s="38">
        <v>9762</v>
      </c>
      <c r="C137" s="63" t="s">
        <v>18</v>
      </c>
      <c r="D137" s="37">
        <v>43813</v>
      </c>
      <c r="E137" s="64"/>
      <c r="F137" s="41">
        <v>62191.63</v>
      </c>
      <c r="G137" s="41">
        <v>5060950.92</v>
      </c>
      <c r="H137" s="36"/>
      <c r="I137" s="6"/>
    </row>
    <row r="138" spans="1:9" s="5" customFormat="1" hidden="1">
      <c r="A138" s="37">
        <v>43813</v>
      </c>
      <c r="B138" s="38">
        <v>9763</v>
      </c>
      <c r="C138" s="63" t="s">
        <v>10</v>
      </c>
      <c r="D138" s="37">
        <v>43813</v>
      </c>
      <c r="E138" s="64"/>
      <c r="F138" s="41">
        <v>7006735.7199999997</v>
      </c>
      <c r="G138" s="41">
        <v>12067686.640000001</v>
      </c>
      <c r="H138" s="36"/>
      <c r="I138" s="6"/>
    </row>
    <row r="139" spans="1:9" s="5" customFormat="1" hidden="1">
      <c r="A139" s="37">
        <v>43814</v>
      </c>
      <c r="B139" s="38">
        <v>9764</v>
      </c>
      <c r="C139" s="63" t="s">
        <v>10</v>
      </c>
      <c r="D139" s="37">
        <v>43814</v>
      </c>
      <c r="E139" s="64"/>
      <c r="F139" s="41">
        <v>5255482.4400000004</v>
      </c>
      <c r="G139" s="41">
        <v>17323169.079999998</v>
      </c>
      <c r="H139" s="36"/>
      <c r="I139" s="6"/>
    </row>
    <row r="140" spans="1:9" s="5" customFormat="1" hidden="1">
      <c r="A140" s="42">
        <v>43815</v>
      </c>
      <c r="B140" s="43">
        <v>9765</v>
      </c>
      <c r="C140" s="62" t="s">
        <v>16</v>
      </c>
      <c r="D140" s="42">
        <v>43808</v>
      </c>
      <c r="E140" s="45">
        <v>7300000</v>
      </c>
      <c r="F140" s="70"/>
      <c r="G140" s="45">
        <v>198534.41</v>
      </c>
      <c r="H140" s="104">
        <v>59545261</v>
      </c>
      <c r="I140" s="6"/>
    </row>
    <row r="141" spans="1:9" s="5" customFormat="1" hidden="1">
      <c r="A141" s="47">
        <v>43815</v>
      </c>
      <c r="B141" s="48">
        <v>9766</v>
      </c>
      <c r="C141" s="58" t="s">
        <v>17</v>
      </c>
      <c r="D141" s="47">
        <v>43815</v>
      </c>
      <c r="E141" s="50">
        <v>321455.65000000002</v>
      </c>
      <c r="F141" s="59"/>
      <c r="G141" s="50">
        <v>928931.02</v>
      </c>
      <c r="H141" s="36"/>
      <c r="I141" s="6"/>
    </row>
    <row r="142" spans="1:9" s="5" customFormat="1" hidden="1">
      <c r="A142" s="37">
        <v>43816</v>
      </c>
      <c r="B142" s="38">
        <v>9767</v>
      </c>
      <c r="C142" s="63" t="s">
        <v>18</v>
      </c>
      <c r="D142" s="37">
        <v>43816</v>
      </c>
      <c r="E142" s="64"/>
      <c r="F142" s="41">
        <v>30084.01</v>
      </c>
      <c r="G142" s="41">
        <v>959015.03</v>
      </c>
      <c r="H142" s="36"/>
      <c r="I142" s="6"/>
    </row>
    <row r="143" spans="1:9" s="5" customFormat="1" hidden="1">
      <c r="A143" s="37">
        <v>43816</v>
      </c>
      <c r="B143" s="38">
        <v>9768</v>
      </c>
      <c r="C143" s="63" t="s">
        <v>10</v>
      </c>
      <c r="D143" s="37">
        <v>43816</v>
      </c>
      <c r="E143" s="64"/>
      <c r="F143" s="41">
        <v>4382413.43</v>
      </c>
      <c r="G143" s="41">
        <v>5341428.46</v>
      </c>
      <c r="H143" s="36"/>
      <c r="I143" s="6"/>
    </row>
    <row r="144" spans="1:9" s="5" customFormat="1" hidden="1">
      <c r="A144" s="37">
        <v>43817</v>
      </c>
      <c r="B144" s="38">
        <v>9769</v>
      </c>
      <c r="C144" s="63" t="s">
        <v>18</v>
      </c>
      <c r="D144" s="37">
        <v>43817</v>
      </c>
      <c r="E144" s="64"/>
      <c r="F144" s="41">
        <v>74708.11</v>
      </c>
      <c r="G144" s="41">
        <v>5416136.5700000003</v>
      </c>
      <c r="H144" s="36"/>
      <c r="I144" s="6"/>
    </row>
    <row r="145" spans="1:9" s="5" customFormat="1" hidden="1">
      <c r="A145" s="37">
        <v>43817</v>
      </c>
      <c r="B145" s="38">
        <v>9770</v>
      </c>
      <c r="C145" s="39" t="s">
        <v>10</v>
      </c>
      <c r="D145" s="37">
        <v>43817</v>
      </c>
      <c r="E145" s="40"/>
      <c r="F145" s="41">
        <v>2376308.2999999998</v>
      </c>
      <c r="G145" s="41">
        <v>7792444.8700000001</v>
      </c>
      <c r="H145" s="36"/>
      <c r="I145" s="6"/>
    </row>
    <row r="146" spans="1:9" s="5" customFormat="1" hidden="1">
      <c r="A146" s="42">
        <v>43817</v>
      </c>
      <c r="B146" s="43">
        <v>9771</v>
      </c>
      <c r="C146" s="62" t="s">
        <v>16</v>
      </c>
      <c r="D146" s="42">
        <v>43815</v>
      </c>
      <c r="E146" s="45">
        <v>16072782.41</v>
      </c>
      <c r="F146" s="70"/>
      <c r="G146" s="45">
        <v>1250386.67</v>
      </c>
      <c r="H146" s="104">
        <v>209854</v>
      </c>
      <c r="I146" s="6"/>
    </row>
    <row r="147" spans="1:9" s="5" customFormat="1" hidden="1">
      <c r="A147" s="47">
        <v>43817</v>
      </c>
      <c r="B147" s="48">
        <v>9772</v>
      </c>
      <c r="C147" s="49" t="s">
        <v>11</v>
      </c>
      <c r="D147" s="47">
        <v>43817</v>
      </c>
      <c r="E147" s="50">
        <v>49153.89</v>
      </c>
      <c r="F147" s="51"/>
      <c r="G147" s="50">
        <v>5285596.47</v>
      </c>
      <c r="H147" s="36"/>
      <c r="I147" s="6"/>
    </row>
    <row r="148" spans="1:9" s="5" customFormat="1" hidden="1">
      <c r="A148" s="52">
        <v>43817</v>
      </c>
      <c r="B148" s="53">
        <v>9773</v>
      </c>
      <c r="C148" s="54" t="s">
        <v>12</v>
      </c>
      <c r="D148" s="52">
        <v>43817</v>
      </c>
      <c r="E148" s="55">
        <v>4915.3900000000003</v>
      </c>
      <c r="F148" s="56"/>
      <c r="G148" s="55">
        <v>5280681.08</v>
      </c>
      <c r="H148" s="36"/>
      <c r="I148" s="6"/>
    </row>
    <row r="149" spans="1:9" s="5" customFormat="1" hidden="1">
      <c r="A149" s="47">
        <v>43817</v>
      </c>
      <c r="B149" s="48">
        <v>9774</v>
      </c>
      <c r="C149" s="49" t="s">
        <v>11</v>
      </c>
      <c r="D149" s="47">
        <v>43817</v>
      </c>
      <c r="E149" s="50">
        <v>98.31</v>
      </c>
      <c r="F149" s="51"/>
      <c r="G149" s="50">
        <v>5280582.7699999996</v>
      </c>
      <c r="H149" s="36"/>
      <c r="I149" s="6"/>
    </row>
    <row r="150" spans="1:9" s="5" customFormat="1" hidden="1">
      <c r="A150" s="42">
        <v>43817</v>
      </c>
      <c r="B150" s="43">
        <v>9775</v>
      </c>
      <c r="C150" s="62" t="s">
        <v>16</v>
      </c>
      <c r="D150" s="42">
        <v>43825</v>
      </c>
      <c r="E150" s="45">
        <v>17483426.07</v>
      </c>
      <c r="F150" s="70"/>
      <c r="G150" s="45">
        <v>3148446.63</v>
      </c>
      <c r="H150" s="104"/>
      <c r="I150" s="6"/>
    </row>
    <row r="151" spans="1:9" s="5" customFormat="1" hidden="1">
      <c r="A151" s="47">
        <v>43817</v>
      </c>
      <c r="B151" s="48">
        <v>9776</v>
      </c>
      <c r="C151" s="49" t="s">
        <v>11</v>
      </c>
      <c r="D151" s="47">
        <v>43817</v>
      </c>
      <c r="E151" s="50">
        <v>4624</v>
      </c>
      <c r="F151" s="51"/>
      <c r="G151" s="50">
        <v>5044758.7699999996</v>
      </c>
      <c r="H151" s="36"/>
      <c r="I151" s="6"/>
    </row>
    <row r="152" spans="1:9" s="5" customFormat="1" hidden="1">
      <c r="A152" s="52">
        <v>43817</v>
      </c>
      <c r="B152" s="53">
        <v>9777</v>
      </c>
      <c r="C152" s="60" t="s">
        <v>12</v>
      </c>
      <c r="D152" s="52">
        <v>43817</v>
      </c>
      <c r="E152" s="55">
        <v>462.4</v>
      </c>
      <c r="F152" s="61"/>
      <c r="G152" s="55">
        <v>5044296.37</v>
      </c>
      <c r="H152" s="36"/>
      <c r="I152" s="6"/>
    </row>
    <row r="153" spans="1:9" s="5" customFormat="1" hidden="1">
      <c r="A153" s="47">
        <v>43817</v>
      </c>
      <c r="B153" s="48">
        <v>9778</v>
      </c>
      <c r="C153" s="58" t="s">
        <v>11</v>
      </c>
      <c r="D153" s="47">
        <v>43817</v>
      </c>
      <c r="E153" s="50">
        <v>9.25</v>
      </c>
      <c r="F153" s="59"/>
      <c r="G153" s="50">
        <v>5044287.12</v>
      </c>
      <c r="H153" s="36"/>
      <c r="I153" s="6"/>
    </row>
    <row r="154" spans="1:9" s="5" customFormat="1" hidden="1">
      <c r="A154" s="42">
        <v>43817</v>
      </c>
      <c r="B154" s="43">
        <v>9779</v>
      </c>
      <c r="C154" s="62" t="s">
        <v>16</v>
      </c>
      <c r="D154" s="42">
        <v>43817</v>
      </c>
      <c r="E154" s="45">
        <v>4806130.09</v>
      </c>
      <c r="F154" s="70"/>
      <c r="G154" s="45">
        <v>238157.03</v>
      </c>
      <c r="H154" s="104" t="s">
        <v>48</v>
      </c>
      <c r="I154" s="6"/>
    </row>
    <row r="155" spans="1:9" s="5" customFormat="1" hidden="1">
      <c r="A155" s="47">
        <v>43817</v>
      </c>
      <c r="B155" s="48">
        <v>9780</v>
      </c>
      <c r="C155" s="58" t="s">
        <v>17</v>
      </c>
      <c r="D155" s="47">
        <v>43817</v>
      </c>
      <c r="E155" s="50">
        <v>96122.6</v>
      </c>
      <c r="F155" s="59"/>
      <c r="G155" s="50">
        <v>142034.43</v>
      </c>
      <c r="H155" s="36"/>
      <c r="I155" s="6"/>
    </row>
    <row r="156" spans="1:9" s="5" customFormat="1" hidden="1">
      <c r="A156" s="37">
        <v>43818</v>
      </c>
      <c r="B156" s="38">
        <v>9781</v>
      </c>
      <c r="C156" s="63" t="s">
        <v>18</v>
      </c>
      <c r="D156" s="37">
        <v>43818</v>
      </c>
      <c r="E156" s="64"/>
      <c r="F156" s="41">
        <v>12384.23</v>
      </c>
      <c r="G156" s="41">
        <v>154418.66</v>
      </c>
      <c r="H156" s="36"/>
      <c r="I156" s="6"/>
    </row>
    <row r="157" spans="1:9" s="5" customFormat="1" hidden="1">
      <c r="A157" s="37">
        <v>43818</v>
      </c>
      <c r="B157" s="38">
        <v>9782</v>
      </c>
      <c r="C157" s="63" t="s">
        <v>10</v>
      </c>
      <c r="D157" s="37">
        <v>43818</v>
      </c>
      <c r="E157" s="64"/>
      <c r="F157" s="41">
        <v>6492251.2199999997</v>
      </c>
      <c r="G157" s="41">
        <v>6646669.8799999999</v>
      </c>
      <c r="H157" s="36"/>
      <c r="I157" s="6"/>
    </row>
    <row r="158" spans="1:9" s="5" customFormat="1" hidden="1">
      <c r="A158" s="37">
        <v>43819</v>
      </c>
      <c r="B158" s="38">
        <v>9783</v>
      </c>
      <c r="C158" s="63" t="s">
        <v>18</v>
      </c>
      <c r="D158" s="37">
        <v>43819</v>
      </c>
      <c r="E158" s="64"/>
      <c r="F158" s="41">
        <v>33577.39</v>
      </c>
      <c r="G158" s="41">
        <v>6680247.2699999996</v>
      </c>
      <c r="H158" s="36"/>
      <c r="I158" s="6"/>
    </row>
    <row r="159" spans="1:9" s="5" customFormat="1" hidden="1">
      <c r="A159" s="37">
        <v>43819</v>
      </c>
      <c r="B159" s="38">
        <v>9784</v>
      </c>
      <c r="C159" s="63" t="s">
        <v>10</v>
      </c>
      <c r="D159" s="37">
        <v>43819</v>
      </c>
      <c r="E159" s="64"/>
      <c r="F159" s="41">
        <v>3974029.82</v>
      </c>
      <c r="G159" s="41">
        <v>10654277.09</v>
      </c>
      <c r="H159" s="36"/>
      <c r="I159" s="6"/>
    </row>
    <row r="160" spans="1:9" s="5" customFormat="1" hidden="1">
      <c r="A160" s="37">
        <v>43820</v>
      </c>
      <c r="B160" s="38">
        <v>9785</v>
      </c>
      <c r="C160" s="63" t="s">
        <v>10</v>
      </c>
      <c r="D160" s="37">
        <v>43820</v>
      </c>
      <c r="E160" s="64"/>
      <c r="F160" s="41">
        <v>921757.41</v>
      </c>
      <c r="G160" s="41">
        <v>11576034.5</v>
      </c>
      <c r="H160" s="36"/>
      <c r="I160" s="6"/>
    </row>
    <row r="161" spans="1:9" s="5" customFormat="1" hidden="1">
      <c r="A161" s="37">
        <v>43821</v>
      </c>
      <c r="B161" s="38">
        <v>9786</v>
      </c>
      <c r="C161" s="63" t="s">
        <v>18</v>
      </c>
      <c r="D161" s="37">
        <v>43821</v>
      </c>
      <c r="E161" s="64"/>
      <c r="F161" s="41">
        <v>4128.08</v>
      </c>
      <c r="G161" s="41">
        <v>11580162.58</v>
      </c>
      <c r="H161" s="36"/>
      <c r="I161" s="6"/>
    </row>
    <row r="162" spans="1:9" s="5" customFormat="1" hidden="1">
      <c r="A162" s="37">
        <v>43821</v>
      </c>
      <c r="B162" s="38">
        <v>9787</v>
      </c>
      <c r="C162" s="63" t="s">
        <v>10</v>
      </c>
      <c r="D162" s="37">
        <v>43821</v>
      </c>
      <c r="E162" s="64"/>
      <c r="F162" s="41">
        <v>5063591.05</v>
      </c>
      <c r="G162" s="41">
        <v>16643753.630000001</v>
      </c>
      <c r="H162" s="36"/>
      <c r="I162" s="6"/>
    </row>
    <row r="163" spans="1:9" s="5" customFormat="1" hidden="1">
      <c r="A163" s="37">
        <v>43823</v>
      </c>
      <c r="B163" s="38">
        <v>9788</v>
      </c>
      <c r="C163" s="63" t="s">
        <v>10</v>
      </c>
      <c r="D163" s="37">
        <v>43823</v>
      </c>
      <c r="E163" s="64"/>
      <c r="F163" s="41">
        <v>1847395.31</v>
      </c>
      <c r="G163" s="41">
        <v>18491148.940000001</v>
      </c>
      <c r="H163" s="36"/>
      <c r="I163" s="6"/>
    </row>
    <row r="164" spans="1:9" s="5" customFormat="1" hidden="1">
      <c r="A164" s="37">
        <v>43824</v>
      </c>
      <c r="B164" s="38">
        <v>9789</v>
      </c>
      <c r="C164" s="63" t="s">
        <v>10</v>
      </c>
      <c r="D164" s="37">
        <v>43824</v>
      </c>
      <c r="E164" s="64"/>
      <c r="F164" s="41">
        <v>2183363.84</v>
      </c>
      <c r="G164" s="41">
        <v>20674512.780000001</v>
      </c>
      <c r="H164" s="36"/>
      <c r="I164" s="6"/>
    </row>
    <row r="165" spans="1:9" s="5" customFormat="1" hidden="1">
      <c r="A165" s="52">
        <v>43825</v>
      </c>
      <c r="B165" s="53">
        <v>9790</v>
      </c>
      <c r="C165" s="60" t="s">
        <v>34</v>
      </c>
      <c r="D165" s="52">
        <v>43825</v>
      </c>
      <c r="E165" s="55">
        <v>41804</v>
      </c>
      <c r="F165" s="61"/>
      <c r="G165" s="55">
        <v>20632708.780000001</v>
      </c>
      <c r="H165" s="36"/>
      <c r="I165" s="6"/>
    </row>
    <row r="166" spans="1:9" s="5" customFormat="1" hidden="1">
      <c r="A166" s="47">
        <v>43825</v>
      </c>
      <c r="B166" s="48">
        <v>9791</v>
      </c>
      <c r="C166" s="58" t="s">
        <v>35</v>
      </c>
      <c r="D166" s="47">
        <v>43825</v>
      </c>
      <c r="E166" s="50">
        <v>836.08</v>
      </c>
      <c r="F166" s="59"/>
      <c r="G166" s="50">
        <v>20631872.699999999</v>
      </c>
      <c r="H166" s="36"/>
      <c r="I166" s="6"/>
    </row>
    <row r="167" spans="1:9" s="5" customFormat="1">
      <c r="A167" s="119">
        <v>43825</v>
      </c>
      <c r="B167" s="120">
        <v>9792</v>
      </c>
      <c r="C167" s="121" t="s">
        <v>25</v>
      </c>
      <c r="D167" s="119">
        <v>43810</v>
      </c>
      <c r="E167" s="122"/>
      <c r="F167" s="123">
        <v>1667492.73</v>
      </c>
      <c r="G167" s="123">
        <v>1720027.14</v>
      </c>
      <c r="H167" s="124" t="s">
        <v>57</v>
      </c>
      <c r="I167" s="6"/>
    </row>
    <row r="168" spans="1:9" s="5" customFormat="1" hidden="1">
      <c r="A168" s="47">
        <v>43825</v>
      </c>
      <c r="B168" s="48">
        <v>9793</v>
      </c>
      <c r="C168" s="58" t="s">
        <v>17</v>
      </c>
      <c r="D168" s="47">
        <v>43825</v>
      </c>
      <c r="E168" s="50">
        <v>349668.52</v>
      </c>
      <c r="F168" s="59"/>
      <c r="G168" s="50">
        <v>2798778.11</v>
      </c>
      <c r="H168" s="36"/>
      <c r="I168" s="6"/>
    </row>
    <row r="169" spans="1:9" s="5" customFormat="1" hidden="1">
      <c r="A169" s="37">
        <v>43826</v>
      </c>
      <c r="B169" s="38">
        <v>9794</v>
      </c>
      <c r="C169" s="63" t="s">
        <v>18</v>
      </c>
      <c r="D169" s="37">
        <v>43826</v>
      </c>
      <c r="E169" s="64"/>
      <c r="F169" s="41">
        <v>68560.53</v>
      </c>
      <c r="G169" s="41">
        <v>2867338.64</v>
      </c>
      <c r="H169" s="36"/>
      <c r="I169" s="6"/>
    </row>
    <row r="170" spans="1:9" s="5" customFormat="1" hidden="1">
      <c r="A170" s="37">
        <v>43826</v>
      </c>
      <c r="B170" s="38">
        <v>9795</v>
      </c>
      <c r="C170" s="63" t="s">
        <v>10</v>
      </c>
      <c r="D170" s="37">
        <v>43826</v>
      </c>
      <c r="E170" s="64"/>
      <c r="F170" s="41">
        <v>5566405.2300000004</v>
      </c>
      <c r="G170" s="41">
        <v>8433743.8699999992</v>
      </c>
      <c r="H170" s="36"/>
      <c r="I170" s="6"/>
    </row>
    <row r="171" spans="1:9" s="5" customFormat="1" hidden="1">
      <c r="A171" s="42">
        <v>43826</v>
      </c>
      <c r="B171" s="43">
        <v>9796</v>
      </c>
      <c r="C171" s="62" t="s">
        <v>14</v>
      </c>
      <c r="D171" s="42">
        <v>43826</v>
      </c>
      <c r="E171" s="45">
        <v>1060745.52</v>
      </c>
      <c r="F171" s="70"/>
      <c r="G171" s="45">
        <v>7372998.3499999996</v>
      </c>
      <c r="H171" s="104">
        <v>130010</v>
      </c>
      <c r="I171" s="6"/>
    </row>
    <row r="172" spans="1:9" s="5" customFormat="1" hidden="1">
      <c r="A172" s="47">
        <v>43826</v>
      </c>
      <c r="B172" s="48">
        <v>9797</v>
      </c>
      <c r="C172" s="58" t="s">
        <v>11</v>
      </c>
      <c r="D172" s="47">
        <v>43826</v>
      </c>
      <c r="E172" s="50">
        <v>21214.91</v>
      </c>
      <c r="F172" s="59"/>
      <c r="G172" s="50">
        <v>7351783.4400000004</v>
      </c>
      <c r="H172" s="36"/>
      <c r="I172" s="6"/>
    </row>
    <row r="173" spans="1:9" s="5" customFormat="1" hidden="1">
      <c r="A173" s="52">
        <v>43826</v>
      </c>
      <c r="B173" s="53">
        <v>9798</v>
      </c>
      <c r="C173" s="60" t="s">
        <v>12</v>
      </c>
      <c r="D173" s="52">
        <v>43826</v>
      </c>
      <c r="E173" s="55">
        <v>2121.4899999999998</v>
      </c>
      <c r="F173" s="61"/>
      <c r="G173" s="55">
        <v>7349661.9500000002</v>
      </c>
      <c r="H173" s="36"/>
      <c r="I173" s="6"/>
    </row>
    <row r="174" spans="1:9" s="5" customFormat="1" hidden="1">
      <c r="A174" s="47">
        <v>43826</v>
      </c>
      <c r="B174" s="48">
        <v>9799</v>
      </c>
      <c r="C174" s="58" t="s">
        <v>11</v>
      </c>
      <c r="D174" s="47">
        <v>43826</v>
      </c>
      <c r="E174" s="50">
        <v>42.43</v>
      </c>
      <c r="F174" s="59"/>
      <c r="G174" s="50">
        <v>7349619.5199999996</v>
      </c>
      <c r="H174" s="36"/>
      <c r="I174" s="6"/>
    </row>
    <row r="175" spans="1:9" s="5" customFormat="1" hidden="1">
      <c r="A175" s="37">
        <v>43827</v>
      </c>
      <c r="B175" s="38">
        <v>9800</v>
      </c>
      <c r="C175" s="63" t="s">
        <v>10</v>
      </c>
      <c r="D175" s="37">
        <v>43827</v>
      </c>
      <c r="E175" s="64"/>
      <c r="F175" s="41">
        <v>4111339.66</v>
      </c>
      <c r="G175" s="41">
        <v>11460959.18</v>
      </c>
      <c r="H175" s="36"/>
      <c r="I175" s="6"/>
    </row>
    <row r="176" spans="1:9" s="5" customFormat="1" hidden="1">
      <c r="A176" s="37">
        <v>43828</v>
      </c>
      <c r="B176" s="38">
        <v>9801</v>
      </c>
      <c r="C176" s="63" t="s">
        <v>10</v>
      </c>
      <c r="D176" s="37">
        <v>43828</v>
      </c>
      <c r="E176" s="64"/>
      <c r="F176" s="41">
        <v>2974670.94</v>
      </c>
      <c r="G176" s="41">
        <v>14435630.119999999</v>
      </c>
      <c r="H176" s="36"/>
      <c r="I176" s="6"/>
    </row>
    <row r="177" spans="1:9" s="5" customFormat="1" hidden="1">
      <c r="A177" s="65">
        <v>43829</v>
      </c>
      <c r="B177" s="66">
        <v>9802</v>
      </c>
      <c r="C177" s="67" t="s">
        <v>16</v>
      </c>
      <c r="D177" s="65">
        <v>43829</v>
      </c>
      <c r="E177" s="68">
        <v>228179.42</v>
      </c>
      <c r="F177" s="69"/>
      <c r="G177" s="68">
        <v>14207450.699999999</v>
      </c>
      <c r="H177" s="36"/>
      <c r="I177" s="6"/>
    </row>
    <row r="178" spans="1:9" s="5" customFormat="1" hidden="1">
      <c r="A178" s="47">
        <v>43829</v>
      </c>
      <c r="B178" s="48">
        <v>9803</v>
      </c>
      <c r="C178" s="58" t="s">
        <v>17</v>
      </c>
      <c r="D178" s="47">
        <v>43829</v>
      </c>
      <c r="E178" s="50">
        <v>4563.59</v>
      </c>
      <c r="F178" s="59"/>
      <c r="G178" s="50">
        <v>14202887.109999999</v>
      </c>
      <c r="H178" s="36"/>
      <c r="I178" s="6"/>
    </row>
    <row r="179" spans="1:9" s="5" customFormat="1" hidden="1">
      <c r="A179" s="65">
        <v>43829</v>
      </c>
      <c r="B179" s="66">
        <v>9804</v>
      </c>
      <c r="C179" s="67" t="s">
        <v>16</v>
      </c>
      <c r="D179" s="65">
        <v>43829</v>
      </c>
      <c r="E179" s="68">
        <v>75000</v>
      </c>
      <c r="F179" s="69"/>
      <c r="G179" s="68">
        <v>14127887.109999999</v>
      </c>
      <c r="H179" s="36"/>
      <c r="I179" s="6"/>
    </row>
    <row r="180" spans="1:9" s="5" customFormat="1" hidden="1">
      <c r="A180" s="47">
        <v>43829</v>
      </c>
      <c r="B180" s="48">
        <v>9805</v>
      </c>
      <c r="C180" s="58" t="s">
        <v>17</v>
      </c>
      <c r="D180" s="47">
        <v>43829</v>
      </c>
      <c r="E180" s="50">
        <v>1500</v>
      </c>
      <c r="F180" s="59"/>
      <c r="G180" s="50">
        <v>14126387.109999999</v>
      </c>
      <c r="H180" s="36"/>
      <c r="I180" s="6"/>
    </row>
    <row r="181" spans="1:9" s="5" customFormat="1" hidden="1">
      <c r="A181" s="42">
        <v>43829</v>
      </c>
      <c r="B181" s="43">
        <v>9806</v>
      </c>
      <c r="C181" s="62" t="s">
        <v>14</v>
      </c>
      <c r="D181" s="42">
        <v>43829</v>
      </c>
      <c r="E181" s="45">
        <v>1691476.02</v>
      </c>
      <c r="F181" s="70"/>
      <c r="G181" s="45">
        <v>12434911.09</v>
      </c>
      <c r="H181" s="104">
        <v>129911</v>
      </c>
      <c r="I181" s="6"/>
    </row>
    <row r="182" spans="1:9" s="5" customFormat="1" hidden="1">
      <c r="A182" s="47">
        <v>43829</v>
      </c>
      <c r="B182" s="48">
        <v>9807</v>
      </c>
      <c r="C182" s="58" t="s">
        <v>11</v>
      </c>
      <c r="D182" s="47">
        <v>43829</v>
      </c>
      <c r="E182" s="50">
        <v>33829.519999999997</v>
      </c>
      <c r="F182" s="59"/>
      <c r="G182" s="50">
        <v>12401081.57</v>
      </c>
      <c r="H182" s="36"/>
      <c r="I182" s="6"/>
    </row>
    <row r="183" spans="1:9" s="5" customFormat="1" hidden="1">
      <c r="A183" s="52">
        <v>43829</v>
      </c>
      <c r="B183" s="53">
        <v>9808</v>
      </c>
      <c r="C183" s="60" t="s">
        <v>12</v>
      </c>
      <c r="D183" s="52">
        <v>43829</v>
      </c>
      <c r="E183" s="55">
        <v>3382.95</v>
      </c>
      <c r="F183" s="61"/>
      <c r="G183" s="55">
        <v>12397698.619999999</v>
      </c>
      <c r="H183" s="36"/>
      <c r="I183" s="6"/>
    </row>
    <row r="184" spans="1:9" s="5" customFormat="1" hidden="1">
      <c r="A184" s="47">
        <v>43829</v>
      </c>
      <c r="B184" s="48">
        <v>9809</v>
      </c>
      <c r="C184" s="58" t="s">
        <v>11</v>
      </c>
      <c r="D184" s="47">
        <v>43829</v>
      </c>
      <c r="E184" s="50">
        <v>67.66</v>
      </c>
      <c r="F184" s="59"/>
      <c r="G184" s="50">
        <v>12397630.960000001</v>
      </c>
      <c r="H184" s="36"/>
      <c r="I184" s="6"/>
    </row>
    <row r="185" spans="1:9" s="5" customFormat="1" hidden="1">
      <c r="A185" s="37">
        <v>43830</v>
      </c>
      <c r="B185" s="38">
        <v>9810</v>
      </c>
      <c r="C185" s="63" t="s">
        <v>18</v>
      </c>
      <c r="D185" s="37">
        <v>43830</v>
      </c>
      <c r="E185" s="64"/>
      <c r="F185" s="41">
        <v>178491.75</v>
      </c>
      <c r="G185" s="41">
        <v>12576122.710000001</v>
      </c>
      <c r="H185" s="36"/>
      <c r="I185" s="6"/>
    </row>
    <row r="186" spans="1:9" s="5" customFormat="1" hidden="1">
      <c r="A186" s="37">
        <v>43830</v>
      </c>
      <c r="B186" s="38">
        <v>9811</v>
      </c>
      <c r="C186" s="63" t="s">
        <v>10</v>
      </c>
      <c r="D186" s="37">
        <v>43830</v>
      </c>
      <c r="E186" s="64"/>
      <c r="F186" s="41">
        <v>5371363.2400000002</v>
      </c>
      <c r="G186" s="41">
        <v>17947485.949999999</v>
      </c>
      <c r="H186" s="36"/>
      <c r="I186" s="6"/>
    </row>
    <row r="187" spans="1:9" s="5" customFormat="1" hidden="1">
      <c r="A187" s="71">
        <v>43830</v>
      </c>
      <c r="B187" s="72">
        <v>9812</v>
      </c>
      <c r="C187" s="73" t="s">
        <v>36</v>
      </c>
      <c r="D187" s="71">
        <v>43830</v>
      </c>
      <c r="E187" s="74"/>
      <c r="F187" s="75">
        <v>7.52</v>
      </c>
      <c r="G187" s="75">
        <v>17947493.469999999</v>
      </c>
      <c r="H187" s="36"/>
      <c r="I187" s="6"/>
    </row>
    <row r="188" spans="1:9" s="5" customFormat="1" hidden="1">
      <c r="A188" s="52">
        <v>43830</v>
      </c>
      <c r="B188" s="53">
        <v>9813</v>
      </c>
      <c r="C188" s="60" t="s">
        <v>37</v>
      </c>
      <c r="D188" s="52">
        <v>43830</v>
      </c>
      <c r="E188" s="55">
        <v>949</v>
      </c>
      <c r="F188" s="61"/>
      <c r="G188" s="55">
        <v>17946544.469999999</v>
      </c>
      <c r="H188" s="36"/>
      <c r="I188" s="6"/>
    </row>
    <row r="189" spans="1:9" s="5" customFormat="1" hidden="1">
      <c r="A189" s="47">
        <v>43830</v>
      </c>
      <c r="B189" s="48">
        <v>9814</v>
      </c>
      <c r="C189" s="58" t="s">
        <v>38</v>
      </c>
      <c r="D189" s="47">
        <v>43830</v>
      </c>
      <c r="E189" s="50">
        <v>18.98</v>
      </c>
      <c r="F189" s="59"/>
      <c r="G189" s="50">
        <v>17946525.489999998</v>
      </c>
      <c r="H189" s="36"/>
      <c r="I189" s="6"/>
    </row>
    <row r="190" spans="1:9" s="5" customFormat="1" hidden="1">
      <c r="A190" s="52">
        <v>43830</v>
      </c>
      <c r="B190" s="53">
        <v>9815</v>
      </c>
      <c r="C190" s="60" t="s">
        <v>39</v>
      </c>
      <c r="D190" s="52">
        <v>43830</v>
      </c>
      <c r="E190" s="55">
        <v>296</v>
      </c>
      <c r="F190" s="61"/>
      <c r="G190" s="55">
        <v>17946229.489999998</v>
      </c>
      <c r="H190" s="36"/>
      <c r="I190" s="6"/>
    </row>
    <row r="191" spans="1:9" s="5" customFormat="1" hidden="1">
      <c r="A191" s="47">
        <v>43830</v>
      </c>
      <c r="B191" s="48">
        <v>9816</v>
      </c>
      <c r="C191" s="58" t="s">
        <v>38</v>
      </c>
      <c r="D191" s="47">
        <v>43830</v>
      </c>
      <c r="E191" s="50">
        <v>5.92</v>
      </c>
      <c r="F191" s="59"/>
      <c r="G191" s="50">
        <v>17946223.57</v>
      </c>
      <c r="H191" s="36"/>
      <c r="I191" s="6"/>
    </row>
    <row r="192" spans="1:9" s="5" customFormat="1">
      <c r="A192" s="4"/>
      <c r="D192" s="4"/>
      <c r="E192" s="6"/>
      <c r="F192" s="6"/>
      <c r="G192" s="6"/>
      <c r="I192" s="6"/>
    </row>
    <row r="193" spans="1:9" s="5" customFormat="1">
      <c r="A193" s="4"/>
      <c r="D193" s="4"/>
      <c r="E193" s="6"/>
      <c r="F193" s="6"/>
      <c r="G193" s="6"/>
      <c r="I193" s="6"/>
    </row>
    <row r="194" spans="1:9" s="5" customFormat="1">
      <c r="A194" s="4"/>
      <c r="D194" s="4"/>
      <c r="E194" s="6">
        <f>-SUBTOTAL(9,E24:E191)</f>
        <v>0</v>
      </c>
      <c r="F194" s="6">
        <f>SUBTOTAL(9,F24:F191)</f>
        <v>1667492.73</v>
      </c>
      <c r="G194" s="6"/>
      <c r="I194" s="6"/>
    </row>
    <row r="195" spans="1:9" s="5" customFormat="1">
      <c r="A195" s="4"/>
      <c r="D195" s="4"/>
      <c r="E195" s="6"/>
      <c r="F195" s="6"/>
      <c r="G195" s="6"/>
      <c r="I195" s="6"/>
    </row>
    <row r="196" spans="1:9" s="5" customFormat="1">
      <c r="A196" s="4"/>
      <c r="D196" s="4"/>
      <c r="E196" s="6"/>
      <c r="F196" s="6"/>
      <c r="G196" s="6"/>
      <c r="I196" s="6"/>
    </row>
    <row r="197" spans="1:9" s="5" customFormat="1">
      <c r="A197" s="4"/>
      <c r="D197" s="4"/>
      <c r="E197" s="6"/>
      <c r="F197" s="6"/>
      <c r="G197" s="6"/>
      <c r="I197" s="6"/>
    </row>
    <row r="198" spans="1:9" s="5" customFormat="1">
      <c r="A198" s="4"/>
      <c r="D198" s="4"/>
      <c r="E198" s="6"/>
      <c r="F198" s="6"/>
      <c r="G198" s="6"/>
      <c r="I198" s="6"/>
    </row>
    <row r="199" spans="1:9" s="5" customFormat="1">
      <c r="A199" s="4"/>
      <c r="D199" s="4"/>
      <c r="E199" s="6"/>
      <c r="F199" s="6"/>
      <c r="G199" s="6"/>
      <c r="I199" s="6"/>
    </row>
    <row r="200" spans="1:9" s="5" customFormat="1">
      <c r="A200" s="4"/>
      <c r="D200" s="4"/>
      <c r="E200" s="6"/>
      <c r="F200" s="6"/>
      <c r="G200" s="6"/>
      <c r="I200" s="6"/>
    </row>
    <row r="201" spans="1:9" s="5" customFormat="1">
      <c r="A201" s="4"/>
      <c r="D201" s="4"/>
      <c r="E201" s="6"/>
      <c r="F201" s="6"/>
      <c r="G201" s="6"/>
      <c r="I201" s="6"/>
    </row>
    <row r="202" spans="1:9" s="5" customFormat="1">
      <c r="A202" s="4"/>
      <c r="D202" s="4"/>
      <c r="E202" s="6"/>
      <c r="F202" s="6"/>
      <c r="G202" s="6"/>
      <c r="I202" s="6"/>
    </row>
    <row r="203" spans="1:9" s="5" customFormat="1">
      <c r="A203" s="4"/>
      <c r="D203" s="4"/>
      <c r="E203" s="6"/>
      <c r="F203" s="6"/>
      <c r="G203" s="6"/>
      <c r="I203" s="6"/>
    </row>
    <row r="204" spans="1:9" s="5" customFormat="1">
      <c r="A204" s="4"/>
      <c r="D204" s="4"/>
      <c r="E204" s="6"/>
      <c r="F204" s="6"/>
      <c r="G204" s="6"/>
      <c r="I204" s="6"/>
    </row>
    <row r="205" spans="1:9" s="5" customFormat="1">
      <c r="A205" s="4"/>
      <c r="D205" s="4"/>
      <c r="E205" s="6"/>
      <c r="F205" s="6"/>
      <c r="G205" s="6"/>
      <c r="I205" s="6"/>
    </row>
    <row r="206" spans="1:9" s="5" customFormat="1">
      <c r="A206" s="4"/>
      <c r="D206" s="4"/>
      <c r="E206" s="6"/>
      <c r="F206" s="6"/>
      <c r="G206" s="6"/>
      <c r="I206" s="6"/>
    </row>
    <row r="207" spans="1:9" s="5" customFormat="1">
      <c r="A207" s="4"/>
      <c r="D207" s="4"/>
      <c r="E207" s="6"/>
      <c r="F207" s="6"/>
      <c r="G207" s="6"/>
      <c r="I207" s="6"/>
    </row>
    <row r="208" spans="1:9" s="5" customFormat="1">
      <c r="A208" s="4"/>
      <c r="D208" s="4"/>
      <c r="E208" s="6"/>
      <c r="F208" s="6"/>
      <c r="G208" s="6"/>
      <c r="I208" s="6"/>
    </row>
    <row r="209" spans="1:9" s="5" customFormat="1">
      <c r="A209" s="4"/>
      <c r="D209" s="4"/>
      <c r="E209" s="6"/>
      <c r="F209" s="6"/>
      <c r="G209" s="6"/>
      <c r="I209" s="6"/>
    </row>
    <row r="210" spans="1:9" s="5" customFormat="1">
      <c r="A210" s="4"/>
      <c r="D210" s="4"/>
      <c r="E210" s="6"/>
      <c r="F210" s="6"/>
      <c r="G210" s="6"/>
      <c r="I210" s="6"/>
    </row>
    <row r="211" spans="1:9" s="5" customFormat="1">
      <c r="A211" s="4"/>
      <c r="D211" s="4"/>
      <c r="E211" s="6"/>
      <c r="F211" s="6"/>
      <c r="G211" s="6"/>
      <c r="I211" s="6"/>
    </row>
    <row r="212" spans="1:9" s="5" customFormat="1">
      <c r="A212" s="4"/>
      <c r="D212" s="4"/>
      <c r="E212" s="6"/>
      <c r="F212" s="6"/>
      <c r="G212" s="6"/>
      <c r="I212" s="6"/>
    </row>
    <row r="213" spans="1:9" s="5" customFormat="1">
      <c r="A213" s="4"/>
      <c r="D213" s="4"/>
      <c r="E213" s="6"/>
      <c r="F213" s="6"/>
      <c r="G213" s="6"/>
      <c r="I213" s="6"/>
    </row>
    <row r="214" spans="1:9" s="5" customFormat="1">
      <c r="A214" s="4"/>
      <c r="D214" s="4"/>
      <c r="E214" s="6"/>
      <c r="F214" s="6"/>
      <c r="G214" s="6"/>
      <c r="I214" s="6"/>
    </row>
    <row r="215" spans="1:9" s="5" customFormat="1">
      <c r="A215" s="4"/>
      <c r="D215" s="4"/>
      <c r="E215" s="6"/>
      <c r="F215" s="6"/>
      <c r="G215" s="6"/>
      <c r="I215" s="6"/>
    </row>
    <row r="216" spans="1:9" s="5" customFormat="1">
      <c r="A216" s="4"/>
      <c r="D216" s="4"/>
      <c r="E216" s="6"/>
      <c r="F216" s="6"/>
      <c r="G216" s="6"/>
      <c r="I216" s="6"/>
    </row>
    <row r="217" spans="1:9" s="5" customFormat="1">
      <c r="A217" s="4"/>
      <c r="D217" s="4"/>
      <c r="E217" s="6"/>
      <c r="F217" s="6"/>
      <c r="G217" s="6"/>
      <c r="I217" s="6"/>
    </row>
    <row r="218" spans="1:9" s="5" customFormat="1">
      <c r="A218" s="4"/>
      <c r="D218" s="4"/>
      <c r="E218" s="6"/>
      <c r="F218" s="6"/>
      <c r="G218" s="6"/>
      <c r="I218" s="6"/>
    </row>
    <row r="219" spans="1:9" s="5" customFormat="1">
      <c r="A219" s="4"/>
      <c r="D219" s="4"/>
      <c r="E219" s="6"/>
      <c r="F219" s="6"/>
      <c r="G219" s="6"/>
      <c r="I219" s="6"/>
    </row>
    <row r="220" spans="1:9" s="5" customFormat="1">
      <c r="A220" s="4"/>
      <c r="D220" s="4"/>
      <c r="E220" s="6"/>
      <c r="F220" s="6"/>
      <c r="G220" s="6"/>
      <c r="I220" s="6"/>
    </row>
    <row r="221" spans="1:9" s="5" customFormat="1">
      <c r="A221" s="4"/>
      <c r="D221" s="4"/>
      <c r="E221" s="6"/>
      <c r="F221" s="6"/>
      <c r="G221" s="6"/>
      <c r="I221" s="6"/>
    </row>
    <row r="222" spans="1:9" s="5" customFormat="1">
      <c r="A222" s="4"/>
      <c r="D222" s="4"/>
      <c r="E222" s="6"/>
      <c r="F222" s="6"/>
      <c r="G222" s="6"/>
      <c r="I222" s="6"/>
    </row>
    <row r="223" spans="1:9" s="5" customFormat="1">
      <c r="A223" s="4"/>
      <c r="D223" s="4"/>
      <c r="E223" s="6"/>
      <c r="F223" s="6"/>
      <c r="G223" s="6"/>
      <c r="I223" s="6"/>
    </row>
    <row r="224" spans="1:9" s="5" customFormat="1">
      <c r="A224" s="4"/>
      <c r="D224" s="4"/>
      <c r="E224" s="6"/>
      <c r="F224" s="6"/>
      <c r="G224" s="6"/>
      <c r="I224" s="6"/>
    </row>
  </sheetData>
  <autoFilter ref="A23:H191">
    <filterColumn colId="4">
      <colorFilter dxfId="0"/>
    </filterColumn>
    <sortState ref="A24:H191">
      <sortCondition ref="B23:B191"/>
    </sortState>
  </autoFilter>
  <pageMargins left="0.7" right="0.7" top="0.75" bottom="0.75" header="0.3" footer="0.3"/>
  <pageSetup paperSize="30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0"/>
  <sheetViews>
    <sheetView topLeftCell="A121" workbookViewId="0">
      <selection activeCell="B11" sqref="B11"/>
    </sheetView>
  </sheetViews>
  <sheetFormatPr baseColWidth="10" defaultColWidth="9.33203125" defaultRowHeight="12.75"/>
  <cols>
    <col min="1" max="2" width="21.5" style="132" customWidth="1"/>
    <col min="3" max="3" width="64.1640625" style="132" bestFit="1" customWidth="1"/>
    <col min="4" max="10" width="21.5" style="132" customWidth="1"/>
    <col min="11" max="16384" width="9.33203125" style="132"/>
  </cols>
  <sheetData>
    <row r="2" spans="3:4">
      <c r="D2" s="146"/>
    </row>
    <row r="3" spans="3:4">
      <c r="D3" s="146">
        <v>12843989.439999999</v>
      </c>
    </row>
    <row r="4" spans="3:4">
      <c r="C4" s="183" t="s">
        <v>144</v>
      </c>
      <c r="D4" s="184">
        <v>86980085.179999977</v>
      </c>
    </row>
    <row r="5" spans="3:4">
      <c r="C5" s="185" t="s">
        <v>44</v>
      </c>
      <c r="D5" s="186">
        <v>-1638144.14</v>
      </c>
    </row>
    <row r="6" spans="3:4">
      <c r="C6" s="189" t="s">
        <v>45</v>
      </c>
      <c r="D6" s="190">
        <v>-88063.039999999994</v>
      </c>
    </row>
    <row r="7" spans="3:4">
      <c r="C7" s="187" t="s">
        <v>43</v>
      </c>
      <c r="D7" s="188">
        <v>7.52</v>
      </c>
    </row>
    <row r="8" spans="3:4">
      <c r="C8" s="192" t="s">
        <v>46</v>
      </c>
      <c r="D8" s="193">
        <v>-4827648.47</v>
      </c>
    </row>
    <row r="9" spans="3:4">
      <c r="C9" s="194" t="s">
        <v>145</v>
      </c>
      <c r="D9" s="195">
        <v>1667492.73</v>
      </c>
    </row>
    <row r="10" spans="3:4">
      <c r="C10" s="210" t="s">
        <v>146</v>
      </c>
      <c r="D10" s="211">
        <v>-76991495.650000006</v>
      </c>
    </row>
    <row r="11" spans="3:4">
      <c r="D11" s="146">
        <f>SUBTOTAL(9,D3:D10)</f>
        <v>17946223.569999963</v>
      </c>
    </row>
    <row r="12" spans="3:4">
      <c r="D12" s="146"/>
    </row>
    <row r="18" spans="1:7">
      <c r="A18" s="137" t="s">
        <v>2</v>
      </c>
      <c r="B18" s="137" t="s">
        <v>3</v>
      </c>
      <c r="C18" s="137" t="s">
        <v>4</v>
      </c>
      <c r="D18" s="136" t="s">
        <v>5</v>
      </c>
      <c r="E18" s="136" t="s">
        <v>6</v>
      </c>
      <c r="F18" s="136" t="s">
        <v>7</v>
      </c>
      <c r="G18" s="136" t="s">
        <v>8</v>
      </c>
    </row>
    <row r="19" spans="1:7" ht="13.5">
      <c r="A19" s="134"/>
      <c r="B19" s="134"/>
      <c r="C19" s="135" t="s">
        <v>9</v>
      </c>
      <c r="D19" s="134"/>
      <c r="E19" s="134"/>
      <c r="F19" s="133">
        <v>12843989.439999999</v>
      </c>
      <c r="G19" s="134"/>
    </row>
    <row r="20" spans="1:7" ht="13.5">
      <c r="A20" s="154">
        <v>43800</v>
      </c>
      <c r="B20" s="155">
        <v>9649</v>
      </c>
      <c r="C20" s="156" t="s">
        <v>10</v>
      </c>
      <c r="D20" s="157">
        <v>43800</v>
      </c>
      <c r="E20" s="158"/>
      <c r="F20" s="159">
        <v>2875624.65</v>
      </c>
      <c r="G20" s="159">
        <v>15719614.09</v>
      </c>
    </row>
    <row r="21" spans="1:7" ht="13.5">
      <c r="A21" s="202">
        <v>43801</v>
      </c>
      <c r="B21" s="203">
        <v>9650</v>
      </c>
      <c r="C21" s="204" t="s">
        <v>141</v>
      </c>
      <c r="D21" s="205">
        <v>43801</v>
      </c>
      <c r="E21" s="206">
        <v>1062359.1100000001</v>
      </c>
      <c r="F21" s="207"/>
      <c r="G21" s="206">
        <v>14657254.98</v>
      </c>
    </row>
    <row r="22" spans="1:7" ht="13.5">
      <c r="A22" s="138">
        <v>43801</v>
      </c>
      <c r="B22" s="139">
        <v>9651</v>
      </c>
      <c r="C22" s="140" t="s">
        <v>11</v>
      </c>
      <c r="D22" s="141">
        <v>43801</v>
      </c>
      <c r="E22" s="142">
        <v>21247.18</v>
      </c>
      <c r="F22" s="143"/>
      <c r="G22" s="142">
        <v>14636007.800000001</v>
      </c>
    </row>
    <row r="23" spans="1:7" ht="13.5">
      <c r="A23" s="147">
        <v>43801</v>
      </c>
      <c r="B23" s="148">
        <v>9652</v>
      </c>
      <c r="C23" s="149" t="s">
        <v>12</v>
      </c>
      <c r="D23" s="150">
        <v>43801</v>
      </c>
      <c r="E23" s="151">
        <v>2124.7199999999998</v>
      </c>
      <c r="F23" s="152"/>
      <c r="G23" s="151">
        <v>14633883.08</v>
      </c>
    </row>
    <row r="24" spans="1:7" ht="13.5">
      <c r="A24" s="138">
        <v>43801</v>
      </c>
      <c r="B24" s="139">
        <v>9653</v>
      </c>
      <c r="C24" s="140" t="s">
        <v>11</v>
      </c>
      <c r="D24" s="141">
        <v>43801</v>
      </c>
      <c r="E24" s="144">
        <v>42.49</v>
      </c>
      <c r="F24" s="143"/>
      <c r="G24" s="142">
        <v>14633840.59</v>
      </c>
    </row>
    <row r="25" spans="1:7" ht="13.5">
      <c r="A25" s="202">
        <v>43801</v>
      </c>
      <c r="B25" s="203">
        <v>9654</v>
      </c>
      <c r="C25" s="208" t="s">
        <v>13</v>
      </c>
      <c r="D25" s="205">
        <v>43801</v>
      </c>
      <c r="E25" s="206">
        <v>792000</v>
      </c>
      <c r="F25" s="207"/>
      <c r="G25" s="206">
        <v>13841840.59</v>
      </c>
    </row>
    <row r="26" spans="1:7" ht="13.5">
      <c r="A26" s="138">
        <v>43801</v>
      </c>
      <c r="B26" s="139">
        <v>9655</v>
      </c>
      <c r="C26" s="140" t="s">
        <v>11</v>
      </c>
      <c r="D26" s="141">
        <v>43801</v>
      </c>
      <c r="E26" s="142">
        <v>15840</v>
      </c>
      <c r="F26" s="143"/>
      <c r="G26" s="142">
        <v>13826000.59</v>
      </c>
    </row>
    <row r="27" spans="1:7" ht="13.5">
      <c r="A27" s="147">
        <v>43801</v>
      </c>
      <c r="B27" s="148">
        <v>9656</v>
      </c>
      <c r="C27" s="149" t="s">
        <v>12</v>
      </c>
      <c r="D27" s="150">
        <v>43801</v>
      </c>
      <c r="E27" s="151">
        <v>1584</v>
      </c>
      <c r="F27" s="152"/>
      <c r="G27" s="151">
        <v>13824416.59</v>
      </c>
    </row>
    <row r="28" spans="1:7" ht="13.5">
      <c r="A28" s="138">
        <v>43801</v>
      </c>
      <c r="B28" s="139">
        <v>9657</v>
      </c>
      <c r="C28" s="140" t="s">
        <v>11</v>
      </c>
      <c r="D28" s="141">
        <v>43801</v>
      </c>
      <c r="E28" s="144">
        <v>31.68</v>
      </c>
      <c r="F28" s="143"/>
      <c r="G28" s="142">
        <v>13824384.91</v>
      </c>
    </row>
    <row r="29" spans="1:7" ht="13.5">
      <c r="A29" s="202">
        <v>43801</v>
      </c>
      <c r="B29" s="203">
        <v>9658</v>
      </c>
      <c r="C29" s="208" t="s">
        <v>14</v>
      </c>
      <c r="D29" s="205">
        <v>43801</v>
      </c>
      <c r="E29" s="206">
        <v>166929.35999999999</v>
      </c>
      <c r="F29" s="207"/>
      <c r="G29" s="206">
        <v>13657455.550000001</v>
      </c>
    </row>
    <row r="30" spans="1:7" ht="13.5">
      <c r="A30" s="138">
        <v>43801</v>
      </c>
      <c r="B30" s="139">
        <v>9659</v>
      </c>
      <c r="C30" s="140" t="s">
        <v>11</v>
      </c>
      <c r="D30" s="141">
        <v>43801</v>
      </c>
      <c r="E30" s="142">
        <v>3338.59</v>
      </c>
      <c r="F30" s="143"/>
      <c r="G30" s="142">
        <v>13654116.960000001</v>
      </c>
    </row>
    <row r="31" spans="1:7" ht="13.5">
      <c r="A31" s="147">
        <v>43801</v>
      </c>
      <c r="B31" s="148">
        <v>9660</v>
      </c>
      <c r="C31" s="149" t="s">
        <v>12</v>
      </c>
      <c r="D31" s="150">
        <v>43801</v>
      </c>
      <c r="E31" s="153">
        <v>333.86</v>
      </c>
      <c r="F31" s="152"/>
      <c r="G31" s="151">
        <v>13653783.1</v>
      </c>
    </row>
    <row r="32" spans="1:7" ht="13.5">
      <c r="A32" s="138">
        <v>43801</v>
      </c>
      <c r="B32" s="139">
        <v>9661</v>
      </c>
      <c r="C32" s="140" t="s">
        <v>11</v>
      </c>
      <c r="D32" s="141">
        <v>43801</v>
      </c>
      <c r="E32" s="144">
        <v>6.68</v>
      </c>
      <c r="F32" s="143"/>
      <c r="G32" s="142">
        <v>13653776.42</v>
      </c>
    </row>
    <row r="33" spans="1:7" ht="13.5">
      <c r="A33" s="202">
        <v>43801</v>
      </c>
      <c r="B33" s="203">
        <v>9662</v>
      </c>
      <c r="C33" s="208" t="s">
        <v>14</v>
      </c>
      <c r="D33" s="205">
        <v>43801</v>
      </c>
      <c r="E33" s="206">
        <v>1789212.5</v>
      </c>
      <c r="F33" s="207"/>
      <c r="G33" s="206">
        <v>11864563.92</v>
      </c>
    </row>
    <row r="34" spans="1:7" ht="13.5">
      <c r="A34" s="138">
        <v>43801</v>
      </c>
      <c r="B34" s="139">
        <v>9663</v>
      </c>
      <c r="C34" s="140" t="s">
        <v>11</v>
      </c>
      <c r="D34" s="141">
        <v>43801</v>
      </c>
      <c r="E34" s="142">
        <v>35784.25</v>
      </c>
      <c r="F34" s="143"/>
      <c r="G34" s="142">
        <v>11828779.67</v>
      </c>
    </row>
    <row r="35" spans="1:7" ht="13.5">
      <c r="A35" s="147">
        <v>43801</v>
      </c>
      <c r="B35" s="148">
        <v>9664</v>
      </c>
      <c r="C35" s="149" t="s">
        <v>12</v>
      </c>
      <c r="D35" s="150">
        <v>43801</v>
      </c>
      <c r="E35" s="151">
        <v>3578.43</v>
      </c>
      <c r="F35" s="152"/>
      <c r="G35" s="151">
        <v>11825201.24</v>
      </c>
    </row>
    <row r="36" spans="1:7" ht="13.5">
      <c r="A36" s="138">
        <v>43801</v>
      </c>
      <c r="B36" s="139">
        <v>9665</v>
      </c>
      <c r="C36" s="140" t="s">
        <v>11</v>
      </c>
      <c r="D36" s="141">
        <v>43801</v>
      </c>
      <c r="E36" s="144">
        <v>71.569999999999993</v>
      </c>
      <c r="F36" s="143"/>
      <c r="G36" s="142">
        <v>11825129.67</v>
      </c>
    </row>
    <row r="37" spans="1:7" ht="13.5">
      <c r="A37" s="202">
        <v>43801</v>
      </c>
      <c r="B37" s="203">
        <v>9666</v>
      </c>
      <c r="C37" s="208" t="s">
        <v>15</v>
      </c>
      <c r="D37" s="205">
        <v>43801</v>
      </c>
      <c r="E37" s="206">
        <v>589423.19999999995</v>
      </c>
      <c r="F37" s="207"/>
      <c r="G37" s="206">
        <v>11235706.470000001</v>
      </c>
    </row>
    <row r="38" spans="1:7" ht="13.5">
      <c r="A38" s="138">
        <v>43801</v>
      </c>
      <c r="B38" s="139">
        <v>9667</v>
      </c>
      <c r="C38" s="140" t="s">
        <v>11</v>
      </c>
      <c r="D38" s="141">
        <v>43801</v>
      </c>
      <c r="E38" s="142">
        <v>11788.46</v>
      </c>
      <c r="F38" s="143"/>
      <c r="G38" s="142">
        <v>11223918.01</v>
      </c>
    </row>
    <row r="39" spans="1:7" ht="13.5">
      <c r="A39" s="147">
        <v>43801</v>
      </c>
      <c r="B39" s="148">
        <v>9668</v>
      </c>
      <c r="C39" s="149" t="s">
        <v>12</v>
      </c>
      <c r="D39" s="150">
        <v>43801</v>
      </c>
      <c r="E39" s="151">
        <v>1178.8499999999999</v>
      </c>
      <c r="F39" s="152"/>
      <c r="G39" s="151">
        <v>11222739.16</v>
      </c>
    </row>
    <row r="40" spans="1:7" ht="13.5">
      <c r="A40" s="138">
        <v>43801</v>
      </c>
      <c r="B40" s="139">
        <v>9669</v>
      </c>
      <c r="C40" s="140" t="s">
        <v>11</v>
      </c>
      <c r="D40" s="141">
        <v>43801</v>
      </c>
      <c r="E40" s="144">
        <v>23.58</v>
      </c>
      <c r="F40" s="143"/>
      <c r="G40" s="142">
        <v>11222715.58</v>
      </c>
    </row>
    <row r="41" spans="1:7" ht="13.5">
      <c r="A41" s="202">
        <v>43801</v>
      </c>
      <c r="B41" s="203">
        <v>9670</v>
      </c>
      <c r="C41" s="208" t="s">
        <v>16</v>
      </c>
      <c r="D41" s="205">
        <v>43801</v>
      </c>
      <c r="E41" s="206">
        <v>4000000</v>
      </c>
      <c r="F41" s="207"/>
      <c r="G41" s="206">
        <v>7222715.5800000001</v>
      </c>
    </row>
    <row r="42" spans="1:7" ht="13.5">
      <c r="A42" s="138">
        <v>43801</v>
      </c>
      <c r="B42" s="139">
        <v>9671</v>
      </c>
      <c r="C42" s="140" t="s">
        <v>17</v>
      </c>
      <c r="D42" s="141">
        <v>43801</v>
      </c>
      <c r="E42" s="142">
        <v>80000</v>
      </c>
      <c r="F42" s="143"/>
      <c r="G42" s="142">
        <v>7142715.5800000001</v>
      </c>
    </row>
    <row r="43" spans="1:7" ht="13.5">
      <c r="A43" s="154">
        <v>43802</v>
      </c>
      <c r="B43" s="155">
        <v>9672</v>
      </c>
      <c r="C43" s="160" t="s">
        <v>18</v>
      </c>
      <c r="D43" s="157">
        <v>43802</v>
      </c>
      <c r="E43" s="158"/>
      <c r="F43" s="159">
        <v>84147.73</v>
      </c>
      <c r="G43" s="159">
        <v>7226863.3099999996</v>
      </c>
    </row>
    <row r="44" spans="1:7" ht="13.5">
      <c r="A44" s="154">
        <v>43802</v>
      </c>
      <c r="B44" s="155">
        <v>9673</v>
      </c>
      <c r="C44" s="160" t="s">
        <v>10</v>
      </c>
      <c r="D44" s="157">
        <v>43802</v>
      </c>
      <c r="E44" s="158"/>
      <c r="F44" s="159">
        <v>3946263.98</v>
      </c>
      <c r="G44" s="159">
        <v>11173127.289999999</v>
      </c>
    </row>
    <row r="45" spans="1:7" ht="13.5">
      <c r="A45" s="202">
        <v>43802</v>
      </c>
      <c r="B45" s="203">
        <v>9674</v>
      </c>
      <c r="C45" s="208" t="s">
        <v>19</v>
      </c>
      <c r="D45" s="205">
        <v>43802</v>
      </c>
      <c r="E45" s="206">
        <v>1309719.5900000001</v>
      </c>
      <c r="F45" s="207"/>
      <c r="G45" s="206">
        <v>9863407.6999999993</v>
      </c>
    </row>
    <row r="46" spans="1:7" ht="13.5">
      <c r="A46" s="138">
        <v>43802</v>
      </c>
      <c r="B46" s="139">
        <v>9675</v>
      </c>
      <c r="C46" s="140" t="s">
        <v>11</v>
      </c>
      <c r="D46" s="141">
        <v>43802</v>
      </c>
      <c r="E46" s="142">
        <v>26194.39</v>
      </c>
      <c r="F46" s="143"/>
      <c r="G46" s="142">
        <v>9837213.3100000005</v>
      </c>
    </row>
    <row r="47" spans="1:7" ht="13.5">
      <c r="A47" s="147">
        <v>43802</v>
      </c>
      <c r="B47" s="148">
        <v>9676</v>
      </c>
      <c r="C47" s="149" t="s">
        <v>12</v>
      </c>
      <c r="D47" s="150">
        <v>43802</v>
      </c>
      <c r="E47" s="151">
        <v>2619.44</v>
      </c>
      <c r="F47" s="152"/>
      <c r="G47" s="151">
        <v>9834593.8699999992</v>
      </c>
    </row>
    <row r="48" spans="1:7" ht="13.5">
      <c r="A48" s="138">
        <v>43802</v>
      </c>
      <c r="B48" s="139">
        <v>9677</v>
      </c>
      <c r="C48" s="140" t="s">
        <v>11</v>
      </c>
      <c r="D48" s="141">
        <v>43802</v>
      </c>
      <c r="E48" s="144">
        <v>52.39</v>
      </c>
      <c r="F48" s="143"/>
      <c r="G48" s="142">
        <v>9834541.4800000004</v>
      </c>
    </row>
    <row r="49" spans="1:7" ht="13.5">
      <c r="A49" s="202">
        <v>43802</v>
      </c>
      <c r="B49" s="203">
        <v>9678</v>
      </c>
      <c r="C49" s="208" t="s">
        <v>16</v>
      </c>
      <c r="D49" s="205">
        <v>43802</v>
      </c>
      <c r="E49" s="206">
        <v>7000000</v>
      </c>
      <c r="F49" s="207"/>
      <c r="G49" s="206">
        <v>2834541.48</v>
      </c>
    </row>
    <row r="50" spans="1:7" ht="13.5">
      <c r="A50" s="138">
        <v>43802</v>
      </c>
      <c r="B50" s="139">
        <v>9679</v>
      </c>
      <c r="C50" s="140" t="s">
        <v>17</v>
      </c>
      <c r="D50" s="141">
        <v>43802</v>
      </c>
      <c r="E50" s="142">
        <v>140000</v>
      </c>
      <c r="F50" s="143"/>
      <c r="G50" s="142">
        <v>2694541.48</v>
      </c>
    </row>
    <row r="51" spans="1:7" ht="13.5">
      <c r="A51" s="154">
        <v>43803</v>
      </c>
      <c r="B51" s="155">
        <v>9680</v>
      </c>
      <c r="C51" s="160" t="s">
        <v>10</v>
      </c>
      <c r="D51" s="157">
        <v>43803</v>
      </c>
      <c r="E51" s="158"/>
      <c r="F51" s="159">
        <v>6243235.4000000004</v>
      </c>
      <c r="G51" s="159">
        <v>8937776.8800000008</v>
      </c>
    </row>
    <row r="52" spans="1:7" ht="13.5">
      <c r="A52" s="202">
        <v>43803</v>
      </c>
      <c r="B52" s="203">
        <v>9681</v>
      </c>
      <c r="C52" s="208" t="s">
        <v>20</v>
      </c>
      <c r="D52" s="205">
        <v>43803</v>
      </c>
      <c r="E52" s="206">
        <v>2340060.66</v>
      </c>
      <c r="F52" s="207"/>
      <c r="G52" s="206">
        <v>6597716.2199999997</v>
      </c>
    </row>
    <row r="53" spans="1:7" ht="13.5">
      <c r="A53" s="138">
        <v>43803</v>
      </c>
      <c r="B53" s="139">
        <v>9682</v>
      </c>
      <c r="C53" s="140" t="s">
        <v>11</v>
      </c>
      <c r="D53" s="141">
        <v>43803</v>
      </c>
      <c r="E53" s="142">
        <v>46801.21</v>
      </c>
      <c r="F53" s="143"/>
      <c r="G53" s="142">
        <v>6550915.0099999998</v>
      </c>
    </row>
    <row r="54" spans="1:7" ht="13.5">
      <c r="A54" s="147">
        <v>43803</v>
      </c>
      <c r="B54" s="148">
        <v>9683</v>
      </c>
      <c r="C54" s="149" t="s">
        <v>12</v>
      </c>
      <c r="D54" s="150">
        <v>43803</v>
      </c>
      <c r="E54" s="151">
        <v>4680.12</v>
      </c>
      <c r="F54" s="152"/>
      <c r="G54" s="151">
        <v>6546234.8899999997</v>
      </c>
    </row>
    <row r="55" spans="1:7" ht="13.5">
      <c r="A55" s="138">
        <v>43803</v>
      </c>
      <c r="B55" s="139">
        <v>9684</v>
      </c>
      <c r="C55" s="140" t="s">
        <v>11</v>
      </c>
      <c r="D55" s="141">
        <v>43803</v>
      </c>
      <c r="E55" s="144">
        <v>93.6</v>
      </c>
      <c r="F55" s="143"/>
      <c r="G55" s="142">
        <v>6546141.29</v>
      </c>
    </row>
    <row r="56" spans="1:7" ht="13.5">
      <c r="A56" s="154">
        <v>43804</v>
      </c>
      <c r="B56" s="155">
        <v>9685</v>
      </c>
      <c r="C56" s="160" t="s">
        <v>18</v>
      </c>
      <c r="D56" s="157">
        <v>43804</v>
      </c>
      <c r="E56" s="158"/>
      <c r="F56" s="159">
        <v>44526.8</v>
      </c>
      <c r="G56" s="159">
        <v>6590668.0899999999</v>
      </c>
    </row>
    <row r="57" spans="1:7" ht="13.5">
      <c r="A57" s="154">
        <v>43804</v>
      </c>
      <c r="B57" s="155">
        <v>9686</v>
      </c>
      <c r="C57" s="160" t="s">
        <v>10</v>
      </c>
      <c r="D57" s="157">
        <v>43804</v>
      </c>
      <c r="E57" s="158"/>
      <c r="F57" s="159">
        <v>4076748.91</v>
      </c>
      <c r="G57" s="159">
        <v>10667417</v>
      </c>
    </row>
    <row r="58" spans="1:7" ht="13.5">
      <c r="A58" s="202">
        <v>43804</v>
      </c>
      <c r="B58" s="203">
        <v>9687</v>
      </c>
      <c r="C58" s="208" t="s">
        <v>21</v>
      </c>
      <c r="D58" s="205">
        <v>43804</v>
      </c>
      <c r="E58" s="206">
        <v>1996800</v>
      </c>
      <c r="F58" s="207"/>
      <c r="G58" s="206">
        <v>8670617</v>
      </c>
    </row>
    <row r="59" spans="1:7" ht="13.5">
      <c r="A59" s="138">
        <v>43804</v>
      </c>
      <c r="B59" s="139">
        <v>9688</v>
      </c>
      <c r="C59" s="140" t="s">
        <v>11</v>
      </c>
      <c r="D59" s="141">
        <v>43804</v>
      </c>
      <c r="E59" s="142">
        <v>39936</v>
      </c>
      <c r="F59" s="143"/>
      <c r="G59" s="142">
        <v>8630681</v>
      </c>
    </row>
    <row r="60" spans="1:7" ht="13.5">
      <c r="A60" s="147">
        <v>43804</v>
      </c>
      <c r="B60" s="148">
        <v>9689</v>
      </c>
      <c r="C60" s="149" t="s">
        <v>12</v>
      </c>
      <c r="D60" s="150">
        <v>43804</v>
      </c>
      <c r="E60" s="151">
        <v>3993.6</v>
      </c>
      <c r="F60" s="152"/>
      <c r="G60" s="151">
        <v>8626687.4000000004</v>
      </c>
    </row>
    <row r="61" spans="1:7" ht="13.5">
      <c r="A61" s="138">
        <v>43804</v>
      </c>
      <c r="B61" s="139">
        <v>9690</v>
      </c>
      <c r="C61" s="140" t="s">
        <v>11</v>
      </c>
      <c r="D61" s="141">
        <v>43804</v>
      </c>
      <c r="E61" s="144">
        <v>79.87</v>
      </c>
      <c r="F61" s="143"/>
      <c r="G61" s="142">
        <v>8626607.5299999993</v>
      </c>
    </row>
    <row r="62" spans="1:7" ht="13.5">
      <c r="A62" s="202">
        <v>43804</v>
      </c>
      <c r="B62" s="203">
        <v>9691</v>
      </c>
      <c r="C62" s="208" t="s">
        <v>22</v>
      </c>
      <c r="D62" s="205">
        <v>43804</v>
      </c>
      <c r="E62" s="206">
        <v>3899362.9</v>
      </c>
      <c r="F62" s="207"/>
      <c r="G62" s="206">
        <v>4727244.63</v>
      </c>
    </row>
    <row r="63" spans="1:7" ht="13.5">
      <c r="A63" s="138">
        <v>43804</v>
      </c>
      <c r="B63" s="139">
        <v>9692</v>
      </c>
      <c r="C63" s="140" t="s">
        <v>11</v>
      </c>
      <c r="D63" s="141">
        <v>43804</v>
      </c>
      <c r="E63" s="142">
        <v>77987.259999999995</v>
      </c>
      <c r="F63" s="143"/>
      <c r="G63" s="142">
        <v>4649257.37</v>
      </c>
    </row>
    <row r="64" spans="1:7" ht="13.5">
      <c r="A64" s="147">
        <v>43804</v>
      </c>
      <c r="B64" s="148">
        <v>9693</v>
      </c>
      <c r="C64" s="149" t="s">
        <v>12</v>
      </c>
      <c r="D64" s="150">
        <v>43804</v>
      </c>
      <c r="E64" s="151">
        <v>7798.73</v>
      </c>
      <c r="F64" s="152"/>
      <c r="G64" s="151">
        <v>4641458.6399999997</v>
      </c>
    </row>
    <row r="65" spans="1:7" ht="13.5">
      <c r="A65" s="138">
        <v>43804</v>
      </c>
      <c r="B65" s="139">
        <v>9694</v>
      </c>
      <c r="C65" s="140" t="s">
        <v>11</v>
      </c>
      <c r="D65" s="141">
        <v>43804</v>
      </c>
      <c r="E65" s="144">
        <v>155.97</v>
      </c>
      <c r="F65" s="143"/>
      <c r="G65" s="142">
        <v>4641302.67</v>
      </c>
    </row>
    <row r="66" spans="1:7" ht="13.5">
      <c r="A66" s="202">
        <v>43804</v>
      </c>
      <c r="B66" s="203">
        <v>9695</v>
      </c>
      <c r="C66" s="208" t="s">
        <v>23</v>
      </c>
      <c r="D66" s="205">
        <v>43804</v>
      </c>
      <c r="E66" s="206">
        <v>250016</v>
      </c>
      <c r="F66" s="207"/>
      <c r="G66" s="206">
        <v>4391286.67</v>
      </c>
    </row>
    <row r="67" spans="1:7" ht="13.5">
      <c r="A67" s="138">
        <v>43804</v>
      </c>
      <c r="B67" s="139">
        <v>9696</v>
      </c>
      <c r="C67" s="140" t="s">
        <v>11</v>
      </c>
      <c r="D67" s="141">
        <v>43804</v>
      </c>
      <c r="E67" s="142">
        <v>5000.32</v>
      </c>
      <c r="F67" s="143"/>
      <c r="G67" s="142">
        <v>4386286.3499999996</v>
      </c>
    </row>
    <row r="68" spans="1:7" ht="13.5">
      <c r="A68" s="147">
        <v>43804</v>
      </c>
      <c r="B68" s="148">
        <v>9697</v>
      </c>
      <c r="C68" s="149" t="s">
        <v>12</v>
      </c>
      <c r="D68" s="150">
        <v>43804</v>
      </c>
      <c r="E68" s="153">
        <v>500.03</v>
      </c>
      <c r="F68" s="152"/>
      <c r="G68" s="151">
        <v>4385786.32</v>
      </c>
    </row>
    <row r="69" spans="1:7" ht="13.5">
      <c r="A69" s="138">
        <v>43804</v>
      </c>
      <c r="B69" s="139">
        <v>9698</v>
      </c>
      <c r="C69" s="145" t="s">
        <v>11</v>
      </c>
      <c r="D69" s="141">
        <v>43804</v>
      </c>
      <c r="E69" s="144">
        <v>10</v>
      </c>
      <c r="F69" s="143"/>
      <c r="G69" s="142">
        <v>4385776.32</v>
      </c>
    </row>
    <row r="70" spans="1:7" ht="13.5">
      <c r="A70" s="161">
        <v>43805</v>
      </c>
      <c r="B70" s="162">
        <v>9699</v>
      </c>
      <c r="C70" s="163" t="s">
        <v>18</v>
      </c>
      <c r="D70" s="164">
        <v>43805</v>
      </c>
      <c r="E70" s="165"/>
      <c r="F70" s="166">
        <v>9364.9699999999993</v>
      </c>
      <c r="G70" s="166">
        <v>4395141.29</v>
      </c>
    </row>
    <row r="71" spans="1:7" ht="13.5">
      <c r="A71" s="154">
        <v>43805</v>
      </c>
      <c r="B71" s="155">
        <v>9700</v>
      </c>
      <c r="C71" s="156" t="s">
        <v>10</v>
      </c>
      <c r="D71" s="157">
        <v>43805</v>
      </c>
      <c r="E71" s="158"/>
      <c r="F71" s="159">
        <v>1775782.27</v>
      </c>
      <c r="G71" s="159">
        <v>6170923.5599999996</v>
      </c>
    </row>
    <row r="72" spans="1:7" ht="13.5">
      <c r="A72" s="202">
        <v>43805</v>
      </c>
      <c r="B72" s="203">
        <v>9701</v>
      </c>
      <c r="C72" s="204" t="s">
        <v>140</v>
      </c>
      <c r="D72" s="205">
        <v>43805</v>
      </c>
      <c r="E72" s="206">
        <v>824347.09</v>
      </c>
      <c r="F72" s="207"/>
      <c r="G72" s="206">
        <v>5346576.47</v>
      </c>
    </row>
    <row r="73" spans="1:7" ht="13.5">
      <c r="A73" s="138">
        <v>43805</v>
      </c>
      <c r="B73" s="139">
        <v>9702</v>
      </c>
      <c r="C73" s="140" t="s">
        <v>11</v>
      </c>
      <c r="D73" s="141">
        <v>43805</v>
      </c>
      <c r="E73" s="142">
        <v>16486.939999999999</v>
      </c>
      <c r="F73" s="143"/>
      <c r="G73" s="142">
        <v>5330089.53</v>
      </c>
    </row>
    <row r="74" spans="1:7" ht="13.5">
      <c r="A74" s="147">
        <v>43805</v>
      </c>
      <c r="B74" s="148">
        <v>9703</v>
      </c>
      <c r="C74" s="149" t="s">
        <v>12</v>
      </c>
      <c r="D74" s="150">
        <v>43805</v>
      </c>
      <c r="E74" s="151">
        <v>1648.69</v>
      </c>
      <c r="F74" s="152"/>
      <c r="G74" s="151">
        <v>5328440.84</v>
      </c>
    </row>
    <row r="75" spans="1:7" ht="13.5">
      <c r="A75" s="138">
        <v>43805</v>
      </c>
      <c r="B75" s="139">
        <v>9704</v>
      </c>
      <c r="C75" s="140" t="s">
        <v>11</v>
      </c>
      <c r="D75" s="141">
        <v>43805</v>
      </c>
      <c r="E75" s="144">
        <v>32.97</v>
      </c>
      <c r="F75" s="143"/>
      <c r="G75" s="142">
        <v>5328407.87</v>
      </c>
    </row>
    <row r="76" spans="1:7" ht="13.5">
      <c r="A76" s="202">
        <v>43805</v>
      </c>
      <c r="B76" s="203">
        <v>9705</v>
      </c>
      <c r="C76" s="208" t="s">
        <v>14</v>
      </c>
      <c r="D76" s="205">
        <v>43805</v>
      </c>
      <c r="E76" s="206">
        <v>1103177.27</v>
      </c>
      <c r="F76" s="207"/>
      <c r="G76" s="206">
        <v>4225230.5999999996</v>
      </c>
    </row>
    <row r="77" spans="1:7" ht="13.5">
      <c r="A77" s="138">
        <v>43805</v>
      </c>
      <c r="B77" s="139">
        <v>9706</v>
      </c>
      <c r="C77" s="140" t="s">
        <v>11</v>
      </c>
      <c r="D77" s="141">
        <v>43805</v>
      </c>
      <c r="E77" s="142">
        <v>22063.55</v>
      </c>
      <c r="F77" s="143"/>
      <c r="G77" s="142">
        <v>4203167.05</v>
      </c>
    </row>
    <row r="78" spans="1:7" ht="13.5">
      <c r="A78" s="147">
        <v>43805</v>
      </c>
      <c r="B78" s="148">
        <v>9707</v>
      </c>
      <c r="C78" s="149" t="s">
        <v>12</v>
      </c>
      <c r="D78" s="150">
        <v>43805</v>
      </c>
      <c r="E78" s="151">
        <v>2206.35</v>
      </c>
      <c r="F78" s="152"/>
      <c r="G78" s="151">
        <v>4200960.7</v>
      </c>
    </row>
    <row r="79" spans="1:7" ht="13.5">
      <c r="A79" s="138">
        <v>43805</v>
      </c>
      <c r="B79" s="139">
        <v>9708</v>
      </c>
      <c r="C79" s="140" t="s">
        <v>11</v>
      </c>
      <c r="D79" s="141">
        <v>43805</v>
      </c>
      <c r="E79" s="144">
        <v>44.13</v>
      </c>
      <c r="F79" s="143"/>
      <c r="G79" s="142">
        <v>4200916.57</v>
      </c>
    </row>
    <row r="80" spans="1:7" ht="13.5">
      <c r="A80" s="202">
        <v>43805</v>
      </c>
      <c r="B80" s="203">
        <v>9709</v>
      </c>
      <c r="C80" s="208" t="s">
        <v>24</v>
      </c>
      <c r="D80" s="205">
        <v>43805</v>
      </c>
      <c r="E80" s="209">
        <v>2.8</v>
      </c>
      <c r="F80" s="207"/>
      <c r="G80" s="206">
        <v>4200913.7699999996</v>
      </c>
    </row>
    <row r="81" spans="1:7" ht="13.5">
      <c r="A81" s="138">
        <v>43805</v>
      </c>
      <c r="B81" s="139">
        <v>9710</v>
      </c>
      <c r="C81" s="140" t="s">
        <v>11</v>
      </c>
      <c r="D81" s="141">
        <v>43805</v>
      </c>
      <c r="E81" s="144">
        <v>0.06</v>
      </c>
      <c r="F81" s="143"/>
      <c r="G81" s="142">
        <v>4200913.71</v>
      </c>
    </row>
    <row r="82" spans="1:7" ht="13.5">
      <c r="A82" s="147">
        <v>43805</v>
      </c>
      <c r="B82" s="148">
        <v>9711</v>
      </c>
      <c r="C82" s="149" t="s">
        <v>12</v>
      </c>
      <c r="D82" s="150">
        <v>43805</v>
      </c>
      <c r="E82" s="153">
        <v>0.01</v>
      </c>
      <c r="F82" s="152"/>
      <c r="G82" s="151">
        <v>4200913.7</v>
      </c>
    </row>
    <row r="83" spans="1:7" ht="13.5">
      <c r="A83" s="202">
        <v>43805</v>
      </c>
      <c r="B83" s="203">
        <v>9712</v>
      </c>
      <c r="C83" s="208" t="s">
        <v>16</v>
      </c>
      <c r="D83" s="205">
        <v>43805</v>
      </c>
      <c r="E83" s="206">
        <v>1222325.06</v>
      </c>
      <c r="F83" s="207"/>
      <c r="G83" s="206">
        <v>2978588.64</v>
      </c>
    </row>
    <row r="84" spans="1:7" ht="13.5">
      <c r="A84" s="138">
        <v>43805</v>
      </c>
      <c r="B84" s="139">
        <v>9713</v>
      </c>
      <c r="C84" s="140" t="s">
        <v>17</v>
      </c>
      <c r="D84" s="141">
        <v>43805</v>
      </c>
      <c r="E84" s="142">
        <v>24446.5</v>
      </c>
      <c r="F84" s="143"/>
      <c r="G84" s="142">
        <v>2954142.14</v>
      </c>
    </row>
    <row r="85" spans="1:7" ht="13.5">
      <c r="A85" s="154">
        <v>43806</v>
      </c>
      <c r="B85" s="155">
        <v>9714</v>
      </c>
      <c r="C85" s="160" t="s">
        <v>18</v>
      </c>
      <c r="D85" s="157">
        <v>43806</v>
      </c>
      <c r="E85" s="158"/>
      <c r="F85" s="159">
        <v>15676.3</v>
      </c>
      <c r="G85" s="159">
        <v>2969818.44</v>
      </c>
    </row>
    <row r="86" spans="1:7" ht="13.5">
      <c r="A86" s="154">
        <v>43806</v>
      </c>
      <c r="B86" s="155">
        <v>9715</v>
      </c>
      <c r="C86" s="160" t="s">
        <v>10</v>
      </c>
      <c r="D86" s="157">
        <v>43806</v>
      </c>
      <c r="E86" s="158"/>
      <c r="F86" s="159">
        <v>4528715.97</v>
      </c>
      <c r="G86" s="159">
        <v>7498534.4100000001</v>
      </c>
    </row>
    <row r="87" spans="1:7" ht="13.5">
      <c r="A87" s="202">
        <v>43808</v>
      </c>
      <c r="B87" s="203">
        <v>9716</v>
      </c>
      <c r="C87" s="208" t="s">
        <v>16</v>
      </c>
      <c r="D87" s="205">
        <v>43808</v>
      </c>
      <c r="E87" s="206">
        <v>7300000</v>
      </c>
      <c r="F87" s="207"/>
      <c r="G87" s="206">
        <v>198534.41</v>
      </c>
    </row>
    <row r="88" spans="1:7" ht="13.5">
      <c r="A88" s="138">
        <v>43808</v>
      </c>
      <c r="B88" s="139">
        <v>9717</v>
      </c>
      <c r="C88" s="140" t="s">
        <v>17</v>
      </c>
      <c r="D88" s="141">
        <v>43808</v>
      </c>
      <c r="E88" s="142">
        <v>146000</v>
      </c>
      <c r="F88" s="143"/>
      <c r="G88" s="142">
        <v>52534.41</v>
      </c>
    </row>
    <row r="89" spans="1:7" ht="13.5">
      <c r="A89" s="196">
        <v>43810</v>
      </c>
      <c r="B89" s="197">
        <v>9718</v>
      </c>
      <c r="C89" s="198" t="s">
        <v>25</v>
      </c>
      <c r="D89" s="199">
        <v>43810</v>
      </c>
      <c r="E89" s="200"/>
      <c r="F89" s="201">
        <v>1667492.73</v>
      </c>
      <c r="G89" s="201">
        <v>1720027.14</v>
      </c>
    </row>
    <row r="90" spans="1:7" ht="13.5">
      <c r="A90" s="154">
        <v>43811</v>
      </c>
      <c r="B90" s="155">
        <v>9719</v>
      </c>
      <c r="C90" s="160" t="s">
        <v>10</v>
      </c>
      <c r="D90" s="157">
        <v>43811</v>
      </c>
      <c r="E90" s="158"/>
      <c r="F90" s="159">
        <v>4149858.82</v>
      </c>
      <c r="G90" s="159">
        <v>5869885.96</v>
      </c>
    </row>
    <row r="91" spans="1:7" ht="13.5">
      <c r="A91" s="170">
        <v>43812</v>
      </c>
      <c r="B91" s="171">
        <v>9722</v>
      </c>
      <c r="C91" s="172" t="s">
        <v>16</v>
      </c>
      <c r="D91" s="173">
        <v>43812</v>
      </c>
      <c r="E91" s="175">
        <v>75000</v>
      </c>
      <c r="F91" s="174"/>
      <c r="G91" s="175">
        <v>5610694.75</v>
      </c>
    </row>
    <row r="92" spans="1:7" ht="13.5">
      <c r="A92" s="138">
        <v>43812</v>
      </c>
      <c r="B92" s="139">
        <v>9721</v>
      </c>
      <c r="C92" s="140" t="s">
        <v>17</v>
      </c>
      <c r="D92" s="141">
        <v>43812</v>
      </c>
      <c r="E92" s="142">
        <v>3611.59</v>
      </c>
      <c r="F92" s="143"/>
      <c r="G92" s="142">
        <v>5685694.75</v>
      </c>
    </row>
    <row r="93" spans="1:7" ht="13.5">
      <c r="A93" s="170">
        <v>43812</v>
      </c>
      <c r="B93" s="171">
        <v>9726</v>
      </c>
      <c r="C93" s="172" t="s">
        <v>16</v>
      </c>
      <c r="D93" s="173">
        <v>43812</v>
      </c>
      <c r="E93" s="175">
        <v>75000</v>
      </c>
      <c r="F93" s="174"/>
      <c r="G93" s="175">
        <v>5351958.2699999996</v>
      </c>
    </row>
    <row r="94" spans="1:7" ht="13.5">
      <c r="A94" s="138">
        <v>43812</v>
      </c>
      <c r="B94" s="139">
        <v>9723</v>
      </c>
      <c r="C94" s="140" t="s">
        <v>17</v>
      </c>
      <c r="D94" s="141">
        <v>43812</v>
      </c>
      <c r="E94" s="142">
        <v>1500</v>
      </c>
      <c r="F94" s="143"/>
      <c r="G94" s="142">
        <v>5609194.75</v>
      </c>
    </row>
    <row r="95" spans="1:7" ht="13.5">
      <c r="A95" s="170">
        <v>43812</v>
      </c>
      <c r="B95" s="171">
        <v>9730</v>
      </c>
      <c r="C95" s="172" t="s">
        <v>16</v>
      </c>
      <c r="D95" s="173">
        <v>43812</v>
      </c>
      <c r="E95" s="175">
        <v>75000</v>
      </c>
      <c r="F95" s="174"/>
      <c r="G95" s="175">
        <v>5008579.33</v>
      </c>
    </row>
    <row r="96" spans="1:7" ht="13.5">
      <c r="A96" s="138">
        <v>43812</v>
      </c>
      <c r="B96" s="139">
        <v>9725</v>
      </c>
      <c r="C96" s="140" t="s">
        <v>17</v>
      </c>
      <c r="D96" s="141">
        <v>43812</v>
      </c>
      <c r="E96" s="142">
        <v>3573.26</v>
      </c>
      <c r="F96" s="143"/>
      <c r="G96" s="142">
        <v>5426958.2699999996</v>
      </c>
    </row>
    <row r="97" spans="1:7" ht="13.5">
      <c r="A97" s="170">
        <v>43812</v>
      </c>
      <c r="B97" s="171">
        <v>9734</v>
      </c>
      <c r="C97" s="172" t="s">
        <v>16</v>
      </c>
      <c r="D97" s="173">
        <v>43812</v>
      </c>
      <c r="E97" s="175">
        <v>75000</v>
      </c>
      <c r="F97" s="174"/>
      <c r="G97" s="175">
        <v>4724615.3899999997</v>
      </c>
    </row>
    <row r="98" spans="1:7" ht="13.5">
      <c r="A98" s="138">
        <v>43812</v>
      </c>
      <c r="B98" s="139">
        <v>9727</v>
      </c>
      <c r="C98" s="140" t="s">
        <v>17</v>
      </c>
      <c r="D98" s="141">
        <v>43812</v>
      </c>
      <c r="E98" s="142">
        <v>1500</v>
      </c>
      <c r="F98" s="143"/>
      <c r="G98" s="142">
        <v>5350458.2699999996</v>
      </c>
    </row>
    <row r="99" spans="1:7" ht="13.5">
      <c r="A99" s="170">
        <v>43812</v>
      </c>
      <c r="B99" s="171">
        <v>9738</v>
      </c>
      <c r="C99" s="172" t="s">
        <v>26</v>
      </c>
      <c r="D99" s="173">
        <v>43812</v>
      </c>
      <c r="E99" s="175">
        <v>75000</v>
      </c>
      <c r="F99" s="174"/>
      <c r="G99" s="175">
        <v>5887021.4299999997</v>
      </c>
    </row>
    <row r="100" spans="1:7" ht="13.5">
      <c r="A100" s="138">
        <v>43812</v>
      </c>
      <c r="B100" s="139">
        <v>9729</v>
      </c>
      <c r="C100" s="140" t="s">
        <v>17</v>
      </c>
      <c r="D100" s="141">
        <v>43812</v>
      </c>
      <c r="E100" s="142">
        <v>5232.92</v>
      </c>
      <c r="F100" s="143"/>
      <c r="G100" s="142">
        <v>5083579.33</v>
      </c>
    </row>
    <row r="101" spans="1:7" ht="13.5">
      <c r="A101" s="170">
        <v>43812</v>
      </c>
      <c r="B101" s="171">
        <v>9746</v>
      </c>
      <c r="C101" s="172" t="s">
        <v>28</v>
      </c>
      <c r="D101" s="173">
        <v>43812</v>
      </c>
      <c r="E101" s="175">
        <v>75000</v>
      </c>
      <c r="F101" s="174"/>
      <c r="G101" s="175">
        <v>5551387.5599999996</v>
      </c>
    </row>
    <row r="102" spans="1:7" ht="13.5">
      <c r="A102" s="138">
        <v>43812</v>
      </c>
      <c r="B102" s="139">
        <v>9731</v>
      </c>
      <c r="C102" s="140" t="s">
        <v>17</v>
      </c>
      <c r="D102" s="141">
        <v>43812</v>
      </c>
      <c r="E102" s="142">
        <v>1500</v>
      </c>
      <c r="F102" s="143"/>
      <c r="G102" s="142">
        <v>5007079.33</v>
      </c>
    </row>
    <row r="103" spans="1:7" ht="13.5">
      <c r="A103" s="170">
        <v>43812</v>
      </c>
      <c r="B103" s="171">
        <v>9754</v>
      </c>
      <c r="C103" s="172" t="s">
        <v>30</v>
      </c>
      <c r="D103" s="173">
        <v>43812</v>
      </c>
      <c r="E103" s="175">
        <v>75000</v>
      </c>
      <c r="F103" s="174"/>
      <c r="G103" s="175">
        <v>5207321.8600000003</v>
      </c>
    </row>
    <row r="104" spans="1:7" ht="13.5">
      <c r="A104" s="138">
        <v>43812</v>
      </c>
      <c r="B104" s="139">
        <v>9733</v>
      </c>
      <c r="C104" s="140" t="s">
        <v>17</v>
      </c>
      <c r="D104" s="141">
        <v>43812</v>
      </c>
      <c r="E104" s="142">
        <v>4067.92</v>
      </c>
      <c r="F104" s="143"/>
      <c r="G104" s="142">
        <v>4799615.3899999997</v>
      </c>
    </row>
    <row r="105" spans="1:7" ht="13.5">
      <c r="A105" s="170">
        <v>43829</v>
      </c>
      <c r="B105" s="171">
        <v>9804</v>
      </c>
      <c r="C105" s="172" t="s">
        <v>16</v>
      </c>
      <c r="D105" s="173">
        <v>43829</v>
      </c>
      <c r="E105" s="175">
        <v>75000</v>
      </c>
      <c r="F105" s="174"/>
      <c r="G105" s="175">
        <v>14127887.109999999</v>
      </c>
    </row>
    <row r="106" spans="1:7" ht="13.5">
      <c r="A106" s="138">
        <v>43812</v>
      </c>
      <c r="B106" s="139">
        <v>9735</v>
      </c>
      <c r="C106" s="140" t="s">
        <v>17</v>
      </c>
      <c r="D106" s="141">
        <v>43812</v>
      </c>
      <c r="E106" s="142">
        <v>1500</v>
      </c>
      <c r="F106" s="143"/>
      <c r="G106" s="142">
        <v>4723115.3899999997</v>
      </c>
    </row>
    <row r="107" spans="1:7" ht="13.5">
      <c r="A107" s="154">
        <v>43812</v>
      </c>
      <c r="B107" s="155">
        <v>9736</v>
      </c>
      <c r="C107" s="160" t="s">
        <v>18</v>
      </c>
      <c r="D107" s="157">
        <v>43812</v>
      </c>
      <c r="E107" s="158"/>
      <c r="F107" s="159">
        <v>61474.48</v>
      </c>
      <c r="G107" s="159">
        <v>4784589.87</v>
      </c>
    </row>
    <row r="108" spans="1:7" ht="13.5">
      <c r="A108" s="154">
        <v>43812</v>
      </c>
      <c r="B108" s="155">
        <v>9737</v>
      </c>
      <c r="C108" s="160" t="s">
        <v>10</v>
      </c>
      <c r="D108" s="157">
        <v>43812</v>
      </c>
      <c r="E108" s="158"/>
      <c r="F108" s="159">
        <v>1177431.56</v>
      </c>
      <c r="G108" s="159">
        <v>5962021.4299999997</v>
      </c>
    </row>
    <row r="109" spans="1:7" ht="13.5">
      <c r="A109" s="170">
        <v>43812</v>
      </c>
      <c r="B109" s="171">
        <v>9724</v>
      </c>
      <c r="C109" s="172" t="s">
        <v>16</v>
      </c>
      <c r="D109" s="173">
        <v>43812</v>
      </c>
      <c r="E109" s="175">
        <v>178663.22</v>
      </c>
      <c r="F109" s="174"/>
      <c r="G109" s="175">
        <v>5430531.5300000003</v>
      </c>
    </row>
    <row r="110" spans="1:7" ht="13.5">
      <c r="A110" s="138">
        <v>43812</v>
      </c>
      <c r="B110" s="139">
        <v>9739</v>
      </c>
      <c r="C110" s="140" t="s">
        <v>11</v>
      </c>
      <c r="D110" s="141">
        <v>43812</v>
      </c>
      <c r="E110" s="142">
        <v>1500</v>
      </c>
      <c r="F110" s="143"/>
      <c r="G110" s="142">
        <v>5885521.4299999997</v>
      </c>
    </row>
    <row r="111" spans="1:7" ht="13.5">
      <c r="A111" s="147">
        <v>43812</v>
      </c>
      <c r="B111" s="148">
        <v>9740</v>
      </c>
      <c r="C111" s="149" t="s">
        <v>12</v>
      </c>
      <c r="D111" s="150">
        <v>43812</v>
      </c>
      <c r="E111" s="153">
        <v>150</v>
      </c>
      <c r="F111" s="152"/>
      <c r="G111" s="151">
        <v>5885371.4299999997</v>
      </c>
    </row>
    <row r="112" spans="1:7" ht="13.5">
      <c r="A112" s="138">
        <v>43812</v>
      </c>
      <c r="B112" s="139">
        <v>9741</v>
      </c>
      <c r="C112" s="140" t="s">
        <v>11</v>
      </c>
      <c r="D112" s="141">
        <v>43812</v>
      </c>
      <c r="E112" s="144">
        <v>3</v>
      </c>
      <c r="F112" s="143"/>
      <c r="G112" s="142">
        <v>5885368.4299999997</v>
      </c>
    </row>
    <row r="113" spans="1:7" ht="13.5">
      <c r="A113" s="170">
        <v>43812</v>
      </c>
      <c r="B113" s="171">
        <v>9720</v>
      </c>
      <c r="C113" s="172" t="s">
        <v>16</v>
      </c>
      <c r="D113" s="173">
        <v>43812</v>
      </c>
      <c r="E113" s="175">
        <v>180579.62</v>
      </c>
      <c r="F113" s="174"/>
      <c r="G113" s="175">
        <v>5689306.3399999999</v>
      </c>
    </row>
    <row r="114" spans="1:7" ht="13.5">
      <c r="A114" s="138">
        <v>43812</v>
      </c>
      <c r="B114" s="139">
        <v>9743</v>
      </c>
      <c r="C114" s="140" t="s">
        <v>11</v>
      </c>
      <c r="D114" s="141">
        <v>43812</v>
      </c>
      <c r="E114" s="142">
        <v>5067.92</v>
      </c>
      <c r="F114" s="143"/>
      <c r="G114" s="142">
        <v>5626904.4900000002</v>
      </c>
    </row>
    <row r="115" spans="1:7" ht="13.5">
      <c r="A115" s="147">
        <v>43812</v>
      </c>
      <c r="B115" s="148">
        <v>9744</v>
      </c>
      <c r="C115" s="149" t="s">
        <v>12</v>
      </c>
      <c r="D115" s="150">
        <v>43812</v>
      </c>
      <c r="E115" s="153">
        <v>506.79</v>
      </c>
      <c r="F115" s="152"/>
      <c r="G115" s="151">
        <v>5626397.7000000002</v>
      </c>
    </row>
    <row r="116" spans="1:7" ht="13.5">
      <c r="A116" s="138">
        <v>43812</v>
      </c>
      <c r="B116" s="139">
        <v>9745</v>
      </c>
      <c r="C116" s="140" t="s">
        <v>11</v>
      </c>
      <c r="D116" s="141">
        <v>43812</v>
      </c>
      <c r="E116" s="144">
        <v>10.14</v>
      </c>
      <c r="F116" s="143"/>
      <c r="G116" s="142">
        <v>5626387.5599999996</v>
      </c>
    </row>
    <row r="117" spans="1:7" ht="13.5">
      <c r="A117" s="170">
        <v>43812</v>
      </c>
      <c r="B117" s="171">
        <v>9758</v>
      </c>
      <c r="C117" s="172" t="s">
        <v>31</v>
      </c>
      <c r="D117" s="173">
        <v>43812</v>
      </c>
      <c r="E117" s="175">
        <v>202447.62</v>
      </c>
      <c r="F117" s="174"/>
      <c r="G117" s="175">
        <v>5003221.24</v>
      </c>
    </row>
    <row r="118" spans="1:7" ht="13.5">
      <c r="A118" s="138">
        <v>43812</v>
      </c>
      <c r="B118" s="139">
        <v>9747</v>
      </c>
      <c r="C118" s="140" t="s">
        <v>11</v>
      </c>
      <c r="D118" s="141">
        <v>43812</v>
      </c>
      <c r="E118" s="142">
        <v>1500</v>
      </c>
      <c r="F118" s="143"/>
      <c r="G118" s="142">
        <v>5549887.5599999996</v>
      </c>
    </row>
    <row r="119" spans="1:7" ht="13.5">
      <c r="A119" s="147">
        <v>43812</v>
      </c>
      <c r="B119" s="148">
        <v>9748</v>
      </c>
      <c r="C119" s="149" t="s">
        <v>12</v>
      </c>
      <c r="D119" s="150">
        <v>43812</v>
      </c>
      <c r="E119" s="153">
        <v>150</v>
      </c>
      <c r="F119" s="152"/>
      <c r="G119" s="151">
        <v>5549737.5599999996</v>
      </c>
    </row>
    <row r="120" spans="1:7" ht="13.5">
      <c r="A120" s="138">
        <v>43812</v>
      </c>
      <c r="B120" s="139">
        <v>9749</v>
      </c>
      <c r="C120" s="140" t="s">
        <v>11</v>
      </c>
      <c r="D120" s="141">
        <v>43812</v>
      </c>
      <c r="E120" s="144">
        <v>3</v>
      </c>
      <c r="F120" s="143"/>
      <c r="G120" s="142">
        <v>5549734.5599999996</v>
      </c>
    </row>
    <row r="121" spans="1:7" ht="13.5">
      <c r="A121" s="170">
        <v>43812</v>
      </c>
      <c r="B121" s="171">
        <v>9732</v>
      </c>
      <c r="C121" s="172" t="s">
        <v>16</v>
      </c>
      <c r="D121" s="173">
        <v>43812</v>
      </c>
      <c r="E121" s="175">
        <v>203396.02</v>
      </c>
      <c r="F121" s="174"/>
      <c r="G121" s="175">
        <v>4803683.3099999996</v>
      </c>
    </row>
    <row r="122" spans="1:7" ht="13.5">
      <c r="A122" s="138">
        <v>43812</v>
      </c>
      <c r="B122" s="139">
        <v>9751</v>
      </c>
      <c r="C122" s="140" t="s">
        <v>11</v>
      </c>
      <c r="D122" s="141">
        <v>43812</v>
      </c>
      <c r="E122" s="142">
        <v>5232.92</v>
      </c>
      <c r="F122" s="143"/>
      <c r="G122" s="142">
        <v>5282855.62</v>
      </c>
    </row>
    <row r="123" spans="1:7" ht="13.5">
      <c r="A123" s="147">
        <v>43812</v>
      </c>
      <c r="B123" s="148">
        <v>9752</v>
      </c>
      <c r="C123" s="149" t="s">
        <v>12</v>
      </c>
      <c r="D123" s="150">
        <v>43812</v>
      </c>
      <c r="E123" s="153">
        <v>523.29</v>
      </c>
      <c r="F123" s="152"/>
      <c r="G123" s="151">
        <v>5282332.33</v>
      </c>
    </row>
    <row r="124" spans="1:7" ht="13.5">
      <c r="A124" s="138">
        <v>43812</v>
      </c>
      <c r="B124" s="139">
        <v>9753</v>
      </c>
      <c r="C124" s="140" t="s">
        <v>11</v>
      </c>
      <c r="D124" s="141">
        <v>43812</v>
      </c>
      <c r="E124" s="144">
        <v>10.47</v>
      </c>
      <c r="F124" s="143"/>
      <c r="G124" s="142">
        <v>5282321.8600000003</v>
      </c>
    </row>
    <row r="125" spans="1:7" ht="13.5">
      <c r="A125" s="170">
        <v>43829</v>
      </c>
      <c r="B125" s="171">
        <v>9802</v>
      </c>
      <c r="C125" s="172" t="s">
        <v>16</v>
      </c>
      <c r="D125" s="173">
        <v>43829</v>
      </c>
      <c r="E125" s="175">
        <v>228179.42</v>
      </c>
      <c r="F125" s="174"/>
      <c r="G125" s="175">
        <v>14207450.699999999</v>
      </c>
    </row>
    <row r="126" spans="1:7" ht="13.5">
      <c r="A126" s="138">
        <v>43812</v>
      </c>
      <c r="B126" s="139">
        <v>9755</v>
      </c>
      <c r="C126" s="140" t="s">
        <v>11</v>
      </c>
      <c r="D126" s="141">
        <v>43812</v>
      </c>
      <c r="E126" s="142">
        <v>1500</v>
      </c>
      <c r="F126" s="143"/>
      <c r="G126" s="142">
        <v>5205821.8600000003</v>
      </c>
    </row>
    <row r="127" spans="1:7" ht="13.5">
      <c r="A127" s="147">
        <v>43812</v>
      </c>
      <c r="B127" s="148">
        <v>9756</v>
      </c>
      <c r="C127" s="149" t="s">
        <v>12</v>
      </c>
      <c r="D127" s="150">
        <v>43812</v>
      </c>
      <c r="E127" s="153">
        <v>150</v>
      </c>
      <c r="F127" s="152"/>
      <c r="G127" s="151">
        <v>5205671.8600000003</v>
      </c>
    </row>
    <row r="128" spans="1:7" ht="13.5">
      <c r="A128" s="138">
        <v>43812</v>
      </c>
      <c r="B128" s="139">
        <v>9757</v>
      </c>
      <c r="C128" s="140" t="s">
        <v>11</v>
      </c>
      <c r="D128" s="141">
        <v>43812</v>
      </c>
      <c r="E128" s="144">
        <v>3</v>
      </c>
      <c r="F128" s="143"/>
      <c r="G128" s="142">
        <v>5205668.8600000003</v>
      </c>
    </row>
    <row r="129" spans="1:7" ht="13.5">
      <c r="A129" s="170">
        <v>43812</v>
      </c>
      <c r="B129" s="171">
        <v>9742</v>
      </c>
      <c r="C129" s="172" t="s">
        <v>27</v>
      </c>
      <c r="D129" s="173">
        <v>43812</v>
      </c>
      <c r="E129" s="175">
        <v>253396.02</v>
      </c>
      <c r="F129" s="174"/>
      <c r="G129" s="175">
        <v>5631972.4100000001</v>
      </c>
    </row>
    <row r="130" spans="1:7" ht="13.5">
      <c r="A130" s="138">
        <v>43812</v>
      </c>
      <c r="B130" s="139">
        <v>9759</v>
      </c>
      <c r="C130" s="140" t="s">
        <v>11</v>
      </c>
      <c r="D130" s="141">
        <v>43812</v>
      </c>
      <c r="E130" s="142">
        <v>4048.95</v>
      </c>
      <c r="F130" s="143"/>
      <c r="G130" s="142">
        <v>4999172.29</v>
      </c>
    </row>
    <row r="131" spans="1:7" ht="13.5">
      <c r="A131" s="147">
        <v>43812</v>
      </c>
      <c r="B131" s="148">
        <v>9760</v>
      </c>
      <c r="C131" s="149" t="s">
        <v>12</v>
      </c>
      <c r="D131" s="150">
        <v>43812</v>
      </c>
      <c r="E131" s="153">
        <v>404.9</v>
      </c>
      <c r="F131" s="152"/>
      <c r="G131" s="151">
        <v>4998767.3899999997</v>
      </c>
    </row>
    <row r="132" spans="1:7" ht="13.5">
      <c r="A132" s="138">
        <v>43812</v>
      </c>
      <c r="B132" s="139">
        <v>9761</v>
      </c>
      <c r="C132" s="140" t="s">
        <v>11</v>
      </c>
      <c r="D132" s="141">
        <v>43812</v>
      </c>
      <c r="E132" s="144">
        <v>8.1</v>
      </c>
      <c r="F132" s="143"/>
      <c r="G132" s="142">
        <v>4998759.29</v>
      </c>
    </row>
    <row r="133" spans="1:7" ht="13.5">
      <c r="A133" s="154">
        <v>43813</v>
      </c>
      <c r="B133" s="155">
        <v>9762</v>
      </c>
      <c r="C133" s="160" t="s">
        <v>18</v>
      </c>
      <c r="D133" s="157">
        <v>43813</v>
      </c>
      <c r="E133" s="158"/>
      <c r="F133" s="159">
        <v>62191.63</v>
      </c>
      <c r="G133" s="159">
        <v>5060950.92</v>
      </c>
    </row>
    <row r="134" spans="1:7" ht="13.5">
      <c r="A134" s="154">
        <v>43813</v>
      </c>
      <c r="B134" s="155">
        <v>9763</v>
      </c>
      <c r="C134" s="160" t="s">
        <v>10</v>
      </c>
      <c r="D134" s="157">
        <v>43813</v>
      </c>
      <c r="E134" s="158"/>
      <c r="F134" s="159">
        <v>7006735.7199999997</v>
      </c>
      <c r="G134" s="159">
        <v>12067686.640000001</v>
      </c>
    </row>
    <row r="135" spans="1:7" ht="13.5">
      <c r="A135" s="154">
        <v>43814</v>
      </c>
      <c r="B135" s="155">
        <v>9764</v>
      </c>
      <c r="C135" s="160" t="s">
        <v>10</v>
      </c>
      <c r="D135" s="157">
        <v>43814</v>
      </c>
      <c r="E135" s="158"/>
      <c r="F135" s="159">
        <v>5255482.4400000004</v>
      </c>
      <c r="G135" s="159">
        <v>17323169.079999998</v>
      </c>
    </row>
    <row r="136" spans="1:7" ht="13.5">
      <c r="A136" s="202">
        <v>43815</v>
      </c>
      <c r="B136" s="203">
        <v>9765</v>
      </c>
      <c r="C136" s="208" t="s">
        <v>16</v>
      </c>
      <c r="D136" s="205">
        <v>43815</v>
      </c>
      <c r="E136" s="206">
        <v>16072782.41</v>
      </c>
      <c r="F136" s="207"/>
      <c r="G136" s="206">
        <v>1250386.67</v>
      </c>
    </row>
    <row r="137" spans="1:7" ht="13.5">
      <c r="A137" s="138">
        <v>43815</v>
      </c>
      <c r="B137" s="139">
        <v>9766</v>
      </c>
      <c r="C137" s="140" t="s">
        <v>17</v>
      </c>
      <c r="D137" s="141">
        <v>43815</v>
      </c>
      <c r="E137" s="142">
        <v>321455.65000000002</v>
      </c>
      <c r="F137" s="143"/>
      <c r="G137" s="142">
        <v>928931.02</v>
      </c>
    </row>
    <row r="138" spans="1:7" ht="13.5">
      <c r="A138" s="154">
        <v>43816</v>
      </c>
      <c r="B138" s="155">
        <v>9767</v>
      </c>
      <c r="C138" s="160" t="s">
        <v>18</v>
      </c>
      <c r="D138" s="157">
        <v>43816</v>
      </c>
      <c r="E138" s="158"/>
      <c r="F138" s="159">
        <v>30084.01</v>
      </c>
      <c r="G138" s="159">
        <v>959015.03</v>
      </c>
    </row>
    <row r="139" spans="1:7" ht="13.5">
      <c r="A139" s="154">
        <v>43816</v>
      </c>
      <c r="B139" s="155">
        <v>9768</v>
      </c>
      <c r="C139" s="160" t="s">
        <v>10</v>
      </c>
      <c r="D139" s="157">
        <v>43816</v>
      </c>
      <c r="E139" s="158"/>
      <c r="F139" s="159">
        <v>4382413.43</v>
      </c>
      <c r="G139" s="159">
        <v>5341428.46</v>
      </c>
    </row>
    <row r="140" spans="1:7" ht="13.5">
      <c r="A140" s="154">
        <v>43817</v>
      </c>
      <c r="B140" s="155">
        <v>9769</v>
      </c>
      <c r="C140" s="167" t="s">
        <v>18</v>
      </c>
      <c r="D140" s="157">
        <v>43817</v>
      </c>
      <c r="E140" s="158"/>
      <c r="F140" s="159">
        <v>74708.11</v>
      </c>
      <c r="G140" s="159">
        <v>5416136.5700000003</v>
      </c>
    </row>
    <row r="141" spans="1:7" ht="13.5">
      <c r="A141" s="161">
        <v>43817</v>
      </c>
      <c r="B141" s="162">
        <v>9770</v>
      </c>
      <c r="C141" s="163" t="s">
        <v>10</v>
      </c>
      <c r="D141" s="164">
        <v>43817</v>
      </c>
      <c r="E141" s="165"/>
      <c r="F141" s="166">
        <v>2376308.2999999998</v>
      </c>
      <c r="G141" s="166">
        <v>7792444.8700000001</v>
      </c>
    </row>
    <row r="142" spans="1:7" ht="13.5">
      <c r="A142" s="170">
        <v>43812</v>
      </c>
      <c r="B142" s="171">
        <v>9728</v>
      </c>
      <c r="C142" s="172" t="s">
        <v>16</v>
      </c>
      <c r="D142" s="173">
        <v>43812</v>
      </c>
      <c r="E142" s="175">
        <v>261646.02</v>
      </c>
      <c r="F142" s="174"/>
      <c r="G142" s="175">
        <v>5088812.25</v>
      </c>
    </row>
    <row r="143" spans="1:7" ht="13.5">
      <c r="A143" s="138">
        <v>43817</v>
      </c>
      <c r="B143" s="139">
        <v>9772</v>
      </c>
      <c r="C143" s="140" t="s">
        <v>11</v>
      </c>
      <c r="D143" s="141">
        <v>43817</v>
      </c>
      <c r="E143" s="142">
        <v>49153.89</v>
      </c>
      <c r="F143" s="143"/>
      <c r="G143" s="142">
        <v>5285596.47</v>
      </c>
    </row>
    <row r="144" spans="1:7" ht="13.5">
      <c r="A144" s="147">
        <v>43817</v>
      </c>
      <c r="B144" s="148">
        <v>9773</v>
      </c>
      <c r="C144" s="149" t="s">
        <v>12</v>
      </c>
      <c r="D144" s="150">
        <v>43817</v>
      </c>
      <c r="E144" s="151">
        <v>4915.3900000000003</v>
      </c>
      <c r="F144" s="152"/>
      <c r="G144" s="151">
        <v>5280681.08</v>
      </c>
    </row>
    <row r="145" spans="1:7" ht="13.5">
      <c r="A145" s="138">
        <v>43817</v>
      </c>
      <c r="B145" s="139">
        <v>9774</v>
      </c>
      <c r="C145" s="140" t="s">
        <v>11</v>
      </c>
      <c r="D145" s="141">
        <v>43817</v>
      </c>
      <c r="E145" s="144">
        <v>98.31</v>
      </c>
      <c r="F145" s="143"/>
      <c r="G145" s="142">
        <v>5280582.7699999996</v>
      </c>
    </row>
    <row r="146" spans="1:7" ht="13.5">
      <c r="A146" s="202">
        <v>43817</v>
      </c>
      <c r="B146" s="203">
        <v>9775</v>
      </c>
      <c r="C146" s="208" t="s">
        <v>33</v>
      </c>
      <c r="D146" s="205">
        <v>43817</v>
      </c>
      <c r="E146" s="206">
        <v>231200</v>
      </c>
      <c r="F146" s="207"/>
      <c r="G146" s="206">
        <v>5049382.7699999996</v>
      </c>
    </row>
    <row r="147" spans="1:7" ht="13.5">
      <c r="A147" s="138">
        <v>43817</v>
      </c>
      <c r="B147" s="139">
        <v>9776</v>
      </c>
      <c r="C147" s="140" t="s">
        <v>11</v>
      </c>
      <c r="D147" s="141">
        <v>43817</v>
      </c>
      <c r="E147" s="142">
        <v>4624</v>
      </c>
      <c r="F147" s="143"/>
      <c r="G147" s="142">
        <v>5044758.7699999996</v>
      </c>
    </row>
    <row r="148" spans="1:7" ht="13.5">
      <c r="A148" s="147">
        <v>43817</v>
      </c>
      <c r="B148" s="148">
        <v>9777</v>
      </c>
      <c r="C148" s="149" t="s">
        <v>12</v>
      </c>
      <c r="D148" s="150">
        <v>43817</v>
      </c>
      <c r="E148" s="153">
        <v>462.4</v>
      </c>
      <c r="F148" s="152"/>
      <c r="G148" s="151">
        <v>5044296.37</v>
      </c>
    </row>
    <row r="149" spans="1:7" ht="13.5">
      <c r="A149" s="138">
        <v>43817</v>
      </c>
      <c r="B149" s="139">
        <v>9778</v>
      </c>
      <c r="C149" s="140" t="s">
        <v>11</v>
      </c>
      <c r="D149" s="141">
        <v>43817</v>
      </c>
      <c r="E149" s="144">
        <v>9.25</v>
      </c>
      <c r="F149" s="143"/>
      <c r="G149" s="142">
        <v>5044287.12</v>
      </c>
    </row>
    <row r="150" spans="1:7" ht="13.5">
      <c r="A150" s="202">
        <v>43817</v>
      </c>
      <c r="B150" s="203">
        <v>9779</v>
      </c>
      <c r="C150" s="208" t="s">
        <v>16</v>
      </c>
      <c r="D150" s="205">
        <v>43817</v>
      </c>
      <c r="E150" s="206">
        <v>4806130.09</v>
      </c>
      <c r="F150" s="207"/>
      <c r="G150" s="206">
        <v>238157.03</v>
      </c>
    </row>
    <row r="151" spans="1:7" ht="13.5">
      <c r="A151" s="138">
        <v>43817</v>
      </c>
      <c r="B151" s="139">
        <v>9780</v>
      </c>
      <c r="C151" s="140" t="s">
        <v>17</v>
      </c>
      <c r="D151" s="141">
        <v>43817</v>
      </c>
      <c r="E151" s="142">
        <v>96122.6</v>
      </c>
      <c r="F151" s="143"/>
      <c r="G151" s="142">
        <v>142034.43</v>
      </c>
    </row>
    <row r="152" spans="1:7" ht="13.5">
      <c r="A152" s="154">
        <v>43818</v>
      </c>
      <c r="B152" s="155">
        <v>9781</v>
      </c>
      <c r="C152" s="160" t="s">
        <v>18</v>
      </c>
      <c r="D152" s="157">
        <v>43818</v>
      </c>
      <c r="E152" s="158"/>
      <c r="F152" s="159">
        <v>12384.23</v>
      </c>
      <c r="G152" s="159">
        <v>154418.66</v>
      </c>
    </row>
    <row r="153" spans="1:7" ht="13.5">
      <c r="A153" s="154">
        <v>43818</v>
      </c>
      <c r="B153" s="155">
        <v>9782</v>
      </c>
      <c r="C153" s="160" t="s">
        <v>10</v>
      </c>
      <c r="D153" s="157">
        <v>43818</v>
      </c>
      <c r="E153" s="158"/>
      <c r="F153" s="159">
        <v>6492251.2199999997</v>
      </c>
      <c r="G153" s="159">
        <v>6646669.8799999999</v>
      </c>
    </row>
    <row r="154" spans="1:7" ht="13.5">
      <c r="A154" s="154">
        <v>43819</v>
      </c>
      <c r="B154" s="155">
        <v>9783</v>
      </c>
      <c r="C154" s="160" t="s">
        <v>18</v>
      </c>
      <c r="D154" s="157">
        <v>43819</v>
      </c>
      <c r="E154" s="158"/>
      <c r="F154" s="159">
        <v>33577.39</v>
      </c>
      <c r="G154" s="159">
        <v>6680247.2699999996</v>
      </c>
    </row>
    <row r="155" spans="1:7" ht="13.5">
      <c r="A155" s="154">
        <v>43819</v>
      </c>
      <c r="B155" s="155">
        <v>9784</v>
      </c>
      <c r="C155" s="160" t="s">
        <v>10</v>
      </c>
      <c r="D155" s="157">
        <v>43819</v>
      </c>
      <c r="E155" s="158"/>
      <c r="F155" s="159">
        <v>3974029.82</v>
      </c>
      <c r="G155" s="159">
        <v>10654277.09</v>
      </c>
    </row>
    <row r="156" spans="1:7" ht="13.5">
      <c r="A156" s="154">
        <v>43820</v>
      </c>
      <c r="B156" s="155">
        <v>9785</v>
      </c>
      <c r="C156" s="160" t="s">
        <v>10</v>
      </c>
      <c r="D156" s="157">
        <v>43820</v>
      </c>
      <c r="E156" s="158"/>
      <c r="F156" s="159">
        <v>921757.41</v>
      </c>
      <c r="G156" s="159">
        <v>11576034.5</v>
      </c>
    </row>
    <row r="157" spans="1:7" ht="13.5">
      <c r="A157" s="154">
        <v>43821</v>
      </c>
      <c r="B157" s="155">
        <v>9786</v>
      </c>
      <c r="C157" s="160" t="s">
        <v>18</v>
      </c>
      <c r="D157" s="157">
        <v>43821</v>
      </c>
      <c r="E157" s="158"/>
      <c r="F157" s="159">
        <v>4128.08</v>
      </c>
      <c r="G157" s="159">
        <v>11580162.58</v>
      </c>
    </row>
    <row r="158" spans="1:7" ht="13.5">
      <c r="A158" s="154">
        <v>43821</v>
      </c>
      <c r="B158" s="155">
        <v>9787</v>
      </c>
      <c r="C158" s="160" t="s">
        <v>10</v>
      </c>
      <c r="D158" s="157">
        <v>43821</v>
      </c>
      <c r="E158" s="158"/>
      <c r="F158" s="159">
        <v>5063591.05</v>
      </c>
      <c r="G158" s="159">
        <v>16643753.630000001</v>
      </c>
    </row>
    <row r="159" spans="1:7" ht="13.5">
      <c r="A159" s="154">
        <v>43823</v>
      </c>
      <c r="B159" s="155">
        <v>9788</v>
      </c>
      <c r="C159" s="160" t="s">
        <v>10</v>
      </c>
      <c r="D159" s="157">
        <v>43823</v>
      </c>
      <c r="E159" s="158"/>
      <c r="F159" s="159">
        <v>1847395.31</v>
      </c>
      <c r="G159" s="159">
        <v>18491148.940000001</v>
      </c>
    </row>
    <row r="160" spans="1:7" ht="13.5">
      <c r="A160" s="154">
        <v>43824</v>
      </c>
      <c r="B160" s="155">
        <v>9789</v>
      </c>
      <c r="C160" s="160" t="s">
        <v>10</v>
      </c>
      <c r="D160" s="157">
        <v>43824</v>
      </c>
      <c r="E160" s="158"/>
      <c r="F160" s="159">
        <v>2183363.84</v>
      </c>
      <c r="G160" s="159">
        <v>20674512.780000001</v>
      </c>
    </row>
    <row r="161" spans="1:7" ht="13.5">
      <c r="A161" s="147">
        <v>43825</v>
      </c>
      <c r="B161" s="148">
        <v>9790</v>
      </c>
      <c r="C161" s="149" t="s">
        <v>34</v>
      </c>
      <c r="D161" s="150">
        <v>43825</v>
      </c>
      <c r="E161" s="151">
        <v>41804</v>
      </c>
      <c r="F161" s="152"/>
      <c r="G161" s="151">
        <v>20632708.780000001</v>
      </c>
    </row>
    <row r="162" spans="1:7" ht="13.5">
      <c r="A162" s="138">
        <v>43825</v>
      </c>
      <c r="B162" s="139">
        <v>9791</v>
      </c>
      <c r="C162" s="140" t="s">
        <v>35</v>
      </c>
      <c r="D162" s="141">
        <v>43825</v>
      </c>
      <c r="E162" s="144">
        <v>836.08</v>
      </c>
      <c r="F162" s="143"/>
      <c r="G162" s="142">
        <v>20631872.699999999</v>
      </c>
    </row>
    <row r="163" spans="1:7" ht="13.5">
      <c r="A163" s="202">
        <v>43825</v>
      </c>
      <c r="B163" s="203">
        <v>9792</v>
      </c>
      <c r="C163" s="208" t="s">
        <v>16</v>
      </c>
      <c r="D163" s="205">
        <v>43825</v>
      </c>
      <c r="E163" s="206">
        <v>17483426.07</v>
      </c>
      <c r="F163" s="207"/>
      <c r="G163" s="206">
        <v>3148446.63</v>
      </c>
    </row>
    <row r="164" spans="1:7" ht="13.5">
      <c r="A164" s="138">
        <v>43825</v>
      </c>
      <c r="B164" s="139">
        <v>9793</v>
      </c>
      <c r="C164" s="140" t="s">
        <v>17</v>
      </c>
      <c r="D164" s="141">
        <v>43825</v>
      </c>
      <c r="E164" s="142">
        <v>349668.52</v>
      </c>
      <c r="F164" s="143"/>
      <c r="G164" s="142">
        <v>2798778.11</v>
      </c>
    </row>
    <row r="165" spans="1:7" ht="13.5">
      <c r="A165" s="154">
        <v>43826</v>
      </c>
      <c r="B165" s="155">
        <v>9794</v>
      </c>
      <c r="C165" s="160" t="s">
        <v>18</v>
      </c>
      <c r="D165" s="157">
        <v>43826</v>
      </c>
      <c r="E165" s="158"/>
      <c r="F165" s="159">
        <v>68560.53</v>
      </c>
      <c r="G165" s="159">
        <v>2867338.64</v>
      </c>
    </row>
    <row r="166" spans="1:7" ht="13.5">
      <c r="A166" s="154">
        <v>43826</v>
      </c>
      <c r="B166" s="155">
        <v>9795</v>
      </c>
      <c r="C166" s="160" t="s">
        <v>10</v>
      </c>
      <c r="D166" s="157">
        <v>43826</v>
      </c>
      <c r="E166" s="158"/>
      <c r="F166" s="159">
        <v>5566405.2300000004</v>
      </c>
      <c r="G166" s="159">
        <v>8433743.8699999992</v>
      </c>
    </row>
    <row r="167" spans="1:7" ht="13.5">
      <c r="A167" s="202">
        <v>43826</v>
      </c>
      <c r="B167" s="203">
        <v>9796</v>
      </c>
      <c r="C167" s="208" t="s">
        <v>14</v>
      </c>
      <c r="D167" s="205">
        <v>43826</v>
      </c>
      <c r="E167" s="206">
        <v>1060745.52</v>
      </c>
      <c r="F167" s="207"/>
      <c r="G167" s="206">
        <v>7372998.3499999996</v>
      </c>
    </row>
    <row r="168" spans="1:7" ht="13.5">
      <c r="A168" s="138">
        <v>43826</v>
      </c>
      <c r="B168" s="139">
        <v>9797</v>
      </c>
      <c r="C168" s="140" t="s">
        <v>11</v>
      </c>
      <c r="D168" s="141">
        <v>43826</v>
      </c>
      <c r="E168" s="142">
        <v>21214.91</v>
      </c>
      <c r="F168" s="143"/>
      <c r="G168" s="142">
        <v>7351783.4400000004</v>
      </c>
    </row>
    <row r="169" spans="1:7" ht="13.5">
      <c r="A169" s="147">
        <v>43826</v>
      </c>
      <c r="B169" s="148">
        <v>9798</v>
      </c>
      <c r="C169" s="149" t="s">
        <v>12</v>
      </c>
      <c r="D169" s="150">
        <v>43826</v>
      </c>
      <c r="E169" s="151">
        <v>2121.4899999999998</v>
      </c>
      <c r="F169" s="152"/>
      <c r="G169" s="151">
        <v>7349661.9500000002</v>
      </c>
    </row>
    <row r="170" spans="1:7" ht="13.5">
      <c r="A170" s="138">
        <v>43826</v>
      </c>
      <c r="B170" s="139">
        <v>9799</v>
      </c>
      <c r="C170" s="140" t="s">
        <v>11</v>
      </c>
      <c r="D170" s="141">
        <v>43826</v>
      </c>
      <c r="E170" s="144">
        <v>42.43</v>
      </c>
      <c r="F170" s="143"/>
      <c r="G170" s="142">
        <v>7349619.5199999996</v>
      </c>
    </row>
    <row r="171" spans="1:7" ht="13.5">
      <c r="A171" s="154">
        <v>43827</v>
      </c>
      <c r="B171" s="155">
        <v>9800</v>
      </c>
      <c r="C171" s="160" t="s">
        <v>10</v>
      </c>
      <c r="D171" s="157">
        <v>43827</v>
      </c>
      <c r="E171" s="158"/>
      <c r="F171" s="159">
        <v>4111339.66</v>
      </c>
      <c r="G171" s="159">
        <v>11460959.18</v>
      </c>
    </row>
    <row r="172" spans="1:7" ht="13.5">
      <c r="A172" s="154">
        <v>43828</v>
      </c>
      <c r="B172" s="155">
        <v>9801</v>
      </c>
      <c r="C172" s="160" t="s">
        <v>10</v>
      </c>
      <c r="D172" s="157">
        <v>43828</v>
      </c>
      <c r="E172" s="158"/>
      <c r="F172" s="159">
        <v>2974670.94</v>
      </c>
      <c r="G172" s="159">
        <v>14435630.119999999</v>
      </c>
    </row>
    <row r="173" spans="1:7" ht="13.5">
      <c r="A173" s="170">
        <v>43812</v>
      </c>
      <c r="B173" s="171">
        <v>9750</v>
      </c>
      <c r="C173" s="172" t="s">
        <v>29</v>
      </c>
      <c r="D173" s="173">
        <v>43812</v>
      </c>
      <c r="E173" s="175">
        <v>261646.02</v>
      </c>
      <c r="F173" s="174"/>
      <c r="G173" s="175">
        <v>5288088.54</v>
      </c>
    </row>
    <row r="174" spans="1:7" ht="13.5">
      <c r="A174" s="138">
        <v>43829</v>
      </c>
      <c r="B174" s="139">
        <v>9803</v>
      </c>
      <c r="C174" s="140" t="s">
        <v>17</v>
      </c>
      <c r="D174" s="141">
        <v>43829</v>
      </c>
      <c r="E174" s="142">
        <v>4563.59</v>
      </c>
      <c r="F174" s="143"/>
      <c r="G174" s="142">
        <v>14202887.109999999</v>
      </c>
    </row>
    <row r="175" spans="1:7" ht="13.5">
      <c r="A175" s="170">
        <v>43817</v>
      </c>
      <c r="B175" s="171">
        <v>9771</v>
      </c>
      <c r="C175" s="191" t="s">
        <v>32</v>
      </c>
      <c r="D175" s="173">
        <v>43817</v>
      </c>
      <c r="E175" s="175">
        <v>2457694.5099999998</v>
      </c>
      <c r="F175" s="174"/>
      <c r="G175" s="175">
        <v>5334750.3600000003</v>
      </c>
    </row>
    <row r="176" spans="1:7" ht="13.5">
      <c r="A176" s="138">
        <v>43829</v>
      </c>
      <c r="B176" s="139">
        <v>9805</v>
      </c>
      <c r="C176" s="140" t="s">
        <v>17</v>
      </c>
      <c r="D176" s="141">
        <v>43829</v>
      </c>
      <c r="E176" s="142">
        <v>1500</v>
      </c>
      <c r="F176" s="143"/>
      <c r="G176" s="142">
        <v>14126387.109999999</v>
      </c>
    </row>
    <row r="177" spans="1:7" ht="13.5">
      <c r="A177" s="202">
        <v>43829</v>
      </c>
      <c r="B177" s="203">
        <v>9806</v>
      </c>
      <c r="C177" s="208" t="s">
        <v>14</v>
      </c>
      <c r="D177" s="205">
        <v>43829</v>
      </c>
      <c r="E177" s="206">
        <v>1691476.02</v>
      </c>
      <c r="F177" s="207"/>
      <c r="G177" s="206">
        <v>12434911.09</v>
      </c>
    </row>
    <row r="178" spans="1:7" ht="13.5">
      <c r="A178" s="138">
        <v>43829</v>
      </c>
      <c r="B178" s="139">
        <v>9807</v>
      </c>
      <c r="C178" s="140" t="s">
        <v>11</v>
      </c>
      <c r="D178" s="141">
        <v>43829</v>
      </c>
      <c r="E178" s="142">
        <v>33829.519999999997</v>
      </c>
      <c r="F178" s="143"/>
      <c r="G178" s="142">
        <v>12401081.57</v>
      </c>
    </row>
    <row r="179" spans="1:7" ht="13.5">
      <c r="A179" s="147">
        <v>43829</v>
      </c>
      <c r="B179" s="148">
        <v>9808</v>
      </c>
      <c r="C179" s="149" t="s">
        <v>12</v>
      </c>
      <c r="D179" s="150">
        <v>43829</v>
      </c>
      <c r="E179" s="151">
        <v>3382.95</v>
      </c>
      <c r="F179" s="152"/>
      <c r="G179" s="151">
        <v>12397698.619999999</v>
      </c>
    </row>
    <row r="180" spans="1:7" ht="13.5">
      <c r="A180" s="138">
        <v>43829</v>
      </c>
      <c r="B180" s="139">
        <v>9809</v>
      </c>
      <c r="C180" s="140" t="s">
        <v>11</v>
      </c>
      <c r="D180" s="141">
        <v>43829</v>
      </c>
      <c r="E180" s="144">
        <v>67.66</v>
      </c>
      <c r="F180" s="143"/>
      <c r="G180" s="142">
        <v>12397630.960000001</v>
      </c>
    </row>
    <row r="181" spans="1:7" ht="13.5">
      <c r="A181" s="154">
        <v>43830</v>
      </c>
      <c r="B181" s="155">
        <v>9810</v>
      </c>
      <c r="C181" s="160" t="s">
        <v>18</v>
      </c>
      <c r="D181" s="157">
        <v>43830</v>
      </c>
      <c r="E181" s="158"/>
      <c r="F181" s="159">
        <v>178491.75</v>
      </c>
      <c r="G181" s="159">
        <v>12576122.710000001</v>
      </c>
    </row>
    <row r="182" spans="1:7" ht="13.5">
      <c r="A182" s="154">
        <v>43830</v>
      </c>
      <c r="B182" s="155">
        <v>9811</v>
      </c>
      <c r="C182" s="160" t="s">
        <v>10</v>
      </c>
      <c r="D182" s="157">
        <v>43830</v>
      </c>
      <c r="E182" s="158"/>
      <c r="F182" s="159">
        <v>5371363.2400000002</v>
      </c>
      <c r="G182" s="159">
        <v>17947485.949999999</v>
      </c>
    </row>
    <row r="183" spans="1:7" ht="13.5">
      <c r="A183" s="176">
        <v>43830</v>
      </c>
      <c r="B183" s="177">
        <v>9812</v>
      </c>
      <c r="C183" s="178" t="s">
        <v>36</v>
      </c>
      <c r="D183" s="179">
        <v>43830</v>
      </c>
      <c r="E183" s="180"/>
      <c r="F183" s="181">
        <v>7.52</v>
      </c>
      <c r="G183" s="182">
        <v>17947493.469999999</v>
      </c>
    </row>
    <row r="184" spans="1:7" ht="13.5">
      <c r="A184" s="147">
        <v>43830</v>
      </c>
      <c r="B184" s="148">
        <v>9813</v>
      </c>
      <c r="C184" s="149" t="s">
        <v>37</v>
      </c>
      <c r="D184" s="150">
        <v>43830</v>
      </c>
      <c r="E184" s="153">
        <v>949</v>
      </c>
      <c r="F184" s="152"/>
      <c r="G184" s="151">
        <v>17946544.469999999</v>
      </c>
    </row>
    <row r="185" spans="1:7" ht="13.5">
      <c r="A185" s="138">
        <v>43830</v>
      </c>
      <c r="B185" s="139">
        <v>9814</v>
      </c>
      <c r="C185" s="140" t="s">
        <v>38</v>
      </c>
      <c r="D185" s="141">
        <v>43830</v>
      </c>
      <c r="E185" s="144">
        <v>18.98</v>
      </c>
      <c r="F185" s="143"/>
      <c r="G185" s="142">
        <v>17946525.489999998</v>
      </c>
    </row>
    <row r="186" spans="1:7" ht="13.5">
      <c r="A186" s="147">
        <v>43830</v>
      </c>
      <c r="B186" s="148">
        <v>9815</v>
      </c>
      <c r="C186" s="149" t="s">
        <v>39</v>
      </c>
      <c r="D186" s="150">
        <v>43830</v>
      </c>
      <c r="E186" s="153">
        <v>296</v>
      </c>
      <c r="F186" s="152"/>
      <c r="G186" s="151">
        <v>17946229.489999998</v>
      </c>
    </row>
    <row r="187" spans="1:7" ht="13.5">
      <c r="A187" s="138">
        <v>43830</v>
      </c>
      <c r="B187" s="139">
        <v>9816</v>
      </c>
      <c r="C187" s="140" t="s">
        <v>38</v>
      </c>
      <c r="D187" s="141">
        <v>43830</v>
      </c>
      <c r="E187" s="144">
        <v>5.92</v>
      </c>
      <c r="F187" s="143"/>
      <c r="G187" s="142">
        <v>17946223.57</v>
      </c>
    </row>
    <row r="189" spans="1:7">
      <c r="E189" s="146">
        <f>SUBTOTAL(9,E3:E188)</f>
        <v>83545351.300000012</v>
      </c>
      <c r="F189" s="146">
        <f>SUBTOTAL(9,F3:F188)</f>
        <v>101491574.86999997</v>
      </c>
    </row>
    <row r="190" spans="1:7">
      <c r="E190" s="168">
        <f>+E189-'MAYOR '!H55</f>
        <v>66061925.230000012</v>
      </c>
    </row>
  </sheetData>
  <autoFilter ref="A18:H187">
    <sortState ref="A91:G175">
      <sortCondition ref="E18:E187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A52" workbookViewId="0">
      <selection activeCell="I70" sqref="I70:I71"/>
    </sheetView>
  </sheetViews>
  <sheetFormatPr baseColWidth="10" defaultRowHeight="12.75"/>
  <cols>
    <col min="1" max="4" width="12" style="105"/>
    <col min="5" max="5" width="14.83203125" style="105" bestFit="1" customWidth="1"/>
    <col min="6" max="6" width="65.33203125" style="105" bestFit="1" customWidth="1"/>
    <col min="7" max="7" width="16.33203125" style="115" bestFit="1" customWidth="1"/>
    <col min="8" max="8" width="17" style="115" bestFit="1" customWidth="1"/>
    <col min="9" max="9" width="38.6640625" style="115" bestFit="1" customWidth="1"/>
    <col min="10" max="16384" width="12" style="105"/>
  </cols>
  <sheetData>
    <row r="1" spans="1:10">
      <c r="A1" s="107" t="s">
        <v>58</v>
      </c>
      <c r="B1" s="108"/>
      <c r="C1" s="108"/>
      <c r="D1" s="108"/>
      <c r="E1" s="108"/>
      <c r="F1" s="108"/>
      <c r="G1" s="113"/>
      <c r="H1" s="113"/>
      <c r="I1" s="114" t="s">
        <v>149</v>
      </c>
    </row>
    <row r="2" spans="1:10">
      <c r="A2" s="107" t="s">
        <v>59</v>
      </c>
      <c r="B2" s="108"/>
      <c r="C2" s="108"/>
      <c r="D2" s="108"/>
      <c r="E2" s="108"/>
      <c r="F2" s="108"/>
      <c r="G2" s="113"/>
      <c r="H2" s="113"/>
      <c r="I2" s="113"/>
    </row>
    <row r="4" spans="1:10">
      <c r="A4" s="108"/>
      <c r="B4" s="108"/>
      <c r="C4" s="108"/>
      <c r="D4" s="110" t="s">
        <v>60</v>
      </c>
      <c r="E4" s="108"/>
      <c r="F4" s="108"/>
      <c r="G4" s="113"/>
      <c r="H4" s="113"/>
      <c r="I4" s="113"/>
    </row>
    <row r="5" spans="1:10">
      <c r="A5" s="108"/>
      <c r="B5" s="108"/>
      <c r="C5" s="108"/>
      <c r="D5" s="110" t="s">
        <v>61</v>
      </c>
      <c r="E5" s="108"/>
      <c r="F5" s="108"/>
      <c r="G5" s="113"/>
      <c r="H5" s="113"/>
      <c r="I5" s="113"/>
    </row>
    <row r="6" spans="1:10">
      <c r="A6" s="108"/>
      <c r="B6" s="108"/>
      <c r="C6" s="108"/>
      <c r="D6" s="110" t="s">
        <v>62</v>
      </c>
      <c r="E6" s="108"/>
      <c r="F6" s="108"/>
      <c r="G6" s="113"/>
      <c r="H6" s="113"/>
      <c r="I6" s="113"/>
    </row>
    <row r="7" spans="1:10">
      <c r="A7" s="111" t="s">
        <v>63</v>
      </c>
      <c r="B7" s="111" t="s">
        <v>64</v>
      </c>
      <c r="C7" s="112" t="s">
        <v>65</v>
      </c>
      <c r="D7" s="111" t="s">
        <v>66</v>
      </c>
      <c r="E7" s="111" t="s">
        <v>67</v>
      </c>
      <c r="F7" s="111" t="s">
        <v>68</v>
      </c>
      <c r="G7" s="116" t="s">
        <v>69</v>
      </c>
      <c r="H7" s="116" t="s">
        <v>70</v>
      </c>
      <c r="I7" s="116" t="s">
        <v>71</v>
      </c>
    </row>
    <row r="9" spans="1:10">
      <c r="A9" s="107" t="s">
        <v>72</v>
      </c>
      <c r="B9" s="108"/>
      <c r="C9" s="108"/>
      <c r="D9" s="108"/>
      <c r="E9" s="108"/>
      <c r="F9" s="107" t="s">
        <v>73</v>
      </c>
      <c r="G9" s="113"/>
      <c r="H9" s="114" t="s">
        <v>74</v>
      </c>
      <c r="I9" s="114">
        <v>12843989.439999999</v>
      </c>
      <c r="J9" s="128">
        <f>+I9-'PROVINCIAL DIC 19'!D2</f>
        <v>0</v>
      </c>
    </row>
    <row r="10" spans="1:10">
      <c r="A10" s="107">
        <v>30</v>
      </c>
      <c r="B10" s="107" t="s">
        <v>134</v>
      </c>
      <c r="C10" s="109">
        <v>3</v>
      </c>
      <c r="D10" s="107" t="s">
        <v>76</v>
      </c>
      <c r="E10" s="107">
        <v>9666</v>
      </c>
      <c r="F10" s="107" t="s">
        <v>135</v>
      </c>
      <c r="G10" s="114">
        <v>0</v>
      </c>
      <c r="H10" s="114">
        <v>589423.19999999995</v>
      </c>
      <c r="I10" s="114">
        <v>12254566.24</v>
      </c>
    </row>
    <row r="11" spans="1:10">
      <c r="A11" s="107">
        <v>30</v>
      </c>
      <c r="B11" s="107" t="s">
        <v>75</v>
      </c>
      <c r="C11" s="109">
        <v>3</v>
      </c>
      <c r="D11" s="107" t="s">
        <v>76</v>
      </c>
      <c r="E11" s="107">
        <v>9650</v>
      </c>
      <c r="F11" s="107" t="s">
        <v>77</v>
      </c>
      <c r="G11" s="114">
        <v>0</v>
      </c>
      <c r="H11" s="114">
        <v>1062359.1100000001</v>
      </c>
      <c r="I11" s="114">
        <v>11192207.130000001</v>
      </c>
    </row>
    <row r="12" spans="1:10">
      <c r="A12" s="107">
        <v>30</v>
      </c>
      <c r="B12" s="107" t="s">
        <v>78</v>
      </c>
      <c r="C12" s="109">
        <v>2</v>
      </c>
      <c r="D12" s="107" t="s">
        <v>76</v>
      </c>
      <c r="E12" s="107">
        <v>9654</v>
      </c>
      <c r="F12" s="107" t="s">
        <v>79</v>
      </c>
      <c r="G12" s="114">
        <v>0</v>
      </c>
      <c r="H12" s="114">
        <v>792000</v>
      </c>
      <c r="I12" s="114">
        <v>10400207.130000001</v>
      </c>
    </row>
    <row r="13" spans="1:10">
      <c r="A13" s="107">
        <v>31</v>
      </c>
      <c r="B13" s="107" t="s">
        <v>80</v>
      </c>
      <c r="C13" s="109">
        <v>3</v>
      </c>
      <c r="D13" s="107" t="s">
        <v>76</v>
      </c>
      <c r="E13" s="107">
        <v>9806</v>
      </c>
      <c r="F13" s="107" t="s">
        <v>81</v>
      </c>
      <c r="G13" s="114">
        <v>0</v>
      </c>
      <c r="H13" s="114">
        <v>1691476.02</v>
      </c>
      <c r="I13" s="114">
        <v>8708731.1099999994</v>
      </c>
    </row>
    <row r="14" spans="1:10">
      <c r="A14" s="107">
        <v>31</v>
      </c>
      <c r="B14" s="107" t="s">
        <v>82</v>
      </c>
      <c r="C14" s="109">
        <v>3</v>
      </c>
      <c r="D14" s="107" t="s">
        <v>76</v>
      </c>
      <c r="E14" s="107">
        <v>9796</v>
      </c>
      <c r="F14" s="107" t="s">
        <v>81</v>
      </c>
      <c r="G14" s="114">
        <v>0</v>
      </c>
      <c r="H14" s="114">
        <v>1060745.52</v>
      </c>
      <c r="I14" s="114">
        <v>7647985.5899999999</v>
      </c>
    </row>
    <row r="15" spans="1:10">
      <c r="A15" s="107">
        <v>31</v>
      </c>
      <c r="B15" s="107" t="s">
        <v>83</v>
      </c>
      <c r="C15" s="109">
        <v>8</v>
      </c>
      <c r="D15" s="107" t="s">
        <v>76</v>
      </c>
      <c r="E15" s="107">
        <v>9779</v>
      </c>
      <c r="F15" s="107" t="s">
        <v>84</v>
      </c>
      <c r="G15" s="114">
        <v>0</v>
      </c>
      <c r="H15" s="114">
        <v>4806130.09</v>
      </c>
      <c r="I15" s="114">
        <v>2841855.5</v>
      </c>
    </row>
    <row r="16" spans="1:10">
      <c r="A16" s="107">
        <v>31</v>
      </c>
      <c r="B16" s="107" t="s">
        <v>85</v>
      </c>
      <c r="C16" s="109">
        <v>3</v>
      </c>
      <c r="D16" s="107" t="s">
        <v>76</v>
      </c>
      <c r="E16" s="107">
        <v>9681</v>
      </c>
      <c r="F16" s="107" t="s">
        <v>86</v>
      </c>
      <c r="G16" s="114">
        <v>0</v>
      </c>
      <c r="H16" s="114">
        <v>2340060.66</v>
      </c>
      <c r="I16" s="114">
        <v>501794.84</v>
      </c>
    </row>
    <row r="17" spans="1:9">
      <c r="A17" s="107">
        <v>31</v>
      </c>
      <c r="B17" s="107" t="s">
        <v>87</v>
      </c>
      <c r="C17" s="109">
        <v>3</v>
      </c>
      <c r="D17" s="107" t="s">
        <v>76</v>
      </c>
      <c r="E17" s="107">
        <v>9712</v>
      </c>
      <c r="F17" s="107" t="s">
        <v>88</v>
      </c>
      <c r="G17" s="114">
        <v>0</v>
      </c>
      <c r="H17" s="114">
        <v>3899362.9</v>
      </c>
      <c r="I17" s="114">
        <v>-3397568.06</v>
      </c>
    </row>
    <row r="18" spans="1:9">
      <c r="A18" s="107">
        <v>31</v>
      </c>
      <c r="B18" s="107" t="s">
        <v>89</v>
      </c>
      <c r="C18" s="109">
        <v>4</v>
      </c>
      <c r="D18" s="107" t="s">
        <v>76</v>
      </c>
      <c r="E18" s="107">
        <v>9691</v>
      </c>
      <c r="F18" s="107" t="s">
        <v>90</v>
      </c>
      <c r="G18" s="114">
        <v>0</v>
      </c>
      <c r="H18" s="114">
        <v>1222325.06</v>
      </c>
      <c r="I18" s="114">
        <v>-4619893.12</v>
      </c>
    </row>
    <row r="19" spans="1:9">
      <c r="A19" s="107">
        <v>31</v>
      </c>
      <c r="B19" s="107" t="s">
        <v>91</v>
      </c>
      <c r="C19" s="109">
        <v>3</v>
      </c>
      <c r="D19" s="107" t="s">
        <v>76</v>
      </c>
      <c r="E19" s="107">
        <v>9678</v>
      </c>
      <c r="F19" s="107" t="s">
        <v>92</v>
      </c>
      <c r="G19" s="114">
        <v>0</v>
      </c>
      <c r="H19" s="114">
        <v>824347.09</v>
      </c>
      <c r="I19" s="114">
        <v>-5444240.21</v>
      </c>
    </row>
    <row r="20" spans="1:9">
      <c r="A20" s="107">
        <v>31</v>
      </c>
      <c r="B20" s="107" t="s">
        <v>93</v>
      </c>
      <c r="C20" s="109">
        <v>3</v>
      </c>
      <c r="D20" s="107" t="s">
        <v>76</v>
      </c>
      <c r="E20" s="107">
        <v>9687</v>
      </c>
      <c r="F20" s="107" t="s">
        <v>81</v>
      </c>
      <c r="G20" s="114">
        <v>0</v>
      </c>
      <c r="H20" s="114">
        <v>1103177.27</v>
      </c>
      <c r="I20" s="114">
        <v>-6547417.4800000004</v>
      </c>
    </row>
    <row r="21" spans="1:9">
      <c r="A21" s="107">
        <v>31</v>
      </c>
      <c r="B21" s="107" t="s">
        <v>94</v>
      </c>
      <c r="C21" s="109">
        <v>3</v>
      </c>
      <c r="D21" s="107" t="s">
        <v>76</v>
      </c>
      <c r="E21" s="107">
        <v>9705</v>
      </c>
      <c r="F21" s="107" t="s">
        <v>95</v>
      </c>
      <c r="G21" s="114">
        <v>0</v>
      </c>
      <c r="H21" s="114">
        <v>1996800</v>
      </c>
      <c r="I21" s="114">
        <v>-8544217.4800000004</v>
      </c>
    </row>
    <row r="22" spans="1:9">
      <c r="A22" s="107">
        <v>31</v>
      </c>
      <c r="B22" s="107" t="s">
        <v>96</v>
      </c>
      <c r="C22" s="109">
        <v>3</v>
      </c>
      <c r="D22" s="107" t="s">
        <v>76</v>
      </c>
      <c r="E22" s="107">
        <v>9695</v>
      </c>
      <c r="F22" s="107" t="s">
        <v>97</v>
      </c>
      <c r="G22" s="114">
        <v>0</v>
      </c>
      <c r="H22" s="114">
        <v>1309719.5900000001</v>
      </c>
      <c r="I22" s="114">
        <v>-9853937.0700000003</v>
      </c>
    </row>
    <row r="23" spans="1:9">
      <c r="A23" s="107">
        <v>31</v>
      </c>
      <c r="B23" s="107" t="s">
        <v>98</v>
      </c>
      <c r="C23" s="109">
        <v>3</v>
      </c>
      <c r="D23" s="107" t="s">
        <v>76</v>
      </c>
      <c r="E23" s="107">
        <v>9695</v>
      </c>
      <c r="F23" s="107" t="s">
        <v>99</v>
      </c>
      <c r="G23" s="114">
        <v>0</v>
      </c>
      <c r="H23" s="114">
        <v>250016</v>
      </c>
      <c r="I23" s="114">
        <v>-10103953.07</v>
      </c>
    </row>
    <row r="24" spans="1:9">
      <c r="A24" s="107">
        <v>31</v>
      </c>
      <c r="B24" s="107" t="s">
        <v>100</v>
      </c>
      <c r="C24" s="109">
        <v>2</v>
      </c>
      <c r="D24" s="107" t="s">
        <v>76</v>
      </c>
      <c r="E24" s="107">
        <v>9716</v>
      </c>
      <c r="F24" s="107" t="s">
        <v>84</v>
      </c>
      <c r="G24" s="114">
        <v>0</v>
      </c>
      <c r="H24" s="114">
        <v>7300000</v>
      </c>
      <c r="I24" s="114">
        <v>-17403953.07</v>
      </c>
    </row>
    <row r="25" spans="1:9">
      <c r="A25" s="107">
        <v>31</v>
      </c>
      <c r="B25" s="107" t="s">
        <v>101</v>
      </c>
      <c r="C25" s="109">
        <v>3</v>
      </c>
      <c r="D25" s="108" t="s">
        <v>76</v>
      </c>
      <c r="E25" s="107">
        <v>9709</v>
      </c>
      <c r="F25" s="107" t="s">
        <v>102</v>
      </c>
      <c r="G25" s="114">
        <v>0</v>
      </c>
      <c r="H25" s="114">
        <v>2.8</v>
      </c>
      <c r="I25" s="114">
        <v>-17403955.870000001</v>
      </c>
    </row>
    <row r="26" spans="1:9">
      <c r="A26" s="107">
        <v>31</v>
      </c>
      <c r="B26" s="107" t="s">
        <v>103</v>
      </c>
      <c r="C26" s="109">
        <v>8</v>
      </c>
      <c r="D26" s="108"/>
      <c r="E26" s="107" t="s">
        <v>104</v>
      </c>
      <c r="F26" s="107" t="s">
        <v>105</v>
      </c>
      <c r="G26" s="114">
        <v>0</v>
      </c>
      <c r="H26" s="114">
        <v>1638144.14</v>
      </c>
      <c r="I26" s="114">
        <v>-19042100.010000002</v>
      </c>
    </row>
    <row r="27" spans="1:9">
      <c r="A27" s="107">
        <v>31</v>
      </c>
      <c r="B27" s="107" t="s">
        <v>103</v>
      </c>
      <c r="C27" s="109">
        <v>9</v>
      </c>
      <c r="D27" s="108"/>
      <c r="E27" s="107" t="s">
        <v>45</v>
      </c>
      <c r="F27" s="107" t="s">
        <v>106</v>
      </c>
      <c r="G27" s="169">
        <v>0</v>
      </c>
      <c r="H27" s="114">
        <v>88063.039999999994</v>
      </c>
      <c r="I27" s="114">
        <v>-19130163.050000001</v>
      </c>
    </row>
    <row r="28" spans="1:9">
      <c r="A28" s="107">
        <v>31</v>
      </c>
      <c r="B28" s="107" t="s">
        <v>103</v>
      </c>
      <c r="C28" s="109">
        <v>10</v>
      </c>
      <c r="D28" s="108"/>
      <c r="E28" s="107" t="s">
        <v>107</v>
      </c>
      <c r="F28" s="107" t="s">
        <v>108</v>
      </c>
      <c r="G28" s="169">
        <v>7.52</v>
      </c>
      <c r="H28" s="114">
        <v>0</v>
      </c>
      <c r="I28" s="114">
        <v>-19130155.530000001</v>
      </c>
    </row>
    <row r="29" spans="1:9" ht="14.25">
      <c r="A29" s="107">
        <v>31</v>
      </c>
      <c r="B29" s="107" t="s">
        <v>109</v>
      </c>
      <c r="C29" s="109">
        <v>5</v>
      </c>
      <c r="D29" s="107"/>
      <c r="E29" s="107">
        <v>9718</v>
      </c>
      <c r="F29" s="107" t="s">
        <v>110</v>
      </c>
      <c r="G29" s="10">
        <v>1667492.73</v>
      </c>
      <c r="H29" s="114">
        <v>0</v>
      </c>
      <c r="I29" s="114">
        <v>-17462662.800000001</v>
      </c>
    </row>
    <row r="30" spans="1:9">
      <c r="A30" s="107">
        <v>31</v>
      </c>
      <c r="B30" s="107" t="s">
        <v>111</v>
      </c>
      <c r="C30" s="109">
        <v>1</v>
      </c>
      <c r="D30" s="107" t="s">
        <v>112</v>
      </c>
      <c r="E30" s="107" t="s">
        <v>113</v>
      </c>
      <c r="F30" s="107" t="s">
        <v>114</v>
      </c>
      <c r="G30" s="169">
        <v>86300769.170000002</v>
      </c>
      <c r="H30" s="114">
        <v>0</v>
      </c>
      <c r="I30" s="114">
        <v>68838106.370000005</v>
      </c>
    </row>
    <row r="31" spans="1:9">
      <c r="A31" s="107">
        <v>31</v>
      </c>
      <c r="B31" s="107" t="s">
        <v>111</v>
      </c>
      <c r="C31" s="109">
        <v>2</v>
      </c>
      <c r="D31" s="107" t="s">
        <v>112</v>
      </c>
      <c r="E31" s="107" t="s">
        <v>115</v>
      </c>
      <c r="F31" s="107" t="s">
        <v>114</v>
      </c>
      <c r="G31" s="169">
        <v>679316.01</v>
      </c>
      <c r="H31" s="114">
        <v>0</v>
      </c>
      <c r="I31" s="114">
        <v>69517422.379999995</v>
      </c>
    </row>
    <row r="32" spans="1:9">
      <c r="A32" s="107">
        <v>31</v>
      </c>
      <c r="B32" s="107" t="s">
        <v>116</v>
      </c>
      <c r="C32" s="109">
        <v>2</v>
      </c>
      <c r="D32" s="107" t="s">
        <v>76</v>
      </c>
      <c r="E32" s="107">
        <v>9670</v>
      </c>
      <c r="F32" s="107" t="s">
        <v>117</v>
      </c>
      <c r="G32" s="169">
        <v>0</v>
      </c>
      <c r="H32" s="114">
        <v>4000000</v>
      </c>
      <c r="I32" s="114">
        <v>65517422.380000003</v>
      </c>
    </row>
    <row r="33" spans="1:9">
      <c r="A33" s="107">
        <v>31</v>
      </c>
      <c r="B33" s="107" t="s">
        <v>116</v>
      </c>
      <c r="C33" s="109">
        <v>4</v>
      </c>
      <c r="D33" s="107" t="s">
        <v>76</v>
      </c>
      <c r="E33" s="107">
        <v>9678</v>
      </c>
      <c r="F33" s="107" t="s">
        <v>117</v>
      </c>
      <c r="G33" s="169">
        <v>0</v>
      </c>
      <c r="H33" s="114">
        <v>7000000</v>
      </c>
      <c r="I33" s="114">
        <v>58517422.380000003</v>
      </c>
    </row>
    <row r="34" spans="1:9">
      <c r="A34" s="107">
        <v>31</v>
      </c>
      <c r="B34" s="107" t="s">
        <v>118</v>
      </c>
      <c r="C34" s="109">
        <v>2</v>
      </c>
      <c r="D34" s="107" t="s">
        <v>76</v>
      </c>
      <c r="E34" s="107">
        <v>9775</v>
      </c>
      <c r="F34" s="107" t="s">
        <v>119</v>
      </c>
      <c r="G34" s="169">
        <v>0</v>
      </c>
      <c r="H34" s="114">
        <v>231200</v>
      </c>
      <c r="I34" s="114">
        <v>58286222.380000003</v>
      </c>
    </row>
    <row r="35" spans="1:9">
      <c r="A35" s="107">
        <v>31</v>
      </c>
      <c r="B35" s="107" t="s">
        <v>120</v>
      </c>
      <c r="C35" s="109">
        <v>3</v>
      </c>
      <c r="D35" s="107" t="s">
        <v>76</v>
      </c>
      <c r="E35" s="107">
        <v>9658</v>
      </c>
      <c r="F35" s="107" t="s">
        <v>121</v>
      </c>
      <c r="G35" s="169">
        <v>0</v>
      </c>
      <c r="H35" s="114">
        <v>166929.35999999999</v>
      </c>
      <c r="I35" s="114">
        <v>58119293.020000003</v>
      </c>
    </row>
    <row r="36" spans="1:9">
      <c r="A36" s="107">
        <v>31</v>
      </c>
      <c r="B36" s="107" t="s">
        <v>122</v>
      </c>
      <c r="C36" s="109">
        <v>3</v>
      </c>
      <c r="D36" s="107" t="s">
        <v>76</v>
      </c>
      <c r="E36" s="107">
        <v>9701</v>
      </c>
      <c r="F36" s="107" t="s">
        <v>81</v>
      </c>
      <c r="G36" s="114">
        <v>0</v>
      </c>
      <c r="H36" s="114">
        <v>1789212.5</v>
      </c>
      <c r="I36" s="114">
        <v>56330080.520000003</v>
      </c>
    </row>
    <row r="37" spans="1:9">
      <c r="A37" s="107">
        <v>31</v>
      </c>
      <c r="B37" s="107" t="s">
        <v>127</v>
      </c>
      <c r="C37" s="109">
        <v>14</v>
      </c>
      <c r="D37" s="107" t="s">
        <v>76</v>
      </c>
      <c r="E37" s="107">
        <v>9720</v>
      </c>
      <c r="F37" s="107" t="s">
        <v>128</v>
      </c>
      <c r="G37" s="114">
        <v>0</v>
      </c>
      <c r="H37" s="114">
        <v>180579.62</v>
      </c>
      <c r="I37" s="114">
        <v>56149500.899999999</v>
      </c>
    </row>
    <row r="38" spans="1:9">
      <c r="A38" s="107">
        <v>31</v>
      </c>
      <c r="B38" s="107" t="s">
        <v>127</v>
      </c>
      <c r="C38" s="109">
        <v>15</v>
      </c>
      <c r="D38" s="107" t="s">
        <v>76</v>
      </c>
      <c r="E38" s="107">
        <v>9722</v>
      </c>
      <c r="F38" s="107" t="s">
        <v>128</v>
      </c>
      <c r="G38" s="114">
        <v>0</v>
      </c>
      <c r="H38" s="114">
        <v>75000</v>
      </c>
      <c r="I38" s="114">
        <v>56074500.899999999</v>
      </c>
    </row>
    <row r="39" spans="1:9">
      <c r="A39" s="107">
        <v>31</v>
      </c>
      <c r="B39" s="107" t="s">
        <v>129</v>
      </c>
      <c r="C39" s="109">
        <v>19</v>
      </c>
      <c r="D39" s="107" t="s">
        <v>76</v>
      </c>
      <c r="E39" s="107">
        <v>9802</v>
      </c>
      <c r="F39" s="107" t="s">
        <v>130</v>
      </c>
      <c r="G39" s="114">
        <v>0</v>
      </c>
      <c r="H39" s="114">
        <v>228179.42</v>
      </c>
      <c r="I39" s="114">
        <v>55846321.479999997</v>
      </c>
    </row>
    <row r="40" spans="1:9">
      <c r="A40" s="107">
        <v>31</v>
      </c>
      <c r="B40" s="107" t="s">
        <v>129</v>
      </c>
      <c r="C40" s="109">
        <v>20</v>
      </c>
      <c r="D40" s="108" t="s">
        <v>76</v>
      </c>
      <c r="E40" s="107">
        <v>9804</v>
      </c>
      <c r="F40" s="107" t="s">
        <v>130</v>
      </c>
      <c r="G40" s="114">
        <v>0</v>
      </c>
      <c r="H40" s="114">
        <v>75000</v>
      </c>
      <c r="I40" s="114">
        <v>55771321.479999997</v>
      </c>
    </row>
    <row r="41" spans="1:9">
      <c r="A41" s="107">
        <v>31</v>
      </c>
      <c r="B41" s="107" t="s">
        <v>131</v>
      </c>
      <c r="C41" s="109">
        <v>2</v>
      </c>
      <c r="D41" s="108"/>
      <c r="E41" s="107">
        <v>9724</v>
      </c>
      <c r="F41" s="107" t="s">
        <v>132</v>
      </c>
      <c r="G41" s="114">
        <v>0</v>
      </c>
      <c r="H41" s="114">
        <v>178663.22</v>
      </c>
      <c r="I41" s="114">
        <v>55592658.259999998</v>
      </c>
    </row>
    <row r="42" spans="1:9">
      <c r="A42" s="107">
        <v>31</v>
      </c>
      <c r="B42" s="107" t="s">
        <v>131</v>
      </c>
      <c r="C42" s="109">
        <v>3</v>
      </c>
      <c r="D42" s="108"/>
      <c r="E42" s="107">
        <v>9726</v>
      </c>
      <c r="F42" s="107" t="s">
        <v>132</v>
      </c>
      <c r="G42" s="114">
        <v>0</v>
      </c>
      <c r="H42" s="114">
        <v>75000</v>
      </c>
      <c r="I42" s="114">
        <v>55517658.259999998</v>
      </c>
    </row>
    <row r="43" spans="1:9">
      <c r="A43" s="107">
        <v>31</v>
      </c>
      <c r="B43" s="107" t="s">
        <v>131</v>
      </c>
      <c r="C43" s="109">
        <v>4</v>
      </c>
      <c r="D43" s="108"/>
      <c r="E43" s="107">
        <v>9728</v>
      </c>
      <c r="F43" s="107" t="s">
        <v>132</v>
      </c>
      <c r="G43" s="114">
        <v>0</v>
      </c>
      <c r="H43" s="114">
        <v>261646.02</v>
      </c>
      <c r="I43" s="114">
        <v>55256012.240000002</v>
      </c>
    </row>
    <row r="44" spans="1:9">
      <c r="A44" s="107">
        <v>31</v>
      </c>
      <c r="B44" s="107" t="s">
        <v>131</v>
      </c>
      <c r="C44" s="109">
        <v>5</v>
      </c>
      <c r="D44" s="108"/>
      <c r="E44" s="107">
        <v>9730</v>
      </c>
      <c r="F44" s="107" t="s">
        <v>132</v>
      </c>
      <c r="G44" s="114">
        <v>0</v>
      </c>
      <c r="H44" s="114">
        <v>75000</v>
      </c>
      <c r="I44" s="114">
        <v>55181012.240000002</v>
      </c>
    </row>
    <row r="45" spans="1:9">
      <c r="A45" s="107">
        <v>31</v>
      </c>
      <c r="B45" s="107" t="s">
        <v>131</v>
      </c>
      <c r="C45" s="109">
        <v>6</v>
      </c>
      <c r="D45" s="108"/>
      <c r="E45" s="107">
        <v>9732</v>
      </c>
      <c r="F45" s="107" t="s">
        <v>132</v>
      </c>
      <c r="G45" s="114">
        <v>0</v>
      </c>
      <c r="H45" s="114">
        <v>203396.02</v>
      </c>
      <c r="I45" s="114">
        <v>54977616.219999999</v>
      </c>
    </row>
    <row r="46" spans="1:9">
      <c r="A46" s="107">
        <v>31</v>
      </c>
      <c r="B46" s="107" t="s">
        <v>131</v>
      </c>
      <c r="C46" s="109">
        <v>7</v>
      </c>
      <c r="D46" s="108"/>
      <c r="E46" s="107">
        <v>9734</v>
      </c>
      <c r="F46" s="107" t="s">
        <v>132</v>
      </c>
      <c r="G46" s="114">
        <v>0</v>
      </c>
      <c r="H46" s="114">
        <v>75000</v>
      </c>
      <c r="I46" s="114">
        <v>54902616.219999999</v>
      </c>
    </row>
    <row r="47" spans="1:9">
      <c r="A47" s="107">
        <v>31</v>
      </c>
      <c r="B47" s="107" t="s">
        <v>131</v>
      </c>
      <c r="C47" s="109">
        <v>8</v>
      </c>
      <c r="D47" s="108"/>
      <c r="E47" s="107">
        <v>9738</v>
      </c>
      <c r="F47" s="107" t="s">
        <v>132</v>
      </c>
      <c r="G47" s="114">
        <v>0</v>
      </c>
      <c r="H47" s="114">
        <v>75000</v>
      </c>
      <c r="I47" s="114">
        <v>54827616.219999999</v>
      </c>
    </row>
    <row r="48" spans="1:9" ht="13.5" customHeight="1">
      <c r="A48" s="107">
        <v>31</v>
      </c>
      <c r="B48" s="107" t="s">
        <v>131</v>
      </c>
      <c r="C48" s="109">
        <v>9</v>
      </c>
      <c r="D48" s="108"/>
      <c r="E48" s="107">
        <v>9742</v>
      </c>
      <c r="F48" s="107" t="s">
        <v>132</v>
      </c>
      <c r="G48" s="114">
        <v>0</v>
      </c>
      <c r="H48" s="114">
        <v>253396.02</v>
      </c>
      <c r="I48" s="114">
        <v>54574220.200000003</v>
      </c>
    </row>
    <row r="49" spans="1:10">
      <c r="A49" s="107">
        <v>31</v>
      </c>
      <c r="B49" s="107" t="s">
        <v>131</v>
      </c>
      <c r="C49" s="109">
        <v>10</v>
      </c>
      <c r="D49" s="108"/>
      <c r="E49" s="107">
        <v>9746</v>
      </c>
      <c r="F49" s="107" t="s">
        <v>132</v>
      </c>
      <c r="G49" s="114">
        <v>0</v>
      </c>
      <c r="H49" s="114">
        <v>75000</v>
      </c>
      <c r="I49" s="114">
        <v>54499220.200000003</v>
      </c>
    </row>
    <row r="50" spans="1:10">
      <c r="A50" s="107">
        <v>31</v>
      </c>
      <c r="B50" s="107" t="s">
        <v>131</v>
      </c>
      <c r="C50" s="109">
        <v>11</v>
      </c>
      <c r="D50" s="108"/>
      <c r="E50" s="107">
        <v>9750</v>
      </c>
      <c r="F50" s="107" t="s">
        <v>132</v>
      </c>
      <c r="G50" s="114">
        <v>0</v>
      </c>
      <c r="H50" s="114">
        <v>261646.02</v>
      </c>
      <c r="I50" s="114">
        <v>54237574.18</v>
      </c>
    </row>
    <row r="51" spans="1:10">
      <c r="A51" s="107">
        <v>31</v>
      </c>
      <c r="B51" s="107" t="s">
        <v>131</v>
      </c>
      <c r="C51" s="109">
        <v>12</v>
      </c>
      <c r="D51" s="108"/>
      <c r="E51" s="107">
        <v>9754</v>
      </c>
      <c r="F51" s="107" t="s">
        <v>132</v>
      </c>
      <c r="G51" s="114">
        <v>0</v>
      </c>
      <c r="H51" s="114">
        <v>75000</v>
      </c>
      <c r="I51" s="114">
        <v>54162574.18</v>
      </c>
    </row>
    <row r="52" spans="1:10">
      <c r="A52" s="107">
        <v>31</v>
      </c>
      <c r="B52" s="107" t="s">
        <v>131</v>
      </c>
      <c r="C52" s="109">
        <v>13</v>
      </c>
      <c r="D52" s="108"/>
      <c r="E52" s="107">
        <v>9758</v>
      </c>
      <c r="F52" s="107" t="s">
        <v>132</v>
      </c>
      <c r="G52" s="114">
        <v>0</v>
      </c>
      <c r="H52" s="114">
        <v>202447.62</v>
      </c>
      <c r="I52" s="114">
        <v>53960126.560000002</v>
      </c>
    </row>
    <row r="53" spans="1:10">
      <c r="A53" s="108">
        <v>31</v>
      </c>
      <c r="B53" s="108" t="s">
        <v>136</v>
      </c>
      <c r="C53" s="108">
        <v>2</v>
      </c>
      <c r="D53" s="108" t="s">
        <v>76</v>
      </c>
      <c r="E53" s="212">
        <v>9765</v>
      </c>
      <c r="F53" s="109" t="s">
        <v>137</v>
      </c>
      <c r="G53" s="114">
        <v>0</v>
      </c>
      <c r="H53" s="114">
        <v>16072782.41</v>
      </c>
      <c r="I53" s="114">
        <v>37887344.149999999</v>
      </c>
    </row>
    <row r="54" spans="1:10">
      <c r="A54" s="105">
        <v>31</v>
      </c>
      <c r="B54" s="105" t="s">
        <v>147</v>
      </c>
      <c r="C54" s="105">
        <v>10</v>
      </c>
      <c r="F54" s="105" t="s">
        <v>148</v>
      </c>
      <c r="G54" s="114">
        <v>0</v>
      </c>
      <c r="H54" s="114">
        <v>2457694.5099999998</v>
      </c>
      <c r="I54" s="114">
        <v>35429649.640000001</v>
      </c>
      <c r="J54" s="114"/>
    </row>
    <row r="55" spans="1:10">
      <c r="A55" s="105">
        <v>31</v>
      </c>
      <c r="B55" s="105" t="s">
        <v>142</v>
      </c>
      <c r="C55" s="105">
        <v>2</v>
      </c>
      <c r="D55" s="105" t="s">
        <v>76</v>
      </c>
      <c r="E55" s="105">
        <v>9792</v>
      </c>
      <c r="F55" s="105" t="s">
        <v>143</v>
      </c>
      <c r="G55" s="114">
        <v>0</v>
      </c>
      <c r="H55" s="114">
        <v>17483426.07</v>
      </c>
      <c r="I55" s="114">
        <v>17946223.57</v>
      </c>
      <c r="J55" s="114"/>
    </row>
    <row r="56" spans="1:10">
      <c r="F56" s="105" t="s">
        <v>123</v>
      </c>
      <c r="G56" s="114">
        <v>88647585.430000007</v>
      </c>
      <c r="H56" s="114">
        <v>83545351.299999997</v>
      </c>
      <c r="I56" s="114">
        <v>17946223.57</v>
      </c>
      <c r="J56" s="114"/>
    </row>
    <row r="57" spans="1:10">
      <c r="F57" s="105" t="s">
        <v>124</v>
      </c>
      <c r="G57" s="114">
        <v>88647585.430000007</v>
      </c>
      <c r="H57" s="114">
        <v>83545351.299999997</v>
      </c>
      <c r="I57" s="114">
        <v>17946223.57</v>
      </c>
      <c r="J57" s="114"/>
    </row>
    <row r="58" spans="1:10">
      <c r="G58" s="114"/>
      <c r="H58" s="114"/>
      <c r="I58" s="114"/>
      <c r="J58" s="114"/>
    </row>
    <row r="59" spans="1:10">
      <c r="F59" s="105">
        <f>+F58/2</f>
        <v>0</v>
      </c>
      <c r="G59" s="114"/>
      <c r="H59" s="114"/>
      <c r="I59" s="114"/>
      <c r="J59" s="114"/>
    </row>
    <row r="60" spans="1:10">
      <c r="G60" s="114"/>
      <c r="H60" s="114"/>
      <c r="I60" s="114"/>
      <c r="J60" s="114"/>
    </row>
    <row r="61" spans="1:10">
      <c r="G61" s="114"/>
      <c r="H61" s="114"/>
      <c r="I61" s="114">
        <f>+I57-'edo cta'!D11</f>
        <v>3.7252902984619141E-8</v>
      </c>
      <c r="J61" s="114"/>
    </row>
    <row r="62" spans="1:10">
      <c r="G62" s="114"/>
      <c r="H62" s="114"/>
      <c r="I62" s="114"/>
      <c r="J62" s="114"/>
    </row>
    <row r="63" spans="1:10">
      <c r="G63" s="114"/>
      <c r="H63" s="114"/>
      <c r="I63" s="114"/>
      <c r="J63" s="1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INGRESOS</vt:lpstr>
      <vt:lpstr>PROVINCIAL DIC 19</vt:lpstr>
      <vt:lpstr>edo cta</vt:lpstr>
      <vt:lpstr>MAYOR </vt:lpstr>
      <vt:lpstr>INGRESOS!Área_de_impresión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CONTABILIDAD AUX</cp:lastModifiedBy>
  <cp:lastPrinted>2020-05-21T12:18:38Z</cp:lastPrinted>
  <dcterms:created xsi:type="dcterms:W3CDTF">2020-05-20T13:02:08Z</dcterms:created>
  <dcterms:modified xsi:type="dcterms:W3CDTF">2020-06-05T18:33:36Z</dcterms:modified>
</cp:coreProperties>
</file>