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firstSheet="1" activeTab="1"/>
  </bookViews>
  <sheets>
    <sheet name="INGRESOS" sheetId="2" state="hidden" r:id="rId1"/>
    <sheet name="TESORO " sheetId="1" r:id="rId2"/>
    <sheet name="Hoja2" sheetId="4" r:id="rId3"/>
    <sheet name="MAYOR" sheetId="5" r:id="rId4"/>
  </sheets>
  <definedNames>
    <definedName name="_xlnm._FilterDatabase" localSheetId="2" hidden="1">Hoja2!$A$1:$I$45</definedName>
    <definedName name="_xlnm._FilterDatabase" localSheetId="3" hidden="1">MAYOR!$A$7:$J$84</definedName>
    <definedName name="_xlnm._FilterDatabase" localSheetId="1" hidden="1">'TESORO '!$A$17:$H$154</definedName>
    <definedName name="_xlnm.Print_Area" localSheetId="0">INGRESOS!$A$1:$F$63</definedName>
  </definedNames>
  <calcPr calcId="144525"/>
</workbook>
</file>

<file path=xl/calcChain.xml><?xml version="1.0" encoding="utf-8"?>
<calcChain xmlns="http://schemas.openxmlformats.org/spreadsheetml/2006/main">
  <c r="I88" i="5" l="1"/>
  <c r="H89" i="5"/>
  <c r="G89" i="5"/>
  <c r="D157" i="1"/>
  <c r="H9" i="1"/>
  <c r="D10" i="2" l="1"/>
  <c r="D9" i="2"/>
  <c r="E63" i="2"/>
  <c r="E157" i="1"/>
  <c r="D11" i="1"/>
  <c r="D13" i="1" s="1"/>
  <c r="F30" i="1" l="1"/>
</calcChain>
</file>

<file path=xl/sharedStrings.xml><?xml version="1.0" encoding="utf-8"?>
<sst xmlns="http://schemas.openxmlformats.org/spreadsheetml/2006/main" count="1017" uniqueCount="368">
  <si>
    <t>RECAUDACION SENIAT INTERNET 38</t>
  </si>
  <si>
    <t>RECAUDACION SENIAT INTERNET 39</t>
  </si>
  <si>
    <t>RECAUDACION SENIAT INTERNET 40</t>
  </si>
  <si>
    <t>RECAUDACION SENIAT INTERNET 41</t>
  </si>
  <si>
    <t>RECAUDACION SENIAT INTERNET 42</t>
  </si>
  <si>
    <t>RECAUDACION SENIAT INTERNET 43</t>
  </si>
  <si>
    <t>RECAUDACION SENIAT INTERNET 44</t>
  </si>
  <si>
    <t>RECAUDACION SENIAT INTERNET 45</t>
  </si>
  <si>
    <t>RECAUDACION SENIAT INTERNET 46</t>
  </si>
  <si>
    <t>RECAUDACION SENIAT INTERNET 47</t>
  </si>
  <si>
    <t>CREDITOS</t>
  </si>
  <si>
    <t>SALDO</t>
  </si>
  <si>
    <t>FECHA</t>
  </si>
  <si>
    <t>REFERENCIA</t>
  </si>
  <si>
    <t>DESCRIPCION</t>
  </si>
  <si>
    <t>DEBITOS</t>
  </si>
  <si>
    <t>DEPOSITO CTA. CTE.</t>
  </si>
  <si>
    <t>LQ TDD 76608580 001 0338</t>
  </si>
  <si>
    <t>IMP. G. TRN. FINANCIERAS</t>
  </si>
  <si>
    <t>TRF.OTRO TITU 120419 100247408</t>
  </si>
  <si>
    <t>TRF.OTRO TITU 120419 101641816</t>
  </si>
  <si>
    <t>LQ TDD 76608580 001 0339</t>
  </si>
  <si>
    <t>LQ TDD 76608580 001 0340</t>
  </si>
  <si>
    <t>LQ TDD 76608580 001 0341</t>
  </si>
  <si>
    <t>LQ TDD 76608580 001 0342</t>
  </si>
  <si>
    <t>LQ TDD 76608580 001 0343</t>
  </si>
  <si>
    <t>LQ ELE 76608580 001 0200</t>
  </si>
  <si>
    <t>RECAUDACION SENIAT INTERNET 96</t>
  </si>
  <si>
    <t>RECAUDACION SENIAT INTERNET 97</t>
  </si>
  <si>
    <t>RECAUDACION SENIAT INTERNET 98</t>
  </si>
  <si>
    <t>RECAUDACION SENIAT INTERNET 10</t>
  </si>
  <si>
    <t>LQ TDD 76608580 001 0344</t>
  </si>
  <si>
    <t>LQ TDD 76608580 001 0345</t>
  </si>
  <si>
    <t>RECAUDACION SENIAT INTERNET 48</t>
  </si>
  <si>
    <t>TRF.OTRO TITU 121219 171303344</t>
  </si>
  <si>
    <t>TRF.OTRO TITU 121219 171404876</t>
  </si>
  <si>
    <t>TRF.OTRO TITU 121219 171529473</t>
  </si>
  <si>
    <t>TRF.OTRO TITU 121219 171614380</t>
  </si>
  <si>
    <t>TRF.OTRO TITU 121219 172031048</t>
  </si>
  <si>
    <t>TRF.OTRO TITU 121219 172110765</t>
  </si>
  <si>
    <t>TRF.OTRO TITU 121219 172147039</t>
  </si>
  <si>
    <t>TRF.OTRO TITU 121219 172231572</t>
  </si>
  <si>
    <t>TRF.OTRO TITU 121219 172313093</t>
  </si>
  <si>
    <t>LQ TDD 76608580 001 0346</t>
  </si>
  <si>
    <t>LQ TDD 76608580 001 0347</t>
  </si>
  <si>
    <t>LQ TDD 76608580 001 0348</t>
  </si>
  <si>
    <t>LQ ELE 76608580 001 0201</t>
  </si>
  <si>
    <t>LQ TDD 76608580 001 0349</t>
  </si>
  <si>
    <t>LQ TDD 76608580 001 0351</t>
  </si>
  <si>
    <t>LQ TDD 76608580 001 0350</t>
  </si>
  <si>
    <t>LQ TDD 76608580 001 0353</t>
  </si>
  <si>
    <t>LQ TDD 76608580 001 0352</t>
  </si>
  <si>
    <t>LQ TDD 76608580 001 0354</t>
  </si>
  <si>
    <t>MERC-76608580-POS NRO-1</t>
  </si>
  <si>
    <t>LQ TDD 76608580 001 0356</t>
  </si>
  <si>
    <t>LQ TDD 76608580 001 0355</t>
  </si>
  <si>
    <t>TRF.OTRO TITU 123019 164443704</t>
  </si>
  <si>
    <t>TRF.OTRO TITU 123019 164611726</t>
  </si>
  <si>
    <t>TRF.OTRO TITU 123019 164732956</t>
  </si>
  <si>
    <t>TRF.OTRO TITU 123019 164821934</t>
  </si>
  <si>
    <t>TRF.OTRO TITU 123019 164958551</t>
  </si>
  <si>
    <t>TRF.OTRO TITU 123019 165049418</t>
  </si>
  <si>
    <t>TRF.OTRO TITU 123019 165203091</t>
  </si>
  <si>
    <t>TRF.OTRO TITU 123019 165409845</t>
  </si>
  <si>
    <t>CARGO POR MANTENIMIENTO CTA</t>
  </si>
  <si>
    <t>CARGO EMISION EDO DE CUENTA</t>
  </si>
  <si>
    <t>SENIAT</t>
  </si>
  <si>
    <t>SALDO INICIAL</t>
  </si>
  <si>
    <t>IGTF</t>
  </si>
  <si>
    <t>COMISIONES</t>
  </si>
  <si>
    <t>PROVEEDORES</t>
  </si>
  <si>
    <t>TOTAL</t>
  </si>
  <si>
    <t>SALDO FINAL S/ EDO CTA</t>
  </si>
  <si>
    <t>DIFRENCIA</t>
  </si>
  <si>
    <t>NOMINA</t>
  </si>
  <si>
    <t>DEPOSITOS CTA CTE</t>
  </si>
  <si>
    <t>INGRESOS TDD</t>
  </si>
  <si>
    <t>INGRESOS ELECTRONICO</t>
  </si>
  <si>
    <t>INGRESOS POR REGISTRAR</t>
  </si>
  <si>
    <t>BANCO EL TESORO</t>
  </si>
  <si>
    <t>INGRESOS DEL MES: DICIEMBRE 2019</t>
  </si>
  <si>
    <t>REGISTRADOS EN EL ASIENTO:___________</t>
  </si>
  <si>
    <t>N° DE FORMA</t>
  </si>
  <si>
    <t>CUENTA CONTABLE</t>
  </si>
  <si>
    <t>FORMA 99030</t>
  </si>
  <si>
    <t>FORMA 99035</t>
  </si>
  <si>
    <t>2141002</t>
  </si>
  <si>
    <t>FORMA 99044</t>
  </si>
  <si>
    <t>1162003</t>
  </si>
  <si>
    <t>FORMA 99074</t>
  </si>
  <si>
    <t>2142001</t>
  </si>
  <si>
    <t xml:space="preserve">FORMA 99244      </t>
  </si>
  <si>
    <t>FORMA 99257</t>
  </si>
  <si>
    <t>FORMA 99057</t>
  </si>
  <si>
    <t>PLANILLA</t>
  </si>
  <si>
    <t>99044 PLANILLA 1903612803</t>
  </si>
  <si>
    <t>CUENTA</t>
  </si>
  <si>
    <t>99044 PLANILLA 1903612804</t>
  </si>
  <si>
    <t>99044 PLANILLA 1903612806</t>
  </si>
  <si>
    <t>99044 PLANILLA 1903612807</t>
  </si>
  <si>
    <t>99244 PLANILLA 1903772218</t>
  </si>
  <si>
    <t>99244 PLANILLA 1903230633</t>
  </si>
  <si>
    <t>99035 PLANILLA 1904852739</t>
  </si>
  <si>
    <t>99035 PLANILLA 1904741161</t>
  </si>
  <si>
    <t>99257 PLANILLA 1902000260</t>
  </si>
  <si>
    <t>99030 PLANILLA 1910080309</t>
  </si>
  <si>
    <t>99030 PLAN 382105</t>
  </si>
  <si>
    <t> Renta</t>
  </si>
  <si>
    <t>  Tipo de Doc.</t>
  </si>
  <si>
    <t>Concepto Contable</t>
  </si>
  <si>
    <t>  Periodo</t>
  </si>
  <si>
    <t>  Nro. Documento</t>
  </si>
  <si>
    <t>  Fecha de Operación</t>
  </si>
  <si>
    <t>  Monto(BsS)</t>
  </si>
  <si>
    <t>  Origen</t>
  </si>
  <si>
    <t>  Descripción</t>
  </si>
  <si>
    <t>ANTICIPO-ISLR</t>
  </si>
  <si>
    <t>Declaracion</t>
  </si>
  <si>
    <t>  Impuesto Islr Declarado Por Anticipado</t>
  </si>
  <si>
    <t>  26/12/2019</t>
  </si>
  <si>
    <t>  Iseniat</t>
  </si>
  <si>
    <t>  IMPUESTO ISLR DECLARADO POR ANTICIPADO BANCA, SEGUROS Y REASEGUROS (Pendiente Conciliacion)</t>
  </si>
  <si>
    <t>IVA/30</t>
  </si>
  <si>
    <t>  Excedente De Credito Del Ejercicio</t>
  </si>
  <si>
    <t>  Internet</t>
  </si>
  <si>
    <t>  Original Periodo: 11/2019 (Pendiente Conciliacion)</t>
  </si>
  <si>
    <t>  Total A Pagar Iva</t>
  </si>
  <si>
    <t>0  --&gt;</t>
  </si>
  <si>
    <t>  TOTAL A PAGAR IVAOriginal Periodo: 11/2019 (Conciliado)</t>
  </si>
  <si>
    <t>IVA/35</t>
  </si>
  <si>
    <t>Retencion Iva</t>
  </si>
  <si>
    <t>  Retenciones Declaradas Del Ejercicio</t>
  </si>
  <si>
    <t>   (.Conciliado.)</t>
  </si>
  <si>
    <t>  09/12/2019</t>
  </si>
  <si>
    <t>   (Pendiente Conciliacion)</t>
  </si>
  <si>
    <t>ISLR</t>
  </si>
  <si>
    <t>  Retencion Islr / Salarios Otras Personas Jurid.</t>
  </si>
  <si>
    <t>  02/12/2019</t>
  </si>
  <si>
    <t>99044 PLAN 108211</t>
  </si>
  <si>
    <t>99044 PLAN 15985</t>
  </si>
  <si>
    <t>99044 PLAN 29245</t>
  </si>
  <si>
    <t>ANTICIPO-IVA</t>
  </si>
  <si>
    <t>  Impuesto Iva Declarado Por Anticipado</t>
  </si>
  <si>
    <t>  IMPUESTO IVA DECLARADO POR ANTICIPADO (Pendiente Conciliacion)</t>
  </si>
  <si>
    <t>  IMPUESTO IVA DECLARADO POR ANTICIPADO CONCILIADO - SIN VENCER</t>
  </si>
  <si>
    <t>  IMPUESTO ISLR DECLARADO POR ANTICIPADO BANCA, SEGUROS Y REASEGUROS CONCILIADO - SIN VENCER</t>
  </si>
  <si>
    <t>  25/11/2019</t>
  </si>
  <si>
    <t>  18/11/2019</t>
  </si>
  <si>
    <t>  11/11/2019</t>
  </si>
  <si>
    <t>  04/11/2019</t>
  </si>
  <si>
    <t>IGPJ</t>
  </si>
  <si>
    <t>  Impuesto A Grandes Patrimonios Persona Juridica</t>
  </si>
  <si>
    <t>  01/01/2019</t>
  </si>
  <si>
    <t>  PAGO IMPUESTO A GRANDES PATRIMONIOS PERSONA NATURAL (Pendiente Conciliacion)</t>
  </si>
  <si>
    <t>678.793,68  --&gt;</t>
  </si>
  <si>
    <t>Certificado: 202010000193002784163</t>
  </si>
  <si>
    <t>115.307,50  --&gt;</t>
  </si>
  <si>
    <t>  11/12/2019</t>
  </si>
  <si>
    <t>665.064,80  --&gt;</t>
  </si>
  <si>
    <t>762.311,30  --&gt;</t>
  </si>
  <si>
    <t>4.251.858,58  --&gt;</t>
  </si>
  <si>
    <t>1.781.737,05  --&gt;</t>
  </si>
  <si>
    <t>Certificado: 202014101193500194099</t>
  </si>
  <si>
    <t>  03/12/2019</t>
  </si>
  <si>
    <t>33.733,33  --&gt;</t>
  </si>
  <si>
    <t>Certificado: 202014101197400034586</t>
  </si>
  <si>
    <t>612.660,15  --&gt;</t>
  </si>
  <si>
    <t>631.869,22  --&gt;</t>
  </si>
  <si>
    <t>884.363,76  --&gt;</t>
  </si>
  <si>
    <t>588.624,91  --&gt;</t>
  </si>
  <si>
    <t>728.022,27  --&gt;</t>
  </si>
  <si>
    <t>  20/11/2019</t>
  </si>
  <si>
    <t>500.269,26  --&gt;</t>
  </si>
  <si>
    <t>1.208.762,28  --&gt;</t>
  </si>
  <si>
    <t>1.093.642,09  --&gt;</t>
  </si>
  <si>
    <t>Certificado: 202010000193002876012</t>
  </si>
  <si>
    <t>Certificado: 202014101193500189770</t>
  </si>
  <si>
    <t>Certificado: 202014101193500185935</t>
  </si>
  <si>
    <t>Certificado: 202010000193002828615</t>
  </si>
  <si>
    <t>Certificado: 202010000193002804593</t>
  </si>
  <si>
    <t>Certificado: 202001P0000050196605</t>
  </si>
  <si>
    <t>  12/11/2019</t>
  </si>
  <si>
    <t>580.838,72  --&gt;</t>
  </si>
  <si>
    <t>1.979.971,53  --&gt;</t>
  </si>
  <si>
    <t>Certificado: 202010000193002711111</t>
  </si>
  <si>
    <t>3.170.817,73  --&gt;</t>
  </si>
  <si>
    <t>Certificado: 202014101193500177626</t>
  </si>
  <si>
    <t>  07/11/2019</t>
  </si>
  <si>
    <t>12.475,00  --&gt;</t>
  </si>
  <si>
    <t>Certificado: 202014101197400032278</t>
  </si>
  <si>
    <t>484.165,26  --&gt;</t>
  </si>
  <si>
    <t>1.286.527,53  --&gt;</t>
  </si>
  <si>
    <t>308.716,57  --&gt;</t>
  </si>
  <si>
    <t>Certificado: 202014101193500174046</t>
  </si>
  <si>
    <t>Certificado: 202010000193002633812</t>
  </si>
  <si>
    <t>99035 PLAN 9770</t>
  </si>
  <si>
    <t>99035 PLAN 4099</t>
  </si>
  <si>
    <t>ANTIC. IVA</t>
  </si>
  <si>
    <t>ANTIC. ISLR</t>
  </si>
  <si>
    <t>FORMA 99057 1687</t>
  </si>
  <si>
    <t>FORMA 99074 4586</t>
  </si>
  <si>
    <t>FORMA 99057 0957</t>
  </si>
  <si>
    <t xml:space="preserve">99244 PLANILLA 1903772218 </t>
  </si>
  <si>
    <t>MONTO</t>
  </si>
  <si>
    <t>Metrofarma Social, CA</t>
  </si>
  <si>
    <t>J-29678552-6</t>
  </si>
  <si>
    <t>Mayor analítico</t>
  </si>
  <si>
    <t>Código de cuenta desde: 1112003 hasta: 1112003</t>
  </si>
  <si>
    <t>Fecha del asiento desde: 01/12/2019 hasta: 31/12/2019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</si>
  <si>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</si>
  <si>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</si>
  <si>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</si>
  <si>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</si>
  <si>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</si>
  <si>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</si>
  <si>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</si>
  <si>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</si>
  <si>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</si>
  <si>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</si>
  <si>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</si>
  <si>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</si>
  <si>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00012-35</t>
  </si>
  <si>
    <t xml:space="preserve">IGTF      </t>
  </si>
  <si>
    <t xml:space="preserve">P/R IGTF TESORO DIC-19                                                          </t>
  </si>
  <si>
    <t xml:space="preserve">P/R COMISIONES TESORO DIC-19                                                    </t>
  </si>
  <si>
    <t>00012-39</t>
  </si>
  <si>
    <t>IN</t>
  </si>
  <si>
    <t>ING-DEPOSI</t>
  </si>
  <si>
    <t xml:space="preserve">P/R INGRESOS TESORO DIC-2019                                                    </t>
  </si>
  <si>
    <t xml:space="preserve">ING-TDD   </t>
  </si>
  <si>
    <t xml:space="preserve">ING-ELECT </t>
  </si>
  <si>
    <t>00012-40</t>
  </si>
  <si>
    <t>PG</t>
  </si>
  <si>
    <t xml:space="preserve">P/R PG METRO LOS TEQUES C.A.                                                    </t>
  </si>
  <si>
    <t>00012-42</t>
  </si>
  <si>
    <t xml:space="preserve">P/R PG ANTC. AUTOMERCADO EXPRESS                                                </t>
  </si>
  <si>
    <t>00012-47</t>
  </si>
  <si>
    <t xml:space="preserve">P/R NOMINA DEL 01 AL 15-12-2019                                                 </t>
  </si>
  <si>
    <t>00012-48</t>
  </si>
  <si>
    <t xml:space="preserve">P/R PG DE SEGUNDA QCNA DEL 16 AL 30-12-2019                                     </t>
  </si>
  <si>
    <t>00012-50</t>
  </si>
  <si>
    <t>IM</t>
  </si>
  <si>
    <t xml:space="preserve">P/R PG IMPUESTO (SENIAT)                                                        </t>
  </si>
  <si>
    <t>Total Diciembre:</t>
  </si>
  <si>
    <t>Total cuenta:</t>
  </si>
  <si>
    <t>31</t>
  </si>
  <si>
    <t>0013</t>
  </si>
  <si>
    <t>0014</t>
  </si>
  <si>
    <t>0001</t>
  </si>
  <si>
    <t>0002</t>
  </si>
  <si>
    <t>0003</t>
  </si>
  <si>
    <t>0004</t>
  </si>
  <si>
    <t>0100247408</t>
  </si>
  <si>
    <t>0171303344</t>
  </si>
  <si>
    <t>0010</t>
  </si>
  <si>
    <t>0171404876</t>
  </si>
  <si>
    <t>0011</t>
  </si>
  <si>
    <t>0171529473</t>
  </si>
  <si>
    <t>0012</t>
  </si>
  <si>
    <t>0171614380</t>
  </si>
  <si>
    <t>0172031048</t>
  </si>
  <si>
    <t>0016</t>
  </si>
  <si>
    <t>0172110765</t>
  </si>
  <si>
    <t>0017</t>
  </si>
  <si>
    <t>0172147039</t>
  </si>
  <si>
    <t>0018</t>
  </si>
  <si>
    <t>0172231572</t>
  </si>
  <si>
    <t>0019</t>
  </si>
  <si>
    <t>0172313093</t>
  </si>
  <si>
    <t>0164443704</t>
  </si>
  <si>
    <t>0164611726</t>
  </si>
  <si>
    <t>0164732956</t>
  </si>
  <si>
    <t>0164821934</t>
  </si>
  <si>
    <t>0015</t>
  </si>
  <si>
    <t>0164958551</t>
  </si>
  <si>
    <t>0165049418</t>
  </si>
  <si>
    <t>0165203091</t>
  </si>
  <si>
    <t>0165409845</t>
  </si>
  <si>
    <t>0000097041</t>
  </si>
  <si>
    <t>0000971250</t>
  </si>
  <si>
    <t>0000097643</t>
  </si>
  <si>
    <t>0000097810</t>
  </si>
  <si>
    <t>0005</t>
  </si>
  <si>
    <t>0000097897</t>
  </si>
  <si>
    <t>0006</t>
  </si>
  <si>
    <t>0000098021</t>
  </si>
  <si>
    <t>0007</t>
  </si>
  <si>
    <t>0000102003</t>
  </si>
  <si>
    <t>0008</t>
  </si>
  <si>
    <t>0000102111</t>
  </si>
  <si>
    <t>0009</t>
  </si>
  <si>
    <t>0000102214</t>
  </si>
  <si>
    <t>0000102773</t>
  </si>
  <si>
    <t>0000038632</t>
  </si>
  <si>
    <t>0000039023</t>
  </si>
  <si>
    <t>0000039516</t>
  </si>
  <si>
    <t>0000102416</t>
  </si>
  <si>
    <t>0000102540</t>
  </si>
  <si>
    <t>0000039821</t>
  </si>
  <si>
    <t>0000040108</t>
  </si>
  <si>
    <t>0000040353</t>
  </si>
  <si>
    <t>0000040786</t>
  </si>
  <si>
    <t>0020</t>
  </si>
  <si>
    <t>0000041609</t>
  </si>
  <si>
    <t>0021</t>
  </si>
  <si>
    <t>0000041799</t>
  </si>
  <si>
    <t>0022</t>
  </si>
  <si>
    <t>0000042054</t>
  </si>
  <si>
    <t>0023</t>
  </si>
  <si>
    <t>0000042551</t>
  </si>
  <si>
    <t>0024</t>
  </si>
  <si>
    <t>0000042850</t>
  </si>
  <si>
    <t>0025</t>
  </si>
  <si>
    <t>0000043153</t>
  </si>
  <si>
    <t>0026</t>
  </si>
  <si>
    <t>0000043368</t>
  </si>
  <si>
    <t>0027</t>
  </si>
  <si>
    <t>0000043802</t>
  </si>
  <si>
    <t>0028</t>
  </si>
  <si>
    <t>0000096538</t>
  </si>
  <si>
    <t>0029</t>
  </si>
  <si>
    <t>0000047159</t>
  </si>
  <si>
    <t>0030</t>
  </si>
  <si>
    <t>0000044624</t>
  </si>
  <si>
    <t>0031</t>
  </si>
  <si>
    <t>0000045156</t>
  </si>
  <si>
    <t>0032</t>
  </si>
  <si>
    <t>0000047524</t>
  </si>
  <si>
    <t>0033</t>
  </si>
  <si>
    <t>0000045759</t>
  </si>
  <si>
    <t>0034</t>
  </si>
  <si>
    <t>0000047723</t>
  </si>
  <si>
    <t>0035</t>
  </si>
  <si>
    <t>0000048137</t>
  </si>
  <si>
    <t>0036</t>
  </si>
  <si>
    <t>0000048251</t>
  </si>
  <si>
    <t>0037</t>
  </si>
  <si>
    <t>0000046571</t>
  </si>
  <si>
    <t>0038</t>
  </si>
  <si>
    <t>0000046730</t>
  </si>
  <si>
    <t>0039</t>
  </si>
  <si>
    <t>0000046958</t>
  </si>
  <si>
    <t>0040</t>
  </si>
  <si>
    <t>0000045936</t>
  </si>
  <si>
    <t>0041</t>
  </si>
  <si>
    <t>0000047314</t>
  </si>
  <si>
    <t>0042</t>
  </si>
  <si>
    <t>0000044073</t>
  </si>
  <si>
    <t>0043</t>
  </si>
  <si>
    <t>0000046252</t>
  </si>
  <si>
    <t>0044</t>
  </si>
  <si>
    <t>0000046416</t>
  </si>
  <si>
    <t>0045</t>
  </si>
  <si>
    <t>0000045395</t>
  </si>
  <si>
    <t>0046</t>
  </si>
  <si>
    <t>0000044343</t>
  </si>
  <si>
    <t>0047</t>
  </si>
  <si>
    <t>0000097307</t>
  </si>
  <si>
    <t>0048</t>
  </si>
  <si>
    <t>0000097465</t>
  </si>
  <si>
    <t>0049</t>
  </si>
  <si>
    <t>0000097554</t>
  </si>
  <si>
    <t>0050</t>
  </si>
  <si>
    <t>0000098093</t>
  </si>
  <si>
    <t xml:space="preserve">P/R IGTF, COMISIONES E INTERESES DIC-19                                         </t>
  </si>
  <si>
    <t>PAGO AUTOMERCADO EXPRESS</t>
  </si>
  <si>
    <t>Fecha: 26/05/2020 Hora: 11:15:10 am</t>
  </si>
  <si>
    <t>0101641816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</si>
</sst>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18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sz val="10"/>
      <color rgb="FF000000"/>
      <name val="Courier New"/>
      <family val="3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Courier New"/>
      <family val="3"/>
    </font>
    <font>
      <b/>
      <sz val="12"/>
      <color rgb="FFFF0000"/>
      <name val="Courier New"/>
      <family val="3"/>
    </font>
    <font>
      <u/>
      <sz val="10"/>
      <color theme="10"/>
      <name val="Times New Roman"/>
      <family val="1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FF0000"/>
      <name val="Verdana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</cellStyleXfs>
  <cellXfs count="130">
    <xf numFmtId="0" fontId="0" fillId="0" borderId="0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4" fillId="2" borderId="0" xfId="1" applyFont="1" applyFill="1" applyBorder="1" applyAlignment="1">
      <alignment horizontal="left" vertical="top"/>
    </xf>
    <xf numFmtId="43" fontId="4" fillId="2" borderId="0" xfId="0" applyNumberFormat="1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horizontal="center" vertical="top" shrinkToFit="1"/>
    </xf>
    <xf numFmtId="165" fontId="4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3" fontId="4" fillId="4" borderId="0" xfId="1" applyFont="1" applyFill="1" applyBorder="1" applyAlignment="1">
      <alignment vertical="top" shrinkToFit="1"/>
    </xf>
    <xf numFmtId="43" fontId="4" fillId="4" borderId="0" xfId="1" applyFont="1" applyFill="1" applyBorder="1" applyAlignment="1">
      <alignment horizontal="right" vertical="top" shrinkToFit="1"/>
    </xf>
    <xf numFmtId="43" fontId="4" fillId="4" borderId="0" xfId="1" applyFont="1" applyFill="1" applyBorder="1" applyAlignment="1">
      <alignment horizontal="right" vertical="top" indent="1" shrinkToFit="1"/>
    </xf>
    <xf numFmtId="43" fontId="4" fillId="4" borderId="0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43" fontId="5" fillId="2" borderId="3" xfId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43" fontId="5" fillId="5" borderId="5" xfId="1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/>
    </xf>
    <xf numFmtId="43" fontId="5" fillId="5" borderId="7" xfId="1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/>
    </xf>
    <xf numFmtId="0" fontId="5" fillId="7" borderId="6" xfId="0" applyFont="1" applyFill="1" applyBorder="1" applyAlignment="1">
      <alignment horizontal="left" vertical="top"/>
    </xf>
    <xf numFmtId="43" fontId="5" fillId="7" borderId="7" xfId="1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/>
    </xf>
    <xf numFmtId="43" fontId="6" fillId="8" borderId="7" xfId="1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vertical="top"/>
    </xf>
    <xf numFmtId="43" fontId="5" fillId="2" borderId="7" xfId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/>
    </xf>
    <xf numFmtId="43" fontId="5" fillId="4" borderId="7" xfId="1" applyFont="1" applyFill="1" applyBorder="1" applyAlignment="1">
      <alignment horizontal="left" vertical="top" wrapText="1"/>
    </xf>
    <xf numFmtId="164" fontId="4" fillId="7" borderId="0" xfId="0" applyNumberFormat="1" applyFont="1" applyFill="1" applyBorder="1" applyAlignment="1">
      <alignment horizontal="center" vertical="top" shrinkToFit="1"/>
    </xf>
    <xf numFmtId="0" fontId="4" fillId="7" borderId="0" xfId="0" applyFont="1" applyFill="1" applyBorder="1" applyAlignment="1">
      <alignment horizontal="left" wrapText="1"/>
    </xf>
    <xf numFmtId="0" fontId="3" fillId="7" borderId="0" xfId="0" applyFont="1" applyFill="1" applyBorder="1" applyAlignment="1">
      <alignment horizontal="left" vertical="top" wrapText="1"/>
    </xf>
    <xf numFmtId="43" fontId="4" fillId="7" borderId="0" xfId="1" applyFont="1" applyFill="1" applyBorder="1" applyAlignment="1">
      <alignment horizontal="right" vertical="top" indent="1" shrinkToFit="1"/>
    </xf>
    <xf numFmtId="43" fontId="4" fillId="7" borderId="0" xfId="1" applyFont="1" applyFill="1" applyBorder="1" applyAlignment="1">
      <alignment horizontal="right" vertical="top" shrinkToFit="1"/>
    </xf>
    <xf numFmtId="164" fontId="4" fillId="9" borderId="0" xfId="0" applyNumberFormat="1" applyFont="1" applyFill="1" applyBorder="1" applyAlignment="1">
      <alignment horizontal="center" vertical="top" shrinkToFit="1"/>
    </xf>
    <xf numFmtId="1" fontId="4" fillId="9" borderId="0" xfId="0" applyNumberFormat="1" applyFont="1" applyFill="1" applyBorder="1" applyAlignment="1">
      <alignment horizontal="right" vertical="top" shrinkToFit="1"/>
    </xf>
    <xf numFmtId="0" fontId="3" fillId="9" borderId="0" xfId="0" applyFont="1" applyFill="1" applyBorder="1" applyAlignment="1">
      <alignment horizontal="left" vertical="top" wrapText="1"/>
    </xf>
    <xf numFmtId="43" fontId="4" fillId="9" borderId="0" xfId="1" applyFont="1" applyFill="1" applyBorder="1" applyAlignment="1">
      <alignment vertical="top" shrinkToFit="1"/>
    </xf>
    <xf numFmtId="43" fontId="4" fillId="9" borderId="0" xfId="1" applyFont="1" applyFill="1" applyBorder="1" applyAlignment="1">
      <alignment horizontal="right" vertical="top" shrinkToFit="1"/>
    </xf>
    <xf numFmtId="43" fontId="4" fillId="9" borderId="0" xfId="1" applyFont="1" applyFill="1" applyBorder="1" applyAlignment="1">
      <alignment horizontal="right" vertical="top" indent="1" shrinkToFit="1"/>
    </xf>
    <xf numFmtId="0" fontId="5" fillId="9" borderId="8" xfId="0" applyFont="1" applyFill="1" applyBorder="1" applyAlignment="1">
      <alignment horizontal="left" vertical="top"/>
    </xf>
    <xf numFmtId="43" fontId="5" fillId="9" borderId="9" xfId="1" applyFont="1" applyFill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center" vertical="top" shrinkToFit="1"/>
    </xf>
    <xf numFmtId="1" fontId="4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43" fontId="4" fillId="5" borderId="0" xfId="1" applyFont="1" applyFill="1" applyBorder="1" applyAlignment="1">
      <alignment vertical="top" shrinkToFit="1"/>
    </xf>
    <xf numFmtId="43" fontId="4" fillId="5" borderId="0" xfId="1" applyFont="1" applyFill="1" applyBorder="1" applyAlignment="1">
      <alignment horizontal="right" vertical="top" shrinkToFit="1"/>
    </xf>
    <xf numFmtId="43" fontId="4" fillId="5" borderId="0" xfId="1" applyFont="1" applyFill="1" applyBorder="1" applyAlignment="1">
      <alignment horizontal="left" wrapText="1"/>
    </xf>
    <xf numFmtId="43" fontId="4" fillId="5" borderId="0" xfId="1" applyFont="1" applyFill="1" applyBorder="1" applyAlignment="1">
      <alignment horizontal="right" vertical="top" indent="1" shrinkToFit="1"/>
    </xf>
    <xf numFmtId="0" fontId="7" fillId="2" borderId="0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43" fontId="8" fillId="2" borderId="3" xfId="1" applyFont="1" applyFill="1" applyBorder="1" applyAlignment="1">
      <alignment horizontal="left" vertical="top" wrapText="1"/>
    </xf>
    <xf numFmtId="43" fontId="7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 wrapText="1"/>
    </xf>
    <xf numFmtId="43" fontId="7" fillId="2" borderId="10" xfId="1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43" fontId="8" fillId="2" borderId="5" xfId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/>
    </xf>
    <xf numFmtId="43" fontId="8" fillId="2" borderId="7" xfId="1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top"/>
    </xf>
    <xf numFmtId="43" fontId="9" fillId="2" borderId="13" xfId="1" applyFont="1" applyFill="1" applyBorder="1" applyAlignment="1">
      <alignment horizontal="left" vertical="top"/>
    </xf>
    <xf numFmtId="43" fontId="9" fillId="2" borderId="14" xfId="1" applyFont="1" applyFill="1" applyBorder="1" applyAlignment="1">
      <alignment horizontal="left" vertical="top"/>
    </xf>
    <xf numFmtId="164" fontId="7" fillId="2" borderId="11" xfId="0" applyNumberFormat="1" applyFont="1" applyFill="1" applyBorder="1" applyAlignment="1">
      <alignment horizontal="center" vertical="top" shrinkToFit="1"/>
    </xf>
    <xf numFmtId="1" fontId="7" fillId="2" borderId="11" xfId="0" applyNumberFormat="1" applyFont="1" applyFill="1" applyBorder="1" applyAlignment="1">
      <alignment horizontal="left" vertical="top" shrinkToFit="1"/>
    </xf>
    <xf numFmtId="0" fontId="8" fillId="2" borderId="11" xfId="0" applyFont="1" applyFill="1" applyBorder="1" applyAlignment="1">
      <alignment horizontal="left" vertical="top"/>
    </xf>
    <xf numFmtId="43" fontId="7" fillId="2" borderId="11" xfId="1" applyFont="1" applyFill="1" applyBorder="1" applyAlignment="1">
      <alignment vertical="top" shrinkToFit="1"/>
    </xf>
    <xf numFmtId="43" fontId="7" fillId="2" borderId="11" xfId="1" applyFont="1" applyFill="1" applyBorder="1" applyAlignment="1">
      <alignment horizontal="right" vertical="top" shrinkToFit="1"/>
    </xf>
    <xf numFmtId="43" fontId="7" fillId="2" borderId="11" xfId="1" applyFont="1" applyFill="1" applyBorder="1" applyAlignment="1">
      <alignment horizontal="left" wrapText="1"/>
    </xf>
    <xf numFmtId="43" fontId="7" fillId="2" borderId="11" xfId="1" applyFont="1" applyFill="1" applyBorder="1" applyAlignment="1">
      <alignment horizontal="right" vertical="top" indent="1" shrinkToFit="1"/>
    </xf>
    <xf numFmtId="0" fontId="7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top"/>
    </xf>
    <xf numFmtId="49" fontId="11" fillId="2" borderId="19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top"/>
    </xf>
    <xf numFmtId="164" fontId="4" fillId="6" borderId="0" xfId="0" applyNumberFormat="1" applyFont="1" applyFill="1" applyBorder="1" applyAlignment="1">
      <alignment horizontal="center" vertical="top" shrinkToFit="1"/>
    </xf>
    <xf numFmtId="165" fontId="4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3" fontId="4" fillId="6" borderId="0" xfId="1" applyFont="1" applyFill="1" applyBorder="1" applyAlignment="1">
      <alignment vertical="top" shrinkToFit="1"/>
    </xf>
    <xf numFmtId="43" fontId="4" fillId="6" borderId="0" xfId="1" applyFont="1" applyFill="1" applyBorder="1" applyAlignment="1">
      <alignment horizontal="right" vertical="top" shrinkToFit="1"/>
    </xf>
    <xf numFmtId="43" fontId="4" fillId="6" borderId="0" xfId="1" applyFont="1" applyFill="1" applyBorder="1" applyAlignment="1">
      <alignment horizontal="right" vertical="top" indent="1" shrinkToFit="1"/>
    </xf>
    <xf numFmtId="164" fontId="4" fillId="8" borderId="0" xfId="0" applyNumberFormat="1" applyFont="1" applyFill="1" applyBorder="1" applyAlignment="1">
      <alignment horizontal="center" vertical="top" shrinkToFit="1"/>
    </xf>
    <xf numFmtId="1" fontId="4" fillId="8" borderId="0" xfId="0" applyNumberFormat="1" applyFont="1" applyFill="1" applyBorder="1" applyAlignment="1">
      <alignment horizontal="right" vertical="top" shrinkToFit="1"/>
    </xf>
    <xf numFmtId="0" fontId="3" fillId="8" borderId="0" xfId="0" applyFont="1" applyFill="1" applyBorder="1" applyAlignment="1">
      <alignment horizontal="left" vertical="top" wrapText="1"/>
    </xf>
    <xf numFmtId="43" fontId="4" fillId="8" borderId="0" xfId="1" applyFont="1" applyFill="1" applyBorder="1" applyAlignment="1">
      <alignment vertical="top" shrinkToFit="1"/>
    </xf>
    <xf numFmtId="43" fontId="4" fillId="8" borderId="0" xfId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left" vertical="top"/>
    </xf>
    <xf numFmtId="43" fontId="0" fillId="2" borderId="0" xfId="1" applyFont="1" applyFill="1" applyBorder="1" applyAlignment="1">
      <alignment horizontal="left" vertical="top"/>
    </xf>
    <xf numFmtId="43" fontId="12" fillId="2" borderId="0" xfId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17" fontId="14" fillId="2" borderId="0" xfId="0" applyNumberFormat="1" applyFont="1" applyFill="1" applyBorder="1" applyAlignment="1">
      <alignment horizontal="left" vertical="center"/>
    </xf>
    <xf numFmtId="0" fontId="12" fillId="2" borderId="0" xfId="2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center" wrapText="1"/>
    </xf>
    <xf numFmtId="49" fontId="11" fillId="2" borderId="17" xfId="0" applyNumberFormat="1" applyFont="1" applyFill="1" applyBorder="1" applyAlignment="1">
      <alignment horizontal="left" vertical="center"/>
    </xf>
    <xf numFmtId="49" fontId="11" fillId="2" borderId="19" xfId="0" applyNumberFormat="1" applyFont="1" applyFill="1" applyBorder="1" applyAlignment="1">
      <alignment horizontal="left" vertical="center"/>
    </xf>
    <xf numFmtId="49" fontId="11" fillId="2" borderId="21" xfId="0" applyNumberFormat="1" applyFont="1" applyFill="1" applyBorder="1" applyAlignment="1">
      <alignment horizontal="left" vertical="center"/>
    </xf>
    <xf numFmtId="43" fontId="4" fillId="2" borderId="11" xfId="1" applyFont="1" applyFill="1" applyBorder="1" applyAlignment="1">
      <alignment horizontal="left" vertical="top"/>
    </xf>
    <xf numFmtId="43" fontId="4" fillId="2" borderId="22" xfId="1" applyFont="1" applyFill="1" applyBorder="1" applyAlignment="1">
      <alignment horizontal="left" vertical="top"/>
    </xf>
    <xf numFmtId="43" fontId="4" fillId="2" borderId="23" xfId="1" applyFont="1" applyFill="1" applyBorder="1" applyAlignment="1">
      <alignment horizontal="left" vertical="top"/>
    </xf>
    <xf numFmtId="43" fontId="4" fillId="2" borderId="24" xfId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17" fillId="2" borderId="0" xfId="3" applyNumberFormat="1" applyFont="1" applyFill="1" applyAlignment="1" applyProtection="1">
      <alignment horizontal="left"/>
      <protection locked="0"/>
    </xf>
    <xf numFmtId="0" fontId="17" fillId="2" borderId="0" xfId="3" applyFill="1"/>
    <xf numFmtId="0" fontId="17" fillId="2" borderId="0" xfId="3" applyNumberFormat="1" applyFont="1" applyFill="1" applyAlignment="1" applyProtection="1">
      <alignment horizontal="right"/>
      <protection locked="0"/>
    </xf>
    <xf numFmtId="0" fontId="17" fillId="2" borderId="0" xfId="3" applyNumberFormat="1" applyFont="1" applyFill="1" applyAlignment="1" applyProtection="1">
      <alignment horizontal="center"/>
      <protection locked="0"/>
    </xf>
    <xf numFmtId="0" fontId="17" fillId="2" borderId="25" xfId="3" applyNumberFormat="1" applyFont="1" applyFill="1" applyBorder="1" applyAlignment="1" applyProtection="1">
      <alignment horizontal="left"/>
      <protection locked="0"/>
    </xf>
    <xf numFmtId="0" fontId="17" fillId="2" borderId="25" xfId="3" applyNumberFormat="1" applyFont="1" applyFill="1" applyBorder="1" applyAlignment="1" applyProtection="1">
      <alignment horizontal="right"/>
      <protection locked="0"/>
    </xf>
    <xf numFmtId="164" fontId="4" fillId="2" borderId="0" xfId="0" applyNumberFormat="1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left" vertical="top" wrapText="1"/>
    </xf>
    <xf numFmtId="43" fontId="4" fillId="2" borderId="0" xfId="1" applyFont="1" applyFill="1" applyBorder="1" applyAlignment="1">
      <alignment horizontal="right" vertical="top" shrinkToFit="1"/>
    </xf>
    <xf numFmtId="1" fontId="4" fillId="2" borderId="0" xfId="0" applyNumberFormat="1" applyFont="1" applyFill="1" applyBorder="1" applyAlignment="1">
      <alignment horizontal="right" vertical="top" shrinkToFit="1"/>
    </xf>
    <xf numFmtId="43" fontId="4" fillId="2" borderId="0" xfId="1" applyFont="1" applyFill="1" applyBorder="1" applyAlignment="1">
      <alignment vertical="top" shrinkToFit="1"/>
    </xf>
    <xf numFmtId="43" fontId="17" fillId="2" borderId="0" xfId="1" applyFont="1" applyFill="1"/>
    <xf numFmtId="43" fontId="17" fillId="2" borderId="0" xfId="1" applyFont="1" applyFill="1" applyAlignment="1" applyProtection="1">
      <alignment horizontal="right"/>
      <protection locked="0"/>
    </xf>
    <xf numFmtId="43" fontId="17" fillId="2" borderId="25" xfId="1" applyFont="1" applyFill="1" applyBorder="1" applyAlignment="1" applyProtection="1">
      <alignment horizontal="right"/>
      <protection locked="0"/>
    </xf>
    <xf numFmtId="165" fontId="4" fillId="7" borderId="0" xfId="0" applyNumberFormat="1" applyFont="1" applyFill="1" applyBorder="1" applyAlignment="1">
      <alignment horizontal="right" vertical="top" shrinkToFit="1"/>
    </xf>
    <xf numFmtId="0" fontId="4" fillId="0" borderId="19" xfId="0" applyFont="1" applyFill="1" applyBorder="1" applyAlignment="1">
      <alignment horizontal="left" vertical="top"/>
    </xf>
    <xf numFmtId="43" fontId="5" fillId="6" borderId="0" xfId="1" applyFont="1" applyFill="1" applyBorder="1" applyAlignment="1">
      <alignment horizontal="left" vertical="top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mostrarOcultarBsF('T','1',6,7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opLeftCell="A25" workbookViewId="0">
      <selection activeCell="B51" sqref="B51"/>
    </sheetView>
  </sheetViews>
  <sheetFormatPr baseColWidth="10" defaultRowHeight="15.75"/>
  <cols>
    <col min="1" max="1" width="10.5" style="54" bestFit="1" customWidth="1"/>
    <col min="2" max="2" width="18.5" style="54" bestFit="1" customWidth="1"/>
    <col min="3" max="3" width="52.6640625" style="54" customWidth="1"/>
    <col min="4" max="4" width="18" style="54" bestFit="1" customWidth="1"/>
    <col min="5" max="5" width="18.1640625" style="57" bestFit="1" customWidth="1"/>
    <col min="6" max="6" width="18" style="57" bestFit="1" customWidth="1"/>
    <col min="7" max="16384" width="12" style="54"/>
  </cols>
  <sheetData>
    <row r="1" spans="1:6">
      <c r="A1" s="54" t="s">
        <v>79</v>
      </c>
    </row>
    <row r="2" spans="1:6" ht="26.25" customHeight="1">
      <c r="A2" s="54" t="s">
        <v>80</v>
      </c>
    </row>
    <row r="3" spans="1:6" ht="25.5" customHeight="1">
      <c r="A3" s="54" t="s">
        <v>81</v>
      </c>
    </row>
    <row r="4" spans="1:6" ht="16.5" thickBot="1"/>
    <row r="5" spans="1:6" ht="16.5" thickBot="1">
      <c r="C5" s="55" t="s">
        <v>78</v>
      </c>
      <c r="D5" s="56"/>
    </row>
    <row r="6" spans="1:6">
      <c r="C6" s="61" t="s">
        <v>75</v>
      </c>
      <c r="D6" s="62">
        <v>14324900</v>
      </c>
    </row>
    <row r="7" spans="1:6">
      <c r="C7" s="63" t="s">
        <v>76</v>
      </c>
      <c r="D7" s="64">
        <v>26451761.640000001</v>
      </c>
    </row>
    <row r="8" spans="1:6" ht="16.5" thickBot="1">
      <c r="C8" s="63" t="s">
        <v>77</v>
      </c>
      <c r="D8" s="64">
        <v>166428.78</v>
      </c>
    </row>
    <row r="9" spans="1:6" ht="16.5" thickBot="1">
      <c r="C9" s="55" t="s">
        <v>71</v>
      </c>
      <c r="D9" s="56">
        <f>SUM(D6:D8)</f>
        <v>40943090.420000002</v>
      </c>
    </row>
    <row r="10" spans="1:6">
      <c r="C10" s="58" t="s">
        <v>72</v>
      </c>
      <c r="D10" s="59">
        <f>+E63</f>
        <v>40943090.420000002</v>
      </c>
    </row>
    <row r="11" spans="1:6">
      <c r="C11" s="58" t="s">
        <v>73</v>
      </c>
      <c r="D11" s="59">
        <v>0</v>
      </c>
    </row>
    <row r="12" spans="1:6">
      <c r="D12" s="57"/>
    </row>
    <row r="13" spans="1:6">
      <c r="D13" s="57"/>
    </row>
    <row r="14" spans="1:6" ht="16.5" thickBot="1">
      <c r="D14" s="57"/>
    </row>
    <row r="15" spans="1:6">
      <c r="A15" s="65" t="s">
        <v>12</v>
      </c>
      <c r="B15" s="66" t="s">
        <v>13</v>
      </c>
      <c r="C15" s="67" t="s">
        <v>14</v>
      </c>
      <c r="D15" s="68" t="s">
        <v>15</v>
      </c>
      <c r="E15" s="68" t="s">
        <v>10</v>
      </c>
      <c r="F15" s="69" t="s">
        <v>11</v>
      </c>
    </row>
    <row r="16" spans="1:6">
      <c r="A16" s="70">
        <v>43801</v>
      </c>
      <c r="B16" s="71">
        <v>227404770</v>
      </c>
      <c r="C16" s="72" t="s">
        <v>16</v>
      </c>
      <c r="D16" s="73">
        <v>0</v>
      </c>
      <c r="E16" s="73">
        <v>32900</v>
      </c>
      <c r="F16" s="74">
        <v>9734910.3300000001</v>
      </c>
    </row>
    <row r="17" spans="1:6">
      <c r="A17" s="70">
        <v>43801</v>
      </c>
      <c r="B17" s="71">
        <v>227914773</v>
      </c>
      <c r="C17" s="72" t="s">
        <v>16</v>
      </c>
      <c r="D17" s="73">
        <v>0</v>
      </c>
      <c r="E17" s="73">
        <v>196900</v>
      </c>
      <c r="F17" s="74">
        <v>9931810.3300000001</v>
      </c>
    </row>
    <row r="18" spans="1:6">
      <c r="A18" s="70">
        <v>43801</v>
      </c>
      <c r="B18" s="71">
        <v>227514774</v>
      </c>
      <c r="C18" s="72" t="s">
        <v>16</v>
      </c>
      <c r="D18" s="73">
        <v>0</v>
      </c>
      <c r="E18" s="73">
        <v>359500</v>
      </c>
      <c r="F18" s="74">
        <v>10291310.33</v>
      </c>
    </row>
    <row r="19" spans="1:6">
      <c r="A19" s="70">
        <v>43801</v>
      </c>
      <c r="B19" s="71">
        <v>108954049</v>
      </c>
      <c r="C19" s="72" t="s">
        <v>17</v>
      </c>
      <c r="D19" s="73">
        <v>0</v>
      </c>
      <c r="E19" s="73">
        <v>1868075.41</v>
      </c>
      <c r="F19" s="74">
        <v>12159385.74</v>
      </c>
    </row>
    <row r="20" spans="1:6">
      <c r="A20" s="70">
        <v>43803</v>
      </c>
      <c r="B20" s="71">
        <v>227170725</v>
      </c>
      <c r="C20" s="72" t="s">
        <v>16</v>
      </c>
      <c r="D20" s="73">
        <v>0</v>
      </c>
      <c r="E20" s="73">
        <v>700800</v>
      </c>
      <c r="F20" s="74">
        <v>12860185.74</v>
      </c>
    </row>
    <row r="21" spans="1:6">
      <c r="A21" s="70">
        <v>43803</v>
      </c>
      <c r="B21" s="71">
        <v>227170727</v>
      </c>
      <c r="C21" s="72" t="s">
        <v>16</v>
      </c>
      <c r="D21" s="73">
        <v>0</v>
      </c>
      <c r="E21" s="73">
        <v>545600</v>
      </c>
      <c r="F21" s="74">
        <v>13405785.74</v>
      </c>
    </row>
    <row r="22" spans="1:6">
      <c r="A22" s="70">
        <v>43804</v>
      </c>
      <c r="B22" s="71">
        <v>109018249</v>
      </c>
      <c r="C22" s="72" t="s">
        <v>21</v>
      </c>
      <c r="D22" s="73">
        <v>0</v>
      </c>
      <c r="E22" s="73">
        <v>2167871.66</v>
      </c>
      <c r="F22" s="74">
        <v>11213249.939999999</v>
      </c>
    </row>
    <row r="23" spans="1:6">
      <c r="A23" s="70">
        <v>43805</v>
      </c>
      <c r="B23" s="71">
        <v>109029629</v>
      </c>
      <c r="C23" s="72" t="s">
        <v>22</v>
      </c>
      <c r="D23" s="73">
        <v>0</v>
      </c>
      <c r="E23" s="73">
        <v>1045528.11</v>
      </c>
      <c r="F23" s="74">
        <v>12258778.050000001</v>
      </c>
    </row>
    <row r="24" spans="1:6">
      <c r="A24" s="70">
        <v>43808</v>
      </c>
      <c r="B24" s="71">
        <v>109041411</v>
      </c>
      <c r="C24" s="72" t="s">
        <v>23</v>
      </c>
      <c r="D24" s="73">
        <v>0</v>
      </c>
      <c r="E24" s="73">
        <v>2010791.07</v>
      </c>
      <c r="F24" s="74">
        <v>14269569.119999999</v>
      </c>
    </row>
    <row r="25" spans="1:6">
      <c r="A25" s="70">
        <v>43808</v>
      </c>
      <c r="B25" s="71">
        <v>109053272</v>
      </c>
      <c r="C25" s="72" t="s">
        <v>24</v>
      </c>
      <c r="D25" s="73">
        <v>0</v>
      </c>
      <c r="E25" s="73">
        <v>623559.26</v>
      </c>
      <c r="F25" s="74">
        <v>14893128.380000001</v>
      </c>
    </row>
    <row r="26" spans="1:6">
      <c r="A26" s="70">
        <v>43808</v>
      </c>
      <c r="B26" s="71">
        <v>109053273</v>
      </c>
      <c r="C26" s="72" t="s">
        <v>25</v>
      </c>
      <c r="D26" s="73">
        <v>0</v>
      </c>
      <c r="E26" s="73">
        <v>5103183.63</v>
      </c>
      <c r="F26" s="74">
        <v>19996312.010000002</v>
      </c>
    </row>
    <row r="27" spans="1:6">
      <c r="A27" s="70">
        <v>43808</v>
      </c>
      <c r="B27" s="71">
        <v>300729219</v>
      </c>
      <c r="C27" s="72" t="s">
        <v>26</v>
      </c>
      <c r="D27" s="73">
        <v>0</v>
      </c>
      <c r="E27" s="73">
        <v>116928.78</v>
      </c>
      <c r="F27" s="74">
        <v>20113240.789999999</v>
      </c>
    </row>
    <row r="28" spans="1:6">
      <c r="A28" s="70">
        <v>43809</v>
      </c>
      <c r="B28" s="71">
        <v>109071183</v>
      </c>
      <c r="C28" s="72" t="s">
        <v>31</v>
      </c>
      <c r="D28" s="73">
        <v>0</v>
      </c>
      <c r="E28" s="73">
        <v>924853.78</v>
      </c>
      <c r="F28" s="74">
        <v>17087483.699999999</v>
      </c>
    </row>
    <row r="29" spans="1:6">
      <c r="A29" s="70">
        <v>43810</v>
      </c>
      <c r="B29" s="71">
        <v>227636546</v>
      </c>
      <c r="C29" s="72" t="s">
        <v>16</v>
      </c>
      <c r="D29" s="73">
        <v>0</v>
      </c>
      <c r="E29" s="73">
        <v>931300</v>
      </c>
      <c r="F29" s="74">
        <v>18018783.699999999</v>
      </c>
    </row>
    <row r="30" spans="1:6">
      <c r="A30" s="70">
        <v>43810</v>
      </c>
      <c r="B30" s="71">
        <v>227066547</v>
      </c>
      <c r="C30" s="72" t="s">
        <v>16</v>
      </c>
      <c r="D30" s="75"/>
      <c r="E30" s="76">
        <v>405300</v>
      </c>
      <c r="F30" s="74">
        <v>18424083.699999999</v>
      </c>
    </row>
    <row r="31" spans="1:6">
      <c r="A31" s="70">
        <v>43810</v>
      </c>
      <c r="B31" s="71">
        <v>227736548</v>
      </c>
      <c r="C31" s="72" t="s">
        <v>16</v>
      </c>
      <c r="D31" s="75"/>
      <c r="E31" s="76">
        <v>722500</v>
      </c>
      <c r="F31" s="74">
        <v>19146583.699999999</v>
      </c>
    </row>
    <row r="32" spans="1:6">
      <c r="A32" s="70">
        <v>43811</v>
      </c>
      <c r="B32" s="71">
        <v>109094225</v>
      </c>
      <c r="C32" s="72" t="s">
        <v>32</v>
      </c>
      <c r="D32" s="75"/>
      <c r="E32" s="76">
        <v>494732.34</v>
      </c>
      <c r="F32" s="74">
        <v>19641316.039999999</v>
      </c>
    </row>
    <row r="33" spans="1:6">
      <c r="A33" s="70">
        <v>43811</v>
      </c>
      <c r="B33" s="71">
        <v>227926842</v>
      </c>
      <c r="C33" s="72" t="s">
        <v>16</v>
      </c>
      <c r="D33" s="75"/>
      <c r="E33" s="76">
        <v>450500</v>
      </c>
      <c r="F33" s="74">
        <v>20091816.039999999</v>
      </c>
    </row>
    <row r="34" spans="1:6">
      <c r="A34" s="70">
        <v>43811</v>
      </c>
      <c r="B34" s="71">
        <v>227506843</v>
      </c>
      <c r="C34" s="72" t="s">
        <v>16</v>
      </c>
      <c r="D34" s="75"/>
      <c r="E34" s="76">
        <v>462000</v>
      </c>
      <c r="F34" s="74">
        <v>20553816.039999999</v>
      </c>
    </row>
    <row r="35" spans="1:6">
      <c r="A35" s="70">
        <v>43811</v>
      </c>
      <c r="B35" s="71">
        <v>227606844</v>
      </c>
      <c r="C35" s="72" t="s">
        <v>16</v>
      </c>
      <c r="D35" s="75"/>
      <c r="E35" s="76">
        <v>1107700</v>
      </c>
      <c r="F35" s="74">
        <v>21661516.039999999</v>
      </c>
    </row>
    <row r="36" spans="1:6">
      <c r="A36" s="70">
        <v>43812</v>
      </c>
      <c r="B36" s="71">
        <v>109105708</v>
      </c>
      <c r="C36" s="72" t="s">
        <v>43</v>
      </c>
      <c r="D36" s="73">
        <v>0</v>
      </c>
      <c r="E36" s="73">
        <v>974967.55</v>
      </c>
      <c r="F36" s="74">
        <v>2162622.9900000002</v>
      </c>
    </row>
    <row r="37" spans="1:6">
      <c r="A37" s="70">
        <v>43815</v>
      </c>
      <c r="B37" s="71">
        <v>109117125</v>
      </c>
      <c r="C37" s="72" t="s">
        <v>44</v>
      </c>
      <c r="D37" s="73">
        <v>0</v>
      </c>
      <c r="E37" s="73">
        <v>899157.98</v>
      </c>
      <c r="F37" s="74">
        <v>3061780.97</v>
      </c>
    </row>
    <row r="38" spans="1:6">
      <c r="A38" s="70">
        <v>43816</v>
      </c>
      <c r="B38" s="71">
        <v>227082289</v>
      </c>
      <c r="C38" s="72" t="s">
        <v>16</v>
      </c>
      <c r="D38" s="73">
        <v>0</v>
      </c>
      <c r="E38" s="73">
        <v>344800</v>
      </c>
      <c r="F38" s="74">
        <v>3406580.97</v>
      </c>
    </row>
    <row r="39" spans="1:6">
      <c r="A39" s="70">
        <v>43816</v>
      </c>
      <c r="B39" s="71">
        <v>227922290</v>
      </c>
      <c r="C39" s="72" t="s">
        <v>16</v>
      </c>
      <c r="D39" s="73">
        <v>0</v>
      </c>
      <c r="E39" s="73">
        <v>123800</v>
      </c>
      <c r="F39" s="74">
        <v>3530380.97</v>
      </c>
    </row>
    <row r="40" spans="1:6">
      <c r="A40" s="70">
        <v>43816</v>
      </c>
      <c r="B40" s="71">
        <v>227062291</v>
      </c>
      <c r="C40" s="72" t="s">
        <v>16</v>
      </c>
      <c r="D40" s="73">
        <v>0</v>
      </c>
      <c r="E40" s="73">
        <v>445900</v>
      </c>
      <c r="F40" s="74">
        <v>3976280.97</v>
      </c>
    </row>
    <row r="41" spans="1:6">
      <c r="A41" s="70">
        <v>43816</v>
      </c>
      <c r="B41" s="71">
        <v>227232292</v>
      </c>
      <c r="C41" s="72" t="s">
        <v>16</v>
      </c>
      <c r="D41" s="73">
        <v>0</v>
      </c>
      <c r="E41" s="73">
        <v>407000</v>
      </c>
      <c r="F41" s="74">
        <v>4383280.97</v>
      </c>
    </row>
    <row r="42" spans="1:6">
      <c r="A42" s="70">
        <v>43818</v>
      </c>
      <c r="B42" s="71">
        <v>109172139</v>
      </c>
      <c r="C42" s="72" t="s">
        <v>45</v>
      </c>
      <c r="D42" s="73">
        <v>0</v>
      </c>
      <c r="E42" s="73">
        <v>522438.19</v>
      </c>
      <c r="F42" s="74">
        <v>4905719.16</v>
      </c>
    </row>
    <row r="43" spans="1:6">
      <c r="A43" s="70">
        <v>43818</v>
      </c>
      <c r="B43" s="71">
        <v>300739401</v>
      </c>
      <c r="C43" s="72" t="s">
        <v>46</v>
      </c>
      <c r="D43" s="73">
        <v>0</v>
      </c>
      <c r="E43" s="73">
        <v>49500</v>
      </c>
      <c r="F43" s="74">
        <v>4955219.16</v>
      </c>
    </row>
    <row r="44" spans="1:6">
      <c r="A44" s="70">
        <v>43818</v>
      </c>
      <c r="B44" s="71">
        <v>227912853</v>
      </c>
      <c r="C44" s="72" t="s">
        <v>16</v>
      </c>
      <c r="D44" s="73">
        <v>0</v>
      </c>
      <c r="E44" s="73">
        <v>326600</v>
      </c>
      <c r="F44" s="74">
        <v>5281819.16</v>
      </c>
    </row>
    <row r="45" spans="1:6">
      <c r="A45" s="70">
        <v>43818</v>
      </c>
      <c r="B45" s="71">
        <v>227012854</v>
      </c>
      <c r="C45" s="72" t="s">
        <v>16</v>
      </c>
      <c r="D45" s="73">
        <v>0</v>
      </c>
      <c r="E45" s="73">
        <v>1063500</v>
      </c>
      <c r="F45" s="74">
        <v>6345319.1600000001</v>
      </c>
    </row>
    <row r="46" spans="1:6">
      <c r="A46" s="70">
        <v>43818</v>
      </c>
      <c r="B46" s="71">
        <v>227512855</v>
      </c>
      <c r="C46" s="72" t="s">
        <v>16</v>
      </c>
      <c r="D46" s="73">
        <v>0</v>
      </c>
      <c r="E46" s="73">
        <v>254600</v>
      </c>
      <c r="F46" s="74">
        <v>6599919.1600000001</v>
      </c>
    </row>
    <row r="47" spans="1:6">
      <c r="A47" s="70">
        <v>43819</v>
      </c>
      <c r="B47" s="71">
        <v>227868362</v>
      </c>
      <c r="C47" s="72" t="s">
        <v>16</v>
      </c>
      <c r="D47" s="73">
        <v>0</v>
      </c>
      <c r="E47" s="73">
        <v>680800</v>
      </c>
      <c r="F47" s="74">
        <v>7280719.1600000001</v>
      </c>
    </row>
    <row r="48" spans="1:6">
      <c r="A48" s="70">
        <v>43819</v>
      </c>
      <c r="B48" s="71">
        <v>109183662</v>
      </c>
      <c r="C48" s="72" t="s">
        <v>47</v>
      </c>
      <c r="D48" s="73">
        <v>0</v>
      </c>
      <c r="E48" s="73">
        <v>80252.929999999993</v>
      </c>
      <c r="F48" s="74">
        <v>7360972.0899999999</v>
      </c>
    </row>
    <row r="49" spans="1:6">
      <c r="A49" s="70">
        <v>43822</v>
      </c>
      <c r="B49" s="71">
        <v>109207160</v>
      </c>
      <c r="C49" s="72" t="s">
        <v>48</v>
      </c>
      <c r="D49" s="76">
        <v>0</v>
      </c>
      <c r="E49" s="76">
        <v>1405693.73</v>
      </c>
      <c r="F49" s="74">
        <v>8766665.8200000003</v>
      </c>
    </row>
    <row r="50" spans="1:6">
      <c r="A50" s="70">
        <v>43822</v>
      </c>
      <c r="B50" s="71">
        <v>109195239</v>
      </c>
      <c r="C50" s="72" t="s">
        <v>49</v>
      </c>
      <c r="D50" s="76">
        <v>0</v>
      </c>
      <c r="E50" s="76">
        <v>3957688.36</v>
      </c>
      <c r="F50" s="74">
        <v>12724354.18</v>
      </c>
    </row>
    <row r="51" spans="1:6">
      <c r="A51" s="70">
        <v>43825</v>
      </c>
      <c r="B51" s="71">
        <v>109239421</v>
      </c>
      <c r="C51" s="72" t="s">
        <v>50</v>
      </c>
      <c r="D51" s="76">
        <v>0</v>
      </c>
      <c r="E51" s="76">
        <v>548576.16</v>
      </c>
      <c r="F51" s="74">
        <v>13272930.34</v>
      </c>
    </row>
    <row r="52" spans="1:6">
      <c r="A52" s="70">
        <v>43825</v>
      </c>
      <c r="B52" s="71">
        <v>109228369</v>
      </c>
      <c r="C52" s="72" t="s">
        <v>51</v>
      </c>
      <c r="D52" s="76">
        <v>0</v>
      </c>
      <c r="E52" s="76">
        <v>2489958.5</v>
      </c>
      <c r="F52" s="74">
        <v>15762888.84</v>
      </c>
    </row>
    <row r="53" spans="1:6">
      <c r="A53" s="70">
        <v>43826</v>
      </c>
      <c r="B53" s="71">
        <v>109255052</v>
      </c>
      <c r="C53" s="72" t="s">
        <v>52</v>
      </c>
      <c r="D53" s="76">
        <v>0</v>
      </c>
      <c r="E53" s="76">
        <v>614397.79</v>
      </c>
      <c r="F53" s="74">
        <v>16377286.630000001</v>
      </c>
    </row>
    <row r="54" spans="1:6">
      <c r="A54" s="70">
        <v>43826</v>
      </c>
      <c r="B54" s="71">
        <v>227009192</v>
      </c>
      <c r="C54" s="72" t="s">
        <v>16</v>
      </c>
      <c r="D54" s="76">
        <v>0</v>
      </c>
      <c r="E54" s="76">
        <v>860200</v>
      </c>
      <c r="F54" s="74">
        <v>17237486.629999999</v>
      </c>
    </row>
    <row r="55" spans="1:6">
      <c r="A55" s="70">
        <v>43826</v>
      </c>
      <c r="B55" s="71">
        <v>227859194</v>
      </c>
      <c r="C55" s="72" t="s">
        <v>16</v>
      </c>
      <c r="D55" s="76">
        <v>0</v>
      </c>
      <c r="E55" s="76">
        <v>719000</v>
      </c>
      <c r="F55" s="74">
        <v>17956486.629999999</v>
      </c>
    </row>
    <row r="56" spans="1:6">
      <c r="A56" s="70">
        <v>43826</v>
      </c>
      <c r="B56" s="71">
        <v>227069197</v>
      </c>
      <c r="C56" s="72" t="s">
        <v>16</v>
      </c>
      <c r="D56" s="76">
        <v>0</v>
      </c>
      <c r="E56" s="76">
        <v>546200</v>
      </c>
      <c r="F56" s="74">
        <v>18502686.629999999</v>
      </c>
    </row>
    <row r="57" spans="1:6">
      <c r="A57" s="70">
        <v>43829</v>
      </c>
      <c r="B57" s="71">
        <v>109275707</v>
      </c>
      <c r="C57" s="72" t="s">
        <v>54</v>
      </c>
      <c r="D57" s="76">
        <v>0</v>
      </c>
      <c r="E57" s="76">
        <v>562454.92000000004</v>
      </c>
      <c r="F57" s="74">
        <v>19023337.550000001</v>
      </c>
    </row>
    <row r="58" spans="1:6">
      <c r="A58" s="70">
        <v>43829</v>
      </c>
      <c r="B58" s="71">
        <v>109264793</v>
      </c>
      <c r="C58" s="72" t="s">
        <v>55</v>
      </c>
      <c r="D58" s="76">
        <v>0</v>
      </c>
      <c r="E58" s="76">
        <v>157580.26999999999</v>
      </c>
      <c r="F58" s="74">
        <v>19180917.82</v>
      </c>
    </row>
    <row r="59" spans="1:6">
      <c r="A59" s="70">
        <v>43829</v>
      </c>
      <c r="B59" s="71">
        <v>227433756</v>
      </c>
      <c r="C59" s="72" t="s">
        <v>16</v>
      </c>
      <c r="D59" s="76">
        <v>0</v>
      </c>
      <c r="E59" s="76">
        <v>548800</v>
      </c>
      <c r="F59" s="74">
        <v>19729717.82</v>
      </c>
    </row>
    <row r="60" spans="1:6">
      <c r="A60" s="70">
        <v>43829</v>
      </c>
      <c r="B60" s="71">
        <v>227663757</v>
      </c>
      <c r="C60" s="72" t="s">
        <v>16</v>
      </c>
      <c r="D60" s="76">
        <v>0</v>
      </c>
      <c r="E60" s="76">
        <v>1391700</v>
      </c>
      <c r="F60" s="74">
        <v>21121417.82</v>
      </c>
    </row>
    <row r="61" spans="1:6">
      <c r="A61" s="70">
        <v>43829</v>
      </c>
      <c r="B61" s="71">
        <v>227833758</v>
      </c>
      <c r="C61" s="72" t="s">
        <v>16</v>
      </c>
      <c r="D61" s="76">
        <v>0</v>
      </c>
      <c r="E61" s="76">
        <v>697000</v>
      </c>
      <c r="F61" s="74">
        <v>21818417.82</v>
      </c>
    </row>
    <row r="62" spans="1:6" ht="16.5" thickBot="1"/>
    <row r="63" spans="1:6" ht="16.5" thickBot="1">
      <c r="C63" s="54" t="s">
        <v>78</v>
      </c>
      <c r="E63" s="60">
        <f>SUM(E16:E62)</f>
        <v>40943090.420000002</v>
      </c>
    </row>
  </sheetData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workbookViewId="0">
      <selection activeCell="F1" sqref="F1:H9"/>
    </sheetView>
  </sheetViews>
  <sheetFormatPr baseColWidth="10" defaultColWidth="9.33203125" defaultRowHeight="13.5"/>
  <cols>
    <col min="1" max="1" width="13.5" style="5" bestFit="1" customWidth="1"/>
    <col min="2" max="2" width="17.33203125" style="5" bestFit="1" customWidth="1"/>
    <col min="3" max="3" width="42.6640625" style="5" customWidth="1"/>
    <col min="4" max="4" width="22.83203125" style="8" bestFit="1" customWidth="1"/>
    <col min="5" max="5" width="21.6640625" style="8" bestFit="1" customWidth="1"/>
    <col min="6" max="6" width="21.5" style="8" bestFit="1" customWidth="1"/>
    <col min="7" max="7" width="39.33203125" style="5" bestFit="1" customWidth="1"/>
    <col min="8" max="8" width="22.83203125" style="5" bestFit="1" customWidth="1"/>
    <col min="9" max="9" width="20" style="5" bestFit="1" customWidth="1"/>
    <col min="10" max="16384" width="9.33203125" style="5"/>
  </cols>
  <sheetData>
    <row r="1" spans="3:9" ht="16.5" thickBot="1">
      <c r="C1" s="17" t="s">
        <v>67</v>
      </c>
      <c r="D1" s="18">
        <v>9702010.3300000001</v>
      </c>
      <c r="F1" s="77" t="s">
        <v>82</v>
      </c>
      <c r="G1" s="104" t="s">
        <v>83</v>
      </c>
      <c r="H1" s="112" t="s">
        <v>203</v>
      </c>
    </row>
    <row r="2" spans="3:9" ht="16.5">
      <c r="C2" s="19" t="s">
        <v>75</v>
      </c>
      <c r="D2" s="20">
        <v>14324900</v>
      </c>
      <c r="F2" s="78" t="s">
        <v>84</v>
      </c>
      <c r="G2" s="105">
        <v>2141001</v>
      </c>
      <c r="H2" s="109">
        <v>1394180.5200000007</v>
      </c>
      <c r="I2" s="9"/>
    </row>
    <row r="3" spans="3:9" ht="16.5">
      <c r="C3" s="21" t="s">
        <v>76</v>
      </c>
      <c r="D3" s="22">
        <v>26451761.640000001</v>
      </c>
      <c r="F3" s="79" t="s">
        <v>85</v>
      </c>
      <c r="G3" s="106" t="s">
        <v>86</v>
      </c>
      <c r="H3" s="110">
        <v>4487765.1700000009</v>
      </c>
      <c r="I3" s="9"/>
    </row>
    <row r="4" spans="3:9" ht="16.5">
      <c r="C4" s="21" t="s">
        <v>77</v>
      </c>
      <c r="D4" s="22">
        <v>166428.78</v>
      </c>
      <c r="E4" s="8" t="s">
        <v>198</v>
      </c>
      <c r="F4" s="79" t="s">
        <v>87</v>
      </c>
      <c r="G4" s="106" t="s">
        <v>88</v>
      </c>
      <c r="H4" s="110">
        <v>2443059.0099999998</v>
      </c>
      <c r="I4" s="9"/>
    </row>
    <row r="5" spans="3:9" ht="16.5">
      <c r="C5" s="28" t="s">
        <v>365</v>
      </c>
      <c r="D5" s="29">
        <v>-8297017.9900000002</v>
      </c>
      <c r="F5" s="79" t="s">
        <v>89</v>
      </c>
      <c r="G5" s="106" t="s">
        <v>90</v>
      </c>
      <c r="H5" s="110">
        <v>33733.33</v>
      </c>
      <c r="I5" s="9"/>
    </row>
    <row r="6" spans="3:9" ht="16.5">
      <c r="C6" s="23" t="s">
        <v>68</v>
      </c>
      <c r="D6" s="129">
        <v>-296164.10000000003</v>
      </c>
      <c r="F6" s="79" t="s">
        <v>91</v>
      </c>
      <c r="G6" s="106" t="s">
        <v>88</v>
      </c>
      <c r="H6" s="110">
        <v>937128.12999999931</v>
      </c>
      <c r="I6" s="9"/>
    </row>
    <row r="7" spans="3:9" ht="16.5">
      <c r="C7" s="24" t="s">
        <v>69</v>
      </c>
      <c r="D7" s="25">
        <v>-42933</v>
      </c>
      <c r="F7" s="79" t="s">
        <v>92</v>
      </c>
      <c r="G7" s="106">
        <v>1162005</v>
      </c>
      <c r="H7" s="110">
        <v>631869.21999999916</v>
      </c>
      <c r="I7" s="9"/>
    </row>
    <row r="8" spans="3:9" ht="16.5">
      <c r="C8" s="26" t="s">
        <v>70</v>
      </c>
      <c r="D8" s="27">
        <v>-4274909.28</v>
      </c>
      <c r="E8" s="8" t="s">
        <v>197</v>
      </c>
      <c r="F8" s="81" t="s">
        <v>93</v>
      </c>
      <c r="G8" s="107">
        <v>1162005</v>
      </c>
      <c r="H8" s="111">
        <v>5014169.88</v>
      </c>
      <c r="I8" s="9"/>
    </row>
    <row r="9" spans="3:9">
      <c r="C9" s="32" t="s">
        <v>66</v>
      </c>
      <c r="D9" s="33">
        <v>-14941905.259999998</v>
      </c>
      <c r="H9" s="108">
        <f>SUBTOTAL(9,H2:H8)</f>
        <v>14941905.259999998</v>
      </c>
    </row>
    <row r="10" spans="3:9" ht="14.25" thickBot="1">
      <c r="C10" s="45" t="s">
        <v>74</v>
      </c>
      <c r="D10" s="46">
        <v>-2236280.75</v>
      </c>
      <c r="H10" s="8"/>
    </row>
    <row r="11" spans="3:9" ht="14.25" thickBot="1">
      <c r="C11" s="17" t="s">
        <v>71</v>
      </c>
      <c r="D11" s="18">
        <f>SUBTOTAL(9,D1:D10)</f>
        <v>20555890.369999997</v>
      </c>
      <c r="H11" s="9"/>
    </row>
    <row r="12" spans="3:9">
      <c r="C12" s="30" t="s">
        <v>72</v>
      </c>
      <c r="D12" s="31">
        <v>20555890.370000001</v>
      </c>
    </row>
    <row r="13" spans="3:9">
      <c r="C13" s="30" t="s">
        <v>73</v>
      </c>
      <c r="D13" s="31">
        <f>+D12-D11</f>
        <v>0</v>
      </c>
    </row>
    <row r="17" spans="1:8">
      <c r="A17" s="1" t="s">
        <v>12</v>
      </c>
      <c r="B17" s="2" t="s">
        <v>13</v>
      </c>
      <c r="C17" s="3" t="s">
        <v>14</v>
      </c>
      <c r="D17" s="4" t="s">
        <v>15</v>
      </c>
      <c r="E17" s="4" t="s">
        <v>10</v>
      </c>
      <c r="F17" s="4" t="s">
        <v>11</v>
      </c>
      <c r="G17" s="5" t="s">
        <v>94</v>
      </c>
      <c r="H17" s="5" t="s">
        <v>96</v>
      </c>
    </row>
    <row r="18" spans="1:8" s="6" customFormat="1">
      <c r="A18" s="34">
        <v>43829</v>
      </c>
      <c r="B18" s="35"/>
      <c r="C18" s="36" t="s">
        <v>65</v>
      </c>
      <c r="D18" s="37">
        <v>296</v>
      </c>
      <c r="E18" s="37">
        <v>0</v>
      </c>
      <c r="F18" s="38">
        <v>20555890.370000001</v>
      </c>
    </row>
    <row r="19" spans="1:8" s="6" customFormat="1">
      <c r="A19" s="34">
        <v>43829</v>
      </c>
      <c r="B19" s="35"/>
      <c r="C19" s="36" t="s">
        <v>64</v>
      </c>
      <c r="D19" s="37">
        <v>833</v>
      </c>
      <c r="E19" s="37">
        <v>0</v>
      </c>
      <c r="F19" s="38">
        <v>20556186.370000001</v>
      </c>
    </row>
    <row r="20" spans="1:8" s="6" customFormat="1" ht="16.5">
      <c r="A20" s="34">
        <v>43826</v>
      </c>
      <c r="B20" s="127">
        <v>140918</v>
      </c>
      <c r="C20" s="36" t="s">
        <v>53</v>
      </c>
      <c r="D20" s="37">
        <v>41804</v>
      </c>
      <c r="E20" s="37">
        <v>0</v>
      </c>
      <c r="F20" s="38">
        <v>18460882.629999999</v>
      </c>
      <c r="H20" s="102"/>
    </row>
    <row r="21" spans="1:8" s="6" customFormat="1">
      <c r="A21" s="47">
        <v>43801</v>
      </c>
      <c r="B21" s="48">
        <v>227404770</v>
      </c>
      <c r="C21" s="49" t="s">
        <v>16</v>
      </c>
      <c r="D21" s="50">
        <v>0</v>
      </c>
      <c r="E21" s="50">
        <v>32900</v>
      </c>
      <c r="F21" s="51">
        <v>9734910.3300000001</v>
      </c>
    </row>
    <row r="22" spans="1:8" s="6" customFormat="1">
      <c r="A22" s="47">
        <v>43801</v>
      </c>
      <c r="B22" s="48">
        <v>227914773</v>
      </c>
      <c r="C22" s="49" t="s">
        <v>16</v>
      </c>
      <c r="D22" s="50">
        <v>0</v>
      </c>
      <c r="E22" s="50">
        <v>196900</v>
      </c>
      <c r="F22" s="51">
        <v>9931810.3300000001</v>
      </c>
    </row>
    <row r="23" spans="1:8" s="6" customFormat="1">
      <c r="A23" s="47">
        <v>43801</v>
      </c>
      <c r="B23" s="48">
        <v>227514774</v>
      </c>
      <c r="C23" s="49" t="s">
        <v>16</v>
      </c>
      <c r="D23" s="50">
        <v>0</v>
      </c>
      <c r="E23" s="50">
        <v>359500</v>
      </c>
      <c r="F23" s="51">
        <v>10291310.33</v>
      </c>
    </row>
    <row r="24" spans="1:8" s="6" customFormat="1">
      <c r="A24" s="47">
        <v>43803</v>
      </c>
      <c r="B24" s="48">
        <v>227170725</v>
      </c>
      <c r="C24" s="49" t="s">
        <v>16</v>
      </c>
      <c r="D24" s="50">
        <v>0</v>
      </c>
      <c r="E24" s="50">
        <v>700800</v>
      </c>
      <c r="F24" s="51">
        <v>12860185.74</v>
      </c>
    </row>
    <row r="25" spans="1:8" s="6" customFormat="1">
      <c r="A25" s="47">
        <v>43803</v>
      </c>
      <c r="B25" s="48">
        <v>227170727</v>
      </c>
      <c r="C25" s="49" t="s">
        <v>16</v>
      </c>
      <c r="D25" s="50">
        <v>0</v>
      </c>
      <c r="E25" s="50">
        <v>545600</v>
      </c>
      <c r="F25" s="51">
        <v>13405785.74</v>
      </c>
    </row>
    <row r="26" spans="1:8" s="6" customFormat="1">
      <c r="A26" s="47">
        <v>43810</v>
      </c>
      <c r="B26" s="48">
        <v>227636546</v>
      </c>
      <c r="C26" s="49" t="s">
        <v>16</v>
      </c>
      <c r="D26" s="50">
        <v>0</v>
      </c>
      <c r="E26" s="50">
        <v>931300</v>
      </c>
      <c r="F26" s="51">
        <v>18018783.699999999</v>
      </c>
    </row>
    <row r="27" spans="1:8" s="6" customFormat="1">
      <c r="A27" s="47">
        <v>43810</v>
      </c>
      <c r="B27" s="48">
        <v>227066547</v>
      </c>
      <c r="C27" s="49" t="s">
        <v>16</v>
      </c>
      <c r="D27" s="52"/>
      <c r="E27" s="53">
        <v>405300</v>
      </c>
      <c r="F27" s="51">
        <v>18424083.699999999</v>
      </c>
    </row>
    <row r="28" spans="1:8" s="6" customFormat="1">
      <c r="A28" s="47">
        <v>43810</v>
      </c>
      <c r="B28" s="48">
        <v>227736548</v>
      </c>
      <c r="C28" s="49" t="s">
        <v>16</v>
      </c>
      <c r="D28" s="52"/>
      <c r="E28" s="53">
        <v>722500</v>
      </c>
      <c r="F28" s="51">
        <v>19146583.699999999</v>
      </c>
    </row>
    <row r="29" spans="1:8" s="6" customFormat="1">
      <c r="A29" s="47">
        <v>43811</v>
      </c>
      <c r="B29" s="48">
        <v>227926842</v>
      </c>
      <c r="C29" s="49" t="s">
        <v>16</v>
      </c>
      <c r="D29" s="52"/>
      <c r="E29" s="53">
        <v>450500</v>
      </c>
      <c r="F29" s="51">
        <v>20091816.039999999</v>
      </c>
    </row>
    <row r="30" spans="1:8" s="6" customFormat="1">
      <c r="A30" s="47">
        <v>43811</v>
      </c>
      <c r="B30" s="48">
        <v>227506843</v>
      </c>
      <c r="C30" s="49" t="s">
        <v>16</v>
      </c>
      <c r="D30" s="52"/>
      <c r="E30" s="53">
        <v>462000</v>
      </c>
      <c r="F30" s="51">
        <f>+F29+E30</f>
        <v>20553816.039999999</v>
      </c>
      <c r="G30" s="7"/>
    </row>
    <row r="31" spans="1:8" s="6" customFormat="1">
      <c r="A31" s="47">
        <v>43811</v>
      </c>
      <c r="B31" s="48">
        <v>227606844</v>
      </c>
      <c r="C31" s="49" t="s">
        <v>16</v>
      </c>
      <c r="D31" s="52"/>
      <c r="E31" s="53">
        <v>1107700</v>
      </c>
      <c r="F31" s="51">
        <v>21661516.039999999</v>
      </c>
    </row>
    <row r="32" spans="1:8" s="6" customFormat="1">
      <c r="A32" s="47">
        <v>43816</v>
      </c>
      <c r="B32" s="48">
        <v>227082289</v>
      </c>
      <c r="C32" s="49" t="s">
        <v>16</v>
      </c>
      <c r="D32" s="50">
        <v>0</v>
      </c>
      <c r="E32" s="50">
        <v>344800</v>
      </c>
      <c r="F32" s="51">
        <v>3406580.97</v>
      </c>
    </row>
    <row r="33" spans="1:8" s="6" customFormat="1">
      <c r="A33" s="47">
        <v>43816</v>
      </c>
      <c r="B33" s="48">
        <v>227922290</v>
      </c>
      <c r="C33" s="49" t="s">
        <v>16</v>
      </c>
      <c r="D33" s="50">
        <v>0</v>
      </c>
      <c r="E33" s="50">
        <v>123800</v>
      </c>
      <c r="F33" s="51">
        <v>3530380.97</v>
      </c>
    </row>
    <row r="34" spans="1:8">
      <c r="A34" s="47">
        <v>43816</v>
      </c>
      <c r="B34" s="48">
        <v>227062291</v>
      </c>
      <c r="C34" s="49" t="s">
        <v>16</v>
      </c>
      <c r="D34" s="50">
        <v>0</v>
      </c>
      <c r="E34" s="50">
        <v>445900</v>
      </c>
      <c r="F34" s="51">
        <v>3976280.97</v>
      </c>
      <c r="G34" s="6"/>
      <c r="H34" s="6"/>
    </row>
    <row r="35" spans="1:8">
      <c r="A35" s="47">
        <v>43816</v>
      </c>
      <c r="B35" s="48">
        <v>227232292</v>
      </c>
      <c r="C35" s="49" t="s">
        <v>16</v>
      </c>
      <c r="D35" s="50">
        <v>0</v>
      </c>
      <c r="E35" s="50">
        <v>407000</v>
      </c>
      <c r="F35" s="51">
        <v>4383280.97</v>
      </c>
      <c r="G35" s="6"/>
      <c r="H35" s="128"/>
    </row>
    <row r="36" spans="1:8" ht="16.5">
      <c r="A36" s="10">
        <v>43808</v>
      </c>
      <c r="B36" s="11">
        <v>96538</v>
      </c>
      <c r="C36" s="12" t="s">
        <v>27</v>
      </c>
      <c r="D36" s="13">
        <v>33733.33</v>
      </c>
      <c r="E36" s="13">
        <v>0</v>
      </c>
      <c r="F36" s="14">
        <v>20079507.460000001</v>
      </c>
      <c r="G36" s="5" t="s">
        <v>200</v>
      </c>
      <c r="H36" s="80" t="s">
        <v>90</v>
      </c>
    </row>
    <row r="37" spans="1:8" ht="16.5">
      <c r="A37" s="10">
        <v>43808</v>
      </c>
      <c r="B37" s="11">
        <v>97125</v>
      </c>
      <c r="C37" s="12" t="s">
        <v>28</v>
      </c>
      <c r="D37" s="13">
        <v>100053.85</v>
      </c>
      <c r="E37" s="13">
        <v>0</v>
      </c>
      <c r="F37" s="14">
        <v>19863285.870000001</v>
      </c>
      <c r="G37" s="5" t="s">
        <v>98</v>
      </c>
      <c r="H37" s="80" t="s">
        <v>88</v>
      </c>
    </row>
    <row r="38" spans="1:8" ht="16.5">
      <c r="A38" s="47">
        <v>43818</v>
      </c>
      <c r="B38" s="48">
        <v>227912853</v>
      </c>
      <c r="C38" s="49" t="s">
        <v>16</v>
      </c>
      <c r="D38" s="50">
        <v>0</v>
      </c>
      <c r="E38" s="50">
        <v>326600</v>
      </c>
      <c r="F38" s="51">
        <v>5281819.16</v>
      </c>
      <c r="G38" s="6"/>
      <c r="H38" s="80"/>
    </row>
    <row r="39" spans="1:8" ht="16.5">
      <c r="A39" s="47">
        <v>43818</v>
      </c>
      <c r="B39" s="48">
        <v>227012854</v>
      </c>
      <c r="C39" s="49" t="s">
        <v>16</v>
      </c>
      <c r="D39" s="50">
        <v>0</v>
      </c>
      <c r="E39" s="50">
        <v>1063500</v>
      </c>
      <c r="F39" s="51">
        <v>6345319.1600000001</v>
      </c>
      <c r="G39" s="6"/>
      <c r="H39" s="80"/>
    </row>
    <row r="40" spans="1:8" ht="16.5">
      <c r="A40" s="47">
        <v>43818</v>
      </c>
      <c r="B40" s="48">
        <v>227512855</v>
      </c>
      <c r="C40" s="49" t="s">
        <v>16</v>
      </c>
      <c r="D40" s="50">
        <v>0</v>
      </c>
      <c r="E40" s="50">
        <v>254600</v>
      </c>
      <c r="F40" s="51">
        <v>6599919.1600000001</v>
      </c>
      <c r="G40" s="6"/>
      <c r="H40" s="80"/>
    </row>
    <row r="41" spans="1:8" ht="16.5">
      <c r="A41" s="10">
        <v>43808</v>
      </c>
      <c r="B41" s="11">
        <v>98021</v>
      </c>
      <c r="C41" s="12" t="s">
        <v>29</v>
      </c>
      <c r="D41" s="13">
        <v>100053.85</v>
      </c>
      <c r="E41" s="13">
        <v>0</v>
      </c>
      <c r="F41" s="14">
        <v>18546225.780000001</v>
      </c>
      <c r="G41" s="5" t="s">
        <v>95</v>
      </c>
      <c r="H41" s="80" t="s">
        <v>88</v>
      </c>
    </row>
    <row r="42" spans="1:8" ht="16.5">
      <c r="A42" s="10">
        <v>43808</v>
      </c>
      <c r="B42" s="11">
        <v>102003</v>
      </c>
      <c r="C42" s="12" t="s">
        <v>30</v>
      </c>
      <c r="D42" s="13">
        <v>100053.85</v>
      </c>
      <c r="E42" s="13">
        <v>0</v>
      </c>
      <c r="F42" s="14">
        <v>18319798.09</v>
      </c>
      <c r="G42" s="5" t="s">
        <v>97</v>
      </c>
      <c r="H42" s="80" t="s">
        <v>88</v>
      </c>
    </row>
    <row r="43" spans="1:8" ht="16.5">
      <c r="A43" s="10">
        <v>43808</v>
      </c>
      <c r="B43" s="11">
        <v>102111</v>
      </c>
      <c r="C43" s="12" t="s">
        <v>30</v>
      </c>
      <c r="D43" s="13">
        <v>100053.85</v>
      </c>
      <c r="E43" s="13">
        <v>0</v>
      </c>
      <c r="F43" s="14">
        <v>18219744.239999998</v>
      </c>
      <c r="G43" s="5" t="s">
        <v>99</v>
      </c>
      <c r="H43" s="80" t="s">
        <v>88</v>
      </c>
    </row>
    <row r="44" spans="1:8" ht="16.5">
      <c r="A44" s="10">
        <v>43808</v>
      </c>
      <c r="B44" s="11">
        <v>97897</v>
      </c>
      <c r="C44" s="12" t="s">
        <v>28</v>
      </c>
      <c r="D44" s="13">
        <v>100053.86</v>
      </c>
      <c r="E44" s="13">
        <v>0</v>
      </c>
      <c r="F44" s="14">
        <v>18646279.629999999</v>
      </c>
      <c r="G44" s="5" t="s">
        <v>95</v>
      </c>
      <c r="H44" s="80" t="s">
        <v>88</v>
      </c>
    </row>
    <row r="45" spans="1:8" ht="16.5">
      <c r="A45" s="47">
        <v>43819</v>
      </c>
      <c r="B45" s="48">
        <v>227868362</v>
      </c>
      <c r="C45" s="49" t="s">
        <v>16</v>
      </c>
      <c r="D45" s="50">
        <v>0</v>
      </c>
      <c r="E45" s="50">
        <v>680800</v>
      </c>
      <c r="F45" s="51">
        <v>7280719.1600000001</v>
      </c>
      <c r="G45" s="6"/>
      <c r="H45" s="80"/>
    </row>
    <row r="46" spans="1:8" ht="16.5">
      <c r="A46" s="10">
        <v>43808</v>
      </c>
      <c r="B46" s="11">
        <v>97041</v>
      </c>
      <c r="C46" s="12" t="s">
        <v>28</v>
      </c>
      <c r="D46" s="13">
        <v>116167.74</v>
      </c>
      <c r="E46" s="13">
        <v>0</v>
      </c>
      <c r="F46" s="14">
        <v>19963339.719999999</v>
      </c>
      <c r="G46" s="5" t="s">
        <v>101</v>
      </c>
      <c r="H46" s="80" t="s">
        <v>88</v>
      </c>
    </row>
    <row r="47" spans="1:8" ht="16.5">
      <c r="A47" s="10">
        <v>43808</v>
      </c>
      <c r="B47" s="11">
        <v>97643</v>
      </c>
      <c r="C47" s="12" t="s">
        <v>28</v>
      </c>
      <c r="D47" s="13">
        <v>116167.74</v>
      </c>
      <c r="E47" s="13">
        <v>0</v>
      </c>
      <c r="F47" s="14">
        <v>18862501.23</v>
      </c>
      <c r="G47" s="5" t="s">
        <v>101</v>
      </c>
      <c r="H47" s="80" t="s">
        <v>88</v>
      </c>
    </row>
    <row r="48" spans="1:8" ht="16.5">
      <c r="A48" s="10">
        <v>43808</v>
      </c>
      <c r="B48" s="11">
        <v>97810</v>
      </c>
      <c r="C48" s="12" t="s">
        <v>28</v>
      </c>
      <c r="D48" s="13">
        <v>116167.74</v>
      </c>
      <c r="E48" s="13">
        <v>0</v>
      </c>
      <c r="F48" s="14">
        <v>18746333.489999998</v>
      </c>
      <c r="G48" s="5" t="s">
        <v>101</v>
      </c>
      <c r="H48" s="80" t="s">
        <v>88</v>
      </c>
    </row>
    <row r="49" spans="1:8" ht="16.5">
      <c r="A49" s="47">
        <v>43826</v>
      </c>
      <c r="B49" s="48">
        <v>227009192</v>
      </c>
      <c r="C49" s="49" t="s">
        <v>16</v>
      </c>
      <c r="D49" s="53">
        <v>0</v>
      </c>
      <c r="E49" s="53">
        <v>860200</v>
      </c>
      <c r="F49" s="51">
        <v>17237486.629999999</v>
      </c>
      <c r="G49" s="6"/>
      <c r="H49" s="80"/>
    </row>
    <row r="50" spans="1:8" ht="16.5">
      <c r="A50" s="47">
        <v>43826</v>
      </c>
      <c r="B50" s="48">
        <v>227859194</v>
      </c>
      <c r="C50" s="49" t="s">
        <v>16</v>
      </c>
      <c r="D50" s="53">
        <v>0</v>
      </c>
      <c r="E50" s="53">
        <v>719000</v>
      </c>
      <c r="F50" s="51">
        <v>17956486.629999999</v>
      </c>
      <c r="G50" s="6"/>
      <c r="H50" s="80"/>
    </row>
    <row r="51" spans="1:8" s="6" customFormat="1" ht="16.5">
      <c r="A51" s="10">
        <v>43808</v>
      </c>
      <c r="B51" s="11">
        <v>102214</v>
      </c>
      <c r="C51" s="12" t="s">
        <v>30</v>
      </c>
      <c r="D51" s="13">
        <v>117724.98</v>
      </c>
      <c r="E51" s="13">
        <v>0</v>
      </c>
      <c r="F51" s="14">
        <v>18102019.260000002</v>
      </c>
      <c r="G51" s="5" t="s">
        <v>100</v>
      </c>
      <c r="H51" s="80" t="s">
        <v>88</v>
      </c>
    </row>
    <row r="52" spans="1:8" s="6" customFormat="1" ht="16.5">
      <c r="A52" s="47">
        <v>43826</v>
      </c>
      <c r="B52" s="48">
        <v>227069197</v>
      </c>
      <c r="C52" s="49" t="s">
        <v>16</v>
      </c>
      <c r="D52" s="53">
        <v>0</v>
      </c>
      <c r="E52" s="53">
        <v>546200</v>
      </c>
      <c r="F52" s="51">
        <v>18502686.629999999</v>
      </c>
      <c r="H52" s="80"/>
    </row>
    <row r="53" spans="1:8" s="6" customFormat="1" ht="16.5">
      <c r="A53" s="47">
        <v>43829</v>
      </c>
      <c r="B53" s="48">
        <v>227433756</v>
      </c>
      <c r="C53" s="49" t="s">
        <v>16</v>
      </c>
      <c r="D53" s="53">
        <v>0</v>
      </c>
      <c r="E53" s="53">
        <v>548800</v>
      </c>
      <c r="F53" s="51">
        <v>19729717.82</v>
      </c>
      <c r="H53" s="80"/>
    </row>
    <row r="54" spans="1:8" s="6" customFormat="1" ht="16.5">
      <c r="A54" s="47">
        <v>43829</v>
      </c>
      <c r="B54" s="48">
        <v>227663757</v>
      </c>
      <c r="C54" s="49" t="s">
        <v>16</v>
      </c>
      <c r="D54" s="53">
        <v>0</v>
      </c>
      <c r="E54" s="53">
        <v>1391700</v>
      </c>
      <c r="F54" s="51">
        <v>21121417.82</v>
      </c>
      <c r="H54" s="80"/>
    </row>
    <row r="55" spans="1:8" s="6" customFormat="1" ht="16.5">
      <c r="A55" s="47">
        <v>43829</v>
      </c>
      <c r="B55" s="48">
        <v>227833758</v>
      </c>
      <c r="C55" s="49" t="s">
        <v>16</v>
      </c>
      <c r="D55" s="53">
        <v>0</v>
      </c>
      <c r="E55" s="53">
        <v>697000</v>
      </c>
      <c r="F55" s="51">
        <v>21818417.82</v>
      </c>
      <c r="H55" s="80"/>
    </row>
    <row r="56" spans="1:8" s="6" customFormat="1" ht="16.5">
      <c r="A56" s="82">
        <v>43803</v>
      </c>
      <c r="B56" s="83">
        <v>247408</v>
      </c>
      <c r="C56" s="84" t="s">
        <v>18</v>
      </c>
      <c r="D56" s="85">
        <v>56998.79</v>
      </c>
      <c r="E56" s="85">
        <v>0</v>
      </c>
      <c r="F56" s="86">
        <v>13348786.949999999</v>
      </c>
      <c r="H56" s="80"/>
    </row>
    <row r="57" spans="1:8" s="6" customFormat="1" ht="16.5">
      <c r="A57" s="82">
        <v>43803</v>
      </c>
      <c r="B57" s="83">
        <v>1641816</v>
      </c>
      <c r="C57" s="84" t="s">
        <v>18</v>
      </c>
      <c r="D57" s="85">
        <v>28499.39</v>
      </c>
      <c r="E57" s="85">
        <v>0</v>
      </c>
      <c r="F57" s="86">
        <v>10470348.039999999</v>
      </c>
      <c r="H57" s="80"/>
    </row>
    <row r="58" spans="1:8" s="6" customFormat="1" ht="16.5">
      <c r="A58" s="82">
        <v>43811</v>
      </c>
      <c r="B58" s="83">
        <v>71303344</v>
      </c>
      <c r="C58" s="84" t="s">
        <v>18</v>
      </c>
      <c r="D58" s="85">
        <v>165940.35</v>
      </c>
      <c r="E58" s="85">
        <v>0</v>
      </c>
      <c r="F58" s="86">
        <v>10504281.300000001</v>
      </c>
      <c r="H58" s="80"/>
    </row>
    <row r="59" spans="1:8" ht="16.5">
      <c r="A59" s="82">
        <v>43811</v>
      </c>
      <c r="B59" s="83">
        <v>71404876</v>
      </c>
      <c r="C59" s="84" t="s">
        <v>18</v>
      </c>
      <c r="D59" s="85">
        <v>3783.9</v>
      </c>
      <c r="E59" s="85">
        <v>0</v>
      </c>
      <c r="F59" s="86">
        <v>2203479.41</v>
      </c>
      <c r="G59" s="6"/>
      <c r="H59" s="80"/>
    </row>
    <row r="60" spans="1:8" ht="16.5">
      <c r="A60" s="10">
        <v>43808</v>
      </c>
      <c r="B60" s="11">
        <v>102773</v>
      </c>
      <c r="C60" s="12" t="s">
        <v>30</v>
      </c>
      <c r="D60" s="13">
        <v>117724.98</v>
      </c>
      <c r="E60" s="13">
        <v>0</v>
      </c>
      <c r="F60" s="14">
        <v>16162629.92</v>
      </c>
      <c r="G60" s="5" t="s">
        <v>100</v>
      </c>
      <c r="H60" s="80" t="s">
        <v>88</v>
      </c>
    </row>
    <row r="61" spans="1:8" ht="16.5">
      <c r="A61" s="10">
        <v>43811</v>
      </c>
      <c r="B61" s="11">
        <v>38632</v>
      </c>
      <c r="C61" s="12" t="s">
        <v>0</v>
      </c>
      <c r="D61" s="15">
        <v>117724.98000000045</v>
      </c>
      <c r="E61" s="16"/>
      <c r="F61" s="14">
        <v>21543791.059999999</v>
      </c>
      <c r="G61" s="9" t="s">
        <v>202</v>
      </c>
      <c r="H61" s="80" t="s">
        <v>88</v>
      </c>
    </row>
    <row r="62" spans="1:8" ht="16.5">
      <c r="A62" s="10">
        <v>43811</v>
      </c>
      <c r="B62" s="11">
        <v>39516</v>
      </c>
      <c r="C62" s="12" t="s">
        <v>1</v>
      </c>
      <c r="D62" s="15">
        <v>117724.98000000045</v>
      </c>
      <c r="E62" s="16"/>
      <c r="F62" s="14">
        <v>21308341.09</v>
      </c>
      <c r="G62" s="9" t="s">
        <v>100</v>
      </c>
      <c r="H62" s="80" t="s">
        <v>88</v>
      </c>
    </row>
    <row r="63" spans="1:8" ht="16.5">
      <c r="A63" s="82">
        <v>43811</v>
      </c>
      <c r="B63" s="83">
        <v>71529473</v>
      </c>
      <c r="C63" s="84" t="s">
        <v>18</v>
      </c>
      <c r="D63" s="85">
        <v>2113.81</v>
      </c>
      <c r="E63" s="85">
        <v>0</v>
      </c>
      <c r="F63" s="86">
        <v>2012170.6</v>
      </c>
      <c r="G63" s="6"/>
      <c r="H63" s="80"/>
    </row>
    <row r="64" spans="1:8" ht="16.5">
      <c r="A64" s="82">
        <v>43811</v>
      </c>
      <c r="B64" s="83">
        <v>71614380</v>
      </c>
      <c r="C64" s="84" t="s">
        <v>18</v>
      </c>
      <c r="D64" s="85">
        <v>3783.9</v>
      </c>
      <c r="E64" s="85">
        <v>0</v>
      </c>
      <c r="F64" s="86">
        <v>1902695.75</v>
      </c>
      <c r="G64" s="6"/>
      <c r="H64" s="80"/>
    </row>
    <row r="65" spans="1:8" ht="16.5">
      <c r="A65" s="82">
        <v>43811</v>
      </c>
      <c r="B65" s="83">
        <v>72031048</v>
      </c>
      <c r="C65" s="84" t="s">
        <v>18</v>
      </c>
      <c r="D65" s="85">
        <v>4310.6899999999996</v>
      </c>
      <c r="E65" s="85">
        <v>0</v>
      </c>
      <c r="F65" s="86">
        <v>1709190.06</v>
      </c>
      <c r="G65" s="6"/>
      <c r="H65" s="80"/>
    </row>
    <row r="66" spans="1:8" ht="16.5">
      <c r="A66" s="82">
        <v>43811</v>
      </c>
      <c r="B66" s="83">
        <v>72110765</v>
      </c>
      <c r="C66" s="84" t="s">
        <v>18</v>
      </c>
      <c r="D66" s="85">
        <v>1500</v>
      </c>
      <c r="E66" s="85">
        <v>0</v>
      </c>
      <c r="F66" s="86">
        <v>1492155.44</v>
      </c>
      <c r="G66" s="6"/>
      <c r="H66" s="80"/>
    </row>
    <row r="67" spans="1:8" ht="16.5">
      <c r="A67" s="82">
        <v>43811</v>
      </c>
      <c r="B67" s="83">
        <v>72147039</v>
      </c>
      <c r="C67" s="84" t="s">
        <v>18</v>
      </c>
      <c r="D67" s="85">
        <v>1500</v>
      </c>
      <c r="E67" s="85">
        <v>0</v>
      </c>
      <c r="F67" s="86">
        <v>1415655.44</v>
      </c>
      <c r="G67" s="6"/>
      <c r="H67" s="80"/>
    </row>
    <row r="68" spans="1:8" ht="16.5">
      <c r="A68" s="82">
        <v>43811</v>
      </c>
      <c r="B68" s="83">
        <v>72231572</v>
      </c>
      <c r="C68" s="84" t="s">
        <v>18</v>
      </c>
      <c r="D68" s="85">
        <v>1500</v>
      </c>
      <c r="E68" s="85">
        <v>0</v>
      </c>
      <c r="F68" s="86">
        <v>1339155.44</v>
      </c>
      <c r="G68" s="6"/>
      <c r="H68" s="80"/>
    </row>
    <row r="69" spans="1:8" ht="16.5">
      <c r="A69" s="82">
        <v>43811</v>
      </c>
      <c r="B69" s="83">
        <v>72313093</v>
      </c>
      <c r="C69" s="84" t="s">
        <v>18</v>
      </c>
      <c r="D69" s="85">
        <v>1500</v>
      </c>
      <c r="E69" s="85">
        <v>0</v>
      </c>
      <c r="F69" s="86">
        <v>1262655.44</v>
      </c>
      <c r="G69" s="6"/>
      <c r="H69" s="80"/>
    </row>
    <row r="70" spans="1:8" ht="16.5">
      <c r="A70" s="82">
        <v>43829</v>
      </c>
      <c r="B70" s="83">
        <v>64443704</v>
      </c>
      <c r="C70" s="84" t="s">
        <v>18</v>
      </c>
      <c r="D70" s="87">
        <v>4428.58</v>
      </c>
      <c r="E70" s="87">
        <v>0</v>
      </c>
      <c r="F70" s="86">
        <v>21813989.239999998</v>
      </c>
      <c r="G70" s="6"/>
      <c r="H70" s="80"/>
    </row>
    <row r="71" spans="1:8" ht="16.5">
      <c r="A71" s="82">
        <v>43829</v>
      </c>
      <c r="B71" s="83">
        <v>64611726</v>
      </c>
      <c r="C71" s="84" t="s">
        <v>18</v>
      </c>
      <c r="D71" s="87">
        <v>4563.58</v>
      </c>
      <c r="E71" s="87">
        <v>0</v>
      </c>
      <c r="F71" s="86">
        <v>21587996.239999998</v>
      </c>
      <c r="G71" s="6"/>
      <c r="H71" s="80"/>
    </row>
    <row r="72" spans="1:8" ht="16.5">
      <c r="A72" s="82">
        <v>43829</v>
      </c>
      <c r="B72" s="83">
        <v>64732956</v>
      </c>
      <c r="C72" s="84" t="s">
        <v>18</v>
      </c>
      <c r="D72" s="87">
        <v>4428.58</v>
      </c>
      <c r="E72" s="87">
        <v>0</v>
      </c>
      <c r="F72" s="86">
        <v>21355388.239999998</v>
      </c>
      <c r="G72" s="6"/>
      <c r="H72" s="80"/>
    </row>
    <row r="73" spans="1:8" ht="16.5">
      <c r="A73" s="82">
        <v>43829</v>
      </c>
      <c r="B73" s="83">
        <v>64821934</v>
      </c>
      <c r="C73" s="84" t="s">
        <v>18</v>
      </c>
      <c r="D73" s="87">
        <v>5312.53</v>
      </c>
      <c r="E73" s="87">
        <v>0</v>
      </c>
      <c r="F73" s="86">
        <v>21128646.289999999</v>
      </c>
      <c r="G73" s="6"/>
      <c r="H73" s="80"/>
    </row>
    <row r="74" spans="1:8" ht="16.5">
      <c r="A74" s="82">
        <v>43829</v>
      </c>
      <c r="B74" s="83">
        <v>64958551</v>
      </c>
      <c r="C74" s="84" t="s">
        <v>18</v>
      </c>
      <c r="D74" s="87">
        <v>1500</v>
      </c>
      <c r="E74" s="87">
        <v>0</v>
      </c>
      <c r="F74" s="86">
        <v>20861519.370000001</v>
      </c>
      <c r="G74" s="6"/>
      <c r="H74" s="80"/>
    </row>
    <row r="75" spans="1:8" ht="16.5">
      <c r="A75" s="82">
        <v>43829</v>
      </c>
      <c r="B75" s="83">
        <v>65049418</v>
      </c>
      <c r="C75" s="84" t="s">
        <v>18</v>
      </c>
      <c r="D75" s="87">
        <v>1500</v>
      </c>
      <c r="E75" s="87">
        <v>0</v>
      </c>
      <c r="F75" s="86">
        <v>20785019.370000001</v>
      </c>
      <c r="G75" s="6"/>
      <c r="H75" s="80"/>
    </row>
    <row r="76" spans="1:8" ht="16.5">
      <c r="A76" s="82">
        <v>43829</v>
      </c>
      <c r="B76" s="83">
        <v>65203091</v>
      </c>
      <c r="C76" s="84" t="s">
        <v>18</v>
      </c>
      <c r="D76" s="87">
        <v>1500</v>
      </c>
      <c r="E76" s="87">
        <v>0</v>
      </c>
      <c r="F76" s="86">
        <v>20708519.370000001</v>
      </c>
      <c r="G76" s="6"/>
      <c r="H76" s="80"/>
    </row>
    <row r="77" spans="1:8" ht="16.5">
      <c r="A77" s="82">
        <v>43829</v>
      </c>
      <c r="B77" s="83">
        <v>65409845</v>
      </c>
      <c r="C77" s="84" t="s">
        <v>18</v>
      </c>
      <c r="D77" s="87">
        <v>1500</v>
      </c>
      <c r="E77" s="87">
        <v>0</v>
      </c>
      <c r="F77" s="86">
        <v>20632019.370000001</v>
      </c>
      <c r="G77" s="6"/>
      <c r="H77" s="80"/>
    </row>
    <row r="78" spans="1:8" ht="16.5">
      <c r="A78" s="47">
        <v>43808</v>
      </c>
      <c r="B78" s="48">
        <v>300729219</v>
      </c>
      <c r="C78" s="49" t="s">
        <v>26</v>
      </c>
      <c r="D78" s="50">
        <v>0</v>
      </c>
      <c r="E78" s="50">
        <v>116928.78</v>
      </c>
      <c r="F78" s="51">
        <v>20113240.789999999</v>
      </c>
      <c r="G78" s="6"/>
      <c r="H78" s="80"/>
    </row>
    <row r="79" spans="1:8" ht="16.5">
      <c r="A79" s="47">
        <v>43818</v>
      </c>
      <c r="B79" s="48">
        <v>300739401</v>
      </c>
      <c r="C79" s="49" t="s">
        <v>46</v>
      </c>
      <c r="D79" s="50">
        <v>0</v>
      </c>
      <c r="E79" s="50">
        <v>49500</v>
      </c>
      <c r="F79" s="51">
        <v>4955219.16</v>
      </c>
      <c r="G79" s="6"/>
      <c r="H79" s="80"/>
    </row>
    <row r="80" spans="1:8" ht="16.5">
      <c r="A80" s="47">
        <v>43801</v>
      </c>
      <c r="B80" s="48">
        <v>108954049</v>
      </c>
      <c r="C80" s="49" t="s">
        <v>17</v>
      </c>
      <c r="D80" s="50">
        <v>0</v>
      </c>
      <c r="E80" s="50">
        <v>1868075.41</v>
      </c>
      <c r="F80" s="51">
        <v>12159385.74</v>
      </c>
      <c r="G80" s="6"/>
      <c r="H80" s="80"/>
    </row>
    <row r="81" spans="1:8" ht="16.5">
      <c r="A81" s="47">
        <v>43804</v>
      </c>
      <c r="B81" s="48">
        <v>109018249</v>
      </c>
      <c r="C81" s="49" t="s">
        <v>21</v>
      </c>
      <c r="D81" s="50">
        <v>0</v>
      </c>
      <c r="E81" s="50">
        <v>2167871.66</v>
      </c>
      <c r="F81" s="51">
        <v>11213249.939999999</v>
      </c>
      <c r="G81" s="6"/>
      <c r="H81" s="80"/>
    </row>
    <row r="82" spans="1:8" ht="16.5">
      <c r="A82" s="47">
        <v>43805</v>
      </c>
      <c r="B82" s="48">
        <v>109029629</v>
      </c>
      <c r="C82" s="49" t="s">
        <v>22</v>
      </c>
      <c r="D82" s="50">
        <v>0</v>
      </c>
      <c r="E82" s="50">
        <v>1045528.11</v>
      </c>
      <c r="F82" s="51">
        <v>12258778.050000001</v>
      </c>
      <c r="G82" s="6"/>
      <c r="H82" s="80"/>
    </row>
    <row r="83" spans="1:8" ht="16.5">
      <c r="A83" s="47">
        <v>43808</v>
      </c>
      <c r="B83" s="48">
        <v>109041411</v>
      </c>
      <c r="C83" s="49" t="s">
        <v>23</v>
      </c>
      <c r="D83" s="50">
        <v>0</v>
      </c>
      <c r="E83" s="50">
        <v>2010791.07</v>
      </c>
      <c r="F83" s="51">
        <v>14269569.119999999</v>
      </c>
      <c r="G83" s="6"/>
      <c r="H83" s="80"/>
    </row>
    <row r="84" spans="1:8" ht="16.5">
      <c r="A84" s="47">
        <v>43808</v>
      </c>
      <c r="B84" s="48">
        <v>109053272</v>
      </c>
      <c r="C84" s="49" t="s">
        <v>24</v>
      </c>
      <c r="D84" s="50">
        <v>0</v>
      </c>
      <c r="E84" s="50">
        <v>623559.26</v>
      </c>
      <c r="F84" s="51">
        <v>14893128.380000001</v>
      </c>
      <c r="G84" s="6"/>
      <c r="H84" s="80"/>
    </row>
    <row r="85" spans="1:8" ht="16.5">
      <c r="A85" s="47">
        <v>43808</v>
      </c>
      <c r="B85" s="48">
        <v>109053273</v>
      </c>
      <c r="C85" s="49" t="s">
        <v>25</v>
      </c>
      <c r="D85" s="50">
        <v>0</v>
      </c>
      <c r="E85" s="50">
        <v>5103183.63</v>
      </c>
      <c r="F85" s="51">
        <v>19996312.010000002</v>
      </c>
      <c r="G85" s="6"/>
      <c r="H85" s="80"/>
    </row>
    <row r="86" spans="1:8" ht="16.5">
      <c r="A86" s="47">
        <v>43809</v>
      </c>
      <c r="B86" s="48">
        <v>109071183</v>
      </c>
      <c r="C86" s="49" t="s">
        <v>31</v>
      </c>
      <c r="D86" s="50">
        <v>0</v>
      </c>
      <c r="E86" s="50">
        <v>924853.78</v>
      </c>
      <c r="F86" s="51">
        <v>17087483.699999999</v>
      </c>
      <c r="G86" s="6"/>
      <c r="H86" s="80"/>
    </row>
    <row r="87" spans="1:8" ht="16.5">
      <c r="A87" s="47">
        <v>43811</v>
      </c>
      <c r="B87" s="48">
        <v>109094225</v>
      </c>
      <c r="C87" s="49" t="s">
        <v>32</v>
      </c>
      <c r="D87" s="52"/>
      <c r="E87" s="53">
        <v>494732.34</v>
      </c>
      <c r="F87" s="51">
        <v>19641316.039999999</v>
      </c>
      <c r="G87" s="6"/>
      <c r="H87" s="80"/>
    </row>
    <row r="88" spans="1:8" ht="16.5">
      <c r="A88" s="47">
        <v>43812</v>
      </c>
      <c r="B88" s="48">
        <v>109105708</v>
      </c>
      <c r="C88" s="49" t="s">
        <v>43</v>
      </c>
      <c r="D88" s="50">
        <v>0</v>
      </c>
      <c r="E88" s="50">
        <v>974967.55</v>
      </c>
      <c r="F88" s="51">
        <v>2162622.9900000002</v>
      </c>
      <c r="G88" s="6"/>
      <c r="H88" s="80"/>
    </row>
    <row r="89" spans="1:8" ht="16.5">
      <c r="A89" s="47">
        <v>43815</v>
      </c>
      <c r="B89" s="48">
        <v>109117125</v>
      </c>
      <c r="C89" s="49" t="s">
        <v>44</v>
      </c>
      <c r="D89" s="50">
        <v>0</v>
      </c>
      <c r="E89" s="50">
        <v>899157.98</v>
      </c>
      <c r="F89" s="51">
        <v>3061780.97</v>
      </c>
      <c r="G89" s="6"/>
      <c r="H89" s="80"/>
    </row>
    <row r="90" spans="1:8" ht="16.5">
      <c r="A90" s="47">
        <v>43818</v>
      </c>
      <c r="B90" s="48">
        <v>109172139</v>
      </c>
      <c r="C90" s="49" t="s">
        <v>45</v>
      </c>
      <c r="D90" s="50">
        <v>0</v>
      </c>
      <c r="E90" s="50">
        <v>522438.19</v>
      </c>
      <c r="F90" s="51">
        <v>4905719.16</v>
      </c>
      <c r="G90" s="6"/>
      <c r="H90" s="80"/>
    </row>
    <row r="91" spans="1:8" ht="16.5">
      <c r="A91" s="47">
        <v>43819</v>
      </c>
      <c r="B91" s="48">
        <v>109183662</v>
      </c>
      <c r="C91" s="49" t="s">
        <v>47</v>
      </c>
      <c r="D91" s="50">
        <v>0</v>
      </c>
      <c r="E91" s="50">
        <v>80252.929999999993</v>
      </c>
      <c r="F91" s="51">
        <v>7360972.0899999999</v>
      </c>
      <c r="G91" s="6"/>
      <c r="H91" s="80"/>
    </row>
    <row r="92" spans="1:8" s="6" customFormat="1" ht="16.5">
      <c r="A92" s="47">
        <v>43822</v>
      </c>
      <c r="B92" s="48">
        <v>109195239</v>
      </c>
      <c r="C92" s="49" t="s">
        <v>49</v>
      </c>
      <c r="D92" s="53">
        <v>0</v>
      </c>
      <c r="E92" s="53">
        <v>3957688.36</v>
      </c>
      <c r="F92" s="51">
        <v>12724354.18</v>
      </c>
      <c r="H92" s="80"/>
    </row>
    <row r="93" spans="1:8" s="6" customFormat="1" ht="16.5">
      <c r="A93" s="47">
        <v>43822</v>
      </c>
      <c r="B93" s="48">
        <v>109207160</v>
      </c>
      <c r="C93" s="49" t="s">
        <v>48</v>
      </c>
      <c r="D93" s="53">
        <v>0</v>
      </c>
      <c r="E93" s="53">
        <v>1405693.73</v>
      </c>
      <c r="F93" s="51">
        <v>8766665.8200000003</v>
      </c>
      <c r="H93" s="80"/>
    </row>
    <row r="94" spans="1:8" s="6" customFormat="1" ht="16.5">
      <c r="A94" s="47">
        <v>43825</v>
      </c>
      <c r="B94" s="48">
        <v>109228369</v>
      </c>
      <c r="C94" s="49" t="s">
        <v>51</v>
      </c>
      <c r="D94" s="53">
        <v>0</v>
      </c>
      <c r="E94" s="53">
        <v>2489958.5</v>
      </c>
      <c r="F94" s="51">
        <v>15762888.84</v>
      </c>
      <c r="H94" s="80"/>
    </row>
    <row r="95" spans="1:8" s="6" customFormat="1" ht="16.5">
      <c r="A95" s="47">
        <v>43825</v>
      </c>
      <c r="B95" s="48">
        <v>109239421</v>
      </c>
      <c r="C95" s="49" t="s">
        <v>50</v>
      </c>
      <c r="D95" s="53">
        <v>0</v>
      </c>
      <c r="E95" s="53">
        <v>548576.16</v>
      </c>
      <c r="F95" s="51">
        <v>13272930.34</v>
      </c>
      <c r="H95" s="80"/>
    </row>
    <row r="96" spans="1:8" s="6" customFormat="1" ht="16.5">
      <c r="A96" s="47">
        <v>43826</v>
      </c>
      <c r="B96" s="48">
        <v>109255052</v>
      </c>
      <c r="C96" s="49" t="s">
        <v>52</v>
      </c>
      <c r="D96" s="53">
        <v>0</v>
      </c>
      <c r="E96" s="53">
        <v>614397.79</v>
      </c>
      <c r="F96" s="51">
        <v>16377286.630000001</v>
      </c>
      <c r="H96" s="80"/>
    </row>
    <row r="97" spans="1:8" s="6" customFormat="1" ht="16.5">
      <c r="A97" s="47">
        <v>43829</v>
      </c>
      <c r="B97" s="48">
        <v>109264793</v>
      </c>
      <c r="C97" s="49" t="s">
        <v>55</v>
      </c>
      <c r="D97" s="53">
        <v>0</v>
      </c>
      <c r="E97" s="53">
        <v>157580.26999999999</v>
      </c>
      <c r="F97" s="51">
        <v>19180917.82</v>
      </c>
      <c r="H97" s="80"/>
    </row>
    <row r="98" spans="1:8" s="6" customFormat="1" ht="16.5">
      <c r="A98" s="47">
        <v>43829</v>
      </c>
      <c r="B98" s="48">
        <v>109275707</v>
      </c>
      <c r="C98" s="49" t="s">
        <v>54</v>
      </c>
      <c r="D98" s="53">
        <v>0</v>
      </c>
      <c r="E98" s="53">
        <v>562454.92000000004</v>
      </c>
      <c r="F98" s="51">
        <v>19023337.550000001</v>
      </c>
      <c r="H98" s="80"/>
    </row>
    <row r="99" spans="1:8" s="6" customFormat="1" ht="16.5">
      <c r="A99" s="10">
        <v>43811</v>
      </c>
      <c r="B99" s="11">
        <v>39023</v>
      </c>
      <c r="C99" s="12" t="s">
        <v>1</v>
      </c>
      <c r="D99" s="15">
        <v>117724.98999999836</v>
      </c>
      <c r="E99" s="16"/>
      <c r="F99" s="14">
        <v>21426066.07</v>
      </c>
      <c r="G99" s="9" t="s">
        <v>100</v>
      </c>
      <c r="H99" s="80" t="s">
        <v>88</v>
      </c>
    </row>
    <row r="100" spans="1:8" s="6" customFormat="1" ht="16.5">
      <c r="A100" s="10">
        <v>43811</v>
      </c>
      <c r="B100" s="11">
        <v>40108</v>
      </c>
      <c r="C100" s="12" t="s">
        <v>2</v>
      </c>
      <c r="D100" s="15">
        <v>122532.02999999747</v>
      </c>
      <c r="E100" s="16"/>
      <c r="F100" s="14">
        <v>20301445.300000001</v>
      </c>
      <c r="G100" s="9" t="s">
        <v>138</v>
      </c>
      <c r="H100" s="80" t="s">
        <v>88</v>
      </c>
    </row>
    <row r="101" spans="1:8" s="6" customFormat="1" ht="16.5">
      <c r="A101" s="10">
        <v>43811</v>
      </c>
      <c r="B101" s="11">
        <v>41609</v>
      </c>
      <c r="C101" s="12" t="s">
        <v>3</v>
      </c>
      <c r="D101" s="15">
        <v>122532.02999999747</v>
      </c>
      <c r="E101" s="16"/>
      <c r="F101" s="14">
        <v>19933849.210000001</v>
      </c>
      <c r="G101" s="9" t="s">
        <v>138</v>
      </c>
      <c r="H101" s="80" t="s">
        <v>88</v>
      </c>
    </row>
    <row r="102" spans="1:8" s="6" customFormat="1" ht="16.5">
      <c r="A102" s="10">
        <v>43811</v>
      </c>
      <c r="B102" s="11">
        <v>40353</v>
      </c>
      <c r="C102" s="12" t="s">
        <v>2</v>
      </c>
      <c r="D102" s="15">
        <v>122532.03000000119</v>
      </c>
      <c r="E102" s="16"/>
      <c r="F102" s="14">
        <v>20178913.27</v>
      </c>
      <c r="G102" s="9" t="s">
        <v>138</v>
      </c>
      <c r="H102" s="80" t="s">
        <v>88</v>
      </c>
    </row>
    <row r="103" spans="1:8" s="6" customFormat="1" ht="16.5">
      <c r="A103" s="10">
        <v>43811</v>
      </c>
      <c r="B103" s="11">
        <v>40786</v>
      </c>
      <c r="C103" s="12" t="s">
        <v>2</v>
      </c>
      <c r="D103" s="15">
        <v>122532.03000000119</v>
      </c>
      <c r="E103" s="16"/>
      <c r="F103" s="14">
        <v>20056381.239999998</v>
      </c>
      <c r="G103" s="9" t="s">
        <v>138</v>
      </c>
      <c r="H103" s="80" t="s">
        <v>88</v>
      </c>
    </row>
    <row r="104" spans="1:8" s="6" customFormat="1" ht="16.5">
      <c r="A104" s="10">
        <v>43811</v>
      </c>
      <c r="B104" s="11">
        <v>42054</v>
      </c>
      <c r="C104" s="12" t="s">
        <v>4</v>
      </c>
      <c r="D104" s="15">
        <v>122532.03000000119</v>
      </c>
      <c r="E104" s="16"/>
      <c r="F104" s="14">
        <v>19684943.32</v>
      </c>
      <c r="G104" s="9" t="s">
        <v>138</v>
      </c>
      <c r="H104" s="80" t="s">
        <v>88</v>
      </c>
    </row>
    <row r="105" spans="1:8" s="6" customFormat="1" ht="16.5">
      <c r="A105" s="10">
        <v>43811</v>
      </c>
      <c r="B105" s="11">
        <v>42551</v>
      </c>
      <c r="C105" s="12" t="s">
        <v>4</v>
      </c>
      <c r="D105" s="15">
        <v>126373.83999999985</v>
      </c>
      <c r="E105" s="16"/>
      <c r="F105" s="14">
        <v>19558569.48</v>
      </c>
      <c r="G105" s="9" t="s">
        <v>104</v>
      </c>
      <c r="H105" s="80">
        <v>1162005</v>
      </c>
    </row>
    <row r="106" spans="1:8" s="6" customFormat="1" ht="16.5">
      <c r="A106" s="10">
        <v>43808</v>
      </c>
      <c r="B106" s="11">
        <v>97465</v>
      </c>
      <c r="C106" s="12" t="s">
        <v>28</v>
      </c>
      <c r="D106" s="13">
        <v>126373.84</v>
      </c>
      <c r="E106" s="13">
        <v>0</v>
      </c>
      <c r="F106" s="14">
        <v>19105042.809999999</v>
      </c>
      <c r="G106" s="9" t="s">
        <v>104</v>
      </c>
      <c r="H106" s="80">
        <v>1162005</v>
      </c>
    </row>
    <row r="107" spans="1:8" s="6" customFormat="1" ht="16.5">
      <c r="A107" s="10">
        <v>43808</v>
      </c>
      <c r="B107" s="11">
        <v>97554</v>
      </c>
      <c r="C107" s="12" t="s">
        <v>28</v>
      </c>
      <c r="D107" s="13">
        <v>126373.84</v>
      </c>
      <c r="E107" s="13">
        <v>0</v>
      </c>
      <c r="F107" s="14">
        <v>18978668.969999999</v>
      </c>
      <c r="G107" s="9" t="s">
        <v>104</v>
      </c>
      <c r="H107" s="80">
        <v>1162005</v>
      </c>
    </row>
    <row r="108" spans="1:8" s="6" customFormat="1" ht="16.5">
      <c r="A108" s="10">
        <v>43808</v>
      </c>
      <c r="B108" s="11">
        <v>98093</v>
      </c>
      <c r="C108" s="12" t="s">
        <v>29</v>
      </c>
      <c r="D108" s="13">
        <v>126373.84</v>
      </c>
      <c r="E108" s="13">
        <v>0</v>
      </c>
      <c r="F108" s="14">
        <v>18419851.940000001</v>
      </c>
      <c r="G108" s="9" t="s">
        <v>104</v>
      </c>
      <c r="H108" s="80">
        <v>1162005</v>
      </c>
    </row>
    <row r="109" spans="1:8" s="6" customFormat="1" ht="16.5">
      <c r="A109" s="10">
        <v>43811</v>
      </c>
      <c r="B109" s="11">
        <v>41799</v>
      </c>
      <c r="C109" s="12" t="s">
        <v>3</v>
      </c>
      <c r="D109" s="15">
        <v>126373.8599999994</v>
      </c>
      <c r="E109" s="16"/>
      <c r="F109" s="14">
        <v>19807475.350000001</v>
      </c>
      <c r="G109" s="9" t="s">
        <v>104</v>
      </c>
      <c r="H109" s="80">
        <v>1162005</v>
      </c>
    </row>
    <row r="110" spans="1:8" s="6" customFormat="1" ht="16.5">
      <c r="A110" s="10">
        <v>43811</v>
      </c>
      <c r="B110" s="11">
        <v>43368</v>
      </c>
      <c r="C110" s="12" t="s">
        <v>5</v>
      </c>
      <c r="D110" s="15">
        <v>133012.95999999717</v>
      </c>
      <c r="E110" s="16"/>
      <c r="F110" s="14">
        <v>19159530.600000001</v>
      </c>
      <c r="G110" s="9" t="s">
        <v>139</v>
      </c>
      <c r="H110" s="80" t="s">
        <v>88</v>
      </c>
    </row>
    <row r="111" spans="1:8" s="6" customFormat="1" ht="16.5">
      <c r="A111" s="10">
        <v>43811</v>
      </c>
      <c r="B111" s="11">
        <v>46571</v>
      </c>
      <c r="C111" s="12" t="s">
        <v>8</v>
      </c>
      <c r="D111" s="15">
        <v>133012.95999999903</v>
      </c>
      <c r="E111" s="16"/>
      <c r="F111" s="14">
        <v>11831571.83</v>
      </c>
      <c r="G111" s="5" t="s">
        <v>140</v>
      </c>
      <c r="H111" s="80" t="s">
        <v>88</v>
      </c>
    </row>
    <row r="112" spans="1:8" s="6" customFormat="1" ht="16.5">
      <c r="A112" s="10">
        <v>43811</v>
      </c>
      <c r="B112" s="11">
        <v>46958</v>
      </c>
      <c r="C112" s="12" t="s">
        <v>8</v>
      </c>
      <c r="D112" s="15">
        <v>133012.95999999903</v>
      </c>
      <c r="E112" s="16"/>
      <c r="F112" s="14">
        <v>11565545.91</v>
      </c>
      <c r="G112" s="5" t="s">
        <v>140</v>
      </c>
      <c r="H112" s="80" t="s">
        <v>88</v>
      </c>
    </row>
    <row r="113" spans="1:8" s="6" customFormat="1" ht="16.5">
      <c r="A113" s="10">
        <v>43811</v>
      </c>
      <c r="B113" s="11">
        <v>42850</v>
      </c>
      <c r="C113" s="12" t="s">
        <v>4</v>
      </c>
      <c r="D113" s="15">
        <v>133012.96000000089</v>
      </c>
      <c r="E113" s="16"/>
      <c r="F113" s="14">
        <v>19425556.52</v>
      </c>
      <c r="G113" s="9" t="s">
        <v>139</v>
      </c>
      <c r="H113" s="80" t="s">
        <v>88</v>
      </c>
    </row>
    <row r="114" spans="1:8" s="6" customFormat="1" ht="16.5">
      <c r="A114" s="10">
        <v>43811</v>
      </c>
      <c r="B114" s="11">
        <v>43153</v>
      </c>
      <c r="C114" s="12" t="s">
        <v>5</v>
      </c>
      <c r="D114" s="15">
        <v>133012.96000000089</v>
      </c>
      <c r="E114" s="16"/>
      <c r="F114" s="14">
        <v>19292543.559999999</v>
      </c>
      <c r="G114" s="9" t="s">
        <v>139</v>
      </c>
      <c r="H114" s="80" t="s">
        <v>88</v>
      </c>
    </row>
    <row r="115" spans="1:8" s="6" customFormat="1" ht="16.5">
      <c r="A115" s="10">
        <v>43811</v>
      </c>
      <c r="B115" s="11">
        <v>43802</v>
      </c>
      <c r="C115" s="12" t="s">
        <v>5</v>
      </c>
      <c r="D115" s="15">
        <v>133012.96000000089</v>
      </c>
      <c r="E115" s="16"/>
      <c r="F115" s="14">
        <v>19026517.640000001</v>
      </c>
      <c r="G115" s="9" t="s">
        <v>139</v>
      </c>
      <c r="H115" s="80" t="s">
        <v>88</v>
      </c>
    </row>
    <row r="116" spans="1:8" s="6" customFormat="1" ht="16.5">
      <c r="A116" s="10">
        <v>43811</v>
      </c>
      <c r="B116" s="11">
        <v>44624</v>
      </c>
      <c r="C116" s="12" t="s">
        <v>6</v>
      </c>
      <c r="D116" s="15">
        <v>133012.96000000089</v>
      </c>
      <c r="E116" s="16"/>
      <c r="F116" s="14">
        <v>16261395.92</v>
      </c>
      <c r="G116" s="5" t="s">
        <v>139</v>
      </c>
      <c r="H116" s="80" t="s">
        <v>88</v>
      </c>
    </row>
    <row r="117" spans="1:8" s="6" customFormat="1" ht="16.5">
      <c r="A117" s="10">
        <v>43811</v>
      </c>
      <c r="B117" s="11">
        <v>45759</v>
      </c>
      <c r="C117" s="12" t="s">
        <v>7</v>
      </c>
      <c r="D117" s="15">
        <v>133012.96000000089</v>
      </c>
      <c r="E117" s="16"/>
      <c r="F117" s="14">
        <v>14515699.92</v>
      </c>
      <c r="G117" s="5" t="s">
        <v>140</v>
      </c>
      <c r="H117" s="80" t="s">
        <v>88</v>
      </c>
    </row>
    <row r="118" spans="1:8" s="6" customFormat="1" ht="16.5">
      <c r="A118" s="10">
        <v>43811</v>
      </c>
      <c r="B118" s="11">
        <v>46730</v>
      </c>
      <c r="C118" s="12" t="s">
        <v>8</v>
      </c>
      <c r="D118" s="15">
        <v>133012.96000000089</v>
      </c>
      <c r="E118" s="16"/>
      <c r="F118" s="14">
        <v>11698558.869999999</v>
      </c>
      <c r="G118" s="5" t="s">
        <v>140</v>
      </c>
      <c r="H118" s="80" t="s">
        <v>88</v>
      </c>
    </row>
    <row r="119" spans="1:8" s="6" customFormat="1" ht="16.5">
      <c r="A119" s="10">
        <v>43811</v>
      </c>
      <c r="B119" s="11">
        <v>47314</v>
      </c>
      <c r="C119" s="12" t="s">
        <v>9</v>
      </c>
      <c r="D119" s="15">
        <v>133012.96000000089</v>
      </c>
      <c r="E119" s="16"/>
      <c r="F119" s="14">
        <v>11280070.689999999</v>
      </c>
      <c r="G119" s="5" t="s">
        <v>140</v>
      </c>
      <c r="H119" s="80" t="s">
        <v>88</v>
      </c>
    </row>
    <row r="120" spans="1:8" s="6" customFormat="1" ht="16.5">
      <c r="A120" s="10">
        <v>43811</v>
      </c>
      <c r="B120" s="11">
        <v>47159</v>
      </c>
      <c r="C120" s="12" t="s">
        <v>9</v>
      </c>
      <c r="D120" s="15">
        <v>152462.25999999978</v>
      </c>
      <c r="E120" s="16"/>
      <c r="F120" s="14">
        <v>11413083.65</v>
      </c>
      <c r="G120" s="5" t="s">
        <v>201</v>
      </c>
      <c r="H120" s="80">
        <v>1162005</v>
      </c>
    </row>
    <row r="121" spans="1:8" s="6" customFormat="1" ht="16.5">
      <c r="A121" s="10">
        <v>43811</v>
      </c>
      <c r="B121" s="11">
        <v>47524</v>
      </c>
      <c r="C121" s="12" t="s">
        <v>9</v>
      </c>
      <c r="D121" s="13">
        <v>152462.26</v>
      </c>
      <c r="E121" s="13">
        <v>0</v>
      </c>
      <c r="F121" s="14">
        <v>11127608.43</v>
      </c>
      <c r="G121" s="5" t="s">
        <v>201</v>
      </c>
      <c r="H121" s="80">
        <v>1162005</v>
      </c>
    </row>
    <row r="122" spans="1:8" s="6" customFormat="1" ht="16.5">
      <c r="A122" s="10">
        <v>43811</v>
      </c>
      <c r="B122" s="11">
        <v>47723</v>
      </c>
      <c r="C122" s="12" t="s">
        <v>9</v>
      </c>
      <c r="D122" s="13">
        <v>152462.26</v>
      </c>
      <c r="E122" s="13">
        <v>0</v>
      </c>
      <c r="F122" s="14">
        <v>10975146.17</v>
      </c>
      <c r="G122" s="5" t="s">
        <v>201</v>
      </c>
      <c r="H122" s="80">
        <v>1162005</v>
      </c>
    </row>
    <row r="123" spans="1:8" s="6" customFormat="1" ht="16.5">
      <c r="A123" s="10">
        <v>43811</v>
      </c>
      <c r="B123" s="11">
        <v>48137</v>
      </c>
      <c r="C123" s="12" t="s">
        <v>33</v>
      </c>
      <c r="D123" s="13">
        <v>152462.26</v>
      </c>
      <c r="E123" s="13">
        <v>0</v>
      </c>
      <c r="F123" s="14">
        <v>10822683.91</v>
      </c>
      <c r="G123" s="5" t="s">
        <v>201</v>
      </c>
      <c r="H123" s="80">
        <v>1162005</v>
      </c>
    </row>
    <row r="124" spans="1:8" s="6" customFormat="1" ht="16.5">
      <c r="A124" s="10">
        <v>43811</v>
      </c>
      <c r="B124" s="11">
        <v>48251</v>
      </c>
      <c r="C124" s="12" t="s">
        <v>33</v>
      </c>
      <c r="D124" s="13">
        <v>152462.26</v>
      </c>
      <c r="E124" s="13">
        <v>0</v>
      </c>
      <c r="F124" s="14">
        <v>10670221.65</v>
      </c>
      <c r="G124" s="5" t="s">
        <v>201</v>
      </c>
      <c r="H124" s="80">
        <v>1162005</v>
      </c>
    </row>
    <row r="125" spans="1:8" s="6" customFormat="1" ht="16.5">
      <c r="A125" s="10">
        <v>43808</v>
      </c>
      <c r="B125" s="11">
        <v>97307</v>
      </c>
      <c r="C125" s="12" t="s">
        <v>28</v>
      </c>
      <c r="D125" s="13">
        <v>631869.22</v>
      </c>
      <c r="E125" s="13">
        <v>0</v>
      </c>
      <c r="F125" s="14">
        <v>19231416.649999999</v>
      </c>
      <c r="G125" s="5" t="s">
        <v>105</v>
      </c>
      <c r="H125" s="80">
        <v>2141001</v>
      </c>
    </row>
    <row r="126" spans="1:8" s="6" customFormat="1" ht="16.5">
      <c r="A126" s="10">
        <v>43808</v>
      </c>
      <c r="B126" s="11">
        <v>102416</v>
      </c>
      <c r="C126" s="12" t="s">
        <v>30</v>
      </c>
      <c r="D126" s="13">
        <v>728022.27</v>
      </c>
      <c r="E126" s="13">
        <v>0</v>
      </c>
      <c r="F126" s="14">
        <v>17373996.989999998</v>
      </c>
      <c r="G126" s="5" t="s">
        <v>102</v>
      </c>
      <c r="H126" s="80" t="s">
        <v>86</v>
      </c>
    </row>
    <row r="127" spans="1:8" s="6" customFormat="1" ht="16.5">
      <c r="A127" s="10">
        <v>43811</v>
      </c>
      <c r="B127" s="11">
        <v>45156</v>
      </c>
      <c r="C127" s="12" t="s">
        <v>7</v>
      </c>
      <c r="D127" s="15">
        <v>762311.30000000075</v>
      </c>
      <c r="E127" s="16"/>
      <c r="F127" s="14">
        <v>15499084.619999999</v>
      </c>
      <c r="G127" s="5" t="s">
        <v>106</v>
      </c>
      <c r="H127" s="80">
        <v>2141001</v>
      </c>
    </row>
    <row r="128" spans="1:8" s="6" customFormat="1" ht="16.5">
      <c r="A128" s="10">
        <v>43811</v>
      </c>
      <c r="B128" s="11">
        <v>45936</v>
      </c>
      <c r="C128" s="12" t="s">
        <v>7</v>
      </c>
      <c r="D128" s="15">
        <v>850371.70999999903</v>
      </c>
      <c r="E128" s="16"/>
      <c r="F128" s="14">
        <v>13665328.210000001</v>
      </c>
      <c r="G128" s="5" t="s">
        <v>199</v>
      </c>
      <c r="H128" s="80">
        <v>1162005</v>
      </c>
    </row>
    <row r="129" spans="1:8" s="6" customFormat="1" ht="16.5">
      <c r="A129" s="10">
        <v>43811</v>
      </c>
      <c r="B129" s="11">
        <v>44073</v>
      </c>
      <c r="C129" s="12" t="s">
        <v>6</v>
      </c>
      <c r="D129" s="15">
        <v>850371.71000000089</v>
      </c>
      <c r="E129" s="16"/>
      <c r="F129" s="14">
        <v>18176145.93</v>
      </c>
      <c r="G129" s="5" t="s">
        <v>199</v>
      </c>
      <c r="H129" s="80">
        <v>1162005</v>
      </c>
    </row>
    <row r="130" spans="1:8" s="6" customFormat="1" ht="16.5">
      <c r="A130" s="10">
        <v>43811</v>
      </c>
      <c r="B130" s="11">
        <v>46252</v>
      </c>
      <c r="C130" s="12" t="s">
        <v>8</v>
      </c>
      <c r="D130" s="15">
        <v>850371.71000000089</v>
      </c>
      <c r="E130" s="16"/>
      <c r="F130" s="14">
        <v>12814956.5</v>
      </c>
      <c r="G130" s="5" t="s">
        <v>199</v>
      </c>
      <c r="H130" s="80">
        <v>1162005</v>
      </c>
    </row>
    <row r="131" spans="1:8" s="6" customFormat="1" ht="16.5">
      <c r="A131" s="10">
        <v>43811</v>
      </c>
      <c r="B131" s="11">
        <v>46416</v>
      </c>
      <c r="C131" s="12" t="s">
        <v>8</v>
      </c>
      <c r="D131" s="15">
        <v>850371.71000000089</v>
      </c>
      <c r="E131" s="16"/>
      <c r="F131" s="14">
        <v>11964584.789999999</v>
      </c>
      <c r="G131" s="5" t="s">
        <v>199</v>
      </c>
      <c r="H131" s="80">
        <v>1162005</v>
      </c>
    </row>
    <row r="132" spans="1:8" s="6" customFormat="1" ht="16.5">
      <c r="A132" s="10">
        <v>43811</v>
      </c>
      <c r="B132" s="11">
        <v>45395</v>
      </c>
      <c r="C132" s="12" t="s">
        <v>7</v>
      </c>
      <c r="D132" s="15">
        <v>850371.73999999836</v>
      </c>
      <c r="E132" s="16"/>
      <c r="F132" s="14">
        <v>14648712.880000001</v>
      </c>
      <c r="G132" s="5" t="s">
        <v>199</v>
      </c>
      <c r="H132" s="80">
        <v>1162005</v>
      </c>
    </row>
    <row r="133" spans="1:8" s="6" customFormat="1" ht="16.5">
      <c r="A133" s="10">
        <v>43811</v>
      </c>
      <c r="B133" s="11">
        <v>39821</v>
      </c>
      <c r="C133" s="12" t="s">
        <v>1</v>
      </c>
      <c r="D133" s="15">
        <v>884363.76000000164</v>
      </c>
      <c r="E133" s="16"/>
      <c r="F133" s="14">
        <v>20423977.329999998</v>
      </c>
      <c r="G133" s="9" t="s">
        <v>195</v>
      </c>
      <c r="H133" s="80" t="s">
        <v>86</v>
      </c>
    </row>
    <row r="134" spans="1:8" s="6" customFormat="1" ht="16.5">
      <c r="A134" s="10">
        <v>43808</v>
      </c>
      <c r="B134" s="11">
        <v>102540</v>
      </c>
      <c r="C134" s="12" t="s">
        <v>30</v>
      </c>
      <c r="D134" s="13">
        <v>1093642.0900000001</v>
      </c>
      <c r="E134" s="13">
        <v>0</v>
      </c>
      <c r="F134" s="14">
        <v>16280354.9</v>
      </c>
      <c r="G134" s="5" t="s">
        <v>103</v>
      </c>
      <c r="H134" s="80">
        <v>2141002</v>
      </c>
    </row>
    <row r="135" spans="1:8" s="6" customFormat="1" ht="16.5">
      <c r="A135" s="10">
        <v>43811</v>
      </c>
      <c r="B135" s="11">
        <v>44343</v>
      </c>
      <c r="C135" s="12" t="s">
        <v>6</v>
      </c>
      <c r="D135" s="15">
        <v>1781737.0499999989</v>
      </c>
      <c r="E135" s="16"/>
      <c r="F135" s="14">
        <v>16394408.880000001</v>
      </c>
      <c r="G135" s="9" t="s">
        <v>196</v>
      </c>
      <c r="H135" s="80" t="s">
        <v>86</v>
      </c>
    </row>
    <row r="136" spans="1:8" s="6" customFormat="1" ht="16.5">
      <c r="A136" s="88">
        <v>43803</v>
      </c>
      <c r="B136" s="89">
        <v>100247408</v>
      </c>
      <c r="C136" s="90" t="s">
        <v>19</v>
      </c>
      <c r="D136" s="91">
        <v>2849939.52</v>
      </c>
      <c r="E136" s="91">
        <v>0</v>
      </c>
      <c r="F136" s="92">
        <v>10498847.43</v>
      </c>
      <c r="H136" s="80"/>
    </row>
    <row r="137" spans="1:8" s="6" customFormat="1" ht="16.5">
      <c r="A137" s="88">
        <v>43803</v>
      </c>
      <c r="B137" s="89">
        <v>101641816</v>
      </c>
      <c r="C137" s="90" t="s">
        <v>20</v>
      </c>
      <c r="D137" s="91">
        <v>1424969.76</v>
      </c>
      <c r="E137" s="91">
        <v>0</v>
      </c>
      <c r="F137" s="92">
        <v>9045378.2799999993</v>
      </c>
      <c r="H137" s="80"/>
    </row>
    <row r="138" spans="1:8" s="6" customFormat="1" ht="16.5">
      <c r="A138" s="119">
        <v>43811</v>
      </c>
      <c r="B138" s="122">
        <v>171303344</v>
      </c>
      <c r="C138" s="120" t="s">
        <v>34</v>
      </c>
      <c r="D138" s="123">
        <v>8297017.9900000002</v>
      </c>
      <c r="E138" s="123">
        <v>0</v>
      </c>
      <c r="F138" s="121">
        <v>2207263.31</v>
      </c>
      <c r="G138" s="6" t="s">
        <v>235</v>
      </c>
      <c r="H138" s="80"/>
    </row>
    <row r="139" spans="1:8" s="6" customFormat="1" ht="16.5">
      <c r="A139" s="39">
        <v>43811</v>
      </c>
      <c r="B139" s="40">
        <v>171404876</v>
      </c>
      <c r="C139" s="41" t="s">
        <v>35</v>
      </c>
      <c r="D139" s="42">
        <v>189195</v>
      </c>
      <c r="E139" s="42">
        <v>0</v>
      </c>
      <c r="F139" s="43">
        <v>2014284.41</v>
      </c>
      <c r="H139" s="80"/>
    </row>
    <row r="140" spans="1:8" s="6" customFormat="1" ht="16.5">
      <c r="A140" s="39">
        <v>43811</v>
      </c>
      <c r="B140" s="40">
        <v>171529473</v>
      </c>
      <c r="C140" s="41" t="s">
        <v>36</v>
      </c>
      <c r="D140" s="42">
        <v>105690.95</v>
      </c>
      <c r="E140" s="42">
        <v>0</v>
      </c>
      <c r="F140" s="43">
        <v>1906479.65</v>
      </c>
      <c r="H140" s="80"/>
    </row>
    <row r="141" spans="1:8" s="6" customFormat="1" ht="16.5">
      <c r="A141" s="39">
        <v>43811</v>
      </c>
      <c r="B141" s="40">
        <v>171614380</v>
      </c>
      <c r="C141" s="41" t="s">
        <v>37</v>
      </c>
      <c r="D141" s="42">
        <v>189195</v>
      </c>
      <c r="E141" s="42">
        <v>0</v>
      </c>
      <c r="F141" s="43">
        <v>1713500.75</v>
      </c>
      <c r="H141" s="80"/>
    </row>
    <row r="142" spans="1:8" s="6" customFormat="1" ht="16.5">
      <c r="A142" s="39">
        <v>43811</v>
      </c>
      <c r="B142" s="40">
        <v>172031048</v>
      </c>
      <c r="C142" s="41" t="s">
        <v>38</v>
      </c>
      <c r="D142" s="42">
        <v>215534.62</v>
      </c>
      <c r="E142" s="42">
        <v>0</v>
      </c>
      <c r="F142" s="43">
        <v>1493655.44</v>
      </c>
      <c r="H142" s="80"/>
    </row>
    <row r="143" spans="1:8" s="6" customFormat="1" ht="16.5">
      <c r="A143" s="39">
        <v>43811</v>
      </c>
      <c r="B143" s="40">
        <v>172110765</v>
      </c>
      <c r="C143" s="41" t="s">
        <v>39</v>
      </c>
      <c r="D143" s="42">
        <v>75000</v>
      </c>
      <c r="E143" s="42">
        <v>0</v>
      </c>
      <c r="F143" s="43">
        <v>1417155.44</v>
      </c>
      <c r="H143" s="80"/>
    </row>
    <row r="144" spans="1:8" s="6" customFormat="1" ht="16.5">
      <c r="A144" s="39">
        <v>43811</v>
      </c>
      <c r="B144" s="40">
        <v>172147039</v>
      </c>
      <c r="C144" s="41" t="s">
        <v>40</v>
      </c>
      <c r="D144" s="42">
        <v>75000</v>
      </c>
      <c r="E144" s="42">
        <v>0</v>
      </c>
      <c r="F144" s="43">
        <v>1340655.44</v>
      </c>
      <c r="H144" s="80"/>
    </row>
    <row r="145" spans="1:8" s="6" customFormat="1" ht="16.5">
      <c r="A145" s="39">
        <v>43811</v>
      </c>
      <c r="B145" s="40">
        <v>172231572</v>
      </c>
      <c r="C145" s="41" t="s">
        <v>41</v>
      </c>
      <c r="D145" s="42">
        <v>75000</v>
      </c>
      <c r="E145" s="42">
        <v>0</v>
      </c>
      <c r="F145" s="43">
        <v>1264155.44</v>
      </c>
      <c r="H145" s="80"/>
    </row>
    <row r="146" spans="1:8" s="6" customFormat="1" ht="16.5">
      <c r="A146" s="39">
        <v>43811</v>
      </c>
      <c r="B146" s="40">
        <v>172313093</v>
      </c>
      <c r="C146" s="41" t="s">
        <v>42</v>
      </c>
      <c r="D146" s="42">
        <v>75000</v>
      </c>
      <c r="E146" s="42">
        <v>0</v>
      </c>
      <c r="F146" s="43">
        <v>1187655.44</v>
      </c>
      <c r="H146" s="80"/>
    </row>
    <row r="147" spans="1:8" s="6" customFormat="1" ht="16.5">
      <c r="A147" s="39">
        <v>43829</v>
      </c>
      <c r="B147" s="40">
        <v>164443704</v>
      </c>
      <c r="C147" s="41" t="s">
        <v>56</v>
      </c>
      <c r="D147" s="44">
        <v>221429.42</v>
      </c>
      <c r="E147" s="44">
        <v>0</v>
      </c>
      <c r="F147" s="43">
        <v>21592559.82</v>
      </c>
      <c r="H147" s="80"/>
    </row>
    <row r="148" spans="1:8" s="6" customFormat="1" ht="16.5">
      <c r="A148" s="39">
        <v>43829</v>
      </c>
      <c r="B148" s="40">
        <v>164611726</v>
      </c>
      <c r="C148" s="41" t="s">
        <v>57</v>
      </c>
      <c r="D148" s="44">
        <v>228179.42</v>
      </c>
      <c r="E148" s="44">
        <v>0</v>
      </c>
      <c r="F148" s="43">
        <v>21359816.82</v>
      </c>
      <c r="H148" s="80"/>
    </row>
    <row r="149" spans="1:8" s="6" customFormat="1" ht="16.5">
      <c r="A149" s="39">
        <v>43829</v>
      </c>
      <c r="B149" s="40">
        <v>164732956</v>
      </c>
      <c r="C149" s="41" t="s">
        <v>58</v>
      </c>
      <c r="D149" s="44">
        <v>221429.42</v>
      </c>
      <c r="E149" s="44">
        <v>0</v>
      </c>
      <c r="F149" s="43">
        <v>21133958.82</v>
      </c>
      <c r="H149" s="80"/>
    </row>
    <row r="150" spans="1:8" s="6" customFormat="1" ht="16.5">
      <c r="A150" s="39">
        <v>43829</v>
      </c>
      <c r="B150" s="40">
        <v>164821934</v>
      </c>
      <c r="C150" s="41" t="s">
        <v>59</v>
      </c>
      <c r="D150" s="44">
        <v>265626.92</v>
      </c>
      <c r="E150" s="44">
        <v>0</v>
      </c>
      <c r="F150" s="43">
        <v>20863019.370000001</v>
      </c>
      <c r="H150" s="80"/>
    </row>
    <row r="151" spans="1:8" s="6" customFormat="1" ht="16.5">
      <c r="A151" s="39">
        <v>43829</v>
      </c>
      <c r="B151" s="40">
        <v>164958551</v>
      </c>
      <c r="C151" s="41" t="s">
        <v>60</v>
      </c>
      <c r="D151" s="44">
        <v>75000</v>
      </c>
      <c r="E151" s="44">
        <v>0</v>
      </c>
      <c r="F151" s="43">
        <v>20786519.370000001</v>
      </c>
      <c r="H151" s="80"/>
    </row>
    <row r="152" spans="1:8" s="6" customFormat="1" ht="16.5">
      <c r="A152" s="39">
        <v>43829</v>
      </c>
      <c r="B152" s="40">
        <v>165049418</v>
      </c>
      <c r="C152" s="41" t="s">
        <v>61</v>
      </c>
      <c r="D152" s="44">
        <v>75000</v>
      </c>
      <c r="E152" s="44">
        <v>0</v>
      </c>
      <c r="F152" s="43">
        <v>20710019.370000001</v>
      </c>
      <c r="H152" s="80"/>
    </row>
    <row r="153" spans="1:8" s="6" customFormat="1">
      <c r="A153" s="39">
        <v>43829</v>
      </c>
      <c r="B153" s="40">
        <v>165203091</v>
      </c>
      <c r="C153" s="41" t="s">
        <v>62</v>
      </c>
      <c r="D153" s="44">
        <v>75000</v>
      </c>
      <c r="E153" s="44">
        <v>0</v>
      </c>
      <c r="F153" s="43">
        <v>20633519.370000001</v>
      </c>
    </row>
    <row r="154" spans="1:8" s="6" customFormat="1">
      <c r="A154" s="39">
        <v>43829</v>
      </c>
      <c r="B154" s="40">
        <v>165409845</v>
      </c>
      <c r="C154" s="41" t="s">
        <v>63</v>
      </c>
      <c r="D154" s="44">
        <v>75000</v>
      </c>
      <c r="E154" s="44">
        <v>0</v>
      </c>
      <c r="F154" s="43">
        <v>20557019.370000001</v>
      </c>
    </row>
    <row r="157" spans="1:8">
      <c r="D157" s="8">
        <f>-SUBTOTAL(9,D14:D156)</f>
        <v>-30089210.38000001</v>
      </c>
      <c r="E157" s="8">
        <f>SUBTOTAL(9,E14:E156)</f>
        <v>40943090.420000002</v>
      </c>
    </row>
  </sheetData>
  <autoFilter ref="A17:H154">
    <sortState ref="A36:H135">
      <sortCondition ref="D17:D154"/>
    </sortState>
  </autoFilter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5"/>
  <sheetViews>
    <sheetView workbookViewId="0">
      <selection activeCell="G54" sqref="G54"/>
    </sheetView>
  </sheetViews>
  <sheetFormatPr baseColWidth="10" defaultColWidth="12.1640625" defaultRowHeight="12.75"/>
  <cols>
    <col min="1" max="1" width="16.33203125" style="93" bestFit="1" customWidth="1"/>
    <col min="2" max="2" width="14.33203125" style="93" bestFit="1" customWidth="1"/>
    <col min="3" max="3" width="47.6640625" style="93" bestFit="1" customWidth="1"/>
    <col min="4" max="4" width="7.83203125" style="93" bestFit="1" customWidth="1"/>
    <col min="5" max="5" width="12.83203125" style="93" bestFit="1" customWidth="1"/>
    <col min="6" max="6" width="13.5" style="93" bestFit="1" customWidth="1"/>
    <col min="7" max="7" width="18.33203125" style="93" bestFit="1" customWidth="1"/>
    <col min="8" max="8" width="10.1640625" style="93" bestFit="1" customWidth="1"/>
    <col min="9" max="9" width="112.5" style="93" bestFit="1" customWidth="1"/>
    <col min="10" max="16384" width="12.1640625" style="93"/>
  </cols>
  <sheetData>
    <row r="1" spans="1:9">
      <c r="A1" s="94" t="s">
        <v>107</v>
      </c>
      <c r="B1" s="94" t="s">
        <v>108</v>
      </c>
      <c r="C1" s="94" t="s">
        <v>109</v>
      </c>
      <c r="D1" s="94" t="s">
        <v>110</v>
      </c>
      <c r="E1" s="94" t="s">
        <v>111</v>
      </c>
      <c r="F1" s="94" t="s">
        <v>112</v>
      </c>
      <c r="G1" s="97" t="s">
        <v>113</v>
      </c>
      <c r="H1" s="94" t="s">
        <v>114</v>
      </c>
      <c r="I1" s="94" t="s">
        <v>115</v>
      </c>
    </row>
    <row r="2" spans="1:9" hidden="1">
      <c r="A2" s="93" t="s">
        <v>150</v>
      </c>
      <c r="B2" s="93" t="s">
        <v>117</v>
      </c>
      <c r="C2" s="93" t="s">
        <v>151</v>
      </c>
      <c r="D2" s="95">
        <v>43709</v>
      </c>
      <c r="E2" s="93">
        <v>1990018913</v>
      </c>
      <c r="F2" s="93" t="s">
        <v>152</v>
      </c>
      <c r="G2" s="93" t="s">
        <v>127</v>
      </c>
      <c r="H2" s="93" t="s">
        <v>120</v>
      </c>
      <c r="I2" s="93" t="s">
        <v>153</v>
      </c>
    </row>
    <row r="3" spans="1:9" hidden="1">
      <c r="A3" s="93" t="s">
        <v>135</v>
      </c>
      <c r="B3" s="93" t="s">
        <v>117</v>
      </c>
      <c r="C3" s="93" t="s">
        <v>136</v>
      </c>
      <c r="D3" s="95">
        <v>43739</v>
      </c>
      <c r="E3" s="93">
        <v>1902253332</v>
      </c>
      <c r="F3" s="93" t="s">
        <v>187</v>
      </c>
      <c r="G3" s="103" t="s">
        <v>188</v>
      </c>
      <c r="H3" s="93" t="s">
        <v>120</v>
      </c>
      <c r="I3" s="93" t="s">
        <v>132</v>
      </c>
    </row>
    <row r="4" spans="1:9" hidden="1">
      <c r="A4" s="93" t="s">
        <v>122</v>
      </c>
      <c r="B4" s="93" t="s">
        <v>117</v>
      </c>
      <c r="C4" s="93" t="s">
        <v>126</v>
      </c>
      <c r="D4" s="95">
        <v>43770</v>
      </c>
      <c r="E4" s="93">
        <v>1920013070</v>
      </c>
      <c r="F4" s="93" t="s">
        <v>119</v>
      </c>
      <c r="G4" s="93" t="s">
        <v>127</v>
      </c>
      <c r="H4" s="93" t="s">
        <v>124</v>
      </c>
      <c r="I4" s="93" t="s">
        <v>128</v>
      </c>
    </row>
    <row r="5" spans="1:9" hidden="1">
      <c r="A5" s="93" t="s">
        <v>129</v>
      </c>
      <c r="B5" s="93" t="s">
        <v>130</v>
      </c>
      <c r="C5" s="93" t="s">
        <v>131</v>
      </c>
      <c r="D5" s="95">
        <v>43770</v>
      </c>
      <c r="E5" s="93">
        <v>1920014876</v>
      </c>
      <c r="F5" s="93" t="s">
        <v>119</v>
      </c>
      <c r="G5" s="93" t="s">
        <v>156</v>
      </c>
      <c r="H5" s="93" t="s">
        <v>120</v>
      </c>
      <c r="I5" s="93" t="s">
        <v>134</v>
      </c>
    </row>
    <row r="6" spans="1:9" hidden="1">
      <c r="A6" s="93" t="s">
        <v>135</v>
      </c>
      <c r="B6" s="93" t="s">
        <v>117</v>
      </c>
      <c r="C6" s="93" t="s">
        <v>136</v>
      </c>
      <c r="D6" s="95">
        <v>43770</v>
      </c>
      <c r="E6" s="93">
        <v>1902413731</v>
      </c>
      <c r="F6" s="93" t="s">
        <v>163</v>
      </c>
      <c r="G6" s="93" t="s">
        <v>164</v>
      </c>
      <c r="H6" s="93" t="s">
        <v>120</v>
      </c>
      <c r="I6" s="93" t="s">
        <v>132</v>
      </c>
    </row>
    <row r="7" spans="1:9" hidden="1">
      <c r="A7" s="98" t="s">
        <v>129</v>
      </c>
      <c r="B7" s="98" t="s">
        <v>130</v>
      </c>
      <c r="C7" s="98" t="s">
        <v>131</v>
      </c>
      <c r="D7" s="99">
        <v>43770</v>
      </c>
      <c r="E7" s="98">
        <v>1904852739</v>
      </c>
      <c r="F7" s="98" t="s">
        <v>146</v>
      </c>
      <c r="G7" s="98" t="s">
        <v>170</v>
      </c>
      <c r="H7" s="98" t="s">
        <v>120</v>
      </c>
      <c r="I7" s="98" t="s">
        <v>132</v>
      </c>
    </row>
    <row r="8" spans="1:9" hidden="1">
      <c r="A8" s="98" t="s">
        <v>122</v>
      </c>
      <c r="B8" s="98" t="s">
        <v>117</v>
      </c>
      <c r="C8" s="98" t="s">
        <v>126</v>
      </c>
      <c r="D8" s="99">
        <v>43770</v>
      </c>
      <c r="E8" s="100">
        <v>1909923986</v>
      </c>
      <c r="F8" s="98" t="s">
        <v>146</v>
      </c>
      <c r="G8" s="98" t="s">
        <v>127</v>
      </c>
      <c r="H8" s="98" t="s">
        <v>124</v>
      </c>
      <c r="I8" s="98" t="s">
        <v>128</v>
      </c>
    </row>
    <row r="9" spans="1:9" hidden="1">
      <c r="A9" s="98" t="s">
        <v>116</v>
      </c>
      <c r="B9" s="98" t="s">
        <v>117</v>
      </c>
      <c r="C9" s="98" t="s">
        <v>118</v>
      </c>
      <c r="D9" s="99">
        <v>43770</v>
      </c>
      <c r="E9" s="98">
        <v>1903612803</v>
      </c>
      <c r="F9" s="98" t="s">
        <v>171</v>
      </c>
      <c r="G9" s="98" t="s">
        <v>172</v>
      </c>
      <c r="H9" s="98" t="s">
        <v>120</v>
      </c>
      <c r="I9" s="98" t="s">
        <v>121</v>
      </c>
    </row>
    <row r="10" spans="1:9">
      <c r="A10" s="98" t="s">
        <v>122</v>
      </c>
      <c r="B10" s="98" t="s">
        <v>117</v>
      </c>
      <c r="C10" s="98" t="s">
        <v>123</v>
      </c>
      <c r="D10" s="99">
        <v>43770</v>
      </c>
      <c r="E10" s="100">
        <v>1909844234</v>
      </c>
      <c r="F10" s="98" t="s">
        <v>171</v>
      </c>
      <c r="G10" s="101" t="s">
        <v>173</v>
      </c>
      <c r="H10" s="98" t="s">
        <v>124</v>
      </c>
      <c r="I10" s="98" t="s">
        <v>125</v>
      </c>
    </row>
    <row r="11" spans="1:9" hidden="1">
      <c r="A11" s="98" t="s">
        <v>122</v>
      </c>
      <c r="B11" s="98" t="s">
        <v>117</v>
      </c>
      <c r="C11" s="98" t="s">
        <v>126</v>
      </c>
      <c r="D11" s="99">
        <v>43770</v>
      </c>
      <c r="E11" s="100">
        <v>1909844234</v>
      </c>
      <c r="F11" s="98" t="s">
        <v>171</v>
      </c>
      <c r="G11" s="98" t="s">
        <v>127</v>
      </c>
      <c r="H11" s="98" t="s">
        <v>124</v>
      </c>
      <c r="I11" s="98" t="s">
        <v>128</v>
      </c>
    </row>
    <row r="12" spans="1:9" hidden="1">
      <c r="A12" s="98" t="s">
        <v>129</v>
      </c>
      <c r="B12" s="98" t="s">
        <v>130</v>
      </c>
      <c r="C12" s="98" t="s">
        <v>131</v>
      </c>
      <c r="D12" s="99">
        <v>43770</v>
      </c>
      <c r="E12" s="98">
        <v>1904741161</v>
      </c>
      <c r="F12" s="98" t="s">
        <v>147</v>
      </c>
      <c r="G12" s="98" t="s">
        <v>174</v>
      </c>
      <c r="H12" s="98" t="s">
        <v>120</v>
      </c>
      <c r="I12" s="98" t="s">
        <v>132</v>
      </c>
    </row>
    <row r="13" spans="1:9" hidden="1">
      <c r="A13" s="93" t="s">
        <v>116</v>
      </c>
      <c r="B13" s="93" t="s">
        <v>117</v>
      </c>
      <c r="C13" s="93" t="s">
        <v>118</v>
      </c>
      <c r="D13" s="95">
        <v>43770</v>
      </c>
      <c r="E13" s="93">
        <v>1903230631</v>
      </c>
      <c r="F13" s="93" t="s">
        <v>181</v>
      </c>
      <c r="G13" s="93" t="s">
        <v>182</v>
      </c>
      <c r="H13" s="93" t="s">
        <v>120</v>
      </c>
      <c r="I13" s="93" t="s">
        <v>121</v>
      </c>
    </row>
    <row r="14" spans="1:9" hidden="1">
      <c r="A14" s="93" t="s">
        <v>122</v>
      </c>
      <c r="B14" s="93" t="s">
        <v>117</v>
      </c>
      <c r="C14" s="93" t="s">
        <v>123</v>
      </c>
      <c r="D14" s="95">
        <v>43770</v>
      </c>
      <c r="E14" s="93">
        <v>1909502693</v>
      </c>
      <c r="F14" s="93" t="s">
        <v>181</v>
      </c>
      <c r="G14" s="93" t="s">
        <v>183</v>
      </c>
      <c r="H14" s="93" t="s">
        <v>124</v>
      </c>
      <c r="I14" s="93" t="s">
        <v>125</v>
      </c>
    </row>
    <row r="15" spans="1:9" hidden="1">
      <c r="A15" s="93" t="s">
        <v>122</v>
      </c>
      <c r="B15" s="93" t="s">
        <v>117</v>
      </c>
      <c r="C15" s="93" t="s">
        <v>126</v>
      </c>
      <c r="D15" s="95">
        <v>43770</v>
      </c>
      <c r="E15" s="93">
        <v>1909502693</v>
      </c>
      <c r="F15" s="93" t="s">
        <v>181</v>
      </c>
      <c r="G15" s="93" t="s">
        <v>127</v>
      </c>
      <c r="H15" s="93" t="s">
        <v>124</v>
      </c>
      <c r="I15" s="93" t="s">
        <v>128</v>
      </c>
    </row>
    <row r="16" spans="1:9" hidden="1">
      <c r="A16" s="93" t="s">
        <v>129</v>
      </c>
      <c r="B16" s="93" t="s">
        <v>130</v>
      </c>
      <c r="C16" s="93" t="s">
        <v>131</v>
      </c>
      <c r="D16" s="95">
        <v>43770</v>
      </c>
      <c r="E16" s="93">
        <v>1904639961</v>
      </c>
      <c r="F16" s="93" t="s">
        <v>148</v>
      </c>
      <c r="G16" s="93" t="s">
        <v>185</v>
      </c>
      <c r="H16" s="93" t="s">
        <v>120</v>
      </c>
      <c r="I16" s="93" t="s">
        <v>132</v>
      </c>
    </row>
    <row r="17" spans="1:9" hidden="1">
      <c r="A17" s="93" t="s">
        <v>116</v>
      </c>
      <c r="B17" s="93" t="s">
        <v>117</v>
      </c>
      <c r="C17" s="93" t="s">
        <v>118</v>
      </c>
      <c r="D17" s="95">
        <v>43770</v>
      </c>
      <c r="E17" s="93">
        <v>1902873960</v>
      </c>
      <c r="F17" s="93" t="s">
        <v>149</v>
      </c>
      <c r="G17" s="93" t="s">
        <v>190</v>
      </c>
      <c r="H17" s="93" t="s">
        <v>120</v>
      </c>
      <c r="I17" s="93" t="s">
        <v>145</v>
      </c>
    </row>
    <row r="18" spans="1:9" ht="31.5" hidden="1" customHeight="1">
      <c r="A18" s="93" t="s">
        <v>141</v>
      </c>
      <c r="B18" s="93" t="s">
        <v>117</v>
      </c>
      <c r="C18" s="93" t="s">
        <v>142</v>
      </c>
      <c r="D18" s="95">
        <v>43770</v>
      </c>
      <c r="E18" s="93">
        <v>1901686302</v>
      </c>
      <c r="F18" s="93" t="s">
        <v>149</v>
      </c>
      <c r="G18" s="93" t="s">
        <v>191</v>
      </c>
      <c r="H18" s="93" t="s">
        <v>120</v>
      </c>
      <c r="I18" s="93" t="s">
        <v>144</v>
      </c>
    </row>
    <row r="19" spans="1:9" hidden="1">
      <c r="A19" s="93" t="s">
        <v>129</v>
      </c>
      <c r="B19" s="93" t="s">
        <v>130</v>
      </c>
      <c r="C19" s="93" t="s">
        <v>131</v>
      </c>
      <c r="D19" s="95">
        <v>43770</v>
      </c>
      <c r="E19" s="93">
        <v>1904550186</v>
      </c>
      <c r="F19" s="93" t="s">
        <v>149</v>
      </c>
      <c r="G19" s="93" t="s">
        <v>192</v>
      </c>
      <c r="H19" s="93" t="s">
        <v>120</v>
      </c>
      <c r="I19" s="93" t="s">
        <v>132</v>
      </c>
    </row>
    <row r="20" spans="1:9" hidden="1">
      <c r="A20" s="93" t="s">
        <v>122</v>
      </c>
      <c r="B20" s="93" t="s">
        <v>117</v>
      </c>
      <c r="C20" s="93" t="s">
        <v>126</v>
      </c>
      <c r="D20" s="95">
        <v>43770</v>
      </c>
      <c r="E20" s="93">
        <v>1909238305</v>
      </c>
      <c r="F20" s="93" t="s">
        <v>149</v>
      </c>
      <c r="G20" s="93" t="s">
        <v>191</v>
      </c>
      <c r="H20" s="93" t="s">
        <v>124</v>
      </c>
      <c r="I20" s="93" t="s">
        <v>132</v>
      </c>
    </row>
    <row r="21" spans="1:9" ht="31.5" hidden="1" customHeight="1">
      <c r="A21" s="93" t="s">
        <v>116</v>
      </c>
      <c r="B21" s="93" t="s">
        <v>117</v>
      </c>
      <c r="C21" s="93" t="s">
        <v>118</v>
      </c>
      <c r="D21" s="95">
        <v>43800</v>
      </c>
      <c r="E21" s="93">
        <v>1904529245</v>
      </c>
      <c r="F21" s="93" t="s">
        <v>157</v>
      </c>
      <c r="G21" s="93" t="s">
        <v>158</v>
      </c>
      <c r="H21" s="93" t="s">
        <v>120</v>
      </c>
      <c r="I21" s="93" t="s">
        <v>121</v>
      </c>
    </row>
    <row r="22" spans="1:9">
      <c r="A22" s="93" t="s">
        <v>141</v>
      </c>
      <c r="B22" s="93" t="s">
        <v>117</v>
      </c>
      <c r="C22" s="93" t="s">
        <v>142</v>
      </c>
      <c r="D22" s="95">
        <v>43800</v>
      </c>
      <c r="E22" s="93">
        <v>1902110957</v>
      </c>
      <c r="F22" s="93" t="s">
        <v>157</v>
      </c>
      <c r="G22" s="93" t="s">
        <v>159</v>
      </c>
      <c r="H22" s="93" t="s">
        <v>120</v>
      </c>
      <c r="I22" s="93" t="s">
        <v>143</v>
      </c>
    </row>
    <row r="23" spans="1:9" hidden="1">
      <c r="A23" s="93" t="s">
        <v>116</v>
      </c>
      <c r="B23" s="93" t="s">
        <v>117</v>
      </c>
      <c r="C23" s="93" t="s">
        <v>118</v>
      </c>
      <c r="D23" s="95">
        <v>43800</v>
      </c>
      <c r="E23" s="93">
        <v>1904415985</v>
      </c>
      <c r="F23" s="93" t="s">
        <v>133</v>
      </c>
      <c r="G23" s="93" t="s">
        <v>158</v>
      </c>
      <c r="H23" s="93" t="s">
        <v>120</v>
      </c>
      <c r="I23" s="93" t="s">
        <v>121</v>
      </c>
    </row>
    <row r="24" spans="1:9" hidden="1">
      <c r="A24" s="93" t="s">
        <v>141</v>
      </c>
      <c r="B24" s="93" t="s">
        <v>117</v>
      </c>
      <c r="C24" s="93" t="s">
        <v>142</v>
      </c>
      <c r="D24" s="95">
        <v>43800</v>
      </c>
      <c r="E24" s="93">
        <v>1902081687</v>
      </c>
      <c r="F24" s="93" t="s">
        <v>133</v>
      </c>
      <c r="G24" s="93" t="s">
        <v>160</v>
      </c>
      <c r="H24" s="93" t="s">
        <v>120</v>
      </c>
      <c r="I24" s="93" t="s">
        <v>143</v>
      </c>
    </row>
    <row r="25" spans="1:9" hidden="1">
      <c r="A25" s="93" t="s">
        <v>129</v>
      </c>
      <c r="B25" s="93" t="s">
        <v>130</v>
      </c>
      <c r="C25" s="93" t="s">
        <v>131</v>
      </c>
      <c r="D25" s="95">
        <v>43800</v>
      </c>
      <c r="E25" s="93">
        <v>1905067692</v>
      </c>
      <c r="F25" s="93" t="s">
        <v>133</v>
      </c>
      <c r="G25" s="93" t="s">
        <v>161</v>
      </c>
      <c r="H25" s="93" t="s">
        <v>120</v>
      </c>
      <c r="I25" s="93" t="s">
        <v>132</v>
      </c>
    </row>
    <row r="26" spans="1:9" hidden="1">
      <c r="A26" s="93" t="s">
        <v>116</v>
      </c>
      <c r="B26" s="93" t="s">
        <v>117</v>
      </c>
      <c r="C26" s="93" t="s">
        <v>118</v>
      </c>
      <c r="D26" s="95">
        <v>43800</v>
      </c>
      <c r="E26" s="93">
        <v>1904108211</v>
      </c>
      <c r="F26" s="93" t="s">
        <v>137</v>
      </c>
      <c r="G26" s="93" t="s">
        <v>166</v>
      </c>
      <c r="H26" s="93" t="s">
        <v>120</v>
      </c>
      <c r="I26" s="93" t="s">
        <v>121</v>
      </c>
    </row>
    <row r="27" spans="1:9" hidden="1">
      <c r="A27" s="98" t="s">
        <v>141</v>
      </c>
      <c r="B27" s="98" t="s">
        <v>117</v>
      </c>
      <c r="C27" s="98" t="s">
        <v>142</v>
      </c>
      <c r="D27" s="99">
        <v>43800</v>
      </c>
      <c r="E27" s="98">
        <v>1902000257</v>
      </c>
      <c r="F27" s="98" t="s">
        <v>137</v>
      </c>
      <c r="G27" s="98" t="s">
        <v>167</v>
      </c>
      <c r="H27" s="98" t="s">
        <v>120</v>
      </c>
      <c r="I27" s="98" t="s">
        <v>143</v>
      </c>
    </row>
    <row r="28" spans="1:9" hidden="1">
      <c r="A28" s="98" t="s">
        <v>122</v>
      </c>
      <c r="B28" s="98" t="s">
        <v>117</v>
      </c>
      <c r="C28" s="98" t="s">
        <v>126</v>
      </c>
      <c r="D28" s="99">
        <v>43800</v>
      </c>
      <c r="E28" s="100">
        <v>1910080309</v>
      </c>
      <c r="F28" s="98" t="s">
        <v>137</v>
      </c>
      <c r="G28" s="98" t="s">
        <v>167</v>
      </c>
      <c r="H28" s="98" t="s">
        <v>124</v>
      </c>
      <c r="I28" s="98" t="s">
        <v>132</v>
      </c>
    </row>
    <row r="29" spans="1:9" ht="31.5" hidden="1" customHeight="1">
      <c r="A29" s="98" t="s">
        <v>129</v>
      </c>
      <c r="B29" s="98" t="s">
        <v>130</v>
      </c>
      <c r="C29" s="98" t="s">
        <v>131</v>
      </c>
      <c r="D29" s="99">
        <v>43800</v>
      </c>
      <c r="E29" s="98">
        <v>1904954863</v>
      </c>
      <c r="F29" s="98" t="s">
        <v>137</v>
      </c>
      <c r="G29" s="98" t="s">
        <v>168</v>
      </c>
      <c r="H29" s="98" t="s">
        <v>120</v>
      </c>
      <c r="I29" s="98" t="s">
        <v>132</v>
      </c>
    </row>
    <row r="30" spans="1:9" hidden="1">
      <c r="A30" s="98" t="s">
        <v>116</v>
      </c>
      <c r="B30" s="98" t="s">
        <v>117</v>
      </c>
      <c r="C30" s="98" t="s">
        <v>118</v>
      </c>
      <c r="D30" s="99">
        <v>43800</v>
      </c>
      <c r="E30" s="98">
        <v>1903772217</v>
      </c>
      <c r="F30" s="98" t="s">
        <v>146</v>
      </c>
      <c r="G30" s="98" t="s">
        <v>169</v>
      </c>
      <c r="H30" s="98" t="s">
        <v>120</v>
      </c>
      <c r="I30" s="98" t="s">
        <v>121</v>
      </c>
    </row>
    <row r="31" spans="1:9" hidden="1">
      <c r="A31" s="93" t="s">
        <v>116</v>
      </c>
      <c r="B31" s="93" t="s">
        <v>117</v>
      </c>
      <c r="C31" s="93" t="s">
        <v>118</v>
      </c>
      <c r="D31" s="95">
        <v>43831</v>
      </c>
      <c r="E31" s="93">
        <v>1920018475</v>
      </c>
      <c r="F31" s="93" t="s">
        <v>119</v>
      </c>
      <c r="G31" s="93" t="s">
        <v>154</v>
      </c>
      <c r="H31" s="93" t="s">
        <v>120</v>
      </c>
      <c r="I31" s="93" t="s">
        <v>121</v>
      </c>
    </row>
    <row r="32" spans="1:9" hidden="1">
      <c r="I32" s="93" t="s">
        <v>155</v>
      </c>
    </row>
    <row r="33" spans="1:9" hidden="1">
      <c r="I33" s="93" t="s">
        <v>162</v>
      </c>
    </row>
    <row r="34" spans="1:9" hidden="1">
      <c r="I34" s="93" t="s">
        <v>165</v>
      </c>
    </row>
    <row r="35" spans="1:9" hidden="1">
      <c r="A35" s="98"/>
      <c r="B35" s="98"/>
      <c r="C35" s="98"/>
      <c r="D35" s="99"/>
      <c r="E35" s="100"/>
      <c r="F35" s="98"/>
      <c r="G35" s="98"/>
      <c r="H35" s="98"/>
      <c r="I35" s="100" t="s">
        <v>175</v>
      </c>
    </row>
    <row r="36" spans="1:9" hidden="1">
      <c r="A36" s="98"/>
      <c r="B36" s="98"/>
      <c r="C36" s="98"/>
      <c r="D36" s="99"/>
      <c r="E36" s="98"/>
      <c r="F36" s="98"/>
      <c r="G36" s="98"/>
      <c r="H36" s="98"/>
      <c r="I36" s="100" t="s">
        <v>176</v>
      </c>
    </row>
    <row r="37" spans="1:9" hidden="1">
      <c r="A37" s="98"/>
      <c r="B37" s="98"/>
      <c r="C37" s="98"/>
      <c r="D37" s="99"/>
      <c r="E37" s="98"/>
      <c r="F37" s="98"/>
      <c r="G37" s="98"/>
      <c r="H37" s="98"/>
      <c r="I37" s="100" t="s">
        <v>177</v>
      </c>
    </row>
    <row r="38" spans="1:9" hidden="1">
      <c r="A38" s="98"/>
      <c r="B38" s="98"/>
      <c r="C38" s="98"/>
      <c r="D38" s="99"/>
      <c r="E38" s="100"/>
      <c r="F38" s="98"/>
      <c r="G38" s="98"/>
      <c r="H38" s="98"/>
      <c r="I38" s="100" t="s">
        <v>178</v>
      </c>
    </row>
    <row r="39" spans="1:9" hidden="1">
      <c r="A39" s="98"/>
      <c r="B39" s="98"/>
      <c r="C39" s="98"/>
      <c r="D39" s="99"/>
      <c r="E39" s="100"/>
      <c r="F39" s="98"/>
      <c r="G39" s="98"/>
      <c r="H39" s="98"/>
      <c r="I39" s="100" t="s">
        <v>179</v>
      </c>
    </row>
    <row r="40" spans="1:9" hidden="1">
      <c r="A40" s="98"/>
      <c r="B40" s="98"/>
      <c r="C40" s="98"/>
      <c r="D40" s="99"/>
      <c r="E40" s="98"/>
      <c r="F40" s="98"/>
      <c r="G40" s="98"/>
      <c r="H40" s="98"/>
      <c r="I40" s="100" t="s">
        <v>180</v>
      </c>
    </row>
    <row r="41" spans="1:9" hidden="1">
      <c r="I41" s="93" t="s">
        <v>184</v>
      </c>
    </row>
    <row r="42" spans="1:9" hidden="1">
      <c r="I42" s="93" t="s">
        <v>186</v>
      </c>
    </row>
    <row r="43" spans="1:9" hidden="1">
      <c r="I43" s="93" t="s">
        <v>189</v>
      </c>
    </row>
    <row r="44" spans="1:9" hidden="1">
      <c r="I44" s="93" t="s">
        <v>193</v>
      </c>
    </row>
    <row r="45" spans="1:9" hidden="1">
      <c r="I45" s="93" t="s">
        <v>194</v>
      </c>
    </row>
  </sheetData>
  <autoFilter ref="A1:I45">
    <filterColumn colId="6">
      <filters>
        <filter val="1.208.762,28  --&gt;"/>
        <filter val="762.311,30  --&gt;"/>
      </filters>
    </filterColumn>
    <sortState ref="A2:I45">
      <sortCondition ref="D1:D45"/>
    </sortState>
  </autoFilter>
  <hyperlinks>
    <hyperlink ref="G1" r:id="rId1" display="javascript:mostrarOcultarBsF('T','1',6,7);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52" workbookViewId="0">
      <selection activeCell="E81" sqref="E81"/>
    </sheetView>
  </sheetViews>
  <sheetFormatPr baseColWidth="10" defaultRowHeight="12.75"/>
  <cols>
    <col min="1" max="1" width="6.6640625" style="93" customWidth="1"/>
    <col min="2" max="2" width="12" style="93"/>
    <col min="3" max="3" width="5.83203125" style="93" bestFit="1" customWidth="1"/>
    <col min="4" max="4" width="7.6640625" style="93" customWidth="1"/>
    <col min="5" max="5" width="14.83203125" style="93" bestFit="1" customWidth="1"/>
    <col min="6" max="6" width="79.83203125" style="93" bestFit="1" customWidth="1"/>
    <col min="7" max="8" width="16.33203125" style="96" bestFit="1" customWidth="1"/>
    <col min="9" max="9" width="38.6640625" style="96" bestFit="1" customWidth="1"/>
    <col min="10" max="10" width="12" style="96"/>
    <col min="11" max="16384" width="12" style="93"/>
  </cols>
  <sheetData>
    <row r="1" spans="1:9">
      <c r="A1" s="113" t="s">
        <v>204</v>
      </c>
      <c r="B1" s="114"/>
      <c r="C1" s="114"/>
      <c r="D1" s="114"/>
      <c r="E1" s="114"/>
      <c r="F1" s="114"/>
      <c r="G1" s="124"/>
      <c r="H1" s="124"/>
      <c r="I1" s="125" t="s">
        <v>366</v>
      </c>
    </row>
    <row r="2" spans="1:9">
      <c r="A2" s="113" t="s">
        <v>205</v>
      </c>
      <c r="B2" s="114"/>
      <c r="C2" s="114"/>
      <c r="D2" s="114"/>
      <c r="E2" s="114"/>
      <c r="F2" s="114"/>
      <c r="G2" s="124"/>
      <c r="H2" s="124"/>
      <c r="I2" s="124"/>
    </row>
    <row r="4" spans="1:9">
      <c r="A4" s="114"/>
      <c r="B4" s="114"/>
      <c r="C4" s="114"/>
      <c r="D4" s="116" t="s">
        <v>206</v>
      </c>
      <c r="E4" s="114"/>
      <c r="F4" s="114"/>
      <c r="G4" s="124"/>
      <c r="H4" s="124"/>
      <c r="I4" s="124"/>
    </row>
    <row r="5" spans="1:9">
      <c r="A5" s="114"/>
      <c r="B5" s="114"/>
      <c r="C5" s="114"/>
      <c r="D5" s="116" t="s">
        <v>207</v>
      </c>
      <c r="E5" s="114"/>
      <c r="F5" s="114"/>
      <c r="G5" s="124"/>
      <c r="H5" s="124"/>
      <c r="I5" s="124"/>
    </row>
    <row r="6" spans="1:9">
      <c r="A6" s="114"/>
      <c r="B6" s="114"/>
      <c r="C6" s="114"/>
      <c r="D6" s="116" t="s">
        <v>208</v>
      </c>
      <c r="E6" s="114"/>
      <c r="F6" s="114"/>
      <c r="G6" s="124"/>
      <c r="H6" s="124"/>
      <c r="I6" s="124"/>
    </row>
    <row r="7" spans="1:9">
      <c r="A7" s="117" t="s">
        <v>209</v>
      </c>
      <c r="B7" s="117" t="s">
        <v>210</v>
      </c>
      <c r="C7" s="118" t="s">
        <v>211</v>
      </c>
      <c r="D7" s="117" t="s">
        <v>212</v>
      </c>
      <c r="E7" s="117" t="s">
        <v>213</v>
      </c>
      <c r="F7" s="117" t="s">
        <v>214</v>
      </c>
      <c r="G7" s="126" t="s">
        <v>215</v>
      </c>
      <c r="H7" s="126" t="s">
        <v>216</v>
      </c>
      <c r="I7" s="126" t="s">
        <v>217</v>
      </c>
    </row>
    <row r="9" spans="1:9">
      <c r="A9" s="113" t="s">
        <v>218</v>
      </c>
      <c r="B9" s="114"/>
      <c r="C9" s="114"/>
      <c r="D9" s="114"/>
      <c r="E9" s="114"/>
      <c r="F9" s="113" t="s">
        <v>219</v>
      </c>
      <c r="G9" s="124"/>
      <c r="H9" s="125" t="s">
        <v>220</v>
      </c>
      <c r="I9" s="125">
        <v>9702010.3300000001</v>
      </c>
    </row>
    <row r="10" spans="1:9">
      <c r="A10" s="113" t="s">
        <v>245</v>
      </c>
      <c r="B10" s="113" t="s">
        <v>221</v>
      </c>
      <c r="C10" s="115" t="s">
        <v>246</v>
      </c>
      <c r="D10" s="114"/>
      <c r="E10" s="113" t="s">
        <v>222</v>
      </c>
      <c r="F10" s="113" t="s">
        <v>223</v>
      </c>
      <c r="G10" s="125">
        <v>0</v>
      </c>
      <c r="H10" s="125">
        <v>296164.09999999998</v>
      </c>
      <c r="I10" s="125">
        <v>9405846.2300000004</v>
      </c>
    </row>
    <row r="11" spans="1:9">
      <c r="A11" s="113" t="s">
        <v>245</v>
      </c>
      <c r="B11" s="113" t="s">
        <v>221</v>
      </c>
      <c r="C11" s="115" t="s">
        <v>247</v>
      </c>
      <c r="D11" s="114"/>
      <c r="E11" s="113" t="s">
        <v>69</v>
      </c>
      <c r="F11" s="113" t="s">
        <v>224</v>
      </c>
      <c r="G11" s="125">
        <v>0</v>
      </c>
      <c r="H11" s="125">
        <v>1129</v>
      </c>
      <c r="I11" s="125">
        <v>9404717.2300000004</v>
      </c>
    </row>
    <row r="12" spans="1:9">
      <c r="A12" s="113" t="s">
        <v>245</v>
      </c>
      <c r="B12" s="113" t="s">
        <v>221</v>
      </c>
      <c r="C12" s="115" t="s">
        <v>261</v>
      </c>
      <c r="D12" s="114"/>
      <c r="E12" s="113" t="s">
        <v>69</v>
      </c>
      <c r="F12" s="113" t="s">
        <v>364</v>
      </c>
      <c r="G12" s="125">
        <v>0</v>
      </c>
      <c r="H12" s="125">
        <v>41804</v>
      </c>
      <c r="I12" s="125">
        <v>9362913.2300000004</v>
      </c>
    </row>
    <row r="13" spans="1:9">
      <c r="A13" s="113" t="s">
        <v>245</v>
      </c>
      <c r="B13" s="113" t="s">
        <v>225</v>
      </c>
      <c r="C13" s="115" t="s">
        <v>248</v>
      </c>
      <c r="D13" s="113" t="s">
        <v>226</v>
      </c>
      <c r="E13" s="113" t="s">
        <v>227</v>
      </c>
      <c r="F13" s="113" t="s">
        <v>228</v>
      </c>
      <c r="G13" s="125">
        <v>14324900</v>
      </c>
      <c r="H13" s="125">
        <v>0</v>
      </c>
      <c r="I13" s="125">
        <v>23687813.229999997</v>
      </c>
    </row>
    <row r="14" spans="1:9">
      <c r="A14" s="113" t="s">
        <v>245</v>
      </c>
      <c r="B14" s="113" t="s">
        <v>225</v>
      </c>
      <c r="C14" s="115" t="s">
        <v>249</v>
      </c>
      <c r="D14" s="113" t="s">
        <v>226</v>
      </c>
      <c r="E14" s="113" t="s">
        <v>229</v>
      </c>
      <c r="F14" s="113" t="s">
        <v>228</v>
      </c>
      <c r="G14" s="125">
        <v>26451761.640000001</v>
      </c>
      <c r="H14" s="125">
        <v>0</v>
      </c>
      <c r="I14" s="125">
        <v>50139574.869999997</v>
      </c>
    </row>
    <row r="15" spans="1:9">
      <c r="A15" s="113" t="s">
        <v>245</v>
      </c>
      <c r="B15" s="113" t="s">
        <v>225</v>
      </c>
      <c r="C15" s="115" t="s">
        <v>250</v>
      </c>
      <c r="D15" s="113" t="s">
        <v>226</v>
      </c>
      <c r="E15" s="113" t="s">
        <v>230</v>
      </c>
      <c r="F15" s="113" t="s">
        <v>228</v>
      </c>
      <c r="G15" s="125">
        <v>166428.78</v>
      </c>
      <c r="H15" s="125">
        <v>0</v>
      </c>
      <c r="I15" s="125">
        <v>50306003.649999999</v>
      </c>
    </row>
    <row r="16" spans="1:9">
      <c r="A16" s="113" t="s">
        <v>245</v>
      </c>
      <c r="B16" s="113" t="s">
        <v>231</v>
      </c>
      <c r="C16" s="115" t="s">
        <v>250</v>
      </c>
      <c r="D16" s="113" t="s">
        <v>232</v>
      </c>
      <c r="E16" s="113" t="s">
        <v>367</v>
      </c>
      <c r="F16" s="113" t="s">
        <v>233</v>
      </c>
      <c r="G16" s="125">
        <v>0</v>
      </c>
      <c r="H16" s="125">
        <v>1424969.76</v>
      </c>
      <c r="I16" s="125">
        <v>48881033.890000001</v>
      </c>
    </row>
    <row r="17" spans="1:9">
      <c r="A17" s="113" t="s">
        <v>245</v>
      </c>
      <c r="B17" s="113" t="s">
        <v>231</v>
      </c>
      <c r="C17" s="115" t="s">
        <v>251</v>
      </c>
      <c r="D17" s="113" t="s">
        <v>232</v>
      </c>
      <c r="E17" s="113" t="s">
        <v>252</v>
      </c>
      <c r="F17" s="113" t="s">
        <v>233</v>
      </c>
      <c r="G17" s="125">
        <v>0</v>
      </c>
      <c r="H17" s="125">
        <v>2849939.52</v>
      </c>
      <c r="I17" s="125">
        <v>46031094.369999997</v>
      </c>
    </row>
    <row r="18" spans="1:9">
      <c r="A18" s="113" t="s">
        <v>245</v>
      </c>
      <c r="B18" s="113" t="s">
        <v>234</v>
      </c>
      <c r="C18" s="115" t="s">
        <v>250</v>
      </c>
      <c r="D18" s="114"/>
      <c r="E18" s="113" t="s">
        <v>253</v>
      </c>
      <c r="F18" s="113" t="s">
        <v>235</v>
      </c>
      <c r="G18" s="125">
        <v>0</v>
      </c>
      <c r="H18" s="125">
        <v>8297017.9900000002</v>
      </c>
      <c r="I18" s="125">
        <v>37734076.379999995</v>
      </c>
    </row>
    <row r="19" spans="1:9">
      <c r="A19" s="113" t="s">
        <v>245</v>
      </c>
      <c r="B19" s="113" t="s">
        <v>236</v>
      </c>
      <c r="C19" s="115" t="s">
        <v>254</v>
      </c>
      <c r="D19" s="113" t="s">
        <v>232</v>
      </c>
      <c r="E19" s="113" t="s">
        <v>255</v>
      </c>
      <c r="F19" s="113" t="s">
        <v>237</v>
      </c>
      <c r="G19" s="125">
        <v>0</v>
      </c>
      <c r="H19" s="125">
        <v>189195</v>
      </c>
      <c r="I19" s="125">
        <v>37544881.379999995</v>
      </c>
    </row>
    <row r="20" spans="1:9">
      <c r="A20" s="113" t="s">
        <v>245</v>
      </c>
      <c r="B20" s="113" t="s">
        <v>236</v>
      </c>
      <c r="C20" s="115" t="s">
        <v>256</v>
      </c>
      <c r="D20" s="113" t="s">
        <v>232</v>
      </c>
      <c r="E20" s="113" t="s">
        <v>257</v>
      </c>
      <c r="F20" s="113" t="s">
        <v>237</v>
      </c>
      <c r="G20" s="125">
        <v>0</v>
      </c>
      <c r="H20" s="125">
        <v>105690.95</v>
      </c>
      <c r="I20" s="125">
        <v>37439190.43</v>
      </c>
    </row>
    <row r="21" spans="1:9">
      <c r="A21" s="113" t="s">
        <v>245</v>
      </c>
      <c r="B21" s="113" t="s">
        <v>236</v>
      </c>
      <c r="C21" s="115" t="s">
        <v>258</v>
      </c>
      <c r="D21" s="113" t="s">
        <v>232</v>
      </c>
      <c r="E21" s="113" t="s">
        <v>259</v>
      </c>
      <c r="F21" s="113" t="s">
        <v>237</v>
      </c>
      <c r="G21" s="125">
        <v>0</v>
      </c>
      <c r="H21" s="125">
        <v>189195</v>
      </c>
      <c r="I21" s="125">
        <v>37249995.43</v>
      </c>
    </row>
    <row r="22" spans="1:9">
      <c r="A22" s="113" t="s">
        <v>245</v>
      </c>
      <c r="B22" s="113" t="s">
        <v>236</v>
      </c>
      <c r="C22" s="115" t="s">
        <v>246</v>
      </c>
      <c r="D22" s="113" t="s">
        <v>232</v>
      </c>
      <c r="E22" s="113" t="s">
        <v>260</v>
      </c>
      <c r="F22" s="113" t="s">
        <v>237</v>
      </c>
      <c r="G22" s="125">
        <v>0</v>
      </c>
      <c r="H22" s="125">
        <v>215534.62</v>
      </c>
      <c r="I22" s="125">
        <v>37034460.810000002</v>
      </c>
    </row>
    <row r="23" spans="1:9">
      <c r="A23" s="113" t="s">
        <v>245</v>
      </c>
      <c r="B23" s="113" t="s">
        <v>236</v>
      </c>
      <c r="C23" s="115" t="s">
        <v>261</v>
      </c>
      <c r="D23" s="113" t="s">
        <v>232</v>
      </c>
      <c r="E23" s="113" t="s">
        <v>262</v>
      </c>
      <c r="F23" s="113" t="s">
        <v>237</v>
      </c>
      <c r="G23" s="125">
        <v>0</v>
      </c>
      <c r="H23" s="125">
        <v>75000</v>
      </c>
      <c r="I23" s="125">
        <v>36959460.810000002</v>
      </c>
    </row>
    <row r="24" spans="1:9">
      <c r="A24" s="113" t="s">
        <v>245</v>
      </c>
      <c r="B24" s="113" t="s">
        <v>236</v>
      </c>
      <c r="C24" s="115" t="s">
        <v>263</v>
      </c>
      <c r="D24" s="113" t="s">
        <v>232</v>
      </c>
      <c r="E24" s="113" t="s">
        <v>264</v>
      </c>
      <c r="F24" s="113" t="s">
        <v>237</v>
      </c>
      <c r="G24" s="125">
        <v>0</v>
      </c>
      <c r="H24" s="125">
        <v>75000</v>
      </c>
      <c r="I24" s="125">
        <v>36884460.810000002</v>
      </c>
    </row>
    <row r="25" spans="1:9">
      <c r="A25" s="113" t="s">
        <v>245</v>
      </c>
      <c r="B25" s="113" t="s">
        <v>236</v>
      </c>
      <c r="C25" s="115" t="s">
        <v>265</v>
      </c>
      <c r="D25" s="113" t="s">
        <v>232</v>
      </c>
      <c r="E25" s="113" t="s">
        <v>266</v>
      </c>
      <c r="F25" s="113" t="s">
        <v>237</v>
      </c>
      <c r="G25" s="125">
        <v>0</v>
      </c>
      <c r="H25" s="125">
        <v>75000</v>
      </c>
      <c r="I25" s="125">
        <v>36809460.810000002</v>
      </c>
    </row>
    <row r="26" spans="1:9">
      <c r="A26" s="113" t="s">
        <v>245</v>
      </c>
      <c r="B26" s="113" t="s">
        <v>236</v>
      </c>
      <c r="C26" s="115" t="s">
        <v>267</v>
      </c>
      <c r="D26" s="113" t="s">
        <v>232</v>
      </c>
      <c r="E26" s="113" t="s">
        <v>268</v>
      </c>
      <c r="F26" s="113" t="s">
        <v>237</v>
      </c>
      <c r="G26" s="125">
        <v>0</v>
      </c>
      <c r="H26" s="125">
        <v>75000</v>
      </c>
      <c r="I26" s="125">
        <v>36734460.810000002</v>
      </c>
    </row>
    <row r="27" spans="1:9">
      <c r="A27" s="113" t="s">
        <v>245</v>
      </c>
      <c r="B27" s="113" t="s">
        <v>238</v>
      </c>
      <c r="C27" s="115" t="s">
        <v>256</v>
      </c>
      <c r="D27" s="114"/>
      <c r="E27" s="113" t="s">
        <v>269</v>
      </c>
      <c r="F27" s="113" t="s">
        <v>239</v>
      </c>
      <c r="G27" s="125">
        <v>0</v>
      </c>
      <c r="H27" s="125">
        <v>221429.42</v>
      </c>
      <c r="I27" s="125">
        <v>36513031.390000001</v>
      </c>
    </row>
    <row r="28" spans="1:9">
      <c r="A28" s="113" t="s">
        <v>245</v>
      </c>
      <c r="B28" s="113" t="s">
        <v>238</v>
      </c>
      <c r="C28" s="115" t="s">
        <v>258</v>
      </c>
      <c r="D28" s="114"/>
      <c r="E28" s="113" t="s">
        <v>270</v>
      </c>
      <c r="F28" s="113" t="s">
        <v>239</v>
      </c>
      <c r="G28" s="125">
        <v>0</v>
      </c>
      <c r="H28" s="125">
        <v>228179.42</v>
      </c>
      <c r="I28" s="125">
        <v>36284851.969999999</v>
      </c>
    </row>
    <row r="29" spans="1:9">
      <c r="A29" s="113" t="s">
        <v>245</v>
      </c>
      <c r="B29" s="113" t="s">
        <v>238</v>
      </c>
      <c r="C29" s="115" t="s">
        <v>246</v>
      </c>
      <c r="D29" s="113" t="s">
        <v>232</v>
      </c>
      <c r="E29" s="113" t="s">
        <v>271</v>
      </c>
      <c r="F29" s="113" t="s">
        <v>239</v>
      </c>
      <c r="G29" s="125">
        <v>0</v>
      </c>
      <c r="H29" s="125">
        <v>221429.42</v>
      </c>
      <c r="I29" s="125">
        <v>36063422.549999997</v>
      </c>
    </row>
    <row r="30" spans="1:9">
      <c r="A30" s="113" t="s">
        <v>245</v>
      </c>
      <c r="B30" s="113" t="s">
        <v>238</v>
      </c>
      <c r="C30" s="115" t="s">
        <v>247</v>
      </c>
      <c r="D30" s="113" t="s">
        <v>232</v>
      </c>
      <c r="E30" s="113" t="s">
        <v>272</v>
      </c>
      <c r="F30" s="113" t="s">
        <v>239</v>
      </c>
      <c r="G30" s="125">
        <v>0</v>
      </c>
      <c r="H30" s="125">
        <v>265626.92</v>
      </c>
      <c r="I30" s="125">
        <v>35797795.630000003</v>
      </c>
    </row>
    <row r="31" spans="1:9">
      <c r="A31" s="113" t="s">
        <v>245</v>
      </c>
      <c r="B31" s="113" t="s">
        <v>238</v>
      </c>
      <c r="C31" s="115" t="s">
        <v>273</v>
      </c>
      <c r="D31" s="113" t="s">
        <v>232</v>
      </c>
      <c r="E31" s="113" t="s">
        <v>274</v>
      </c>
      <c r="F31" s="113" t="s">
        <v>239</v>
      </c>
      <c r="G31" s="125">
        <v>0</v>
      </c>
      <c r="H31" s="125">
        <v>75000</v>
      </c>
      <c r="I31" s="125">
        <v>35722795.630000003</v>
      </c>
    </row>
    <row r="32" spans="1:9">
      <c r="A32" s="113" t="s">
        <v>245</v>
      </c>
      <c r="B32" s="113" t="s">
        <v>238</v>
      </c>
      <c r="C32" s="115" t="s">
        <v>261</v>
      </c>
      <c r="D32" s="113" t="s">
        <v>232</v>
      </c>
      <c r="E32" s="113" t="s">
        <v>275</v>
      </c>
      <c r="F32" s="113" t="s">
        <v>239</v>
      </c>
      <c r="G32" s="125">
        <v>0</v>
      </c>
      <c r="H32" s="125">
        <v>75000</v>
      </c>
      <c r="I32" s="125">
        <v>35647795.630000003</v>
      </c>
    </row>
    <row r="33" spans="1:9">
      <c r="A33" s="113" t="s">
        <v>245</v>
      </c>
      <c r="B33" s="113" t="s">
        <v>238</v>
      </c>
      <c r="C33" s="115" t="s">
        <v>263</v>
      </c>
      <c r="D33" s="113" t="s">
        <v>232</v>
      </c>
      <c r="E33" s="113" t="s">
        <v>276</v>
      </c>
      <c r="F33" s="113" t="s">
        <v>239</v>
      </c>
      <c r="G33" s="125">
        <v>0</v>
      </c>
      <c r="H33" s="125">
        <v>75000</v>
      </c>
      <c r="I33" s="125">
        <v>35572795.630000003</v>
      </c>
    </row>
    <row r="34" spans="1:9">
      <c r="A34" s="113" t="s">
        <v>245</v>
      </c>
      <c r="B34" s="113" t="s">
        <v>238</v>
      </c>
      <c r="C34" s="115" t="s">
        <v>265</v>
      </c>
      <c r="D34" s="113" t="s">
        <v>232</v>
      </c>
      <c r="E34" s="113" t="s">
        <v>277</v>
      </c>
      <c r="F34" s="113" t="s">
        <v>239</v>
      </c>
      <c r="G34" s="125">
        <v>0</v>
      </c>
      <c r="H34" s="125">
        <v>75000</v>
      </c>
      <c r="I34" s="125">
        <v>35497795.630000003</v>
      </c>
    </row>
    <row r="35" spans="1:9">
      <c r="A35" s="113" t="s">
        <v>245</v>
      </c>
      <c r="B35" s="113" t="s">
        <v>240</v>
      </c>
      <c r="C35" s="115" t="s">
        <v>248</v>
      </c>
      <c r="D35" s="113" t="s">
        <v>241</v>
      </c>
      <c r="E35" s="113" t="s">
        <v>278</v>
      </c>
      <c r="F35" s="113" t="s">
        <v>242</v>
      </c>
      <c r="G35" s="125">
        <v>0</v>
      </c>
      <c r="H35" s="125">
        <v>116167.74</v>
      </c>
      <c r="I35" s="125">
        <v>35381627.890000001</v>
      </c>
    </row>
    <row r="36" spans="1:9">
      <c r="A36" s="113" t="s">
        <v>245</v>
      </c>
      <c r="B36" s="113" t="s">
        <v>240</v>
      </c>
      <c r="C36" s="115" t="s">
        <v>249</v>
      </c>
      <c r="D36" s="113" t="s">
        <v>241</v>
      </c>
      <c r="E36" s="113" t="s">
        <v>279</v>
      </c>
      <c r="F36" s="113" t="s">
        <v>242</v>
      </c>
      <c r="G36" s="125">
        <v>0</v>
      </c>
      <c r="H36" s="125">
        <v>100053.85</v>
      </c>
      <c r="I36" s="125">
        <v>35281574.039999999</v>
      </c>
    </row>
    <row r="37" spans="1:9">
      <c r="A37" s="113" t="s">
        <v>245</v>
      </c>
      <c r="B37" s="113" t="s">
        <v>240</v>
      </c>
      <c r="C37" s="115" t="s">
        <v>250</v>
      </c>
      <c r="D37" s="113" t="s">
        <v>241</v>
      </c>
      <c r="E37" s="113" t="s">
        <v>280</v>
      </c>
      <c r="F37" s="113" t="s">
        <v>242</v>
      </c>
      <c r="G37" s="125">
        <v>0</v>
      </c>
      <c r="H37" s="125">
        <v>116167.74</v>
      </c>
      <c r="I37" s="125">
        <v>35165406.299999997</v>
      </c>
    </row>
    <row r="38" spans="1:9">
      <c r="A38" s="113" t="s">
        <v>245</v>
      </c>
      <c r="B38" s="113" t="s">
        <v>240</v>
      </c>
      <c r="C38" s="115" t="s">
        <v>251</v>
      </c>
      <c r="D38" s="113" t="s">
        <v>241</v>
      </c>
      <c r="E38" s="113" t="s">
        <v>281</v>
      </c>
      <c r="F38" s="113" t="s">
        <v>242</v>
      </c>
      <c r="G38" s="125">
        <v>0</v>
      </c>
      <c r="H38" s="125">
        <v>116167.74</v>
      </c>
      <c r="I38" s="125">
        <v>35049238.560000002</v>
      </c>
    </row>
    <row r="39" spans="1:9">
      <c r="A39" s="113" t="s">
        <v>245</v>
      </c>
      <c r="B39" s="113" t="s">
        <v>240</v>
      </c>
      <c r="C39" s="115" t="s">
        <v>282</v>
      </c>
      <c r="D39" s="113" t="s">
        <v>241</v>
      </c>
      <c r="E39" s="113" t="s">
        <v>283</v>
      </c>
      <c r="F39" s="113" t="s">
        <v>242</v>
      </c>
      <c r="G39" s="125">
        <v>0</v>
      </c>
      <c r="H39" s="125">
        <v>100053.86</v>
      </c>
      <c r="I39" s="125">
        <v>34949184.700000003</v>
      </c>
    </row>
    <row r="40" spans="1:9">
      <c r="A40" s="113" t="s">
        <v>245</v>
      </c>
      <c r="B40" s="113" t="s">
        <v>240</v>
      </c>
      <c r="C40" s="115" t="s">
        <v>284</v>
      </c>
      <c r="D40" s="113" t="s">
        <v>241</v>
      </c>
      <c r="E40" s="113" t="s">
        <v>285</v>
      </c>
      <c r="F40" s="113" t="s">
        <v>242</v>
      </c>
      <c r="G40" s="125">
        <v>0</v>
      </c>
      <c r="H40" s="125">
        <v>100053.85</v>
      </c>
      <c r="I40" s="125">
        <v>34849130.850000001</v>
      </c>
    </row>
    <row r="41" spans="1:9">
      <c r="A41" s="113" t="s">
        <v>245</v>
      </c>
      <c r="B41" s="113" t="s">
        <v>240</v>
      </c>
      <c r="C41" s="115" t="s">
        <v>286</v>
      </c>
      <c r="D41" s="113" t="s">
        <v>241</v>
      </c>
      <c r="E41" s="113" t="s">
        <v>287</v>
      </c>
      <c r="F41" s="113" t="s">
        <v>242</v>
      </c>
      <c r="G41" s="125">
        <v>0</v>
      </c>
      <c r="H41" s="125">
        <v>100053.85</v>
      </c>
      <c r="I41" s="125">
        <v>34749077</v>
      </c>
    </row>
    <row r="42" spans="1:9">
      <c r="A42" s="113" t="s">
        <v>245</v>
      </c>
      <c r="B42" s="113" t="s">
        <v>240</v>
      </c>
      <c r="C42" s="115" t="s">
        <v>288</v>
      </c>
      <c r="D42" s="113" t="s">
        <v>241</v>
      </c>
      <c r="E42" s="113" t="s">
        <v>289</v>
      </c>
      <c r="F42" s="113" t="s">
        <v>242</v>
      </c>
      <c r="G42" s="125">
        <v>0</v>
      </c>
      <c r="H42" s="125">
        <v>100053.85</v>
      </c>
      <c r="I42" s="125">
        <v>34649023.150000006</v>
      </c>
    </row>
    <row r="43" spans="1:9">
      <c r="A43" s="113" t="s">
        <v>245</v>
      </c>
      <c r="B43" s="113" t="s">
        <v>240</v>
      </c>
      <c r="C43" s="115" t="s">
        <v>290</v>
      </c>
      <c r="D43" s="113" t="s">
        <v>241</v>
      </c>
      <c r="E43" s="113" t="s">
        <v>291</v>
      </c>
      <c r="F43" s="113" t="s">
        <v>242</v>
      </c>
      <c r="G43" s="125">
        <v>0</v>
      </c>
      <c r="H43" s="125">
        <v>117724.98</v>
      </c>
      <c r="I43" s="125">
        <v>34531298.170000002</v>
      </c>
    </row>
    <row r="44" spans="1:9">
      <c r="A44" s="113" t="s">
        <v>245</v>
      </c>
      <c r="B44" s="113" t="s">
        <v>240</v>
      </c>
      <c r="C44" s="115" t="s">
        <v>254</v>
      </c>
      <c r="D44" s="113" t="s">
        <v>241</v>
      </c>
      <c r="E44" s="113" t="s">
        <v>292</v>
      </c>
      <c r="F44" s="113" t="s">
        <v>242</v>
      </c>
      <c r="G44" s="125">
        <v>0</v>
      </c>
      <c r="H44" s="125">
        <v>117724.98</v>
      </c>
      <c r="I44" s="125">
        <v>34413573.189999998</v>
      </c>
    </row>
    <row r="45" spans="1:9">
      <c r="A45" s="113" t="s">
        <v>245</v>
      </c>
      <c r="B45" s="113" t="s">
        <v>240</v>
      </c>
      <c r="C45" s="115" t="s">
        <v>256</v>
      </c>
      <c r="D45" s="113" t="s">
        <v>241</v>
      </c>
      <c r="E45" s="113" t="s">
        <v>293</v>
      </c>
      <c r="F45" s="113" t="s">
        <v>242</v>
      </c>
      <c r="G45" s="125">
        <v>0</v>
      </c>
      <c r="H45" s="125">
        <v>117724.98</v>
      </c>
      <c r="I45" s="125">
        <v>34295848.210000001</v>
      </c>
    </row>
    <row r="46" spans="1:9">
      <c r="A46" s="113" t="s">
        <v>245</v>
      </c>
      <c r="B46" s="113" t="s">
        <v>240</v>
      </c>
      <c r="C46" s="115" t="s">
        <v>258</v>
      </c>
      <c r="D46" s="113" t="s">
        <v>241</v>
      </c>
      <c r="E46" s="113" t="s">
        <v>294</v>
      </c>
      <c r="F46" s="113" t="s">
        <v>242</v>
      </c>
      <c r="G46" s="125">
        <v>0</v>
      </c>
      <c r="H46" s="125">
        <v>117724.99</v>
      </c>
      <c r="I46" s="125">
        <v>34178123.219999999</v>
      </c>
    </row>
    <row r="47" spans="1:9">
      <c r="A47" s="113" t="s">
        <v>245</v>
      </c>
      <c r="B47" s="113" t="s">
        <v>240</v>
      </c>
      <c r="C47" s="115" t="s">
        <v>246</v>
      </c>
      <c r="D47" s="113" t="s">
        <v>241</v>
      </c>
      <c r="E47" s="113" t="s">
        <v>295</v>
      </c>
      <c r="F47" s="113" t="s">
        <v>242</v>
      </c>
      <c r="G47" s="125">
        <v>0</v>
      </c>
      <c r="H47" s="125">
        <v>117724.98</v>
      </c>
      <c r="I47" s="125">
        <v>34060398.240000002</v>
      </c>
    </row>
    <row r="48" spans="1:9">
      <c r="A48" s="113" t="s">
        <v>245</v>
      </c>
      <c r="B48" s="113" t="s">
        <v>240</v>
      </c>
      <c r="C48" s="115" t="s">
        <v>247</v>
      </c>
      <c r="D48" s="113" t="s">
        <v>241</v>
      </c>
      <c r="E48" s="113" t="s">
        <v>296</v>
      </c>
      <c r="F48" s="113" t="s">
        <v>242</v>
      </c>
      <c r="G48" s="125">
        <v>0</v>
      </c>
      <c r="H48" s="125">
        <v>728022.27</v>
      </c>
      <c r="I48" s="125">
        <v>33332375.969999999</v>
      </c>
    </row>
    <row r="49" spans="1:9">
      <c r="A49" s="113" t="s">
        <v>245</v>
      </c>
      <c r="B49" s="113" t="s">
        <v>240</v>
      </c>
      <c r="C49" s="115" t="s">
        <v>273</v>
      </c>
      <c r="D49" s="113" t="s">
        <v>241</v>
      </c>
      <c r="E49" s="113" t="s">
        <v>297</v>
      </c>
      <c r="F49" s="113" t="s">
        <v>242</v>
      </c>
      <c r="G49" s="125">
        <v>0</v>
      </c>
      <c r="H49" s="125">
        <v>1093642.0900000001</v>
      </c>
      <c r="I49" s="125">
        <v>32238733.879999999</v>
      </c>
    </row>
    <row r="50" spans="1:9">
      <c r="A50" s="113" t="s">
        <v>245</v>
      </c>
      <c r="B50" s="113" t="s">
        <v>240</v>
      </c>
      <c r="C50" s="115" t="s">
        <v>261</v>
      </c>
      <c r="D50" s="113" t="s">
        <v>241</v>
      </c>
      <c r="E50" s="113" t="s">
        <v>298</v>
      </c>
      <c r="F50" s="113" t="s">
        <v>242</v>
      </c>
      <c r="G50" s="125">
        <v>0</v>
      </c>
      <c r="H50" s="125">
        <v>884363.76</v>
      </c>
      <c r="I50" s="125">
        <v>31354370.119999997</v>
      </c>
    </row>
    <row r="51" spans="1:9">
      <c r="A51" s="113" t="s">
        <v>245</v>
      </c>
      <c r="B51" s="113" t="s">
        <v>240</v>
      </c>
      <c r="C51" s="115" t="s">
        <v>263</v>
      </c>
      <c r="D51" s="113" t="s">
        <v>241</v>
      </c>
      <c r="E51" s="113" t="s">
        <v>299</v>
      </c>
      <c r="F51" s="113" t="s">
        <v>242</v>
      </c>
      <c r="G51" s="125">
        <v>0</v>
      </c>
      <c r="H51" s="125">
        <v>122532.03</v>
      </c>
      <c r="I51" s="125">
        <v>31231838.089999996</v>
      </c>
    </row>
    <row r="52" spans="1:9">
      <c r="A52" s="113" t="s">
        <v>245</v>
      </c>
      <c r="B52" s="113" t="s">
        <v>240</v>
      </c>
      <c r="C52" s="115" t="s">
        <v>265</v>
      </c>
      <c r="D52" s="113" t="s">
        <v>241</v>
      </c>
      <c r="E52" s="113" t="s">
        <v>300</v>
      </c>
      <c r="F52" s="113" t="s">
        <v>242</v>
      </c>
      <c r="G52" s="125">
        <v>0</v>
      </c>
      <c r="H52" s="125">
        <v>122532.03</v>
      </c>
      <c r="I52" s="125">
        <v>31109306.059999995</v>
      </c>
    </row>
    <row r="53" spans="1:9">
      <c r="A53" s="113" t="s">
        <v>245</v>
      </c>
      <c r="B53" s="113" t="s">
        <v>240</v>
      </c>
      <c r="C53" s="115" t="s">
        <v>267</v>
      </c>
      <c r="D53" s="113" t="s">
        <v>241</v>
      </c>
      <c r="E53" s="113" t="s">
        <v>301</v>
      </c>
      <c r="F53" s="113" t="s">
        <v>242</v>
      </c>
      <c r="G53" s="125">
        <v>0</v>
      </c>
      <c r="H53" s="125">
        <v>122532.03</v>
      </c>
      <c r="I53" s="125">
        <v>30986774.029999994</v>
      </c>
    </row>
    <row r="54" spans="1:9">
      <c r="A54" s="113" t="s">
        <v>245</v>
      </c>
      <c r="B54" s="113" t="s">
        <v>240</v>
      </c>
      <c r="C54" s="115" t="s">
        <v>302</v>
      </c>
      <c r="D54" s="113" t="s">
        <v>241</v>
      </c>
      <c r="E54" s="113" t="s">
        <v>303</v>
      </c>
      <c r="F54" s="113" t="s">
        <v>242</v>
      </c>
      <c r="G54" s="125">
        <v>0</v>
      </c>
      <c r="H54" s="125">
        <v>122532.03</v>
      </c>
      <c r="I54" s="125">
        <v>30864241.999999993</v>
      </c>
    </row>
    <row r="55" spans="1:9">
      <c r="A55" s="113" t="s">
        <v>245</v>
      </c>
      <c r="B55" s="113" t="s">
        <v>240</v>
      </c>
      <c r="C55" s="115" t="s">
        <v>304</v>
      </c>
      <c r="D55" s="113" t="s">
        <v>241</v>
      </c>
      <c r="E55" s="113" t="s">
        <v>305</v>
      </c>
      <c r="F55" s="113" t="s">
        <v>242</v>
      </c>
      <c r="G55" s="125">
        <v>0</v>
      </c>
      <c r="H55" s="125">
        <v>126373.86</v>
      </c>
      <c r="I55" s="125">
        <v>30737868.139999993</v>
      </c>
    </row>
    <row r="56" spans="1:9">
      <c r="A56" s="113" t="s">
        <v>245</v>
      </c>
      <c r="B56" s="113" t="s">
        <v>240</v>
      </c>
      <c r="C56" s="115" t="s">
        <v>306</v>
      </c>
      <c r="D56" s="113" t="s">
        <v>241</v>
      </c>
      <c r="E56" s="113" t="s">
        <v>307</v>
      </c>
      <c r="F56" s="113" t="s">
        <v>242</v>
      </c>
      <c r="G56" s="125">
        <v>0</v>
      </c>
      <c r="H56" s="125">
        <v>122532.03</v>
      </c>
      <c r="I56" s="125">
        <v>30615336.109999992</v>
      </c>
    </row>
    <row r="57" spans="1:9">
      <c r="A57" s="113" t="s">
        <v>245</v>
      </c>
      <c r="B57" s="113" t="s">
        <v>240</v>
      </c>
      <c r="C57" s="115" t="s">
        <v>308</v>
      </c>
      <c r="D57" s="113" t="s">
        <v>241</v>
      </c>
      <c r="E57" s="113" t="s">
        <v>309</v>
      </c>
      <c r="F57" s="113" t="s">
        <v>242</v>
      </c>
      <c r="G57" s="125">
        <v>0</v>
      </c>
      <c r="H57" s="125">
        <v>126373.84</v>
      </c>
      <c r="I57" s="125">
        <v>30488962.269999992</v>
      </c>
    </row>
    <row r="58" spans="1:9">
      <c r="A58" s="113" t="s">
        <v>245</v>
      </c>
      <c r="B58" s="113" t="s">
        <v>240</v>
      </c>
      <c r="C58" s="115" t="s">
        <v>310</v>
      </c>
      <c r="D58" s="113" t="s">
        <v>241</v>
      </c>
      <c r="E58" s="113" t="s">
        <v>311</v>
      </c>
      <c r="F58" s="113" t="s">
        <v>242</v>
      </c>
      <c r="G58" s="125">
        <v>0</v>
      </c>
      <c r="H58" s="125">
        <v>133012.96</v>
      </c>
      <c r="I58" s="125">
        <v>30355949.309999991</v>
      </c>
    </row>
    <row r="59" spans="1:9">
      <c r="A59" s="113" t="s">
        <v>245</v>
      </c>
      <c r="B59" s="113" t="s">
        <v>240</v>
      </c>
      <c r="C59" s="115" t="s">
        <v>312</v>
      </c>
      <c r="D59" s="113" t="s">
        <v>241</v>
      </c>
      <c r="E59" s="113" t="s">
        <v>313</v>
      </c>
      <c r="F59" s="113" t="s">
        <v>242</v>
      </c>
      <c r="G59" s="125">
        <v>0</v>
      </c>
      <c r="H59" s="125">
        <v>133012.96</v>
      </c>
      <c r="I59" s="125">
        <v>30222936.34999999</v>
      </c>
    </row>
    <row r="60" spans="1:9">
      <c r="A60" s="113" t="s">
        <v>245</v>
      </c>
      <c r="B60" s="113" t="s">
        <v>240</v>
      </c>
      <c r="C60" s="115" t="s">
        <v>314</v>
      </c>
      <c r="D60" s="113" t="s">
        <v>241</v>
      </c>
      <c r="E60" s="113" t="s">
        <v>315</v>
      </c>
      <c r="F60" s="113" t="s">
        <v>242</v>
      </c>
      <c r="G60" s="125">
        <v>0</v>
      </c>
      <c r="H60" s="125">
        <v>133012.96</v>
      </c>
      <c r="I60" s="125">
        <v>30089923.389999989</v>
      </c>
    </row>
    <row r="61" spans="1:9">
      <c r="A61" s="113" t="s">
        <v>245</v>
      </c>
      <c r="B61" s="113" t="s">
        <v>240</v>
      </c>
      <c r="C61" s="115" t="s">
        <v>316</v>
      </c>
      <c r="D61" s="113" t="s">
        <v>241</v>
      </c>
      <c r="E61" s="113" t="s">
        <v>317</v>
      </c>
      <c r="F61" s="113" t="s">
        <v>242</v>
      </c>
      <c r="G61" s="125">
        <v>0</v>
      </c>
      <c r="H61" s="125">
        <v>133012.96</v>
      </c>
      <c r="I61" s="125">
        <v>29956910.429999989</v>
      </c>
    </row>
    <row r="62" spans="1:9">
      <c r="A62" s="113" t="s">
        <v>245</v>
      </c>
      <c r="B62" s="113" t="s">
        <v>240</v>
      </c>
      <c r="C62" s="115" t="s">
        <v>318</v>
      </c>
      <c r="D62" s="113" t="s">
        <v>241</v>
      </c>
      <c r="E62" s="113" t="s">
        <v>319</v>
      </c>
      <c r="F62" s="113" t="s">
        <v>242</v>
      </c>
      <c r="G62" s="125">
        <v>0</v>
      </c>
      <c r="H62" s="125">
        <v>33733.33</v>
      </c>
      <c r="I62" s="125">
        <v>29923177.09999999</v>
      </c>
    </row>
    <row r="63" spans="1:9">
      <c r="A63" s="113" t="s">
        <v>245</v>
      </c>
      <c r="B63" s="113" t="s">
        <v>240</v>
      </c>
      <c r="C63" s="115" t="s">
        <v>320</v>
      </c>
      <c r="D63" s="113" t="s">
        <v>241</v>
      </c>
      <c r="E63" s="113" t="s">
        <v>321</v>
      </c>
      <c r="F63" s="113" t="s">
        <v>242</v>
      </c>
      <c r="G63" s="125">
        <v>0</v>
      </c>
      <c r="H63" s="125">
        <v>152462.26</v>
      </c>
      <c r="I63" s="125">
        <v>29770714.839999989</v>
      </c>
    </row>
    <row r="64" spans="1:9">
      <c r="A64" s="113" t="s">
        <v>245</v>
      </c>
      <c r="B64" s="113" t="s">
        <v>240</v>
      </c>
      <c r="C64" s="115" t="s">
        <v>322</v>
      </c>
      <c r="D64" s="113" t="s">
        <v>241</v>
      </c>
      <c r="E64" s="113" t="s">
        <v>323</v>
      </c>
      <c r="F64" s="113" t="s">
        <v>242</v>
      </c>
      <c r="G64" s="125">
        <v>0</v>
      </c>
      <c r="H64" s="125">
        <v>133012.96</v>
      </c>
      <c r="I64" s="125">
        <v>29637701.879999988</v>
      </c>
    </row>
    <row r="65" spans="1:9">
      <c r="A65" s="113" t="s">
        <v>245</v>
      </c>
      <c r="B65" s="113" t="s">
        <v>240</v>
      </c>
      <c r="C65" s="115" t="s">
        <v>324</v>
      </c>
      <c r="D65" s="113" t="s">
        <v>241</v>
      </c>
      <c r="E65" s="113" t="s">
        <v>325</v>
      </c>
      <c r="F65" s="113" t="s">
        <v>242</v>
      </c>
      <c r="G65" s="125">
        <v>0</v>
      </c>
      <c r="H65" s="125">
        <v>762311.3</v>
      </c>
      <c r="I65" s="125">
        <v>28875390.579999987</v>
      </c>
    </row>
    <row r="66" spans="1:9">
      <c r="A66" s="113" t="s">
        <v>245</v>
      </c>
      <c r="B66" s="113" t="s">
        <v>240</v>
      </c>
      <c r="C66" s="115" t="s">
        <v>326</v>
      </c>
      <c r="D66" s="113" t="s">
        <v>241</v>
      </c>
      <c r="E66" s="113" t="s">
        <v>327</v>
      </c>
      <c r="F66" s="113" t="s">
        <v>242</v>
      </c>
      <c r="G66" s="125">
        <v>0</v>
      </c>
      <c r="H66" s="125">
        <v>152462.26</v>
      </c>
      <c r="I66" s="125">
        <v>28722928.319999985</v>
      </c>
    </row>
    <row r="67" spans="1:9">
      <c r="A67" s="113" t="s">
        <v>245</v>
      </c>
      <c r="B67" s="113" t="s">
        <v>240</v>
      </c>
      <c r="C67" s="115" t="s">
        <v>328</v>
      </c>
      <c r="D67" s="113" t="s">
        <v>241</v>
      </c>
      <c r="E67" s="113" t="s">
        <v>329</v>
      </c>
      <c r="F67" s="113" t="s">
        <v>242</v>
      </c>
      <c r="G67" s="125">
        <v>0</v>
      </c>
      <c r="H67" s="125">
        <v>133012.96</v>
      </c>
      <c r="I67" s="125">
        <v>28589915.359999985</v>
      </c>
    </row>
    <row r="68" spans="1:9">
      <c r="A68" s="113" t="s">
        <v>245</v>
      </c>
      <c r="B68" s="113" t="s">
        <v>240</v>
      </c>
      <c r="C68" s="115" t="s">
        <v>330</v>
      </c>
      <c r="D68" s="113" t="s">
        <v>241</v>
      </c>
      <c r="E68" s="113" t="s">
        <v>331</v>
      </c>
      <c r="F68" s="113" t="s">
        <v>242</v>
      </c>
      <c r="G68" s="125">
        <v>0</v>
      </c>
      <c r="H68" s="125">
        <v>152462.26</v>
      </c>
      <c r="I68" s="125">
        <v>28437453.099999983</v>
      </c>
    </row>
    <row r="69" spans="1:9">
      <c r="A69" s="113" t="s">
        <v>245</v>
      </c>
      <c r="B69" s="113" t="s">
        <v>240</v>
      </c>
      <c r="C69" s="115" t="s">
        <v>332</v>
      </c>
      <c r="D69" s="113" t="s">
        <v>241</v>
      </c>
      <c r="E69" s="113" t="s">
        <v>333</v>
      </c>
      <c r="F69" s="113" t="s">
        <v>242</v>
      </c>
      <c r="G69" s="125">
        <v>0</v>
      </c>
      <c r="H69" s="125">
        <v>152462.26</v>
      </c>
      <c r="I69" s="125">
        <v>28284990.839999981</v>
      </c>
    </row>
    <row r="70" spans="1:9">
      <c r="A70" s="113" t="s">
        <v>245</v>
      </c>
      <c r="B70" s="113" t="s">
        <v>240</v>
      </c>
      <c r="C70" s="115" t="s">
        <v>334</v>
      </c>
      <c r="D70" s="113" t="s">
        <v>241</v>
      </c>
      <c r="E70" s="113" t="s">
        <v>335</v>
      </c>
      <c r="F70" s="113" t="s">
        <v>242</v>
      </c>
      <c r="G70" s="125">
        <v>0</v>
      </c>
      <c r="H70" s="125">
        <v>152462.26</v>
      </c>
      <c r="I70" s="125">
        <v>28132528.57999998</v>
      </c>
    </row>
    <row r="71" spans="1:9">
      <c r="A71" s="113" t="s">
        <v>245</v>
      </c>
      <c r="B71" s="113" t="s">
        <v>240</v>
      </c>
      <c r="C71" s="115" t="s">
        <v>336</v>
      </c>
      <c r="D71" s="113" t="s">
        <v>241</v>
      </c>
      <c r="E71" s="113" t="s">
        <v>337</v>
      </c>
      <c r="F71" s="113" t="s">
        <v>242</v>
      </c>
      <c r="G71" s="125">
        <v>0</v>
      </c>
      <c r="H71" s="125">
        <v>133012.96</v>
      </c>
      <c r="I71" s="125">
        <v>27999515.619999979</v>
      </c>
    </row>
    <row r="72" spans="1:9">
      <c r="A72" s="113" t="s">
        <v>245</v>
      </c>
      <c r="B72" s="113" t="s">
        <v>240</v>
      </c>
      <c r="C72" s="115" t="s">
        <v>338</v>
      </c>
      <c r="D72" s="113" t="s">
        <v>241</v>
      </c>
      <c r="E72" s="113" t="s">
        <v>339</v>
      </c>
      <c r="F72" s="113" t="s">
        <v>242</v>
      </c>
      <c r="G72" s="125">
        <v>0</v>
      </c>
      <c r="H72" s="125">
        <v>133012.96</v>
      </c>
      <c r="I72" s="125">
        <v>27866502.659999978</v>
      </c>
    </row>
    <row r="73" spans="1:9">
      <c r="A73" s="113" t="s">
        <v>245</v>
      </c>
      <c r="B73" s="113" t="s">
        <v>240</v>
      </c>
      <c r="C73" s="115" t="s">
        <v>340</v>
      </c>
      <c r="D73" s="113" t="s">
        <v>241</v>
      </c>
      <c r="E73" s="113" t="s">
        <v>341</v>
      </c>
      <c r="F73" s="113" t="s">
        <v>242</v>
      </c>
      <c r="G73" s="125">
        <v>0</v>
      </c>
      <c r="H73" s="125">
        <v>133012.96</v>
      </c>
      <c r="I73" s="125">
        <v>27733489.699999977</v>
      </c>
    </row>
    <row r="74" spans="1:9">
      <c r="A74" s="113" t="s">
        <v>245</v>
      </c>
      <c r="B74" s="113" t="s">
        <v>240</v>
      </c>
      <c r="C74" s="115" t="s">
        <v>342</v>
      </c>
      <c r="D74" s="113" t="s">
        <v>241</v>
      </c>
      <c r="E74" s="113" t="s">
        <v>343</v>
      </c>
      <c r="F74" s="113" t="s">
        <v>242</v>
      </c>
      <c r="G74" s="125">
        <v>0</v>
      </c>
      <c r="H74" s="125">
        <v>850371.71</v>
      </c>
      <c r="I74" s="125">
        <v>26883117.989999976</v>
      </c>
    </row>
    <row r="75" spans="1:9">
      <c r="A75" s="113" t="s">
        <v>245</v>
      </c>
      <c r="B75" s="113" t="s">
        <v>240</v>
      </c>
      <c r="C75" s="115" t="s">
        <v>344</v>
      </c>
      <c r="D75" s="113" t="s">
        <v>241</v>
      </c>
      <c r="E75" s="113" t="s">
        <v>345</v>
      </c>
      <c r="F75" s="113" t="s">
        <v>242</v>
      </c>
      <c r="G75" s="125">
        <v>0</v>
      </c>
      <c r="H75" s="125">
        <v>133012.96</v>
      </c>
      <c r="I75" s="125">
        <v>26750105.029999975</v>
      </c>
    </row>
    <row r="76" spans="1:9">
      <c r="A76" s="113" t="s">
        <v>245</v>
      </c>
      <c r="B76" s="113" t="s">
        <v>240</v>
      </c>
      <c r="C76" s="115" t="s">
        <v>346</v>
      </c>
      <c r="D76" s="113" t="s">
        <v>241</v>
      </c>
      <c r="E76" s="113" t="s">
        <v>347</v>
      </c>
      <c r="F76" s="113" t="s">
        <v>242</v>
      </c>
      <c r="G76" s="125">
        <v>0</v>
      </c>
      <c r="H76" s="125">
        <v>850371.71</v>
      </c>
      <c r="I76" s="125">
        <v>25899733.319999974</v>
      </c>
    </row>
    <row r="77" spans="1:9">
      <c r="A77" s="113" t="s">
        <v>245</v>
      </c>
      <c r="B77" s="113" t="s">
        <v>240</v>
      </c>
      <c r="C77" s="115" t="s">
        <v>348</v>
      </c>
      <c r="D77" s="113" t="s">
        <v>241</v>
      </c>
      <c r="E77" s="113" t="s">
        <v>349</v>
      </c>
      <c r="F77" s="113" t="s">
        <v>242</v>
      </c>
      <c r="G77" s="125">
        <v>0</v>
      </c>
      <c r="H77" s="125">
        <v>850371.71</v>
      </c>
      <c r="I77" s="125">
        <v>25049361.609999973</v>
      </c>
    </row>
    <row r="78" spans="1:9">
      <c r="A78" s="113" t="s">
        <v>245</v>
      </c>
      <c r="B78" s="113" t="s">
        <v>240</v>
      </c>
      <c r="C78" s="115" t="s">
        <v>350</v>
      </c>
      <c r="D78" s="113" t="s">
        <v>241</v>
      </c>
      <c r="E78" s="113" t="s">
        <v>351</v>
      </c>
      <c r="F78" s="113" t="s">
        <v>242</v>
      </c>
      <c r="G78" s="125">
        <v>0</v>
      </c>
      <c r="H78" s="125">
        <v>850371.71</v>
      </c>
      <c r="I78" s="125">
        <v>24198989.899999972</v>
      </c>
    </row>
    <row r="79" spans="1:9">
      <c r="A79" s="113" t="s">
        <v>245</v>
      </c>
      <c r="B79" s="113" t="s">
        <v>240</v>
      </c>
      <c r="C79" s="115" t="s">
        <v>352</v>
      </c>
      <c r="D79" s="113" t="s">
        <v>241</v>
      </c>
      <c r="E79" s="113" t="s">
        <v>353</v>
      </c>
      <c r="F79" s="113" t="s">
        <v>242</v>
      </c>
      <c r="G79" s="125">
        <v>0</v>
      </c>
      <c r="H79" s="125">
        <v>850371.74</v>
      </c>
      <c r="I79" s="125">
        <v>23348618.159999974</v>
      </c>
    </row>
    <row r="80" spans="1:9">
      <c r="A80" s="113" t="s">
        <v>245</v>
      </c>
      <c r="B80" s="113" t="s">
        <v>240</v>
      </c>
      <c r="C80" s="115" t="s">
        <v>354</v>
      </c>
      <c r="D80" s="113" t="s">
        <v>241</v>
      </c>
      <c r="E80" s="113" t="s">
        <v>355</v>
      </c>
      <c r="F80" s="113" t="s">
        <v>242</v>
      </c>
      <c r="G80" s="125">
        <v>0</v>
      </c>
      <c r="H80" s="125">
        <v>1781737.05</v>
      </c>
      <c r="I80" s="125">
        <v>21566881.109999973</v>
      </c>
    </row>
    <row r="81" spans="1:9">
      <c r="A81" s="113" t="s">
        <v>245</v>
      </c>
      <c r="B81" s="113" t="s">
        <v>240</v>
      </c>
      <c r="C81" s="115" t="s">
        <v>356</v>
      </c>
      <c r="D81" s="113" t="s">
        <v>241</v>
      </c>
      <c r="E81" s="113" t="s">
        <v>357</v>
      </c>
      <c r="F81" s="113" t="s">
        <v>242</v>
      </c>
      <c r="G81" s="125">
        <v>0</v>
      </c>
      <c r="H81" s="125">
        <v>631869.22</v>
      </c>
      <c r="I81" s="125">
        <v>20935011.889999975</v>
      </c>
    </row>
    <row r="82" spans="1:9">
      <c r="A82" s="113" t="s">
        <v>245</v>
      </c>
      <c r="B82" s="113" t="s">
        <v>240</v>
      </c>
      <c r="C82" s="115" t="s">
        <v>358</v>
      </c>
      <c r="D82" s="113" t="s">
        <v>241</v>
      </c>
      <c r="E82" s="113" t="s">
        <v>359</v>
      </c>
      <c r="F82" s="113" t="s">
        <v>242</v>
      </c>
      <c r="G82" s="125">
        <v>0</v>
      </c>
      <c r="H82" s="125">
        <v>126373.84</v>
      </c>
      <c r="I82" s="125">
        <v>20808638.049999975</v>
      </c>
    </row>
    <row r="83" spans="1:9">
      <c r="A83" s="113" t="s">
        <v>245</v>
      </c>
      <c r="B83" s="113" t="s">
        <v>240</v>
      </c>
      <c r="C83" s="115" t="s">
        <v>360</v>
      </c>
      <c r="D83" s="113" t="s">
        <v>241</v>
      </c>
      <c r="E83" s="113" t="s">
        <v>361</v>
      </c>
      <c r="F83" s="113" t="s">
        <v>242</v>
      </c>
      <c r="G83" s="125">
        <v>0</v>
      </c>
      <c r="H83" s="125">
        <v>126373.84</v>
      </c>
      <c r="I83" s="125">
        <v>20682264.209999975</v>
      </c>
    </row>
    <row r="84" spans="1:9">
      <c r="A84" s="113" t="s">
        <v>245</v>
      </c>
      <c r="B84" s="113" t="s">
        <v>240</v>
      </c>
      <c r="C84" s="115" t="s">
        <v>362</v>
      </c>
      <c r="D84" s="113" t="s">
        <v>241</v>
      </c>
      <c r="E84" s="113" t="s">
        <v>363</v>
      </c>
      <c r="F84" s="113" t="s">
        <v>242</v>
      </c>
      <c r="G84" s="125">
        <v>0</v>
      </c>
      <c r="H84" s="125">
        <v>126373.84</v>
      </c>
      <c r="I84" s="125">
        <v>20555890.369999975</v>
      </c>
    </row>
    <row r="85" spans="1:9">
      <c r="A85" s="114"/>
      <c r="B85" s="114"/>
      <c r="C85" s="114"/>
      <c r="D85" s="114"/>
      <c r="E85" s="114"/>
      <c r="F85" s="115" t="s">
        <v>243</v>
      </c>
      <c r="G85" s="125">
        <v>40943090.420000002</v>
      </c>
      <c r="H85" s="125">
        <v>30089210.380000025</v>
      </c>
      <c r="I85" s="125">
        <v>20555890.369999975</v>
      </c>
    </row>
    <row r="86" spans="1:9">
      <c r="A86" s="114"/>
      <c r="B86" s="114"/>
      <c r="C86" s="114"/>
      <c r="D86" s="114"/>
      <c r="E86" s="114"/>
      <c r="F86" s="115" t="s">
        <v>244</v>
      </c>
      <c r="G86" s="125">
        <v>40943090.420000002</v>
      </c>
      <c r="H86" s="125">
        <v>30089210.380000025</v>
      </c>
      <c r="I86" s="125">
        <v>20555890.369999975</v>
      </c>
    </row>
    <row r="88" spans="1:9">
      <c r="G88" s="96">
        <v>40943090.420000002</v>
      </c>
      <c r="H88" s="96">
        <v>-30089210.38000001</v>
      </c>
      <c r="I88" s="96">
        <f>+I86-'TESORO '!D11</f>
        <v>0</v>
      </c>
    </row>
    <row r="89" spans="1:9">
      <c r="G89" s="96">
        <f>+G86-G88</f>
        <v>0</v>
      </c>
      <c r="H89" s="96">
        <f>+H86+H88</f>
        <v>0</v>
      </c>
    </row>
  </sheetData>
  <autoFilter ref="A7:J8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TESORO </vt:lpstr>
      <vt:lpstr>Hoja2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cp:lastPrinted>2020-05-21T12:18:13Z</cp:lastPrinted>
  <dcterms:created xsi:type="dcterms:W3CDTF">2020-05-20T15:04:29Z</dcterms:created>
  <dcterms:modified xsi:type="dcterms:W3CDTF">2020-05-27T16:18:30Z</dcterms:modified>
</cp:coreProperties>
</file>