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8960" windowHeight="11325" activeTab="2"/>
  </bookViews>
  <sheets>
    <sheet name="edo cta" sheetId="5" r:id="rId1"/>
    <sheet name="INGRESOS" sheetId="7" state="hidden" r:id="rId2"/>
    <sheet name="MAYOR" sheetId="6" r:id="rId3"/>
    <sheet name="Hoja1" sheetId="8" r:id="rId4"/>
  </sheets>
  <definedNames>
    <definedName name="_xlnm._FilterDatabase" localSheetId="0" hidden="1">'edo cta'!$A$17:$H$176</definedName>
    <definedName name="_xlnm._FilterDatabase" localSheetId="1" hidden="1">INGRESOS!$A$13:$H$172</definedName>
    <definedName name="_xlnm._FilterDatabase" localSheetId="2" hidden="1">MAYOR!$A$7:$J$17</definedName>
  </definedNames>
  <calcPr calcId="144525"/>
</workbook>
</file>

<file path=xl/calcChain.xml><?xml version="1.0" encoding="utf-8"?>
<calcChain xmlns="http://schemas.openxmlformats.org/spreadsheetml/2006/main">
  <c r="I84" i="6" l="1"/>
  <c r="J9" i="6" l="1"/>
  <c r="E178" i="5" l="1"/>
  <c r="F178" i="5"/>
  <c r="F180" i="5" l="1"/>
  <c r="D9" i="7" l="1"/>
  <c r="F174" i="7"/>
  <c r="E174" i="7"/>
  <c r="D12" i="5"/>
  <c r="D14" i="5" l="1"/>
  <c r="D15" i="5" s="1"/>
  <c r="F176" i="7"/>
</calcChain>
</file>

<file path=xl/sharedStrings.xml><?xml version="1.0" encoding="utf-8"?>
<sst xmlns="http://schemas.openxmlformats.org/spreadsheetml/2006/main" count="757" uniqueCount="137">
  <si>
    <t>F. OPER.</t>
  </si>
  <si>
    <t>REF.</t>
  </si>
  <si>
    <t>CONCEPTO</t>
  </si>
  <si>
    <t>F. VALOR</t>
  </si>
  <si>
    <t>CARGOS</t>
  </si>
  <si>
    <t>ABONOS</t>
  </si>
  <si>
    <t>SALDO</t>
  </si>
  <si>
    <t>SALDO ANTERIOR</t>
  </si>
  <si>
    <t>TC POS J0296786526002</t>
  </si>
  <si>
    <t>TD POS J0296786526002</t>
  </si>
  <si>
    <t>J405845198PNCPOB 0000001  . AUTOMATICO TRANSF.</t>
  </si>
  <si>
    <t>CARGO IGTF. AUTOMATICO TRANSF.</t>
  </si>
  <si>
    <t>COM PAGO-PNCASH O. AUTOMATICO TRANSF.</t>
  </si>
  <si>
    <t>PNCASH-PAGO A PRO. NOMINAS Y DOMICIL.</t>
  </si>
  <si>
    <t>CARGO IGTF. NOMINAS Y DOMICIL.</t>
  </si>
  <si>
    <t>J312528958 PNCPRO. NOMINAS Y DOMICIL.</t>
  </si>
  <si>
    <t>V015118304PNCPOB 0000004  . AUTOMATICO TRANSF.</t>
  </si>
  <si>
    <t>V014019867PNCPOB 0000003  . AUTOMATICO TRANSF.</t>
  </si>
  <si>
    <t>V019200808PNCPOB 0000002  . AUTOMATICO TRANSF.</t>
  </si>
  <si>
    <t>J296722765PNCPOB 0000001</t>
  </si>
  <si>
    <t>E084425056PNCPOB 0000001  . AUTOMATICO TRANSF.</t>
  </si>
  <si>
    <t>COM MTTO POS. ENTERP CLIE BUSINESS</t>
  </si>
  <si>
    <t>CARGO IGTF. ENTERP CLIE BUSINESS</t>
  </si>
  <si>
    <t>V018271842PNCPOB 0000001  . AUTOMATICO TRANSF.</t>
  </si>
  <si>
    <t>G200046201PNCPOB 0000001  . AUTOMATICO TRANSF.</t>
  </si>
  <si>
    <t>REC BCV 28015004 . NOMINAS Y DOMICIL.</t>
  </si>
  <si>
    <t>COMIS PGPR PNCASH. NOMINAS Y DOMICIL.</t>
  </si>
  <si>
    <t>V015118304PNCPOB 0000008  . AUTOMATICO TRANSF.</t>
  </si>
  <si>
    <t>V015118304PNCPOB 0000007  . AUTOMATICO TRANSF.</t>
  </si>
  <si>
    <t>V019200808PNCPOB 0000006  . AUTOMATICO TRANSF.</t>
  </si>
  <si>
    <t>V019200808PNCPOB 0000005  . AUTOMATICO TRANSF.</t>
  </si>
  <si>
    <t>V014019867PNCPOB 0000004  . AUTOMATICO TRANSF.</t>
  </si>
  <si>
    <t>ABONO INTERESES GANADOS</t>
  </si>
  <si>
    <t>INT. PER ANT. CUENTAS PERSONALES</t>
  </si>
  <si>
    <t>COM.MTTO.CTA.. CUENTAS PERSONALES</t>
  </si>
  <si>
    <t>CARGO IGTF. CUENTAS PERSONALES</t>
  </si>
  <si>
    <t>COM.EM.EDO.CTA. CUENTAS PERSONALES</t>
  </si>
  <si>
    <t>Saldo a nuestro favor</t>
  </si>
  <si>
    <t>ING TC</t>
  </si>
  <si>
    <t>ING TD</t>
  </si>
  <si>
    <t>IGTF</t>
  </si>
  <si>
    <t>NOMINA</t>
  </si>
  <si>
    <t>SALDO FINAL</t>
  </si>
  <si>
    <t>DIFERENCIA</t>
  </si>
  <si>
    <t>Saldo a su favor
1,821,383.2</t>
  </si>
  <si>
    <t>FARMA</t>
  </si>
  <si>
    <t>FARMA STOP</t>
  </si>
  <si>
    <t>COMISIONES</t>
  </si>
  <si>
    <t>Metrofarma Social, CA</t>
  </si>
  <si>
    <t>J-29678552-6</t>
  </si>
  <si>
    <t>Mayor analítico</t>
  </si>
  <si>
    <t>Código de cuenta desde: 1112002 hasta: 1112002</t>
  </si>
  <si>
    <t>Fecha del asiento desde: 01/01/2020 hasta: 31/01/2020</t>
  </si>
  <si>
    <t>Día</t>
  </si>
  <si>
    <t>Num/Comp</t>
  </si>
  <si>
    <t>#Lin</t>
  </si>
  <si>
    <t>Doc</t>
  </si>
  <si>
    <t>Doc/Asociado</t>
  </si>
  <si>
    <t>Descripción del asiento</t>
  </si>
  <si>
    <t>Debe</t>
  </si>
  <si>
    <t>Haber</t>
  </si>
  <si>
    <t>Saldo</t>
  </si>
  <si>
    <t xml:space="preserve">Cuenta:1112002             </t>
  </si>
  <si>
    <t xml:space="preserve">BANCO PROVINCIAL                                  </t>
  </si>
  <si>
    <t>Anterior:</t>
  </si>
  <si>
    <t>00001-06</t>
  </si>
  <si>
    <t xml:space="preserve">P/R CXC A FARMASTOP POR PG DE NOMINA 2DA QCNA                                   </t>
  </si>
  <si>
    <t>00001-04</t>
  </si>
  <si>
    <t xml:space="preserve">P/R PAGO PATENTE DE ALCALDIA                                                    </t>
  </si>
  <si>
    <t xml:space="preserve">P/R CXC A FARMA STOP POR PG DE TICKES ENE-20 REF 01-32                          </t>
  </si>
  <si>
    <t>00001-05</t>
  </si>
  <si>
    <t xml:space="preserve">P/R CXC PAGO DE BONO ALIM DE FARMA STOP                                         </t>
  </si>
  <si>
    <t>00001-15</t>
  </si>
  <si>
    <t>PG</t>
  </si>
  <si>
    <t xml:space="preserve">P/R PG DROGUERIA NENA C.A                                                       </t>
  </si>
  <si>
    <t>00001-17</t>
  </si>
  <si>
    <t xml:space="preserve">P/R DIANELYS FERNANDEZ                                                          </t>
  </si>
  <si>
    <t>00001-18</t>
  </si>
  <si>
    <t xml:space="preserve">P/R PG DROFUERIA NENA                                                           </t>
  </si>
  <si>
    <t>00001-19</t>
  </si>
  <si>
    <t xml:space="preserve">P/R PG DROGUERIA NENA                                                           </t>
  </si>
  <si>
    <t>00001-20</t>
  </si>
  <si>
    <t xml:space="preserve">P/R PG DIST. FRANCIS                                                            </t>
  </si>
  <si>
    <t>00001-21</t>
  </si>
  <si>
    <t xml:space="preserve">P/R PG EL GUARDIAN JV C.A.                                                      </t>
  </si>
  <si>
    <t>00001-22</t>
  </si>
  <si>
    <t>00001-23</t>
  </si>
  <si>
    <t xml:space="preserve">MARTINES FRANLIN ANTONIO                                                        </t>
  </si>
  <si>
    <t>00001-27</t>
  </si>
  <si>
    <t>FC</t>
  </si>
  <si>
    <t xml:space="preserve">P/R PG DIST TEQUE VALLE C.A.                                                    </t>
  </si>
  <si>
    <t>00001-29</t>
  </si>
  <si>
    <t xml:space="preserve">P/R PG 1ER QCENA DE ENERO 2020                                                  </t>
  </si>
  <si>
    <t>Total Enero:</t>
  </si>
  <si>
    <t>Total cuenta:</t>
  </si>
  <si>
    <t>PROVEEDORES</t>
  </si>
  <si>
    <t>INGRESOS</t>
  </si>
  <si>
    <t>ASIENTO ____________</t>
  </si>
  <si>
    <t>BANCO PROVINCIAL ENERO 2020</t>
  </si>
  <si>
    <t xml:space="preserve">IGTF      </t>
  </si>
  <si>
    <t xml:space="preserve">COM       </t>
  </si>
  <si>
    <t>IN</t>
  </si>
  <si>
    <t>00001-38</t>
  </si>
  <si>
    <t>00001-30</t>
  </si>
  <si>
    <t xml:space="preserve">P/R PG 2DA QCNA NOMINA ENERO 2020                                               </t>
  </si>
  <si>
    <t xml:space="preserve">P/R IGTF DE ENERO 2020 (PROVINCIAL)                                             </t>
  </si>
  <si>
    <t xml:space="preserve">P/R COM DE ENERO 2020 (PROVINCIAL)                                              </t>
  </si>
  <si>
    <t xml:space="preserve">INT       </t>
  </si>
  <si>
    <t xml:space="preserve">P/R INT ENERO 2020 (PRIVINCIAL)    ||                                           </t>
  </si>
  <si>
    <t>00001-40</t>
  </si>
  <si>
    <t xml:space="preserve">P/R INGRESOS BANCO PROVINCIAL                                                   </t>
  </si>
  <si>
    <t>01-40</t>
  </si>
  <si>
    <t>01-38</t>
  </si>
  <si>
    <t>01-29</t>
  </si>
  <si>
    <t>01-30</t>
  </si>
  <si>
    <t>G200046201 ALCALDIA DEL MUNICIPIO GUAICAIPURO</t>
  </si>
  <si>
    <t>IMPUESTOS</t>
  </si>
  <si>
    <t xml:space="preserve">ING POR REINTEGRO </t>
  </si>
  <si>
    <t>00001-49</t>
  </si>
  <si>
    <t xml:space="preserve">P/R REINTEGRO DE EXQUISITECES A METRO                                           </t>
  </si>
  <si>
    <t>00001-50</t>
  </si>
  <si>
    <t xml:space="preserve">P/R CXC A FARMA STOP POR PAGO DE LIQUIDACION DE   CRISCHELL CHARLOTS            </t>
  </si>
  <si>
    <t>00001-51</t>
  </si>
  <si>
    <t xml:space="preserve">P/R PG COMERCIALIZADORA SIRIU PAGADO A ORIANA  MURGA                            </t>
  </si>
  <si>
    <t>Fecha: 05/06/2020 Hora: 02:34:15 pm</t>
  </si>
  <si>
    <t xml:space="preserve"> 01-50 PAG LIQ. CRISCHELL CHARLOTS  (CXC A FARMA STOP)</t>
  </si>
  <si>
    <t xml:space="preserve">  01-49 PAGO DE EXQUISITECES A METRO</t>
  </si>
  <si>
    <t>01-27</t>
  </si>
  <si>
    <t>01-23</t>
  </si>
  <si>
    <t>01-22</t>
  </si>
  <si>
    <t>01-21</t>
  </si>
  <si>
    <t>01-20</t>
  </si>
  <si>
    <t>01-19</t>
  </si>
  <si>
    <t>01-18</t>
  </si>
  <si>
    <t>01-17</t>
  </si>
  <si>
    <t>01-15</t>
  </si>
  <si>
    <t>01-51 ANTIC. SIRIUS - OREANA DEL PILAR MURGA 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</si>
</sst>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dd\-mm\-yyyy;@"/>
  </numFmts>
  <fonts count="14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2"/>
      <name val="Arial"/>
      <family val="2"/>
    </font>
    <font>
      <sz val="12"/>
      <color rgb="FF000000"/>
      <name val="Times New Roman"/>
      <family val="1"/>
    </font>
    <font>
      <sz val="12"/>
      <name val="Courier New"/>
      <family val="3"/>
    </font>
    <font>
      <sz val="12"/>
      <color rgb="FF000000"/>
      <name val="Courier New"/>
      <family val="2"/>
    </font>
    <font>
      <b/>
      <sz val="12"/>
      <name val="Courier New"/>
      <family val="3"/>
    </font>
    <font>
      <sz val="10"/>
      <name val="Arial"/>
      <family val="2"/>
    </font>
    <font>
      <sz val="12"/>
      <name val="Times New Roman"/>
      <family val="1"/>
    </font>
    <font>
      <sz val="12"/>
      <name val="Courier New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2"/>
      <color rgb="FFFF0000"/>
      <name val="Courier New"/>
      <family val="2"/>
    </font>
    <font>
      <b/>
      <sz val="10"/>
      <color rgb="FF00000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0" fillId="0" borderId="0"/>
  </cellStyleXfs>
  <cellXfs count="176">
    <xf numFmtId="0" fontId="0" fillId="0" borderId="0" xfId="0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 indent="2"/>
    </xf>
    <xf numFmtId="0" fontId="2" fillId="2" borderId="1" xfId="0" applyFont="1" applyFill="1" applyBorder="1" applyAlignment="1">
      <alignment horizontal="right" vertical="top" wrapText="1" indent="2"/>
    </xf>
    <xf numFmtId="0" fontId="2" fillId="2" borderId="1" xfId="0" applyFont="1" applyFill="1" applyBorder="1" applyAlignment="1">
      <alignment horizontal="right" vertical="top" wrapText="1" indent="1"/>
    </xf>
    <xf numFmtId="0" fontId="3" fillId="2" borderId="0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wrapText="1"/>
    </xf>
    <xf numFmtId="4" fontId="5" fillId="2" borderId="2" xfId="0" applyNumberFormat="1" applyFont="1" applyFill="1" applyBorder="1" applyAlignment="1">
      <alignment horizontal="right" vertical="top" indent="2" shrinkToFit="1"/>
    </xf>
    <xf numFmtId="164" fontId="5" fillId="2" borderId="0" xfId="0" applyNumberFormat="1" applyFont="1" applyFill="1" applyBorder="1" applyAlignment="1">
      <alignment horizontal="left" vertical="top" indent="2" shrinkToFit="1"/>
    </xf>
    <xf numFmtId="1" fontId="5" fillId="2" borderId="0" xfId="0" applyNumberFormat="1" applyFont="1" applyFill="1" applyBorder="1" applyAlignment="1">
      <alignment horizontal="left" vertical="top" indent="2" shrinkToFit="1"/>
    </xf>
    <xf numFmtId="164" fontId="5" fillId="2" borderId="0" xfId="0" applyNumberFormat="1" applyFont="1" applyFill="1" applyBorder="1" applyAlignment="1">
      <alignment horizontal="right" vertical="top" indent="2" shrinkToFit="1"/>
    </xf>
    <xf numFmtId="0" fontId="3" fillId="2" borderId="0" xfId="0" applyFont="1" applyFill="1" applyBorder="1" applyAlignment="1">
      <alignment horizontal="left" wrapText="1"/>
    </xf>
    <xf numFmtId="4" fontId="5" fillId="2" borderId="0" xfId="0" applyNumberFormat="1" applyFont="1" applyFill="1" applyBorder="1" applyAlignment="1">
      <alignment horizontal="right" vertical="top" indent="2" shrinkToFit="1"/>
    </xf>
    <xf numFmtId="4" fontId="5" fillId="2" borderId="0" xfId="0" applyNumberFormat="1" applyFont="1" applyFill="1" applyBorder="1" applyAlignment="1">
      <alignment horizontal="right" vertical="top" indent="1" shrinkToFit="1"/>
    </xf>
    <xf numFmtId="0" fontId="6" fillId="2" borderId="0" xfId="0" applyFont="1" applyFill="1" applyBorder="1" applyAlignment="1">
      <alignment horizontal="right" vertical="top" wrapText="1" indent="1"/>
    </xf>
    <xf numFmtId="0" fontId="4" fillId="2" borderId="0" xfId="0" applyFont="1" applyFill="1" applyBorder="1" applyAlignment="1">
      <alignment vertical="top" wrapText="1"/>
    </xf>
    <xf numFmtId="43" fontId="3" fillId="2" borderId="0" xfId="1" applyFont="1" applyFill="1" applyBorder="1" applyAlignment="1">
      <alignment horizontal="left" vertical="top"/>
    </xf>
    <xf numFmtId="0" fontId="4" fillId="2" borderId="0" xfId="0" applyFont="1" applyFill="1" applyBorder="1" applyAlignment="1">
      <alignment vertical="top"/>
    </xf>
    <xf numFmtId="164" fontId="5" fillId="3" borderId="0" xfId="0" applyNumberFormat="1" applyFont="1" applyFill="1" applyBorder="1" applyAlignment="1">
      <alignment horizontal="left" vertical="top" indent="2" shrinkToFit="1"/>
    </xf>
    <xf numFmtId="1" fontId="5" fillId="3" borderId="0" xfId="0" applyNumberFormat="1" applyFont="1" applyFill="1" applyBorder="1" applyAlignment="1">
      <alignment horizontal="left" vertical="top" indent="2" shrinkToFit="1"/>
    </xf>
    <xf numFmtId="0" fontId="4" fillId="3" borderId="0" xfId="0" applyFont="1" applyFill="1" applyBorder="1" applyAlignment="1">
      <alignment vertical="top"/>
    </xf>
    <xf numFmtId="164" fontId="5" fillId="3" borderId="0" xfId="0" applyNumberFormat="1" applyFont="1" applyFill="1" applyBorder="1" applyAlignment="1">
      <alignment horizontal="right" vertical="top" indent="2" shrinkToFit="1"/>
    </xf>
    <xf numFmtId="0" fontId="3" fillId="3" borderId="0" xfId="0" applyFont="1" applyFill="1" applyBorder="1" applyAlignment="1">
      <alignment horizontal="left" wrapText="1"/>
    </xf>
    <xf numFmtId="4" fontId="5" fillId="3" borderId="0" xfId="0" applyNumberFormat="1" applyFont="1" applyFill="1" applyBorder="1" applyAlignment="1">
      <alignment horizontal="right" vertical="top" indent="2" shrinkToFit="1"/>
    </xf>
    <xf numFmtId="4" fontId="5" fillId="3" borderId="0" xfId="0" applyNumberFormat="1" applyFont="1" applyFill="1" applyBorder="1" applyAlignment="1">
      <alignment horizontal="right" vertical="top" indent="1" shrinkToFit="1"/>
    </xf>
    <xf numFmtId="0" fontId="4" fillId="2" borderId="2" xfId="0" applyFont="1" applyFill="1" applyBorder="1" applyAlignment="1">
      <alignment vertical="top"/>
    </xf>
    <xf numFmtId="164" fontId="5" fillId="3" borderId="2" xfId="0" applyNumberFormat="1" applyFont="1" applyFill="1" applyBorder="1" applyAlignment="1">
      <alignment horizontal="left" vertical="top" indent="2" shrinkToFit="1"/>
    </xf>
    <xf numFmtId="1" fontId="5" fillId="3" borderId="2" xfId="0" applyNumberFormat="1" applyFont="1" applyFill="1" applyBorder="1" applyAlignment="1">
      <alignment horizontal="left" vertical="top" indent="2" shrinkToFit="1"/>
    </xf>
    <xf numFmtId="0" fontId="4" fillId="3" borderId="2" xfId="0" applyFont="1" applyFill="1" applyBorder="1" applyAlignment="1">
      <alignment vertical="top"/>
    </xf>
    <xf numFmtId="164" fontId="5" fillId="3" borderId="2" xfId="0" applyNumberFormat="1" applyFont="1" applyFill="1" applyBorder="1" applyAlignment="1">
      <alignment horizontal="right" vertical="top" indent="2" shrinkToFit="1"/>
    </xf>
    <xf numFmtId="0" fontId="3" fillId="3" borderId="2" xfId="0" applyFont="1" applyFill="1" applyBorder="1" applyAlignment="1">
      <alignment horizontal="left" wrapText="1"/>
    </xf>
    <xf numFmtId="4" fontId="5" fillId="3" borderId="2" xfId="0" applyNumberFormat="1" applyFont="1" applyFill="1" applyBorder="1" applyAlignment="1">
      <alignment horizontal="right" vertical="top" indent="2" shrinkToFit="1"/>
    </xf>
    <xf numFmtId="4" fontId="5" fillId="3" borderId="2" xfId="0" applyNumberFormat="1" applyFont="1" applyFill="1" applyBorder="1" applyAlignment="1">
      <alignment horizontal="right" vertical="top" indent="1" shrinkToFit="1"/>
    </xf>
    <xf numFmtId="164" fontId="5" fillId="4" borderId="0" xfId="0" applyNumberFormat="1" applyFont="1" applyFill="1" applyBorder="1" applyAlignment="1">
      <alignment horizontal="left" vertical="top" indent="2" shrinkToFit="1"/>
    </xf>
    <xf numFmtId="1" fontId="5" fillId="4" borderId="0" xfId="0" applyNumberFormat="1" applyFont="1" applyFill="1" applyBorder="1" applyAlignment="1">
      <alignment horizontal="left" vertical="top" indent="2" shrinkToFit="1"/>
    </xf>
    <xf numFmtId="0" fontId="4" fillId="4" borderId="0" xfId="0" applyFont="1" applyFill="1" applyBorder="1" applyAlignment="1">
      <alignment horizontal="left" vertical="top" indent="2"/>
    </xf>
    <xf numFmtId="164" fontId="5" fillId="4" borderId="0" xfId="0" applyNumberFormat="1" applyFont="1" applyFill="1" applyBorder="1" applyAlignment="1">
      <alignment horizontal="right" vertical="top" indent="2" shrinkToFit="1"/>
    </xf>
    <xf numFmtId="0" fontId="3" fillId="4" borderId="0" xfId="0" applyFont="1" applyFill="1" applyBorder="1" applyAlignment="1">
      <alignment horizontal="left" wrapText="1"/>
    </xf>
    <xf numFmtId="4" fontId="5" fillId="4" borderId="0" xfId="0" applyNumberFormat="1" applyFont="1" applyFill="1" applyBorder="1" applyAlignment="1">
      <alignment horizontal="right" vertical="top" indent="1" shrinkToFit="1"/>
    </xf>
    <xf numFmtId="0" fontId="4" fillId="4" borderId="0" xfId="0" applyFont="1" applyFill="1" applyBorder="1" applyAlignment="1">
      <alignment vertical="top" wrapText="1"/>
    </xf>
    <xf numFmtId="164" fontId="5" fillId="4" borderId="2" xfId="0" applyNumberFormat="1" applyFont="1" applyFill="1" applyBorder="1" applyAlignment="1">
      <alignment horizontal="left" vertical="top" indent="2" shrinkToFit="1"/>
    </xf>
    <xf numFmtId="1" fontId="5" fillId="4" borderId="2" xfId="0" applyNumberFormat="1" applyFont="1" applyFill="1" applyBorder="1" applyAlignment="1">
      <alignment horizontal="left" vertical="top" indent="2" shrinkToFit="1"/>
    </xf>
    <xf numFmtId="0" fontId="4" fillId="4" borderId="2" xfId="0" applyFont="1" applyFill="1" applyBorder="1" applyAlignment="1">
      <alignment horizontal="left" vertical="top" indent="2"/>
    </xf>
    <xf numFmtId="164" fontId="5" fillId="4" borderId="2" xfId="0" applyNumberFormat="1" applyFont="1" applyFill="1" applyBorder="1" applyAlignment="1">
      <alignment horizontal="right" vertical="top" indent="2" shrinkToFit="1"/>
    </xf>
    <xf numFmtId="0" fontId="3" fillId="4" borderId="2" xfId="0" applyFont="1" applyFill="1" applyBorder="1" applyAlignment="1">
      <alignment horizontal="left" wrapText="1"/>
    </xf>
    <xf numFmtId="4" fontId="5" fillId="4" borderId="2" xfId="0" applyNumberFormat="1" applyFont="1" applyFill="1" applyBorder="1" applyAlignment="1">
      <alignment horizontal="right" vertical="top" indent="1" shrinkToFit="1"/>
    </xf>
    <xf numFmtId="43" fontId="2" fillId="2" borderId="1" xfId="1" applyFont="1" applyFill="1" applyBorder="1" applyAlignment="1">
      <alignment horizontal="right" vertical="top" wrapText="1" indent="1"/>
    </xf>
    <xf numFmtId="43" fontId="5" fillId="4" borderId="0" xfId="1" applyFont="1" applyFill="1" applyBorder="1" applyAlignment="1">
      <alignment horizontal="right" vertical="top" indent="2" shrinkToFit="1"/>
    </xf>
    <xf numFmtId="43" fontId="5" fillId="4" borderId="2" xfId="1" applyFont="1" applyFill="1" applyBorder="1" applyAlignment="1">
      <alignment horizontal="right" vertical="top" indent="2" shrinkToFit="1"/>
    </xf>
    <xf numFmtId="164" fontId="5" fillId="6" borderId="0" xfId="0" applyNumberFormat="1" applyFont="1" applyFill="1" applyBorder="1" applyAlignment="1">
      <alignment horizontal="left" vertical="top" indent="2" shrinkToFit="1"/>
    </xf>
    <xf numFmtId="1" fontId="5" fillId="6" borderId="0" xfId="0" applyNumberFormat="1" applyFont="1" applyFill="1" applyBorder="1" applyAlignment="1">
      <alignment horizontal="left" vertical="top" indent="2" shrinkToFit="1"/>
    </xf>
    <xf numFmtId="0" fontId="4" fillId="6" borderId="0" xfId="0" applyFont="1" applyFill="1" applyBorder="1" applyAlignment="1">
      <alignment horizontal="left" vertical="top" indent="2"/>
    </xf>
    <xf numFmtId="164" fontId="5" fillId="6" borderId="0" xfId="0" applyNumberFormat="1" applyFont="1" applyFill="1" applyBorder="1" applyAlignment="1">
      <alignment horizontal="right" vertical="top" indent="2" shrinkToFit="1"/>
    </xf>
    <xf numFmtId="0" fontId="3" fillId="6" borderId="0" xfId="0" applyFont="1" applyFill="1" applyBorder="1" applyAlignment="1">
      <alignment horizontal="left" wrapText="1"/>
    </xf>
    <xf numFmtId="2" fontId="5" fillId="6" borderId="0" xfId="0" applyNumberFormat="1" applyFont="1" applyFill="1" applyBorder="1" applyAlignment="1">
      <alignment horizontal="right" vertical="top" indent="2" shrinkToFit="1"/>
    </xf>
    <xf numFmtId="4" fontId="5" fillId="6" borderId="0" xfId="0" applyNumberFormat="1" applyFont="1" applyFill="1" applyBorder="1" applyAlignment="1">
      <alignment horizontal="right" vertical="top" indent="1" shrinkToFit="1"/>
    </xf>
    <xf numFmtId="0" fontId="4" fillId="6" borderId="0" xfId="0" applyFont="1" applyFill="1" applyBorder="1" applyAlignment="1">
      <alignment vertical="top"/>
    </xf>
    <xf numFmtId="164" fontId="5" fillId="7" borderId="0" xfId="0" applyNumberFormat="1" applyFont="1" applyFill="1" applyBorder="1" applyAlignment="1">
      <alignment horizontal="left" vertical="top" indent="2" shrinkToFit="1"/>
    </xf>
    <xf numFmtId="1" fontId="5" fillId="7" borderId="0" xfId="0" applyNumberFormat="1" applyFont="1" applyFill="1" applyBorder="1" applyAlignment="1">
      <alignment horizontal="left" vertical="top" indent="2" shrinkToFit="1"/>
    </xf>
    <xf numFmtId="0" fontId="4" fillId="7" borderId="0" xfId="0" applyFont="1" applyFill="1" applyBorder="1" applyAlignment="1">
      <alignment vertical="top"/>
    </xf>
    <xf numFmtId="164" fontId="5" fillId="7" borderId="0" xfId="0" applyNumberFormat="1" applyFont="1" applyFill="1" applyBorder="1" applyAlignment="1">
      <alignment horizontal="right" vertical="top" indent="2" shrinkToFit="1"/>
    </xf>
    <xf numFmtId="4" fontId="5" fillId="7" borderId="0" xfId="0" applyNumberFormat="1" applyFont="1" applyFill="1" applyBorder="1" applyAlignment="1">
      <alignment horizontal="right" vertical="top" indent="2" shrinkToFit="1"/>
    </xf>
    <xf numFmtId="0" fontId="3" fillId="7" borderId="0" xfId="0" applyFont="1" applyFill="1" applyBorder="1" applyAlignment="1">
      <alignment horizontal="left" wrapText="1"/>
    </xf>
    <xf numFmtId="4" fontId="5" fillId="7" borderId="0" xfId="0" applyNumberFormat="1" applyFont="1" applyFill="1" applyBorder="1" applyAlignment="1">
      <alignment horizontal="right" vertical="top" indent="1" shrinkToFit="1"/>
    </xf>
    <xf numFmtId="2" fontId="5" fillId="7" borderId="0" xfId="0" applyNumberFormat="1" applyFont="1" applyFill="1" applyBorder="1" applyAlignment="1">
      <alignment horizontal="right" vertical="top" indent="2" shrinkToFit="1"/>
    </xf>
    <xf numFmtId="0" fontId="4" fillId="7" borderId="0" xfId="0" applyFont="1" applyFill="1" applyBorder="1" applyAlignment="1">
      <alignment vertical="top" wrapText="1"/>
    </xf>
    <xf numFmtId="0" fontId="4" fillId="7" borderId="0" xfId="0" applyFont="1" applyFill="1" applyBorder="1" applyAlignment="1">
      <alignment horizontal="left" vertical="top" indent="2"/>
    </xf>
    <xf numFmtId="0" fontId="3" fillId="2" borderId="0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164" fontId="5" fillId="5" borderId="0" xfId="0" applyNumberFormat="1" applyFont="1" applyFill="1" applyBorder="1" applyAlignment="1">
      <alignment horizontal="left" vertical="top" indent="2" shrinkToFit="1"/>
    </xf>
    <xf numFmtId="1" fontId="5" fillId="5" borderId="0" xfId="0" applyNumberFormat="1" applyFont="1" applyFill="1" applyBorder="1" applyAlignment="1">
      <alignment horizontal="left" vertical="top" indent="2" shrinkToFit="1"/>
    </xf>
    <xf numFmtId="0" fontId="4" fillId="5" borderId="0" xfId="0" applyFont="1" applyFill="1" applyBorder="1" applyAlignment="1">
      <alignment vertical="top"/>
    </xf>
    <xf numFmtId="164" fontId="5" fillId="5" borderId="0" xfId="0" applyNumberFormat="1" applyFont="1" applyFill="1" applyBorder="1" applyAlignment="1">
      <alignment horizontal="right" vertical="top" indent="2" shrinkToFit="1"/>
    </xf>
    <xf numFmtId="4" fontId="5" fillId="5" borderId="0" xfId="0" applyNumberFormat="1" applyFont="1" applyFill="1" applyBorder="1" applyAlignment="1">
      <alignment horizontal="right" vertical="top" indent="2" shrinkToFit="1"/>
    </xf>
    <xf numFmtId="0" fontId="3" fillId="5" borderId="0" xfId="0" applyFont="1" applyFill="1" applyBorder="1" applyAlignment="1">
      <alignment horizontal="left" wrapText="1"/>
    </xf>
    <xf numFmtId="4" fontId="5" fillId="5" borderId="0" xfId="0" applyNumberFormat="1" applyFont="1" applyFill="1" applyBorder="1" applyAlignment="1">
      <alignment horizontal="right" vertical="top" indent="1" shrinkToFit="1"/>
    </xf>
    <xf numFmtId="0" fontId="4" fillId="5" borderId="0" xfId="0" applyFont="1" applyFill="1" applyBorder="1" applyAlignment="1">
      <alignment vertical="top" wrapText="1"/>
    </xf>
    <xf numFmtId="43" fontId="3" fillId="2" borderId="0" xfId="0" applyNumberFormat="1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right" vertical="top" wrapText="1"/>
    </xf>
    <xf numFmtId="0" fontId="3" fillId="2" borderId="3" xfId="0" applyFont="1" applyFill="1" applyBorder="1" applyAlignment="1">
      <alignment vertical="top"/>
    </xf>
    <xf numFmtId="43" fontId="3" fillId="2" borderId="4" xfId="0" applyNumberFormat="1" applyFont="1" applyFill="1" applyBorder="1" applyAlignment="1">
      <alignment horizontal="left" vertical="top"/>
    </xf>
    <xf numFmtId="43" fontId="3" fillId="2" borderId="4" xfId="1" applyFont="1" applyFill="1" applyBorder="1" applyAlignment="1">
      <alignment horizontal="left" vertical="top"/>
    </xf>
    <xf numFmtId="0" fontId="3" fillId="3" borderId="5" xfId="0" applyFont="1" applyFill="1" applyBorder="1" applyAlignment="1">
      <alignment vertical="top"/>
    </xf>
    <xf numFmtId="43" fontId="3" fillId="3" borderId="6" xfId="1" applyFont="1" applyFill="1" applyBorder="1" applyAlignment="1">
      <alignment horizontal="left" vertical="top"/>
    </xf>
    <xf numFmtId="0" fontId="3" fillId="3" borderId="7" xfId="0" applyFont="1" applyFill="1" applyBorder="1" applyAlignment="1">
      <alignment vertical="top"/>
    </xf>
    <xf numFmtId="43" fontId="3" fillId="3" borderId="8" xfId="1" applyFont="1" applyFill="1" applyBorder="1" applyAlignment="1">
      <alignment horizontal="left" vertical="top"/>
    </xf>
    <xf numFmtId="0" fontId="3" fillId="4" borderId="7" xfId="0" applyFont="1" applyFill="1" applyBorder="1" applyAlignment="1">
      <alignment vertical="top"/>
    </xf>
    <xf numFmtId="43" fontId="3" fillId="4" borderId="8" xfId="1" applyFont="1" applyFill="1" applyBorder="1" applyAlignment="1">
      <alignment horizontal="left" vertical="top"/>
    </xf>
    <xf numFmtId="0" fontId="3" fillId="6" borderId="7" xfId="0" applyFont="1" applyFill="1" applyBorder="1" applyAlignment="1">
      <alignment vertical="top"/>
    </xf>
    <xf numFmtId="43" fontId="3" fillId="6" borderId="8" xfId="1" applyFont="1" applyFill="1" applyBorder="1" applyAlignment="1">
      <alignment horizontal="left" vertical="top"/>
    </xf>
    <xf numFmtId="0" fontId="3" fillId="7" borderId="7" xfId="0" applyFont="1" applyFill="1" applyBorder="1" applyAlignment="1">
      <alignment vertical="top"/>
    </xf>
    <xf numFmtId="43" fontId="3" fillId="7" borderId="8" xfId="1" applyFont="1" applyFill="1" applyBorder="1" applyAlignment="1">
      <alignment horizontal="left" vertical="top"/>
    </xf>
    <xf numFmtId="0" fontId="3" fillId="5" borderId="7" xfId="0" applyFont="1" applyFill="1" applyBorder="1" applyAlignment="1">
      <alignment vertical="top"/>
    </xf>
    <xf numFmtId="43" fontId="3" fillId="5" borderId="8" xfId="1" applyFont="1" applyFill="1" applyBorder="1" applyAlignment="1">
      <alignment horizontal="left" vertical="top"/>
    </xf>
    <xf numFmtId="0" fontId="3" fillId="2" borderId="9" xfId="0" applyFont="1" applyFill="1" applyBorder="1" applyAlignment="1">
      <alignment vertical="top"/>
    </xf>
    <xf numFmtId="43" fontId="3" fillId="2" borderId="10" xfId="1" applyFont="1" applyFill="1" applyBorder="1" applyAlignment="1">
      <alignment horizontal="left" vertical="top"/>
    </xf>
    <xf numFmtId="164" fontId="5" fillId="8" borderId="0" xfId="0" applyNumberFormat="1" applyFont="1" applyFill="1" applyBorder="1" applyAlignment="1">
      <alignment horizontal="left" vertical="top" indent="2" shrinkToFit="1"/>
    </xf>
    <xf numFmtId="1" fontId="5" fillId="8" borderId="0" xfId="0" applyNumberFormat="1" applyFont="1" applyFill="1" applyBorder="1" applyAlignment="1">
      <alignment horizontal="left" vertical="top" indent="2" shrinkToFit="1"/>
    </xf>
    <xf numFmtId="0" fontId="4" fillId="8" borderId="0" xfId="0" applyFont="1" applyFill="1" applyBorder="1" applyAlignment="1">
      <alignment vertical="top" wrapText="1"/>
    </xf>
    <xf numFmtId="164" fontId="5" fillId="8" borderId="0" xfId="0" applyNumberFormat="1" applyFont="1" applyFill="1" applyBorder="1" applyAlignment="1">
      <alignment horizontal="right" vertical="top" indent="2" shrinkToFit="1"/>
    </xf>
    <xf numFmtId="4" fontId="5" fillId="8" borderId="0" xfId="0" applyNumberFormat="1" applyFont="1" applyFill="1" applyBorder="1" applyAlignment="1">
      <alignment horizontal="right" vertical="top" indent="2" shrinkToFit="1"/>
    </xf>
    <xf numFmtId="0" fontId="3" fillId="8" borderId="0" xfId="0" applyFont="1" applyFill="1" applyBorder="1" applyAlignment="1">
      <alignment horizontal="left" wrapText="1"/>
    </xf>
    <xf numFmtId="4" fontId="5" fillId="8" borderId="0" xfId="0" applyNumberFormat="1" applyFont="1" applyFill="1" applyBorder="1" applyAlignment="1">
      <alignment horizontal="right" vertical="top" indent="1" shrinkToFit="1"/>
    </xf>
    <xf numFmtId="0" fontId="3" fillId="8" borderId="0" xfId="0" applyFont="1" applyFill="1" applyBorder="1" applyAlignment="1">
      <alignment horizontal="left" vertical="top"/>
    </xf>
    <xf numFmtId="0" fontId="4" fillId="8" borderId="0" xfId="0" applyFont="1" applyFill="1" applyBorder="1" applyAlignment="1">
      <alignment vertical="top"/>
    </xf>
    <xf numFmtId="0" fontId="3" fillId="8" borderId="7" xfId="0" applyFont="1" applyFill="1" applyBorder="1" applyAlignment="1">
      <alignment vertical="top"/>
    </xf>
    <xf numFmtId="43" fontId="3" fillId="8" borderId="8" xfId="1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/>
    </xf>
    <xf numFmtId="43" fontId="8" fillId="2" borderId="0" xfId="1" applyFont="1" applyFill="1" applyBorder="1" applyAlignment="1">
      <alignment horizontal="left" vertical="top"/>
    </xf>
    <xf numFmtId="0" fontId="8" fillId="2" borderId="0" xfId="0" applyFont="1" applyFill="1" applyBorder="1" applyAlignment="1">
      <alignment vertical="top"/>
    </xf>
    <xf numFmtId="0" fontId="8" fillId="2" borderId="5" xfId="0" applyFont="1" applyFill="1" applyBorder="1" applyAlignment="1">
      <alignment vertical="top"/>
    </xf>
    <xf numFmtId="43" fontId="8" fillId="2" borderId="6" xfId="1" applyFont="1" applyFill="1" applyBorder="1" applyAlignment="1">
      <alignment horizontal="left" vertical="top"/>
    </xf>
    <xf numFmtId="43" fontId="8" fillId="2" borderId="0" xfId="0" applyNumberFormat="1" applyFont="1" applyFill="1" applyBorder="1" applyAlignment="1">
      <alignment horizontal="left" vertical="top"/>
    </xf>
    <xf numFmtId="0" fontId="8" fillId="2" borderId="9" xfId="0" applyFont="1" applyFill="1" applyBorder="1" applyAlignment="1">
      <alignment vertical="top"/>
    </xf>
    <xf numFmtId="43" fontId="8" fillId="2" borderId="10" xfId="1" applyFont="1" applyFill="1" applyBorder="1" applyAlignment="1">
      <alignment horizontal="left" vertical="top"/>
    </xf>
    <xf numFmtId="164" fontId="9" fillId="2" borderId="12" xfId="0" applyNumberFormat="1" applyFont="1" applyFill="1" applyBorder="1" applyAlignment="1">
      <alignment horizontal="left" vertical="top" indent="2" shrinkToFit="1"/>
    </xf>
    <xf numFmtId="1" fontId="9" fillId="2" borderId="12" xfId="0" applyNumberFormat="1" applyFont="1" applyFill="1" applyBorder="1" applyAlignment="1">
      <alignment horizontal="left" vertical="top" indent="2" shrinkToFit="1"/>
    </xf>
    <xf numFmtId="0" fontId="4" fillId="2" borderId="12" xfId="0" applyFont="1" applyFill="1" applyBorder="1" applyAlignment="1">
      <alignment vertical="top"/>
    </xf>
    <xf numFmtId="164" fontId="9" fillId="2" borderId="12" xfId="0" applyNumberFormat="1" applyFont="1" applyFill="1" applyBorder="1" applyAlignment="1">
      <alignment horizontal="right" vertical="top" indent="2" shrinkToFit="1"/>
    </xf>
    <xf numFmtId="0" fontId="8" fillId="2" borderId="12" xfId="0" applyFont="1" applyFill="1" applyBorder="1" applyAlignment="1">
      <alignment horizontal="left" wrapText="1"/>
    </xf>
    <xf numFmtId="4" fontId="9" fillId="2" borderId="12" xfId="0" applyNumberFormat="1" applyFont="1" applyFill="1" applyBorder="1" applyAlignment="1">
      <alignment horizontal="right" vertical="top" indent="2" shrinkToFit="1"/>
    </xf>
    <xf numFmtId="4" fontId="9" fillId="2" borderId="12" xfId="0" applyNumberFormat="1" applyFont="1" applyFill="1" applyBorder="1" applyAlignment="1">
      <alignment horizontal="right" vertical="top" indent="1" shrinkToFit="1"/>
    </xf>
    <xf numFmtId="0" fontId="4" fillId="2" borderId="12" xfId="0" applyFont="1" applyFill="1" applyBorder="1" applyAlignment="1">
      <alignment vertical="top" wrapText="1"/>
    </xf>
    <xf numFmtId="0" fontId="4" fillId="2" borderId="12" xfId="0" applyFont="1" applyFill="1" applyBorder="1" applyAlignment="1">
      <alignment horizontal="left" vertical="top" indent="2"/>
    </xf>
    <xf numFmtId="0" fontId="11" fillId="2" borderId="0" xfId="0" applyFont="1" applyFill="1" applyBorder="1" applyAlignment="1">
      <alignment horizontal="left" vertical="top"/>
    </xf>
    <xf numFmtId="43" fontId="11" fillId="2" borderId="0" xfId="1" applyFont="1" applyFill="1" applyBorder="1" applyAlignment="1">
      <alignment horizontal="left" vertical="top"/>
    </xf>
    <xf numFmtId="43" fontId="11" fillId="2" borderId="0" xfId="0" applyNumberFormat="1" applyFont="1" applyFill="1" applyBorder="1" applyAlignment="1">
      <alignment horizontal="left" vertical="top"/>
    </xf>
    <xf numFmtId="49" fontId="3" fillId="2" borderId="0" xfId="1" applyNumberFormat="1" applyFont="1" applyFill="1" applyBorder="1" applyAlignment="1">
      <alignment horizontal="left" vertical="top"/>
    </xf>
    <xf numFmtId="49" fontId="3" fillId="2" borderId="0" xfId="0" applyNumberFormat="1" applyFont="1" applyFill="1" applyBorder="1" applyAlignment="1">
      <alignment horizontal="left" vertical="top"/>
    </xf>
    <xf numFmtId="0" fontId="11" fillId="5" borderId="0" xfId="0" applyFont="1" applyFill="1" applyBorder="1" applyAlignment="1">
      <alignment horizontal="left" vertical="top"/>
    </xf>
    <xf numFmtId="4" fontId="12" fillId="5" borderId="0" xfId="0" applyNumberFormat="1" applyFont="1" applyFill="1" applyBorder="1" applyAlignment="1">
      <alignment horizontal="right" vertical="top" indent="2" shrinkToFit="1"/>
    </xf>
    <xf numFmtId="164" fontId="5" fillId="9" borderId="0" xfId="0" applyNumberFormat="1" applyFont="1" applyFill="1" applyBorder="1" applyAlignment="1">
      <alignment horizontal="left" vertical="top" indent="2" shrinkToFit="1"/>
    </xf>
    <xf numFmtId="1" fontId="5" fillId="9" borderId="0" xfId="0" applyNumberFormat="1" applyFont="1" applyFill="1" applyBorder="1" applyAlignment="1">
      <alignment horizontal="left" vertical="top" indent="2" shrinkToFit="1"/>
    </xf>
    <xf numFmtId="164" fontId="5" fillId="9" borderId="0" xfId="0" applyNumberFormat="1" applyFont="1" applyFill="1" applyBorder="1" applyAlignment="1">
      <alignment horizontal="right" vertical="top" indent="2" shrinkToFit="1"/>
    </xf>
    <xf numFmtId="4" fontId="5" fillId="9" borderId="0" xfId="0" applyNumberFormat="1" applyFont="1" applyFill="1" applyBorder="1" applyAlignment="1">
      <alignment horizontal="right" vertical="top" indent="2" shrinkToFit="1"/>
    </xf>
    <xf numFmtId="0" fontId="3" fillId="9" borderId="0" xfId="0" applyFont="1" applyFill="1" applyBorder="1" applyAlignment="1">
      <alignment horizontal="left" wrapText="1"/>
    </xf>
    <xf numFmtId="4" fontId="5" fillId="9" borderId="0" xfId="0" applyNumberFormat="1" applyFont="1" applyFill="1" applyBorder="1" applyAlignment="1">
      <alignment horizontal="right" vertical="top" indent="1" shrinkToFit="1"/>
    </xf>
    <xf numFmtId="0" fontId="3" fillId="9" borderId="7" xfId="0" applyFont="1" applyFill="1" applyBorder="1" applyAlignment="1">
      <alignment vertical="top"/>
    </xf>
    <xf numFmtId="43" fontId="3" fillId="9" borderId="8" xfId="1" applyFont="1" applyFill="1" applyBorder="1" applyAlignment="1">
      <alignment horizontal="left" vertical="top"/>
    </xf>
    <xf numFmtId="0" fontId="7" fillId="2" borderId="0" xfId="2" applyNumberFormat="1" applyFont="1" applyFill="1" applyAlignment="1" applyProtection="1">
      <alignment horizontal="left"/>
      <protection locked="0"/>
    </xf>
    <xf numFmtId="0" fontId="7" fillId="2" borderId="0" xfId="2" applyFill="1"/>
    <xf numFmtId="0" fontId="7" fillId="2" borderId="0" xfId="2" applyNumberFormat="1" applyFont="1" applyFill="1" applyAlignment="1" applyProtection="1">
      <alignment horizontal="right"/>
      <protection locked="0"/>
    </xf>
    <xf numFmtId="0" fontId="7" fillId="2" borderId="0" xfId="2" applyNumberFormat="1" applyFont="1" applyFill="1" applyAlignment="1" applyProtection="1">
      <alignment horizontal="center"/>
      <protection locked="0"/>
    </xf>
    <xf numFmtId="0" fontId="7" fillId="2" borderId="11" xfId="2" applyNumberFormat="1" applyFont="1" applyFill="1" applyBorder="1" applyAlignment="1" applyProtection="1">
      <alignment horizontal="left"/>
      <protection locked="0"/>
    </xf>
    <xf numFmtId="0" fontId="7" fillId="2" borderId="11" xfId="2" applyNumberFormat="1" applyFont="1" applyFill="1" applyBorder="1" applyAlignment="1" applyProtection="1">
      <alignment horizontal="right"/>
      <protection locked="0"/>
    </xf>
    <xf numFmtId="0" fontId="3" fillId="10" borderId="7" xfId="0" applyFont="1" applyFill="1" applyBorder="1" applyAlignment="1">
      <alignment vertical="top"/>
    </xf>
    <xf numFmtId="43" fontId="3" fillId="10" borderId="8" xfId="1" applyFont="1" applyFill="1" applyBorder="1" applyAlignment="1">
      <alignment horizontal="left" vertical="top"/>
    </xf>
    <xf numFmtId="43" fontId="7" fillId="2" borderId="0" xfId="1" applyFont="1" applyFill="1"/>
    <xf numFmtId="43" fontId="7" fillId="2" borderId="0" xfId="1" applyFont="1" applyFill="1" applyAlignment="1" applyProtection="1">
      <alignment horizontal="right"/>
      <protection locked="0"/>
    </xf>
    <xf numFmtId="43" fontId="7" fillId="2" borderId="11" xfId="1" applyFont="1" applyFill="1" applyBorder="1" applyAlignment="1" applyProtection="1">
      <alignment horizontal="right"/>
      <protection locked="0"/>
    </xf>
    <xf numFmtId="164" fontId="5" fillId="10" borderId="0" xfId="0" applyNumberFormat="1" applyFont="1" applyFill="1" applyBorder="1" applyAlignment="1">
      <alignment horizontal="left" vertical="top" indent="2" shrinkToFit="1"/>
    </xf>
    <xf numFmtId="1" fontId="5" fillId="10" borderId="0" xfId="0" applyNumberFormat="1" applyFont="1" applyFill="1" applyBorder="1" applyAlignment="1">
      <alignment horizontal="left" vertical="top" indent="2" shrinkToFit="1"/>
    </xf>
    <xf numFmtId="0" fontId="4" fillId="10" borderId="0" xfId="0" applyFont="1" applyFill="1" applyBorder="1" applyAlignment="1">
      <alignment vertical="top"/>
    </xf>
    <xf numFmtId="164" fontId="5" fillId="10" borderId="0" xfId="0" applyNumberFormat="1" applyFont="1" applyFill="1" applyBorder="1" applyAlignment="1">
      <alignment horizontal="right" vertical="top" indent="2" shrinkToFit="1"/>
    </xf>
    <xf numFmtId="0" fontId="3" fillId="10" borderId="0" xfId="0" applyFont="1" applyFill="1" applyBorder="1" applyAlignment="1">
      <alignment horizontal="left" wrapText="1"/>
    </xf>
    <xf numFmtId="4" fontId="5" fillId="10" borderId="0" xfId="0" applyNumberFormat="1" applyFont="1" applyFill="1" applyBorder="1" applyAlignment="1">
      <alignment horizontal="right" vertical="top" indent="2" shrinkToFit="1"/>
    </xf>
    <xf numFmtId="4" fontId="5" fillId="10" borderId="0" xfId="0" applyNumberFormat="1" applyFont="1" applyFill="1" applyBorder="1" applyAlignment="1">
      <alignment horizontal="right" vertical="top" indent="1" shrinkToFit="1"/>
    </xf>
    <xf numFmtId="164" fontId="5" fillId="4" borderId="3" xfId="0" applyNumberFormat="1" applyFont="1" applyFill="1" applyBorder="1" applyAlignment="1">
      <alignment horizontal="left" vertical="top" indent="2" shrinkToFit="1"/>
    </xf>
    <xf numFmtId="1" fontId="5" fillId="4" borderId="11" xfId="0" applyNumberFormat="1" applyFont="1" applyFill="1" applyBorder="1" applyAlignment="1">
      <alignment horizontal="left" vertical="top" indent="2" shrinkToFit="1"/>
    </xf>
    <xf numFmtId="164" fontId="5" fillId="4" borderId="11" xfId="0" applyNumberFormat="1" applyFont="1" applyFill="1" applyBorder="1" applyAlignment="1">
      <alignment horizontal="right" vertical="top" indent="2" shrinkToFit="1"/>
    </xf>
    <xf numFmtId="43" fontId="5" fillId="4" borderId="4" xfId="1" applyFont="1" applyFill="1" applyBorder="1" applyAlignment="1">
      <alignment horizontal="right" vertical="top" indent="2" shrinkToFit="1"/>
    </xf>
    <xf numFmtId="0" fontId="4" fillId="3" borderId="0" xfId="0" applyFont="1" applyFill="1" applyBorder="1" applyAlignment="1">
      <alignment horizontal="left" vertical="top"/>
    </xf>
    <xf numFmtId="0" fontId="4" fillId="4" borderId="0" xfId="0" applyFont="1" applyFill="1" applyBorder="1" applyAlignment="1">
      <alignment horizontal="left" vertical="top"/>
    </xf>
    <xf numFmtId="0" fontId="4" fillId="4" borderId="0" xfId="0" applyFont="1" applyFill="1" applyBorder="1" applyAlignment="1">
      <alignment vertical="top"/>
    </xf>
    <xf numFmtId="0" fontId="4" fillId="7" borderId="0" xfId="0" applyFont="1" applyFill="1" applyBorder="1" applyAlignment="1">
      <alignment horizontal="left" vertical="top"/>
    </xf>
    <xf numFmtId="0" fontId="4" fillId="9" borderId="0" xfId="0" applyFont="1" applyFill="1" applyBorder="1" applyAlignment="1">
      <alignment vertical="top"/>
    </xf>
    <xf numFmtId="49" fontId="13" fillId="0" borderId="0" xfId="0" applyNumberFormat="1" applyFont="1" applyFill="1" applyBorder="1" applyAlignment="1">
      <alignment horizontal="left" vertical="top"/>
    </xf>
    <xf numFmtId="49" fontId="3" fillId="8" borderId="0" xfId="0" applyNumberFormat="1" applyFont="1" applyFill="1" applyBorder="1" applyAlignment="1">
      <alignment horizontal="left" vertical="top"/>
    </xf>
    <xf numFmtId="0" fontId="4" fillId="4" borderId="2" xfId="0" applyFont="1" applyFill="1" applyBorder="1" applyAlignment="1">
      <alignment horizontal="left" vertical="top"/>
    </xf>
    <xf numFmtId="0" fontId="4" fillId="4" borderId="11" xfId="0" applyFont="1" applyFill="1" applyBorder="1" applyAlignment="1">
      <alignment horizontal="left" vertical="top"/>
    </xf>
    <xf numFmtId="164" fontId="5" fillId="6" borderId="2" xfId="0" applyNumberFormat="1" applyFont="1" applyFill="1" applyBorder="1" applyAlignment="1">
      <alignment horizontal="left" vertical="top" indent="2" shrinkToFit="1"/>
    </xf>
    <xf numFmtId="1" fontId="5" fillId="6" borderId="2" xfId="0" applyNumberFormat="1" applyFont="1" applyFill="1" applyBorder="1" applyAlignment="1">
      <alignment horizontal="left" vertical="top" indent="2" shrinkToFit="1"/>
    </xf>
    <xf numFmtId="0" fontId="4" fillId="6" borderId="2" xfId="0" applyFont="1" applyFill="1" applyBorder="1" applyAlignment="1">
      <alignment horizontal="left" vertical="top"/>
    </xf>
    <xf numFmtId="164" fontId="5" fillId="6" borderId="2" xfId="0" applyNumberFormat="1" applyFont="1" applyFill="1" applyBorder="1" applyAlignment="1">
      <alignment horizontal="right" vertical="top" indent="2" shrinkToFit="1"/>
    </xf>
    <xf numFmtId="0" fontId="3" fillId="6" borderId="2" xfId="0" applyFont="1" applyFill="1" applyBorder="1" applyAlignment="1">
      <alignment horizontal="left" wrapText="1"/>
    </xf>
    <xf numFmtId="2" fontId="5" fillId="6" borderId="2" xfId="0" applyNumberFormat="1" applyFont="1" applyFill="1" applyBorder="1" applyAlignment="1">
      <alignment horizontal="right" vertical="top" indent="2" shrinkToFit="1"/>
    </xf>
    <xf numFmtId="4" fontId="5" fillId="6" borderId="2" xfId="0" applyNumberFormat="1" applyFont="1" applyFill="1" applyBorder="1" applyAlignment="1">
      <alignment horizontal="right" vertical="top" indent="1" shrinkToFit="1"/>
    </xf>
  </cellXfs>
  <cellStyles count="4">
    <cellStyle name="Millares" xfId="1" builtinId="3"/>
    <cellStyle name="Normal" xfId="0" builtinId="0"/>
    <cellStyle name="Normal 2" xfId="2"/>
    <cellStyle name="Normal 3" xfId="3"/>
  </cellStyles>
  <dxfs count="6">
    <dxf>
      <fill>
        <patternFill patternType="solid">
          <fgColor rgb="FFDAEEF3"/>
          <bgColor rgb="FF000000"/>
        </patternFill>
      </fill>
    </dxf>
    <dxf>
      <fill>
        <patternFill patternType="solid">
          <fgColor rgb="FFDAEEF3"/>
          <bgColor rgb="FF000000"/>
        </patternFill>
      </fill>
    </dxf>
    <dxf>
      <fill>
        <patternFill patternType="solid">
          <fgColor rgb="FFD9D9D9"/>
          <bgColor rgb="FF000000"/>
        </patternFill>
      </fill>
    </dxf>
    <dxf>
      <fill>
        <patternFill patternType="solid">
          <fgColor rgb="FFD9D9D9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0"/>
  <sheetViews>
    <sheetView topLeftCell="A169" zoomScale="85" zoomScaleNormal="85" workbookViewId="0">
      <selection activeCell="H174" sqref="H174:H175"/>
    </sheetView>
  </sheetViews>
  <sheetFormatPr baseColWidth="10" defaultColWidth="9.33203125" defaultRowHeight="15.75" x14ac:dyDescent="0.2"/>
  <cols>
    <col min="1" max="1" width="21.33203125" style="4" bestFit="1" customWidth="1"/>
    <col min="2" max="2" width="13.1640625" style="4" bestFit="1" customWidth="1"/>
    <col min="3" max="3" width="63.5" style="66" customWidth="1"/>
    <col min="4" max="4" width="21.33203125" style="4" bestFit="1" customWidth="1"/>
    <col min="5" max="5" width="26.5" style="15" bestFit="1" customWidth="1"/>
    <col min="6" max="7" width="26.5" style="4" bestFit="1" customWidth="1"/>
    <col min="8" max="8" width="25" style="127" bestFit="1" customWidth="1"/>
    <col min="9" max="16384" width="9.33203125" style="4"/>
  </cols>
  <sheetData>
    <row r="1" spans="3:8" x14ac:dyDescent="0.2">
      <c r="C1" s="78" t="s">
        <v>7</v>
      </c>
      <c r="D1" s="80">
        <v>17946223.57</v>
      </c>
      <c r="E1" s="126"/>
    </row>
    <row r="2" spans="3:8" x14ac:dyDescent="0.2">
      <c r="C2" s="81" t="s">
        <v>38</v>
      </c>
      <c r="D2" s="82">
        <v>1102748.28</v>
      </c>
      <c r="E2" s="126" t="s">
        <v>111</v>
      </c>
    </row>
    <row r="3" spans="3:8" x14ac:dyDescent="0.2">
      <c r="C3" s="83" t="s">
        <v>39</v>
      </c>
      <c r="D3" s="84">
        <v>116232820.29000001</v>
      </c>
      <c r="E3" s="126" t="s">
        <v>111</v>
      </c>
    </row>
    <row r="4" spans="3:8" x14ac:dyDescent="0.2">
      <c r="C4" s="144" t="s">
        <v>117</v>
      </c>
      <c r="D4" s="145">
        <v>1260000</v>
      </c>
      <c r="E4" s="126"/>
    </row>
    <row r="5" spans="3:8" x14ac:dyDescent="0.2">
      <c r="C5" s="85" t="s">
        <v>40</v>
      </c>
      <c r="D5" s="86">
        <v>-2641577.0599999991</v>
      </c>
      <c r="E5" s="126" t="s">
        <v>112</v>
      </c>
      <c r="G5" s="15"/>
    </row>
    <row r="6" spans="3:8" x14ac:dyDescent="0.2">
      <c r="C6" s="87" t="s">
        <v>32</v>
      </c>
      <c r="D6" s="88">
        <v>19.87</v>
      </c>
      <c r="E6" s="126" t="s">
        <v>112</v>
      </c>
      <c r="G6" s="15"/>
      <c r="H6" s="126"/>
    </row>
    <row r="7" spans="3:8" x14ac:dyDescent="0.2">
      <c r="C7" s="89" t="s">
        <v>47</v>
      </c>
      <c r="D7" s="90">
        <v>-695113.89999999991</v>
      </c>
      <c r="E7" s="126" t="s">
        <v>112</v>
      </c>
      <c r="G7" s="15"/>
      <c r="H7" s="126"/>
    </row>
    <row r="8" spans="3:8" x14ac:dyDescent="0.2">
      <c r="C8" s="91" t="s">
        <v>41</v>
      </c>
      <c r="D8" s="92">
        <v>-3635338.4799999995</v>
      </c>
      <c r="E8" s="126"/>
      <c r="H8" s="126"/>
    </row>
    <row r="9" spans="3:8" x14ac:dyDescent="0.2">
      <c r="C9" s="104" t="s">
        <v>95</v>
      </c>
      <c r="D9" s="105">
        <v>-116048926.14</v>
      </c>
      <c r="E9" s="126"/>
      <c r="G9" s="15"/>
      <c r="H9" s="126"/>
    </row>
    <row r="10" spans="3:8" x14ac:dyDescent="0.2">
      <c r="C10" s="136" t="s">
        <v>116</v>
      </c>
      <c r="D10" s="137">
        <v>-11699473.189999999</v>
      </c>
      <c r="E10" s="126"/>
      <c r="G10" s="15"/>
      <c r="H10" s="126"/>
    </row>
    <row r="11" spans="3:8" x14ac:dyDescent="0.2">
      <c r="C11" s="93"/>
      <c r="D11" s="94"/>
      <c r="E11" s="126"/>
    </row>
    <row r="12" spans="3:8" x14ac:dyDescent="0.2">
      <c r="C12" s="78" t="s">
        <v>6</v>
      </c>
      <c r="D12" s="80">
        <f>SUBTOTAL(9,D1:D11)</f>
        <v>1821383.2400000077</v>
      </c>
      <c r="E12" s="126"/>
    </row>
    <row r="13" spans="3:8" x14ac:dyDescent="0.2">
      <c r="C13" s="78" t="s">
        <v>42</v>
      </c>
      <c r="D13" s="80">
        <v>1821383.24</v>
      </c>
      <c r="E13" s="126"/>
    </row>
    <row r="14" spans="3:8" x14ac:dyDescent="0.2">
      <c r="C14" s="78" t="s">
        <v>43</v>
      </c>
      <c r="D14" s="79">
        <f>+D12-D13</f>
        <v>7.6834112405776978E-9</v>
      </c>
      <c r="E14" s="126"/>
    </row>
    <row r="15" spans="3:8" x14ac:dyDescent="0.2">
      <c r="D15" s="15">
        <f>+D14/2</f>
        <v>3.8417056202888489E-9</v>
      </c>
    </row>
    <row r="17" spans="1:8" x14ac:dyDescent="0.2">
      <c r="A17" s="1" t="s">
        <v>0</v>
      </c>
      <c r="B17" s="1" t="s">
        <v>1</v>
      </c>
      <c r="C17" s="67" t="s">
        <v>2</v>
      </c>
      <c r="D17" s="2" t="s">
        <v>3</v>
      </c>
      <c r="E17" s="45" t="s">
        <v>4</v>
      </c>
      <c r="F17" s="2" t="s">
        <v>5</v>
      </c>
      <c r="G17" s="3" t="s">
        <v>6</v>
      </c>
    </row>
    <row r="18" spans="1:8" x14ac:dyDescent="0.25">
      <c r="A18" s="169">
        <v>43861</v>
      </c>
      <c r="B18" s="170">
        <v>9968</v>
      </c>
      <c r="C18" s="171" t="s">
        <v>32</v>
      </c>
      <c r="D18" s="172">
        <v>43861</v>
      </c>
      <c r="E18" s="173"/>
      <c r="F18" s="174">
        <v>18.87</v>
      </c>
      <c r="G18" s="175">
        <v>1827902.08</v>
      </c>
      <c r="H18" s="126" t="s">
        <v>112</v>
      </c>
    </row>
    <row r="19" spans="1:8" x14ac:dyDescent="0.25">
      <c r="A19" s="48">
        <v>43861</v>
      </c>
      <c r="B19" s="49">
        <v>9969</v>
      </c>
      <c r="C19" s="55" t="s">
        <v>33</v>
      </c>
      <c r="D19" s="51">
        <v>43861</v>
      </c>
      <c r="E19" s="52"/>
      <c r="F19" s="53">
        <v>1</v>
      </c>
      <c r="G19" s="54">
        <v>1827903.08</v>
      </c>
      <c r="H19" s="126" t="s">
        <v>112</v>
      </c>
    </row>
    <row r="20" spans="1:8" x14ac:dyDescent="0.25">
      <c r="A20" s="130">
        <v>43858</v>
      </c>
      <c r="B20" s="131">
        <v>9897</v>
      </c>
      <c r="C20" s="164" t="s">
        <v>24</v>
      </c>
      <c r="D20" s="132">
        <v>43858</v>
      </c>
      <c r="E20" s="133">
        <v>11699473.189999999</v>
      </c>
      <c r="F20" s="134"/>
      <c r="G20" s="135">
        <v>11235760.43</v>
      </c>
      <c r="H20" s="165" t="s">
        <v>115</v>
      </c>
    </row>
    <row r="21" spans="1:8" x14ac:dyDescent="0.25">
      <c r="A21" s="95">
        <v>43837</v>
      </c>
      <c r="B21" s="96">
        <v>9821</v>
      </c>
      <c r="C21" s="103" t="s">
        <v>10</v>
      </c>
      <c r="D21" s="98">
        <v>43837</v>
      </c>
      <c r="E21" s="99">
        <v>910297.69</v>
      </c>
      <c r="F21" s="100"/>
      <c r="G21" s="101">
        <v>33123916.170000002</v>
      </c>
      <c r="H21" s="127" t="s">
        <v>127</v>
      </c>
    </row>
    <row r="22" spans="1:8" x14ac:dyDescent="0.25">
      <c r="A22" s="95">
        <v>43838</v>
      </c>
      <c r="B22" s="96">
        <v>9827</v>
      </c>
      <c r="C22" s="103" t="s">
        <v>13</v>
      </c>
      <c r="D22" s="98">
        <v>43838</v>
      </c>
      <c r="E22" s="99">
        <v>1513325</v>
      </c>
      <c r="F22" s="100"/>
      <c r="G22" s="101">
        <v>34384910</v>
      </c>
      <c r="H22" s="127" t="s">
        <v>128</v>
      </c>
    </row>
    <row r="23" spans="1:8" x14ac:dyDescent="0.25">
      <c r="A23" s="95">
        <v>43846</v>
      </c>
      <c r="B23" s="96">
        <v>9858</v>
      </c>
      <c r="C23" s="103" t="s">
        <v>13</v>
      </c>
      <c r="D23" s="98">
        <v>43846</v>
      </c>
      <c r="E23" s="99">
        <v>47415994.359999999</v>
      </c>
      <c r="F23" s="100"/>
      <c r="G23" s="101">
        <v>4169891.35</v>
      </c>
      <c r="H23" s="127" t="s">
        <v>129</v>
      </c>
    </row>
    <row r="24" spans="1:8" x14ac:dyDescent="0.25">
      <c r="A24" s="95">
        <v>43850</v>
      </c>
      <c r="B24" s="96">
        <v>9864</v>
      </c>
      <c r="C24" s="103" t="s">
        <v>13</v>
      </c>
      <c r="D24" s="98">
        <v>43850</v>
      </c>
      <c r="E24" s="99">
        <v>1606600.35</v>
      </c>
      <c r="F24" s="100"/>
      <c r="G24" s="101">
        <v>22535850.789999999</v>
      </c>
      <c r="H24" s="127" t="s">
        <v>131</v>
      </c>
    </row>
    <row r="25" spans="1:8" x14ac:dyDescent="0.25">
      <c r="A25" s="95">
        <v>43851</v>
      </c>
      <c r="B25" s="96">
        <v>9868</v>
      </c>
      <c r="C25" s="103" t="s">
        <v>19</v>
      </c>
      <c r="D25" s="98">
        <v>43851</v>
      </c>
      <c r="E25" s="99">
        <v>3744000</v>
      </c>
      <c r="F25" s="100"/>
      <c r="G25" s="101">
        <v>22362085.640000001</v>
      </c>
      <c r="H25" s="127" t="s">
        <v>130</v>
      </c>
    </row>
    <row r="26" spans="1:8" x14ac:dyDescent="0.25">
      <c r="A26" s="95">
        <v>43852</v>
      </c>
      <c r="B26" s="96">
        <v>9873</v>
      </c>
      <c r="C26" s="103" t="s">
        <v>20</v>
      </c>
      <c r="D26" s="98">
        <v>43852</v>
      </c>
      <c r="E26" s="99">
        <v>1440000</v>
      </c>
      <c r="F26" s="100"/>
      <c r="G26" s="101">
        <v>24492594.219999999</v>
      </c>
      <c r="H26" s="127" t="s">
        <v>134</v>
      </c>
    </row>
    <row r="27" spans="1:8" x14ac:dyDescent="0.25">
      <c r="A27" s="95">
        <v>43852</v>
      </c>
      <c r="B27" s="96">
        <v>9879</v>
      </c>
      <c r="C27" s="103" t="s">
        <v>13</v>
      </c>
      <c r="D27" s="98">
        <v>43852</v>
      </c>
      <c r="E27" s="99">
        <v>22402067</v>
      </c>
      <c r="F27" s="100"/>
      <c r="G27" s="101">
        <v>1528129.6</v>
      </c>
      <c r="H27" s="127" t="s">
        <v>133</v>
      </c>
    </row>
    <row r="28" spans="1:8" x14ac:dyDescent="0.25">
      <c r="A28" s="95">
        <v>43854</v>
      </c>
      <c r="B28" s="96">
        <v>9882</v>
      </c>
      <c r="C28" s="103" t="s">
        <v>13</v>
      </c>
      <c r="D28" s="98">
        <v>43854</v>
      </c>
      <c r="E28" s="99">
        <v>100000</v>
      </c>
      <c r="F28" s="100"/>
      <c r="G28" s="101">
        <v>5580285.6100000003</v>
      </c>
      <c r="H28" s="127" t="s">
        <v>132</v>
      </c>
    </row>
    <row r="29" spans="1:8" x14ac:dyDescent="0.25">
      <c r="A29" s="95">
        <v>43857</v>
      </c>
      <c r="B29" s="96">
        <v>9890</v>
      </c>
      <c r="C29" s="103" t="s">
        <v>23</v>
      </c>
      <c r="D29" s="98">
        <v>43857</v>
      </c>
      <c r="E29" s="99">
        <v>4838940</v>
      </c>
      <c r="F29" s="100"/>
      <c r="G29" s="101">
        <v>19100144.539999999</v>
      </c>
      <c r="H29" s="127" t="s">
        <v>136</v>
      </c>
    </row>
    <row r="30" spans="1:8" x14ac:dyDescent="0.25">
      <c r="A30" s="95">
        <v>43857</v>
      </c>
      <c r="B30" s="96">
        <v>9894</v>
      </c>
      <c r="C30" s="103" t="s">
        <v>13</v>
      </c>
      <c r="D30" s="98">
        <v>43857</v>
      </c>
      <c r="E30" s="99">
        <v>6077701.7400000002</v>
      </c>
      <c r="F30" s="100"/>
      <c r="G30" s="101">
        <v>12913324.699999999</v>
      </c>
      <c r="H30" s="127" t="s">
        <v>135</v>
      </c>
    </row>
    <row r="31" spans="1:8" x14ac:dyDescent="0.25">
      <c r="A31" s="95">
        <v>43859</v>
      </c>
      <c r="B31" s="96">
        <v>9907</v>
      </c>
      <c r="C31" s="103" t="s">
        <v>13</v>
      </c>
      <c r="D31" s="98">
        <v>43859</v>
      </c>
      <c r="E31" s="99">
        <v>14000000</v>
      </c>
      <c r="F31" s="100"/>
      <c r="G31" s="101">
        <v>1713055.65</v>
      </c>
      <c r="H31" s="166" t="s">
        <v>135</v>
      </c>
    </row>
    <row r="32" spans="1:8" x14ac:dyDescent="0.25">
      <c r="A32" s="95">
        <v>43861</v>
      </c>
      <c r="B32" s="96">
        <v>9966</v>
      </c>
      <c r="C32" s="103" t="s">
        <v>13</v>
      </c>
      <c r="D32" s="98">
        <v>43861</v>
      </c>
      <c r="E32" s="99">
        <v>12000000</v>
      </c>
      <c r="F32" s="100"/>
      <c r="G32" s="101">
        <v>2067883.21</v>
      </c>
      <c r="H32" s="127" t="s">
        <v>135</v>
      </c>
    </row>
    <row r="33" spans="1:8" x14ac:dyDescent="0.25">
      <c r="A33" s="68">
        <v>43845</v>
      </c>
      <c r="B33" s="69">
        <v>9838</v>
      </c>
      <c r="C33" s="70" t="s">
        <v>13</v>
      </c>
      <c r="D33" s="71">
        <v>43845</v>
      </c>
      <c r="E33" s="72">
        <v>93333.24</v>
      </c>
      <c r="F33" s="73"/>
      <c r="G33" s="74">
        <v>46494350.549999997</v>
      </c>
      <c r="H33" s="127" t="s">
        <v>45</v>
      </c>
    </row>
    <row r="34" spans="1:8" x14ac:dyDescent="0.25">
      <c r="A34" s="68">
        <v>43845</v>
      </c>
      <c r="B34" s="69">
        <v>9834</v>
      </c>
      <c r="C34" s="70" t="s">
        <v>13</v>
      </c>
      <c r="D34" s="71">
        <v>43845</v>
      </c>
      <c r="E34" s="72">
        <v>99999.9</v>
      </c>
      <c r="F34" s="73"/>
      <c r="G34" s="74">
        <v>46691683.689999998</v>
      </c>
      <c r="H34" s="127" t="s">
        <v>45</v>
      </c>
    </row>
    <row r="35" spans="1:8" x14ac:dyDescent="0.25">
      <c r="A35" s="68">
        <v>43845</v>
      </c>
      <c r="B35" s="69">
        <v>9836</v>
      </c>
      <c r="C35" s="70" t="s">
        <v>13</v>
      </c>
      <c r="D35" s="71">
        <v>43845</v>
      </c>
      <c r="E35" s="72">
        <v>99999.9</v>
      </c>
      <c r="F35" s="73"/>
      <c r="G35" s="74">
        <v>46589683.789999999</v>
      </c>
      <c r="H35" s="127" t="s">
        <v>45</v>
      </c>
    </row>
    <row r="36" spans="1:8" x14ac:dyDescent="0.25">
      <c r="A36" s="68">
        <v>43845</v>
      </c>
      <c r="B36" s="69">
        <v>9842</v>
      </c>
      <c r="C36" s="70" t="s">
        <v>13</v>
      </c>
      <c r="D36" s="71">
        <v>43845</v>
      </c>
      <c r="E36" s="72">
        <v>99999.9</v>
      </c>
      <c r="F36" s="73"/>
      <c r="G36" s="74">
        <v>46132241.75</v>
      </c>
      <c r="H36" s="127" t="s">
        <v>113</v>
      </c>
    </row>
    <row r="37" spans="1:8" x14ac:dyDescent="0.25">
      <c r="A37" s="68">
        <v>43845</v>
      </c>
      <c r="B37" s="69">
        <v>9845</v>
      </c>
      <c r="C37" s="70" t="s">
        <v>16</v>
      </c>
      <c r="D37" s="71">
        <v>43845</v>
      </c>
      <c r="E37" s="72">
        <v>99999.9</v>
      </c>
      <c r="F37" s="73"/>
      <c r="G37" s="74">
        <v>50548840.590000004</v>
      </c>
      <c r="H37" s="127" t="s">
        <v>45</v>
      </c>
    </row>
    <row r="38" spans="1:8" x14ac:dyDescent="0.25">
      <c r="A38" s="68">
        <v>43845</v>
      </c>
      <c r="B38" s="69">
        <v>9849</v>
      </c>
      <c r="C38" s="70" t="s">
        <v>17</v>
      </c>
      <c r="D38" s="71">
        <v>43845</v>
      </c>
      <c r="E38" s="72">
        <v>99999.9</v>
      </c>
      <c r="F38" s="73"/>
      <c r="G38" s="74">
        <v>50446585.689999998</v>
      </c>
      <c r="H38" s="127" t="s">
        <v>45</v>
      </c>
    </row>
    <row r="39" spans="1:8" x14ac:dyDescent="0.25">
      <c r="A39" s="68">
        <v>43845</v>
      </c>
      <c r="B39" s="69">
        <v>9853</v>
      </c>
      <c r="C39" s="70" t="s">
        <v>18</v>
      </c>
      <c r="D39" s="71">
        <v>43845</v>
      </c>
      <c r="E39" s="72">
        <v>99999.9</v>
      </c>
      <c r="F39" s="73"/>
      <c r="G39" s="74">
        <v>50344330.789999999</v>
      </c>
      <c r="H39" s="127" t="s">
        <v>45</v>
      </c>
    </row>
    <row r="40" spans="1:8" x14ac:dyDescent="0.25">
      <c r="A40" s="68">
        <v>43845</v>
      </c>
      <c r="B40" s="69">
        <v>9840</v>
      </c>
      <c r="C40" s="70" t="s">
        <v>13</v>
      </c>
      <c r="D40" s="71">
        <v>43845</v>
      </c>
      <c r="E40" s="72">
        <v>255139.45</v>
      </c>
      <c r="F40" s="73"/>
      <c r="G40" s="74">
        <v>46237344.439999998</v>
      </c>
      <c r="H40" s="127" t="s">
        <v>113</v>
      </c>
    </row>
    <row r="41" spans="1:8" x14ac:dyDescent="0.25">
      <c r="A41" s="68">
        <v>43852</v>
      </c>
      <c r="B41" s="69">
        <v>9877</v>
      </c>
      <c r="C41" s="70" t="s">
        <v>13</v>
      </c>
      <c r="D41" s="71">
        <v>43852</v>
      </c>
      <c r="E41" s="72">
        <v>519534.92</v>
      </c>
      <c r="F41" s="73"/>
      <c r="G41" s="74">
        <v>23940587.300000001</v>
      </c>
      <c r="H41" s="127" t="s">
        <v>125</v>
      </c>
    </row>
    <row r="42" spans="1:8" x14ac:dyDescent="0.25">
      <c r="A42" s="68">
        <v>43861</v>
      </c>
      <c r="B42" s="69">
        <v>9948</v>
      </c>
      <c r="C42" s="70" t="s">
        <v>29</v>
      </c>
      <c r="D42" s="71">
        <v>43861</v>
      </c>
      <c r="E42" s="72">
        <v>93333.24</v>
      </c>
      <c r="F42" s="73"/>
      <c r="G42" s="74">
        <v>14611506.74</v>
      </c>
      <c r="H42" s="127" t="s">
        <v>46</v>
      </c>
    </row>
    <row r="43" spans="1:8" x14ac:dyDescent="0.25">
      <c r="A43" s="68">
        <v>43861</v>
      </c>
      <c r="B43" s="69">
        <v>9927</v>
      </c>
      <c r="C43" s="70" t="s">
        <v>13</v>
      </c>
      <c r="D43" s="71">
        <v>43861</v>
      </c>
      <c r="E43" s="72">
        <v>99999.9</v>
      </c>
      <c r="F43" s="73"/>
      <c r="G43" s="74">
        <v>10213487.380000001</v>
      </c>
      <c r="H43" s="127" t="s">
        <v>46</v>
      </c>
    </row>
    <row r="44" spans="1:8" x14ac:dyDescent="0.25">
      <c r="A44" s="68">
        <v>43861</v>
      </c>
      <c r="B44" s="69">
        <v>9931</v>
      </c>
      <c r="C44" s="70" t="s">
        <v>13</v>
      </c>
      <c r="D44" s="71">
        <v>43861</v>
      </c>
      <c r="E44" s="72">
        <v>99999.9</v>
      </c>
      <c r="F44" s="73"/>
      <c r="G44" s="74">
        <v>9779545.8499999996</v>
      </c>
      <c r="H44" s="127" t="s">
        <v>46</v>
      </c>
    </row>
    <row r="45" spans="1:8" x14ac:dyDescent="0.25">
      <c r="A45" s="68">
        <v>43861</v>
      </c>
      <c r="B45" s="69">
        <v>9935</v>
      </c>
      <c r="C45" s="70" t="s">
        <v>13</v>
      </c>
      <c r="D45" s="71">
        <v>43861</v>
      </c>
      <c r="E45" s="72">
        <v>99999.9</v>
      </c>
      <c r="F45" s="73"/>
      <c r="G45" s="74">
        <v>9438721.3399999999</v>
      </c>
      <c r="H45" s="127" t="s">
        <v>46</v>
      </c>
    </row>
    <row r="46" spans="1:8" x14ac:dyDescent="0.25">
      <c r="A46" s="68">
        <v>43861</v>
      </c>
      <c r="B46" s="69">
        <v>9937</v>
      </c>
      <c r="C46" s="70" t="s">
        <v>13</v>
      </c>
      <c r="D46" s="71">
        <v>43861</v>
      </c>
      <c r="E46" s="72">
        <v>99999.9</v>
      </c>
      <c r="F46" s="73"/>
      <c r="G46" s="74">
        <v>9336721.4399999995</v>
      </c>
      <c r="H46" s="127" t="s">
        <v>114</v>
      </c>
    </row>
    <row r="47" spans="1:8" x14ac:dyDescent="0.25">
      <c r="A47" s="68">
        <v>43861</v>
      </c>
      <c r="B47" s="69">
        <v>9940</v>
      </c>
      <c r="C47" s="70" t="s">
        <v>27</v>
      </c>
      <c r="D47" s="71">
        <v>43861</v>
      </c>
      <c r="E47" s="72">
        <v>99999.9</v>
      </c>
      <c r="F47" s="73"/>
      <c r="G47" s="74">
        <v>14946516.65</v>
      </c>
      <c r="H47" s="127" t="s">
        <v>46</v>
      </c>
    </row>
    <row r="48" spans="1:8" x14ac:dyDescent="0.25">
      <c r="A48" s="68">
        <v>43861</v>
      </c>
      <c r="B48" s="69">
        <v>9956</v>
      </c>
      <c r="C48" s="70" t="s">
        <v>31</v>
      </c>
      <c r="D48" s="71">
        <v>43861</v>
      </c>
      <c r="E48" s="72">
        <v>99999.9</v>
      </c>
      <c r="F48" s="73"/>
      <c r="G48" s="74">
        <v>14274058.939999999</v>
      </c>
      <c r="H48" s="127" t="s">
        <v>46</v>
      </c>
    </row>
    <row r="49" spans="1:8" x14ac:dyDescent="0.25">
      <c r="A49" s="68">
        <v>43861</v>
      </c>
      <c r="B49" s="69">
        <v>9960</v>
      </c>
      <c r="C49" s="70" t="s">
        <v>17</v>
      </c>
      <c r="D49" s="71">
        <v>43861</v>
      </c>
      <c r="E49" s="129">
        <v>198426.22</v>
      </c>
      <c r="F49" s="73"/>
      <c r="G49" s="74">
        <v>14073377.720000001</v>
      </c>
      <c r="H49" s="127" t="s">
        <v>46</v>
      </c>
    </row>
    <row r="50" spans="1:8" x14ac:dyDescent="0.25">
      <c r="A50" s="68">
        <v>43861</v>
      </c>
      <c r="B50" s="69">
        <v>9952</v>
      </c>
      <c r="C50" s="70" t="s">
        <v>30</v>
      </c>
      <c r="D50" s="71">
        <v>43861</v>
      </c>
      <c r="E50" s="129">
        <v>230153.28</v>
      </c>
      <c r="F50" s="73"/>
      <c r="G50" s="74">
        <v>14379248.800000001</v>
      </c>
      <c r="H50" s="127" t="s">
        <v>46</v>
      </c>
    </row>
    <row r="51" spans="1:8" x14ac:dyDescent="0.25">
      <c r="A51" s="68">
        <v>43861</v>
      </c>
      <c r="B51" s="69">
        <v>9933</v>
      </c>
      <c r="C51" s="70" t="s">
        <v>13</v>
      </c>
      <c r="D51" s="71">
        <v>43861</v>
      </c>
      <c r="E51" s="129">
        <v>234141.77</v>
      </c>
      <c r="F51" s="73"/>
      <c r="G51" s="74">
        <v>9543404.0800000001</v>
      </c>
      <c r="H51" s="127" t="s">
        <v>46</v>
      </c>
    </row>
    <row r="52" spans="1:8" x14ac:dyDescent="0.25">
      <c r="A52" s="68">
        <v>43861</v>
      </c>
      <c r="B52" s="69">
        <v>9944</v>
      </c>
      <c r="C52" s="70" t="s">
        <v>28</v>
      </c>
      <c r="D52" s="71">
        <v>43861</v>
      </c>
      <c r="E52" s="129">
        <v>234141.77</v>
      </c>
      <c r="F52" s="73"/>
      <c r="G52" s="74">
        <v>14710119.880000001</v>
      </c>
      <c r="H52" s="127" t="s">
        <v>46</v>
      </c>
    </row>
    <row r="53" spans="1:8" x14ac:dyDescent="0.25">
      <c r="A53" s="68">
        <v>43861</v>
      </c>
      <c r="B53" s="69">
        <v>9925</v>
      </c>
      <c r="C53" s="70" t="s">
        <v>13</v>
      </c>
      <c r="D53" s="71">
        <v>43861</v>
      </c>
      <c r="E53" s="72">
        <v>251702.82</v>
      </c>
      <c r="F53" s="73"/>
      <c r="G53" s="74">
        <v>10318521.34</v>
      </c>
      <c r="H53" s="127" t="s">
        <v>114</v>
      </c>
    </row>
    <row r="54" spans="1:8" x14ac:dyDescent="0.25">
      <c r="A54" s="68">
        <v>43861</v>
      </c>
      <c r="B54" s="69">
        <v>9929</v>
      </c>
      <c r="C54" s="70" t="s">
        <v>13</v>
      </c>
      <c r="D54" s="71">
        <v>43861</v>
      </c>
      <c r="E54" s="129">
        <v>325432.96999999997</v>
      </c>
      <c r="F54" s="73"/>
      <c r="G54" s="74">
        <v>9886054.4100000001</v>
      </c>
      <c r="H54" s="127" t="s">
        <v>46</v>
      </c>
    </row>
    <row r="55" spans="1:8" x14ac:dyDescent="0.25">
      <c r="A55" s="149">
        <v>43840</v>
      </c>
      <c r="B55" s="150">
        <v>9831</v>
      </c>
      <c r="C55" s="151" t="s">
        <v>15</v>
      </c>
      <c r="D55" s="152">
        <v>43840</v>
      </c>
      <c r="E55" s="153"/>
      <c r="F55" s="154">
        <v>1260000</v>
      </c>
      <c r="G55" s="155">
        <v>38911274.369999997</v>
      </c>
      <c r="H55" s="127" t="s">
        <v>126</v>
      </c>
    </row>
    <row r="56" spans="1:8" x14ac:dyDescent="0.25">
      <c r="A56" s="17">
        <v>43834</v>
      </c>
      <c r="B56" s="18">
        <v>9817</v>
      </c>
      <c r="C56" s="19" t="s">
        <v>8</v>
      </c>
      <c r="D56" s="20">
        <v>43834</v>
      </c>
      <c r="E56" s="21"/>
      <c r="F56" s="22">
        <v>93260.98</v>
      </c>
      <c r="G56" s="23">
        <v>18039484.550000001</v>
      </c>
      <c r="H56" s="126" t="s">
        <v>111</v>
      </c>
    </row>
    <row r="57" spans="1:8" x14ac:dyDescent="0.25">
      <c r="A57" s="17">
        <v>43834</v>
      </c>
      <c r="B57" s="18">
        <v>9818</v>
      </c>
      <c r="C57" s="19" t="s">
        <v>9</v>
      </c>
      <c r="D57" s="20">
        <v>43834</v>
      </c>
      <c r="E57" s="21"/>
      <c r="F57" s="22">
        <v>7753055.7800000003</v>
      </c>
      <c r="G57" s="23">
        <v>25792540.329999998</v>
      </c>
      <c r="H57" s="126" t="s">
        <v>111</v>
      </c>
    </row>
    <row r="58" spans="1:8" x14ac:dyDescent="0.25">
      <c r="A58" s="17">
        <v>43835</v>
      </c>
      <c r="B58" s="18">
        <v>9819</v>
      </c>
      <c r="C58" s="19" t="s">
        <v>9</v>
      </c>
      <c r="D58" s="20">
        <v>43835</v>
      </c>
      <c r="E58" s="21"/>
      <c r="F58" s="22">
        <v>3008264.49</v>
      </c>
      <c r="G58" s="23">
        <v>28800804.82</v>
      </c>
      <c r="H58" s="126" t="s">
        <v>111</v>
      </c>
    </row>
    <row r="59" spans="1:8" x14ac:dyDescent="0.25">
      <c r="A59" s="17">
        <v>43837</v>
      </c>
      <c r="B59" s="18">
        <v>9820</v>
      </c>
      <c r="C59" s="19" t="s">
        <v>9</v>
      </c>
      <c r="D59" s="20">
        <v>43837</v>
      </c>
      <c r="E59" s="21"/>
      <c r="F59" s="22">
        <v>5233409.04</v>
      </c>
      <c r="G59" s="23">
        <v>34034213.859999999</v>
      </c>
      <c r="H59" s="126" t="s">
        <v>111</v>
      </c>
    </row>
    <row r="60" spans="1:8" x14ac:dyDescent="0.25">
      <c r="A60" s="17">
        <v>43838</v>
      </c>
      <c r="B60" s="18">
        <v>9825</v>
      </c>
      <c r="C60" s="19" t="s">
        <v>8</v>
      </c>
      <c r="D60" s="20">
        <v>43838</v>
      </c>
      <c r="E60" s="21"/>
      <c r="F60" s="22">
        <v>7838.47</v>
      </c>
      <c r="G60" s="23">
        <v>33111227.440000001</v>
      </c>
      <c r="H60" s="126" t="s">
        <v>111</v>
      </c>
    </row>
    <row r="61" spans="1:8" x14ac:dyDescent="0.25">
      <c r="A61" s="17">
        <v>43838</v>
      </c>
      <c r="B61" s="18">
        <v>9826</v>
      </c>
      <c r="C61" s="19" t="s">
        <v>9</v>
      </c>
      <c r="D61" s="20">
        <v>43838</v>
      </c>
      <c r="E61" s="21"/>
      <c r="F61" s="22">
        <v>2787007.56</v>
      </c>
      <c r="G61" s="23">
        <v>35898235</v>
      </c>
      <c r="H61" s="126" t="s">
        <v>111</v>
      </c>
    </row>
    <row r="62" spans="1:8" x14ac:dyDescent="0.25">
      <c r="A62" s="17">
        <v>43839</v>
      </c>
      <c r="B62" s="18">
        <v>9829</v>
      </c>
      <c r="C62" s="19" t="s">
        <v>8</v>
      </c>
      <c r="D62" s="20">
        <v>43839</v>
      </c>
      <c r="E62" s="21"/>
      <c r="F62" s="22">
        <v>66491.25</v>
      </c>
      <c r="G62" s="23">
        <v>34421134.75</v>
      </c>
      <c r="H62" s="126" t="s">
        <v>111</v>
      </c>
    </row>
    <row r="63" spans="1:8" x14ac:dyDescent="0.25">
      <c r="A63" s="17">
        <v>43839</v>
      </c>
      <c r="B63" s="18">
        <v>9830</v>
      </c>
      <c r="C63" s="19" t="s">
        <v>9</v>
      </c>
      <c r="D63" s="20">
        <v>43839</v>
      </c>
      <c r="E63" s="21"/>
      <c r="F63" s="22">
        <v>3230139.62</v>
      </c>
      <c r="G63" s="23">
        <v>37651274.369999997</v>
      </c>
      <c r="H63" s="126" t="s">
        <v>111</v>
      </c>
    </row>
    <row r="64" spans="1:8" x14ac:dyDescent="0.25">
      <c r="A64" s="17">
        <v>43841</v>
      </c>
      <c r="B64" s="18">
        <v>9832</v>
      </c>
      <c r="C64" s="19" t="s">
        <v>9</v>
      </c>
      <c r="D64" s="20">
        <v>43841</v>
      </c>
      <c r="E64" s="21"/>
      <c r="F64" s="22">
        <v>4723855.3600000003</v>
      </c>
      <c r="G64" s="23">
        <v>43635129.729999997</v>
      </c>
      <c r="H64" s="126" t="s">
        <v>111</v>
      </c>
    </row>
    <row r="65" spans="1:8" x14ac:dyDescent="0.25">
      <c r="A65" s="17">
        <v>43842</v>
      </c>
      <c r="B65" s="18">
        <v>9833</v>
      </c>
      <c r="C65" s="19" t="s">
        <v>9</v>
      </c>
      <c r="D65" s="20">
        <v>43842</v>
      </c>
      <c r="E65" s="21"/>
      <c r="F65" s="22">
        <v>3156553.86</v>
      </c>
      <c r="G65" s="23">
        <v>46791683.590000004</v>
      </c>
      <c r="H65" s="126" t="s">
        <v>111</v>
      </c>
    </row>
    <row r="66" spans="1:8" x14ac:dyDescent="0.25">
      <c r="A66" s="17">
        <v>43845</v>
      </c>
      <c r="B66" s="18">
        <v>9844</v>
      </c>
      <c r="C66" s="19" t="s">
        <v>9</v>
      </c>
      <c r="D66" s="20">
        <v>43845</v>
      </c>
      <c r="E66" s="21"/>
      <c r="F66" s="22">
        <v>4518598.74</v>
      </c>
      <c r="G66" s="23">
        <v>50648840.490000002</v>
      </c>
      <c r="H66" s="126" t="s">
        <v>111</v>
      </c>
    </row>
    <row r="67" spans="1:8" x14ac:dyDescent="0.25">
      <c r="A67" s="17">
        <v>43846</v>
      </c>
      <c r="B67" s="18">
        <v>9857</v>
      </c>
      <c r="C67" s="19" t="s">
        <v>9</v>
      </c>
      <c r="D67" s="20">
        <v>43846</v>
      </c>
      <c r="E67" s="21"/>
      <c r="F67" s="22">
        <v>1243809.92</v>
      </c>
      <c r="G67" s="23">
        <v>51585885.710000001</v>
      </c>
      <c r="H67" s="126" t="s">
        <v>111</v>
      </c>
    </row>
    <row r="68" spans="1:8" x14ac:dyDescent="0.25">
      <c r="A68" s="17">
        <v>43847</v>
      </c>
      <c r="B68" s="18">
        <v>9860</v>
      </c>
      <c r="C68" s="19" t="s">
        <v>9</v>
      </c>
      <c r="D68" s="20">
        <v>43847</v>
      </c>
      <c r="E68" s="21"/>
      <c r="F68" s="22">
        <v>10906242.140000001</v>
      </c>
      <c r="G68" s="23">
        <v>14127813.6</v>
      </c>
      <c r="H68" s="126" t="s">
        <v>111</v>
      </c>
    </row>
    <row r="69" spans="1:8" x14ac:dyDescent="0.25">
      <c r="A69" s="25">
        <v>43848</v>
      </c>
      <c r="B69" s="26">
        <v>9861</v>
      </c>
      <c r="C69" s="27" t="s">
        <v>8</v>
      </c>
      <c r="D69" s="28">
        <v>43848</v>
      </c>
      <c r="E69" s="29"/>
      <c r="F69" s="30">
        <v>145156.97</v>
      </c>
      <c r="G69" s="31">
        <v>14272970.57</v>
      </c>
      <c r="H69" s="126" t="s">
        <v>111</v>
      </c>
    </row>
    <row r="70" spans="1:8" x14ac:dyDescent="0.25">
      <c r="A70" s="17">
        <v>43848</v>
      </c>
      <c r="B70" s="18">
        <v>9862</v>
      </c>
      <c r="C70" s="19" t="s">
        <v>9</v>
      </c>
      <c r="D70" s="20">
        <v>43848</v>
      </c>
      <c r="E70" s="21"/>
      <c r="F70" s="22">
        <v>6633855.5499999998</v>
      </c>
      <c r="G70" s="23">
        <v>20906826.120000001</v>
      </c>
      <c r="H70" s="126" t="s">
        <v>111</v>
      </c>
    </row>
    <row r="71" spans="1:8" x14ac:dyDescent="0.25">
      <c r="A71" s="17">
        <v>43849</v>
      </c>
      <c r="B71" s="18">
        <v>9863</v>
      </c>
      <c r="C71" s="19" t="s">
        <v>9</v>
      </c>
      <c r="D71" s="20">
        <v>43849</v>
      </c>
      <c r="E71" s="21"/>
      <c r="F71" s="22">
        <v>3235625.02</v>
      </c>
      <c r="G71" s="23">
        <v>24142451.140000001</v>
      </c>
      <c r="H71" s="126" t="s">
        <v>111</v>
      </c>
    </row>
    <row r="72" spans="1:8" x14ac:dyDescent="0.25">
      <c r="A72" s="17">
        <v>43851</v>
      </c>
      <c r="B72" s="18">
        <v>9866</v>
      </c>
      <c r="C72" s="19" t="s">
        <v>8</v>
      </c>
      <c r="D72" s="20">
        <v>43851</v>
      </c>
      <c r="E72" s="21"/>
      <c r="F72" s="22">
        <v>38302.71</v>
      </c>
      <c r="G72" s="23">
        <v>22542021.489999998</v>
      </c>
      <c r="H72" s="126" t="s">
        <v>111</v>
      </c>
    </row>
    <row r="73" spans="1:8" x14ac:dyDescent="0.25">
      <c r="A73" s="17">
        <v>43851</v>
      </c>
      <c r="B73" s="18">
        <v>9867</v>
      </c>
      <c r="C73" s="19" t="s">
        <v>9</v>
      </c>
      <c r="D73" s="20">
        <v>43851</v>
      </c>
      <c r="E73" s="21"/>
      <c r="F73" s="22">
        <v>3564064.15</v>
      </c>
      <c r="G73" s="23">
        <v>26106085.640000001</v>
      </c>
      <c r="H73" s="126" t="s">
        <v>111</v>
      </c>
    </row>
    <row r="74" spans="1:8" x14ac:dyDescent="0.25">
      <c r="A74" s="17">
        <v>43852</v>
      </c>
      <c r="B74" s="18">
        <v>9872</v>
      </c>
      <c r="C74" s="19" t="s">
        <v>9</v>
      </c>
      <c r="D74" s="20">
        <v>43852</v>
      </c>
      <c r="E74" s="21"/>
      <c r="F74" s="22">
        <v>3654935.78</v>
      </c>
      <c r="G74" s="23">
        <v>25932594.219999999</v>
      </c>
      <c r="H74" s="126" t="s">
        <v>111</v>
      </c>
    </row>
    <row r="75" spans="1:8" x14ac:dyDescent="0.25">
      <c r="A75" s="17">
        <v>43853</v>
      </c>
      <c r="B75" s="18">
        <v>9881</v>
      </c>
      <c r="C75" s="19" t="s">
        <v>9</v>
      </c>
      <c r="D75" s="20">
        <v>43853</v>
      </c>
      <c r="E75" s="21"/>
      <c r="F75" s="22">
        <v>4600197.3499999996</v>
      </c>
      <c r="G75" s="23">
        <v>5680285.6100000003</v>
      </c>
      <c r="H75" s="126" t="s">
        <v>111</v>
      </c>
    </row>
    <row r="76" spans="1:8" x14ac:dyDescent="0.25">
      <c r="A76" s="17">
        <v>43855</v>
      </c>
      <c r="B76" s="18">
        <v>9884</v>
      </c>
      <c r="C76" s="19" t="s">
        <v>8</v>
      </c>
      <c r="D76" s="20">
        <v>43855</v>
      </c>
      <c r="E76" s="21"/>
      <c r="F76" s="22">
        <v>65331.71</v>
      </c>
      <c r="G76" s="23">
        <v>5643617.3200000003</v>
      </c>
      <c r="H76" s="126" t="s">
        <v>111</v>
      </c>
    </row>
    <row r="77" spans="1:8" x14ac:dyDescent="0.25">
      <c r="A77" s="17">
        <v>43855</v>
      </c>
      <c r="B77" s="18">
        <v>9885</v>
      </c>
      <c r="C77" s="19" t="s">
        <v>9</v>
      </c>
      <c r="D77" s="20">
        <v>43855</v>
      </c>
      <c r="E77" s="21"/>
      <c r="F77" s="22">
        <v>12934443.5</v>
      </c>
      <c r="G77" s="23">
        <v>18578060.82</v>
      </c>
      <c r="H77" s="126" t="s">
        <v>111</v>
      </c>
    </row>
    <row r="78" spans="1:8" x14ac:dyDescent="0.25">
      <c r="A78" s="17">
        <v>43856</v>
      </c>
      <c r="B78" s="18">
        <v>9886</v>
      </c>
      <c r="C78" s="19" t="s">
        <v>8</v>
      </c>
      <c r="D78" s="20">
        <v>43856</v>
      </c>
      <c r="E78" s="21"/>
      <c r="F78" s="22">
        <v>601286.96</v>
      </c>
      <c r="G78" s="23">
        <v>19179347.780000001</v>
      </c>
      <c r="H78" s="126" t="s">
        <v>111</v>
      </c>
    </row>
    <row r="79" spans="1:8" x14ac:dyDescent="0.25">
      <c r="A79" s="17">
        <v>43856</v>
      </c>
      <c r="B79" s="18">
        <v>9887</v>
      </c>
      <c r="C79" s="19" t="s">
        <v>9</v>
      </c>
      <c r="D79" s="20">
        <v>43856</v>
      </c>
      <c r="E79" s="21"/>
      <c r="F79" s="22">
        <v>5371736.7599999998</v>
      </c>
      <c r="G79" s="23">
        <v>24551084.539999999</v>
      </c>
      <c r="H79" s="126" t="s">
        <v>111</v>
      </c>
    </row>
    <row r="80" spans="1:8" x14ac:dyDescent="0.25">
      <c r="A80" s="17">
        <v>43858</v>
      </c>
      <c r="B80" s="18">
        <v>9896</v>
      </c>
      <c r="C80" s="19" t="s">
        <v>9</v>
      </c>
      <c r="D80" s="20">
        <v>43858</v>
      </c>
      <c r="E80" s="21"/>
      <c r="F80" s="22">
        <v>10143462.949999999</v>
      </c>
      <c r="G80" s="23">
        <v>22935233.620000001</v>
      </c>
      <c r="H80" s="126" t="s">
        <v>111</v>
      </c>
    </row>
    <row r="81" spans="1:8" x14ac:dyDescent="0.25">
      <c r="A81" s="17">
        <v>43859</v>
      </c>
      <c r="B81" s="18">
        <v>9903</v>
      </c>
      <c r="C81" s="19" t="s">
        <v>8</v>
      </c>
      <c r="D81" s="20">
        <v>43859</v>
      </c>
      <c r="E81" s="21"/>
      <c r="F81" s="22">
        <v>39192.400000000001</v>
      </c>
      <c r="G81" s="23">
        <v>10990729.720000001</v>
      </c>
      <c r="H81" s="126" t="s">
        <v>111</v>
      </c>
    </row>
    <row r="82" spans="1:8" x14ac:dyDescent="0.25">
      <c r="A82" s="17">
        <v>43859</v>
      </c>
      <c r="B82" s="18">
        <v>9904</v>
      </c>
      <c r="C82" s="19" t="s">
        <v>9</v>
      </c>
      <c r="D82" s="20">
        <v>43859</v>
      </c>
      <c r="E82" s="21"/>
      <c r="F82" s="22">
        <v>4723345.93</v>
      </c>
      <c r="G82" s="23">
        <v>15714075.65</v>
      </c>
      <c r="H82" s="126" t="s">
        <v>111</v>
      </c>
    </row>
    <row r="83" spans="1:8" x14ac:dyDescent="0.25">
      <c r="A83" s="17">
        <v>43860</v>
      </c>
      <c r="B83" s="18">
        <v>9909</v>
      </c>
      <c r="C83" s="19" t="s">
        <v>8</v>
      </c>
      <c r="D83" s="20">
        <v>43860</v>
      </c>
      <c r="E83" s="21"/>
      <c r="F83" s="22">
        <v>45886.83</v>
      </c>
      <c r="G83" s="23">
        <v>1478942.48</v>
      </c>
      <c r="H83" s="126" t="s">
        <v>111</v>
      </c>
    </row>
    <row r="84" spans="1:8" x14ac:dyDescent="0.25">
      <c r="A84" s="17">
        <v>43860</v>
      </c>
      <c r="B84" s="18">
        <v>9910</v>
      </c>
      <c r="C84" s="19" t="s">
        <v>9</v>
      </c>
      <c r="D84" s="20">
        <v>43860</v>
      </c>
      <c r="E84" s="21"/>
      <c r="F84" s="22">
        <v>9098421.6799999997</v>
      </c>
      <c r="G84" s="23">
        <v>10577364.16</v>
      </c>
      <c r="H84" s="126" t="s">
        <v>111</v>
      </c>
    </row>
    <row r="85" spans="1:8" x14ac:dyDescent="0.25">
      <c r="A85" s="17">
        <v>43861</v>
      </c>
      <c r="B85" s="18">
        <v>9939</v>
      </c>
      <c r="C85" s="160" t="s">
        <v>9</v>
      </c>
      <c r="D85" s="20">
        <v>43861</v>
      </c>
      <c r="E85" s="21"/>
      <c r="F85" s="22">
        <v>5711795.1100000003</v>
      </c>
      <c r="G85" s="23">
        <v>15046516.550000001</v>
      </c>
      <c r="H85" s="126" t="s">
        <v>111</v>
      </c>
    </row>
    <row r="86" spans="1:8" x14ac:dyDescent="0.25">
      <c r="A86" s="32">
        <v>43837</v>
      </c>
      <c r="B86" s="33">
        <v>9822</v>
      </c>
      <c r="C86" s="161" t="s">
        <v>11</v>
      </c>
      <c r="D86" s="35">
        <v>43837</v>
      </c>
      <c r="E86" s="46">
        <v>18205.95</v>
      </c>
      <c r="F86" s="36"/>
      <c r="G86" s="37">
        <v>33105710.219999999</v>
      </c>
      <c r="H86" s="126" t="s">
        <v>112</v>
      </c>
    </row>
    <row r="87" spans="1:8" x14ac:dyDescent="0.25">
      <c r="A87" s="32">
        <v>43837</v>
      </c>
      <c r="B87" s="33">
        <v>9824</v>
      </c>
      <c r="C87" s="161" t="s">
        <v>11</v>
      </c>
      <c r="D87" s="35">
        <v>43837</v>
      </c>
      <c r="E87" s="46">
        <v>45.51</v>
      </c>
      <c r="F87" s="36"/>
      <c r="G87" s="37">
        <v>33103388.969999999</v>
      </c>
      <c r="H87" s="126" t="s">
        <v>112</v>
      </c>
    </row>
    <row r="88" spans="1:8" x14ac:dyDescent="0.25">
      <c r="A88" s="32">
        <v>43838</v>
      </c>
      <c r="B88" s="33">
        <v>9828</v>
      </c>
      <c r="C88" s="161" t="s">
        <v>14</v>
      </c>
      <c r="D88" s="35">
        <v>43838</v>
      </c>
      <c r="E88" s="46">
        <v>30266.5</v>
      </c>
      <c r="F88" s="36"/>
      <c r="G88" s="37">
        <v>34354643.5</v>
      </c>
      <c r="H88" s="126" t="s">
        <v>112</v>
      </c>
    </row>
    <row r="89" spans="1:8" x14ac:dyDescent="0.25">
      <c r="A89" s="32">
        <v>43845</v>
      </c>
      <c r="B89" s="33">
        <v>9835</v>
      </c>
      <c r="C89" s="161" t="s">
        <v>14</v>
      </c>
      <c r="D89" s="35">
        <v>43845</v>
      </c>
      <c r="E89" s="46">
        <v>2000</v>
      </c>
      <c r="F89" s="36"/>
      <c r="G89" s="37">
        <v>46689683.689999998</v>
      </c>
      <c r="H89" s="126" t="s">
        <v>112</v>
      </c>
    </row>
    <row r="90" spans="1:8" x14ac:dyDescent="0.25">
      <c r="A90" s="32">
        <v>43845</v>
      </c>
      <c r="B90" s="33">
        <v>9837</v>
      </c>
      <c r="C90" s="161" t="s">
        <v>14</v>
      </c>
      <c r="D90" s="35">
        <v>43845</v>
      </c>
      <c r="E90" s="46">
        <v>2000</v>
      </c>
      <c r="F90" s="36"/>
      <c r="G90" s="37">
        <v>46587683.789999999</v>
      </c>
      <c r="H90" s="126" t="s">
        <v>112</v>
      </c>
    </row>
    <row r="91" spans="1:8" x14ac:dyDescent="0.25">
      <c r="A91" s="32">
        <v>43845</v>
      </c>
      <c r="B91" s="33">
        <v>9839</v>
      </c>
      <c r="C91" s="161" t="s">
        <v>14</v>
      </c>
      <c r="D91" s="35">
        <v>43845</v>
      </c>
      <c r="E91" s="46">
        <v>1866.66</v>
      </c>
      <c r="F91" s="36"/>
      <c r="G91" s="37">
        <v>46492483.890000001</v>
      </c>
      <c r="H91" s="126" t="s">
        <v>112</v>
      </c>
    </row>
    <row r="92" spans="1:8" x14ac:dyDescent="0.25">
      <c r="A92" s="156">
        <v>43845</v>
      </c>
      <c r="B92" s="157">
        <v>9841</v>
      </c>
      <c r="C92" s="168" t="s">
        <v>14</v>
      </c>
      <c r="D92" s="158">
        <v>43845</v>
      </c>
      <c r="E92" s="159">
        <v>5102.79</v>
      </c>
      <c r="F92" s="36"/>
      <c r="G92" s="37">
        <v>46232241.649999999</v>
      </c>
      <c r="H92" s="126" t="s">
        <v>112</v>
      </c>
    </row>
    <row r="93" spans="1:8" x14ac:dyDescent="0.25">
      <c r="A93" s="32">
        <v>43845</v>
      </c>
      <c r="B93" s="33">
        <v>9843</v>
      </c>
      <c r="C93" s="161" t="s">
        <v>14</v>
      </c>
      <c r="D93" s="35">
        <v>43845</v>
      </c>
      <c r="E93" s="46">
        <v>2000</v>
      </c>
      <c r="F93" s="36"/>
      <c r="G93" s="37">
        <v>46130241.75</v>
      </c>
      <c r="H93" s="126" t="s">
        <v>112</v>
      </c>
    </row>
    <row r="94" spans="1:8" x14ac:dyDescent="0.25">
      <c r="A94" s="32">
        <v>43845</v>
      </c>
      <c r="B94" s="33">
        <v>9846</v>
      </c>
      <c r="C94" s="161" t="s">
        <v>11</v>
      </c>
      <c r="D94" s="35">
        <v>43845</v>
      </c>
      <c r="E94" s="46">
        <v>2000</v>
      </c>
      <c r="F94" s="36"/>
      <c r="G94" s="37">
        <v>50546840.590000004</v>
      </c>
      <c r="H94" s="126" t="s">
        <v>112</v>
      </c>
    </row>
    <row r="95" spans="1:8" x14ac:dyDescent="0.25">
      <c r="A95" s="32">
        <v>43845</v>
      </c>
      <c r="B95" s="33">
        <v>9848</v>
      </c>
      <c r="C95" s="161" t="s">
        <v>11</v>
      </c>
      <c r="D95" s="35">
        <v>43845</v>
      </c>
      <c r="E95" s="46">
        <v>5</v>
      </c>
      <c r="F95" s="36"/>
      <c r="G95" s="37">
        <v>50546585.590000004</v>
      </c>
      <c r="H95" s="126" t="s">
        <v>112</v>
      </c>
    </row>
    <row r="96" spans="1:8" x14ac:dyDescent="0.25">
      <c r="A96" s="32">
        <v>43845</v>
      </c>
      <c r="B96" s="33">
        <v>9850</v>
      </c>
      <c r="C96" s="161" t="s">
        <v>11</v>
      </c>
      <c r="D96" s="35">
        <v>43845</v>
      </c>
      <c r="E96" s="46">
        <v>2000</v>
      </c>
      <c r="F96" s="36"/>
      <c r="G96" s="37">
        <v>50444585.689999998</v>
      </c>
      <c r="H96" s="126" t="s">
        <v>112</v>
      </c>
    </row>
    <row r="97" spans="1:8" x14ac:dyDescent="0.25">
      <c r="A97" s="32">
        <v>43845</v>
      </c>
      <c r="B97" s="33">
        <v>9852</v>
      </c>
      <c r="C97" s="161" t="s">
        <v>11</v>
      </c>
      <c r="D97" s="35">
        <v>43845</v>
      </c>
      <c r="E97" s="46">
        <v>5</v>
      </c>
      <c r="F97" s="36"/>
      <c r="G97" s="37">
        <v>50444330.689999998</v>
      </c>
      <c r="H97" s="126" t="s">
        <v>112</v>
      </c>
    </row>
    <row r="98" spans="1:8" x14ac:dyDescent="0.25">
      <c r="A98" s="32">
        <v>43845</v>
      </c>
      <c r="B98" s="33">
        <v>9854</v>
      </c>
      <c r="C98" s="161" t="s">
        <v>11</v>
      </c>
      <c r="D98" s="35">
        <v>43845</v>
      </c>
      <c r="E98" s="46">
        <v>2000</v>
      </c>
      <c r="F98" s="36"/>
      <c r="G98" s="37">
        <v>50342330.789999999</v>
      </c>
      <c r="H98" s="126" t="s">
        <v>112</v>
      </c>
    </row>
    <row r="99" spans="1:8" x14ac:dyDescent="0.25">
      <c r="A99" s="32">
        <v>43845</v>
      </c>
      <c r="B99" s="33">
        <v>9856</v>
      </c>
      <c r="C99" s="161" t="s">
        <v>11</v>
      </c>
      <c r="D99" s="35">
        <v>43845</v>
      </c>
      <c r="E99" s="46">
        <v>5</v>
      </c>
      <c r="F99" s="36"/>
      <c r="G99" s="37">
        <v>50342075.789999999</v>
      </c>
      <c r="H99" s="126" t="s">
        <v>112</v>
      </c>
    </row>
    <row r="100" spans="1:8" x14ac:dyDescent="0.25">
      <c r="A100" s="32">
        <v>43846</v>
      </c>
      <c r="B100" s="33">
        <v>9859</v>
      </c>
      <c r="C100" s="161" t="s">
        <v>14</v>
      </c>
      <c r="D100" s="35">
        <v>43846</v>
      </c>
      <c r="E100" s="46">
        <v>948319.89</v>
      </c>
      <c r="F100" s="36"/>
      <c r="G100" s="37">
        <v>3221571.46</v>
      </c>
      <c r="H100" s="126" t="s">
        <v>112</v>
      </c>
    </row>
    <row r="101" spans="1:8" x14ac:dyDescent="0.25">
      <c r="A101" s="32">
        <v>43850</v>
      </c>
      <c r="B101" s="33">
        <v>9865</v>
      </c>
      <c r="C101" s="161" t="s">
        <v>14</v>
      </c>
      <c r="D101" s="35">
        <v>43850</v>
      </c>
      <c r="E101" s="46">
        <v>32132.01</v>
      </c>
      <c r="F101" s="36"/>
      <c r="G101" s="37">
        <v>22503718.780000001</v>
      </c>
      <c r="H101" s="126" t="s">
        <v>112</v>
      </c>
    </row>
    <row r="102" spans="1:8" x14ac:dyDescent="0.25">
      <c r="A102" s="32">
        <v>43851</v>
      </c>
      <c r="B102" s="33">
        <v>9869</v>
      </c>
      <c r="C102" s="162" t="s">
        <v>11</v>
      </c>
      <c r="D102" s="35">
        <v>43851</v>
      </c>
      <c r="E102" s="46">
        <v>74880</v>
      </c>
      <c r="F102" s="36"/>
      <c r="G102" s="37">
        <v>22287205.640000001</v>
      </c>
      <c r="H102" s="126" t="s">
        <v>112</v>
      </c>
    </row>
    <row r="103" spans="1:8" x14ac:dyDescent="0.25">
      <c r="A103" s="32">
        <v>43851</v>
      </c>
      <c r="B103" s="33">
        <v>9871</v>
      </c>
      <c r="C103" s="162" t="s">
        <v>11</v>
      </c>
      <c r="D103" s="35">
        <v>43851</v>
      </c>
      <c r="E103" s="46">
        <v>187.2</v>
      </c>
      <c r="F103" s="36"/>
      <c r="G103" s="37">
        <v>22277658.440000001</v>
      </c>
      <c r="H103" s="126" t="s">
        <v>112</v>
      </c>
    </row>
    <row r="104" spans="1:8" x14ac:dyDescent="0.25">
      <c r="A104" s="32">
        <v>43852</v>
      </c>
      <c r="B104" s="33">
        <v>9874</v>
      </c>
      <c r="C104" s="162" t="s">
        <v>11</v>
      </c>
      <c r="D104" s="35">
        <v>43852</v>
      </c>
      <c r="E104" s="46">
        <v>28800</v>
      </c>
      <c r="F104" s="36"/>
      <c r="G104" s="37">
        <v>24463794.219999999</v>
      </c>
      <c r="H104" s="126" t="s">
        <v>112</v>
      </c>
    </row>
    <row r="105" spans="1:8" x14ac:dyDescent="0.25">
      <c r="A105" s="32">
        <v>43852</v>
      </c>
      <c r="B105" s="33">
        <v>9876</v>
      </c>
      <c r="C105" s="162" t="s">
        <v>11</v>
      </c>
      <c r="D105" s="35">
        <v>43852</v>
      </c>
      <c r="E105" s="46">
        <v>72</v>
      </c>
      <c r="F105" s="36"/>
      <c r="G105" s="37">
        <v>24460122.219999999</v>
      </c>
      <c r="H105" s="126" t="s">
        <v>112</v>
      </c>
    </row>
    <row r="106" spans="1:8" x14ac:dyDescent="0.25">
      <c r="A106" s="32">
        <v>43852</v>
      </c>
      <c r="B106" s="33">
        <v>9878</v>
      </c>
      <c r="C106" s="162" t="s">
        <v>14</v>
      </c>
      <c r="D106" s="35">
        <v>43852</v>
      </c>
      <c r="E106" s="46">
        <v>10390.700000000001</v>
      </c>
      <c r="F106" s="36"/>
      <c r="G106" s="37">
        <v>23930196.600000001</v>
      </c>
      <c r="H106" s="126" t="s">
        <v>112</v>
      </c>
    </row>
    <row r="107" spans="1:8" x14ac:dyDescent="0.25">
      <c r="A107" s="32">
        <v>43852</v>
      </c>
      <c r="B107" s="33">
        <v>9880</v>
      </c>
      <c r="C107" s="162" t="s">
        <v>14</v>
      </c>
      <c r="D107" s="35">
        <v>43852</v>
      </c>
      <c r="E107" s="46">
        <v>448041.34</v>
      </c>
      <c r="F107" s="36"/>
      <c r="G107" s="37">
        <v>1080088.26</v>
      </c>
      <c r="H107" s="126" t="s">
        <v>112</v>
      </c>
    </row>
    <row r="108" spans="1:8" x14ac:dyDescent="0.25">
      <c r="A108" s="32">
        <v>43854</v>
      </c>
      <c r="B108" s="33">
        <v>9883</v>
      </c>
      <c r="C108" s="162" t="s">
        <v>14</v>
      </c>
      <c r="D108" s="35">
        <v>43854</v>
      </c>
      <c r="E108" s="46">
        <v>2000</v>
      </c>
      <c r="F108" s="36"/>
      <c r="G108" s="37">
        <v>5578285.6100000003</v>
      </c>
      <c r="H108" s="126" t="s">
        <v>112</v>
      </c>
    </row>
    <row r="109" spans="1:8" s="102" customFormat="1" x14ac:dyDescent="0.25">
      <c r="A109" s="32">
        <v>43856</v>
      </c>
      <c r="B109" s="33">
        <v>9889</v>
      </c>
      <c r="C109" s="162" t="s">
        <v>22</v>
      </c>
      <c r="D109" s="35">
        <v>43856</v>
      </c>
      <c r="E109" s="46">
        <v>12000</v>
      </c>
      <c r="F109" s="36"/>
      <c r="G109" s="37">
        <v>23939084.539999999</v>
      </c>
      <c r="H109" s="126" t="s">
        <v>112</v>
      </c>
    </row>
    <row r="110" spans="1:8" x14ac:dyDescent="0.25">
      <c r="A110" s="32">
        <v>43857</v>
      </c>
      <c r="B110" s="33">
        <v>9891</v>
      </c>
      <c r="C110" s="162" t="s">
        <v>11</v>
      </c>
      <c r="D110" s="35">
        <v>43857</v>
      </c>
      <c r="E110" s="46">
        <v>96778.8</v>
      </c>
      <c r="F110" s="36"/>
      <c r="G110" s="37">
        <v>19003365.739999998</v>
      </c>
      <c r="H110" s="126" t="s">
        <v>112</v>
      </c>
    </row>
    <row r="111" spans="1:8" x14ac:dyDescent="0.25">
      <c r="A111" s="32">
        <v>43857</v>
      </c>
      <c r="B111" s="33">
        <v>9893</v>
      </c>
      <c r="C111" s="162" t="s">
        <v>11</v>
      </c>
      <c r="D111" s="35">
        <v>43857</v>
      </c>
      <c r="E111" s="46">
        <v>241.95</v>
      </c>
      <c r="F111" s="36"/>
      <c r="G111" s="37">
        <v>18991026.440000001</v>
      </c>
      <c r="H111" s="126" t="s">
        <v>112</v>
      </c>
    </row>
    <row r="112" spans="1:8" x14ac:dyDescent="0.25">
      <c r="A112" s="32">
        <v>43857</v>
      </c>
      <c r="B112" s="33">
        <v>9895</v>
      </c>
      <c r="C112" s="162" t="s">
        <v>14</v>
      </c>
      <c r="D112" s="35">
        <v>43857</v>
      </c>
      <c r="E112" s="46">
        <v>121554.03</v>
      </c>
      <c r="F112" s="36"/>
      <c r="G112" s="37">
        <v>12791770.67</v>
      </c>
      <c r="H112" s="126" t="s">
        <v>112</v>
      </c>
    </row>
    <row r="113" spans="1:8" x14ac:dyDescent="0.25">
      <c r="A113" s="32">
        <v>43858</v>
      </c>
      <c r="B113" s="33">
        <v>9898</v>
      </c>
      <c r="C113" s="162" t="s">
        <v>11</v>
      </c>
      <c r="D113" s="35">
        <v>43858</v>
      </c>
      <c r="E113" s="46">
        <v>233989.46</v>
      </c>
      <c r="F113" s="36"/>
      <c r="G113" s="37">
        <v>11001770.970000001</v>
      </c>
      <c r="H113" s="126" t="s">
        <v>112</v>
      </c>
    </row>
    <row r="114" spans="1:8" x14ac:dyDescent="0.25">
      <c r="A114" s="32">
        <v>43858</v>
      </c>
      <c r="B114" s="33">
        <v>9900</v>
      </c>
      <c r="C114" s="162" t="s">
        <v>11</v>
      </c>
      <c r="D114" s="35">
        <v>43858</v>
      </c>
      <c r="E114" s="46">
        <v>584.97</v>
      </c>
      <c r="F114" s="36"/>
      <c r="G114" s="37">
        <v>10971937.32</v>
      </c>
      <c r="H114" s="126" t="s">
        <v>112</v>
      </c>
    </row>
    <row r="115" spans="1:8" x14ac:dyDescent="0.25">
      <c r="A115" s="32">
        <v>43859</v>
      </c>
      <c r="B115" s="33">
        <v>9902</v>
      </c>
      <c r="C115" s="162" t="s">
        <v>14</v>
      </c>
      <c r="D115" s="35">
        <v>43859</v>
      </c>
      <c r="E115" s="46">
        <v>400</v>
      </c>
      <c r="F115" s="36"/>
      <c r="G115" s="37">
        <v>10951537.32</v>
      </c>
      <c r="H115" s="126" t="s">
        <v>112</v>
      </c>
    </row>
    <row r="116" spans="1:8" x14ac:dyDescent="0.25">
      <c r="A116" s="32">
        <v>43859</v>
      </c>
      <c r="B116" s="33">
        <v>9906</v>
      </c>
      <c r="C116" s="162" t="s">
        <v>14</v>
      </c>
      <c r="D116" s="35">
        <v>43859</v>
      </c>
      <c r="E116" s="46">
        <v>20</v>
      </c>
      <c r="F116" s="36"/>
      <c r="G116" s="37">
        <v>15713055.65</v>
      </c>
      <c r="H116" s="126" t="s">
        <v>112</v>
      </c>
    </row>
    <row r="117" spans="1:8" x14ac:dyDescent="0.25">
      <c r="A117" s="32">
        <v>43859</v>
      </c>
      <c r="B117" s="33">
        <v>9908</v>
      </c>
      <c r="C117" s="162" t="s">
        <v>14</v>
      </c>
      <c r="D117" s="35">
        <v>43859</v>
      </c>
      <c r="E117" s="46">
        <v>280000</v>
      </c>
      <c r="F117" s="36"/>
      <c r="G117" s="37">
        <v>1433055.65</v>
      </c>
      <c r="H117" s="126" t="s">
        <v>112</v>
      </c>
    </row>
    <row r="118" spans="1:8" x14ac:dyDescent="0.25">
      <c r="A118" s="32">
        <v>43861</v>
      </c>
      <c r="B118" s="33">
        <v>9912</v>
      </c>
      <c r="C118" s="162" t="s">
        <v>14</v>
      </c>
      <c r="D118" s="35">
        <v>43861</v>
      </c>
      <c r="E118" s="46">
        <v>20</v>
      </c>
      <c r="F118" s="36"/>
      <c r="G118" s="37">
        <v>10576344.16</v>
      </c>
      <c r="H118" s="126" t="s">
        <v>112</v>
      </c>
    </row>
    <row r="119" spans="1:8" x14ac:dyDescent="0.25">
      <c r="A119" s="32">
        <v>43861</v>
      </c>
      <c r="B119" s="33">
        <v>9914</v>
      </c>
      <c r="C119" s="162" t="s">
        <v>14</v>
      </c>
      <c r="D119" s="35">
        <v>43861</v>
      </c>
      <c r="E119" s="46">
        <v>20</v>
      </c>
      <c r="F119" s="36"/>
      <c r="G119" s="37">
        <v>10575324.16</v>
      </c>
      <c r="H119" s="126" t="s">
        <v>112</v>
      </c>
    </row>
    <row r="120" spans="1:8" x14ac:dyDescent="0.25">
      <c r="A120" s="32">
        <v>43861</v>
      </c>
      <c r="B120" s="33">
        <v>9916</v>
      </c>
      <c r="C120" s="162" t="s">
        <v>14</v>
      </c>
      <c r="D120" s="35">
        <v>43861</v>
      </c>
      <c r="E120" s="46">
        <v>20</v>
      </c>
      <c r="F120" s="36"/>
      <c r="G120" s="37">
        <v>10574304.16</v>
      </c>
      <c r="H120" s="126" t="s">
        <v>112</v>
      </c>
    </row>
    <row r="121" spans="1:8" x14ac:dyDescent="0.25">
      <c r="A121" s="32">
        <v>43861</v>
      </c>
      <c r="B121" s="33">
        <v>9918</v>
      </c>
      <c r="C121" s="162" t="s">
        <v>14</v>
      </c>
      <c r="D121" s="35">
        <v>43861</v>
      </c>
      <c r="E121" s="46">
        <v>20</v>
      </c>
      <c r="F121" s="36"/>
      <c r="G121" s="37">
        <v>10573284.16</v>
      </c>
      <c r="H121" s="126" t="s">
        <v>112</v>
      </c>
    </row>
    <row r="122" spans="1:8" x14ac:dyDescent="0.25">
      <c r="A122" s="32">
        <v>43861</v>
      </c>
      <c r="B122" s="33">
        <v>9920</v>
      </c>
      <c r="C122" s="162" t="s">
        <v>14</v>
      </c>
      <c r="D122" s="35">
        <v>43861</v>
      </c>
      <c r="E122" s="46">
        <v>20</v>
      </c>
      <c r="F122" s="36"/>
      <c r="G122" s="37">
        <v>10572264.16</v>
      </c>
      <c r="H122" s="126" t="s">
        <v>112</v>
      </c>
    </row>
    <row r="123" spans="1:8" x14ac:dyDescent="0.25">
      <c r="A123" s="32">
        <v>43861</v>
      </c>
      <c r="B123" s="33">
        <v>9922</v>
      </c>
      <c r="C123" s="162" t="s">
        <v>14</v>
      </c>
      <c r="D123" s="35">
        <v>43861</v>
      </c>
      <c r="E123" s="46">
        <v>20</v>
      </c>
      <c r="F123" s="36"/>
      <c r="G123" s="37">
        <v>10571244.16</v>
      </c>
      <c r="H123" s="126" t="s">
        <v>112</v>
      </c>
    </row>
    <row r="124" spans="1:8" x14ac:dyDescent="0.25">
      <c r="A124" s="32">
        <v>43861</v>
      </c>
      <c r="B124" s="33">
        <v>9924</v>
      </c>
      <c r="C124" s="162" t="s">
        <v>14</v>
      </c>
      <c r="D124" s="35">
        <v>43861</v>
      </c>
      <c r="E124" s="46">
        <v>20</v>
      </c>
      <c r="F124" s="36"/>
      <c r="G124" s="37">
        <v>10570224.16</v>
      </c>
      <c r="H124" s="126" t="s">
        <v>112</v>
      </c>
    </row>
    <row r="125" spans="1:8" x14ac:dyDescent="0.25">
      <c r="A125" s="32">
        <v>43861</v>
      </c>
      <c r="B125" s="33">
        <v>9926</v>
      </c>
      <c r="C125" s="162" t="s">
        <v>14</v>
      </c>
      <c r="D125" s="35">
        <v>43861</v>
      </c>
      <c r="E125" s="46">
        <v>5034.0600000000004</v>
      </c>
      <c r="F125" s="36"/>
      <c r="G125" s="37">
        <v>10313487.279999999</v>
      </c>
      <c r="H125" s="126" t="s">
        <v>112</v>
      </c>
    </row>
    <row r="126" spans="1:8" x14ac:dyDescent="0.25">
      <c r="A126" s="32">
        <v>43861</v>
      </c>
      <c r="B126" s="33">
        <v>9928</v>
      </c>
      <c r="C126" s="162" t="s">
        <v>14</v>
      </c>
      <c r="D126" s="35">
        <v>43861</v>
      </c>
      <c r="E126" s="46">
        <v>2000</v>
      </c>
      <c r="F126" s="36"/>
      <c r="G126" s="37">
        <v>10211487.380000001</v>
      </c>
      <c r="H126" s="126" t="s">
        <v>112</v>
      </c>
    </row>
    <row r="127" spans="1:8" x14ac:dyDescent="0.25">
      <c r="A127" s="32">
        <v>43861</v>
      </c>
      <c r="B127" s="33">
        <v>9930</v>
      </c>
      <c r="C127" s="162" t="s">
        <v>14</v>
      </c>
      <c r="D127" s="35">
        <v>43861</v>
      </c>
      <c r="E127" s="46">
        <v>6508.66</v>
      </c>
      <c r="F127" s="36"/>
      <c r="G127" s="37">
        <v>9879545.75</v>
      </c>
      <c r="H127" s="126" t="s">
        <v>112</v>
      </c>
    </row>
    <row r="128" spans="1:8" x14ac:dyDescent="0.25">
      <c r="A128" s="32">
        <v>43861</v>
      </c>
      <c r="B128" s="33">
        <v>9932</v>
      </c>
      <c r="C128" s="162" t="s">
        <v>14</v>
      </c>
      <c r="D128" s="35">
        <v>43861</v>
      </c>
      <c r="E128" s="46">
        <v>2000</v>
      </c>
      <c r="F128" s="36"/>
      <c r="G128" s="37">
        <v>9777545.8499999996</v>
      </c>
      <c r="H128" s="126" t="s">
        <v>112</v>
      </c>
    </row>
    <row r="129" spans="1:8" x14ac:dyDescent="0.25">
      <c r="A129" s="32">
        <v>43861</v>
      </c>
      <c r="B129" s="33">
        <v>9934</v>
      </c>
      <c r="C129" s="162" t="s">
        <v>14</v>
      </c>
      <c r="D129" s="35">
        <v>43861</v>
      </c>
      <c r="E129" s="46">
        <v>4682.84</v>
      </c>
      <c r="F129" s="36"/>
      <c r="G129" s="37">
        <v>9538721.2400000002</v>
      </c>
      <c r="H129" s="126" t="s">
        <v>112</v>
      </c>
    </row>
    <row r="130" spans="1:8" x14ac:dyDescent="0.25">
      <c r="A130" s="32">
        <v>43861</v>
      </c>
      <c r="B130" s="33">
        <v>9936</v>
      </c>
      <c r="C130" s="162" t="s">
        <v>14</v>
      </c>
      <c r="D130" s="35">
        <v>43861</v>
      </c>
      <c r="E130" s="46">
        <v>2000</v>
      </c>
      <c r="F130" s="36"/>
      <c r="G130" s="37">
        <v>9436721.3399999999</v>
      </c>
      <c r="H130" s="126" t="s">
        <v>112</v>
      </c>
    </row>
    <row r="131" spans="1:8" x14ac:dyDescent="0.25">
      <c r="A131" s="32">
        <v>43861</v>
      </c>
      <c r="B131" s="33">
        <v>9938</v>
      </c>
      <c r="C131" s="161" t="s">
        <v>14</v>
      </c>
      <c r="D131" s="35">
        <v>43861</v>
      </c>
      <c r="E131" s="46">
        <v>2000</v>
      </c>
      <c r="F131" s="36"/>
      <c r="G131" s="37">
        <v>9334721.4399999995</v>
      </c>
      <c r="H131" s="126" t="s">
        <v>112</v>
      </c>
    </row>
    <row r="132" spans="1:8" x14ac:dyDescent="0.25">
      <c r="A132" s="32">
        <v>43861</v>
      </c>
      <c r="B132" s="33">
        <v>9941</v>
      </c>
      <c r="C132" s="161" t="s">
        <v>11</v>
      </c>
      <c r="D132" s="35">
        <v>43861</v>
      </c>
      <c r="E132" s="46">
        <v>2000</v>
      </c>
      <c r="F132" s="36"/>
      <c r="G132" s="37">
        <v>14944516.65</v>
      </c>
      <c r="H132" s="126" t="s">
        <v>112</v>
      </c>
    </row>
    <row r="133" spans="1:8" x14ac:dyDescent="0.25">
      <c r="A133" s="32">
        <v>43861</v>
      </c>
      <c r="B133" s="33">
        <v>9943</v>
      </c>
      <c r="C133" s="161" t="s">
        <v>11</v>
      </c>
      <c r="D133" s="35">
        <v>43861</v>
      </c>
      <c r="E133" s="46">
        <v>5</v>
      </c>
      <c r="F133" s="36"/>
      <c r="G133" s="37">
        <v>14944261.65</v>
      </c>
      <c r="H133" s="126" t="s">
        <v>112</v>
      </c>
    </row>
    <row r="134" spans="1:8" x14ac:dyDescent="0.25">
      <c r="A134" s="32">
        <v>43861</v>
      </c>
      <c r="B134" s="33">
        <v>9945</v>
      </c>
      <c r="C134" s="161" t="s">
        <v>11</v>
      </c>
      <c r="D134" s="35">
        <v>43861</v>
      </c>
      <c r="E134" s="46">
        <v>4682.84</v>
      </c>
      <c r="F134" s="36"/>
      <c r="G134" s="37">
        <v>14705437.039999999</v>
      </c>
      <c r="H134" s="126" t="s">
        <v>112</v>
      </c>
    </row>
    <row r="135" spans="1:8" x14ac:dyDescent="0.25">
      <c r="A135" s="32">
        <v>43861</v>
      </c>
      <c r="B135" s="33">
        <v>9947</v>
      </c>
      <c r="C135" s="161" t="s">
        <v>11</v>
      </c>
      <c r="D135" s="35">
        <v>43861</v>
      </c>
      <c r="E135" s="46">
        <v>11.71</v>
      </c>
      <c r="F135" s="36"/>
      <c r="G135" s="37">
        <v>14704839.98</v>
      </c>
      <c r="H135" s="126" t="s">
        <v>112</v>
      </c>
    </row>
    <row r="136" spans="1:8" x14ac:dyDescent="0.25">
      <c r="A136" s="32">
        <v>43861</v>
      </c>
      <c r="B136" s="33">
        <v>9949</v>
      </c>
      <c r="C136" s="161" t="s">
        <v>11</v>
      </c>
      <c r="D136" s="35">
        <v>43861</v>
      </c>
      <c r="E136" s="46">
        <v>1866.66</v>
      </c>
      <c r="F136" s="36"/>
      <c r="G136" s="37">
        <v>14609640.08</v>
      </c>
      <c r="H136" s="126" t="s">
        <v>112</v>
      </c>
    </row>
    <row r="137" spans="1:8" x14ac:dyDescent="0.25">
      <c r="A137" s="32">
        <v>43861</v>
      </c>
      <c r="B137" s="33">
        <v>9951</v>
      </c>
      <c r="C137" s="161" t="s">
        <v>11</v>
      </c>
      <c r="D137" s="35">
        <v>43861</v>
      </c>
      <c r="E137" s="46">
        <v>4.67</v>
      </c>
      <c r="F137" s="36"/>
      <c r="G137" s="37">
        <v>14609402.08</v>
      </c>
      <c r="H137" s="126" t="s">
        <v>112</v>
      </c>
    </row>
    <row r="138" spans="1:8" x14ac:dyDescent="0.25">
      <c r="A138" s="32">
        <v>43861</v>
      </c>
      <c r="B138" s="33">
        <v>9953</v>
      </c>
      <c r="C138" s="161" t="s">
        <v>11</v>
      </c>
      <c r="D138" s="35">
        <v>43861</v>
      </c>
      <c r="E138" s="46">
        <v>4603.07</v>
      </c>
      <c r="F138" s="36"/>
      <c r="G138" s="37">
        <v>14374645.73</v>
      </c>
      <c r="H138" s="126" t="s">
        <v>112</v>
      </c>
    </row>
    <row r="139" spans="1:8" x14ac:dyDescent="0.25">
      <c r="A139" s="32">
        <v>43861</v>
      </c>
      <c r="B139" s="33">
        <v>9955</v>
      </c>
      <c r="C139" s="161" t="s">
        <v>11</v>
      </c>
      <c r="D139" s="35">
        <v>43861</v>
      </c>
      <c r="E139" s="46">
        <v>11.51</v>
      </c>
      <c r="F139" s="36"/>
      <c r="G139" s="37">
        <v>14374058.84</v>
      </c>
      <c r="H139" s="126" t="s">
        <v>112</v>
      </c>
    </row>
    <row r="140" spans="1:8" x14ac:dyDescent="0.25">
      <c r="A140" s="39">
        <v>43861</v>
      </c>
      <c r="B140" s="40">
        <v>9957</v>
      </c>
      <c r="C140" s="167" t="s">
        <v>11</v>
      </c>
      <c r="D140" s="42">
        <v>43861</v>
      </c>
      <c r="E140" s="47">
        <v>2000</v>
      </c>
      <c r="F140" s="43"/>
      <c r="G140" s="44">
        <v>14272058.939999999</v>
      </c>
      <c r="H140" s="126" t="s">
        <v>112</v>
      </c>
    </row>
    <row r="141" spans="1:8" x14ac:dyDescent="0.25">
      <c r="A141" s="32">
        <v>43861</v>
      </c>
      <c r="B141" s="33">
        <v>9959</v>
      </c>
      <c r="C141" s="161" t="s">
        <v>11</v>
      </c>
      <c r="D141" s="35">
        <v>43861</v>
      </c>
      <c r="E141" s="46">
        <v>5</v>
      </c>
      <c r="F141" s="36"/>
      <c r="G141" s="37">
        <v>14271803.939999999</v>
      </c>
      <c r="H141" s="126" t="s">
        <v>112</v>
      </c>
    </row>
    <row r="142" spans="1:8" x14ac:dyDescent="0.25">
      <c r="A142" s="32">
        <v>43861</v>
      </c>
      <c r="B142" s="33">
        <v>9961</v>
      </c>
      <c r="C142" s="161" t="s">
        <v>11</v>
      </c>
      <c r="D142" s="35">
        <v>43861</v>
      </c>
      <c r="E142" s="46">
        <v>3968.52</v>
      </c>
      <c r="F142" s="36"/>
      <c r="G142" s="37">
        <v>14069409.199999999</v>
      </c>
      <c r="H142" s="126" t="s">
        <v>112</v>
      </c>
    </row>
    <row r="143" spans="1:8" x14ac:dyDescent="0.25">
      <c r="A143" s="32">
        <v>43861</v>
      </c>
      <c r="B143" s="33">
        <v>9963</v>
      </c>
      <c r="C143" s="161" t="s">
        <v>11</v>
      </c>
      <c r="D143" s="35">
        <v>43861</v>
      </c>
      <c r="E143" s="46">
        <v>9.92</v>
      </c>
      <c r="F143" s="36"/>
      <c r="G143" s="37">
        <v>14068903.210000001</v>
      </c>
      <c r="H143" s="126" t="s">
        <v>112</v>
      </c>
    </row>
    <row r="144" spans="1:8" x14ac:dyDescent="0.25">
      <c r="A144" s="32">
        <v>43861</v>
      </c>
      <c r="B144" s="33">
        <v>9965</v>
      </c>
      <c r="C144" s="161" t="s">
        <v>14</v>
      </c>
      <c r="D144" s="35">
        <v>43861</v>
      </c>
      <c r="E144" s="46">
        <v>20</v>
      </c>
      <c r="F144" s="36"/>
      <c r="G144" s="37">
        <v>14067883.210000001</v>
      </c>
      <c r="H144" s="126" t="s">
        <v>112</v>
      </c>
    </row>
    <row r="145" spans="1:8" x14ac:dyDescent="0.25">
      <c r="A145" s="32">
        <v>43861</v>
      </c>
      <c r="B145" s="33">
        <v>9967</v>
      </c>
      <c r="C145" s="161" t="s">
        <v>14</v>
      </c>
      <c r="D145" s="35">
        <v>43861</v>
      </c>
      <c r="E145" s="46">
        <v>240000</v>
      </c>
      <c r="F145" s="36"/>
      <c r="G145" s="37">
        <v>1827883.21</v>
      </c>
      <c r="H145" s="126" t="s">
        <v>112</v>
      </c>
    </row>
    <row r="146" spans="1:8" x14ac:dyDescent="0.25">
      <c r="A146" s="32">
        <v>43861</v>
      </c>
      <c r="B146" s="33">
        <v>9971</v>
      </c>
      <c r="C146" s="161" t="s">
        <v>35</v>
      </c>
      <c r="D146" s="35">
        <v>43861</v>
      </c>
      <c r="E146" s="46">
        <v>18.98</v>
      </c>
      <c r="F146" s="36"/>
      <c r="G146" s="37">
        <v>1826935.1</v>
      </c>
      <c r="H146" s="126" t="s">
        <v>112</v>
      </c>
    </row>
    <row r="147" spans="1:8" x14ac:dyDescent="0.25">
      <c r="A147" s="32">
        <v>43861</v>
      </c>
      <c r="B147" s="33">
        <v>9973</v>
      </c>
      <c r="C147" s="161" t="s">
        <v>35</v>
      </c>
      <c r="D147" s="35">
        <v>43861</v>
      </c>
      <c r="E147" s="46">
        <v>108.86</v>
      </c>
      <c r="F147" s="36"/>
      <c r="G147" s="37">
        <v>1821383.24</v>
      </c>
      <c r="H147" s="126" t="s">
        <v>112</v>
      </c>
    </row>
    <row r="148" spans="1:8" x14ac:dyDescent="0.25">
      <c r="A148" s="56">
        <v>43837</v>
      </c>
      <c r="B148" s="57">
        <v>9823</v>
      </c>
      <c r="C148" s="58" t="s">
        <v>12</v>
      </c>
      <c r="D148" s="59">
        <v>43837</v>
      </c>
      <c r="E148" s="60">
        <v>2275.7399999999998</v>
      </c>
      <c r="F148" s="61"/>
      <c r="G148" s="62">
        <v>33103434.48</v>
      </c>
      <c r="H148" s="126" t="s">
        <v>112</v>
      </c>
    </row>
    <row r="149" spans="1:8" x14ac:dyDescent="0.25">
      <c r="A149" s="56">
        <v>43845</v>
      </c>
      <c r="B149" s="57">
        <v>9847</v>
      </c>
      <c r="C149" s="58" t="s">
        <v>12</v>
      </c>
      <c r="D149" s="59">
        <v>43845</v>
      </c>
      <c r="E149" s="63">
        <v>250</v>
      </c>
      <c r="F149" s="61"/>
      <c r="G149" s="62">
        <v>50546590.590000004</v>
      </c>
      <c r="H149" s="126" t="s">
        <v>112</v>
      </c>
    </row>
    <row r="150" spans="1:8" x14ac:dyDescent="0.25">
      <c r="A150" s="56">
        <v>43845</v>
      </c>
      <c r="B150" s="57">
        <v>9851</v>
      </c>
      <c r="C150" s="58" t="s">
        <v>12</v>
      </c>
      <c r="D150" s="59">
        <v>43845</v>
      </c>
      <c r="E150" s="63">
        <v>250</v>
      </c>
      <c r="F150" s="61"/>
      <c r="G150" s="62">
        <v>50444335.689999998</v>
      </c>
      <c r="H150" s="126" t="s">
        <v>112</v>
      </c>
    </row>
    <row r="151" spans="1:8" x14ac:dyDescent="0.25">
      <c r="A151" s="56">
        <v>43845</v>
      </c>
      <c r="B151" s="57">
        <v>9855</v>
      </c>
      <c r="C151" s="58" t="s">
        <v>12</v>
      </c>
      <c r="D151" s="59">
        <v>43845</v>
      </c>
      <c r="E151" s="63">
        <v>250</v>
      </c>
      <c r="F151" s="61"/>
      <c r="G151" s="62">
        <v>50342080.789999999</v>
      </c>
      <c r="H151" s="126" t="s">
        <v>112</v>
      </c>
    </row>
    <row r="152" spans="1:8" x14ac:dyDescent="0.25">
      <c r="A152" s="56">
        <v>43851</v>
      </c>
      <c r="B152" s="57">
        <v>9870</v>
      </c>
      <c r="C152" s="58" t="s">
        <v>12</v>
      </c>
      <c r="D152" s="59">
        <v>43851</v>
      </c>
      <c r="E152" s="60">
        <v>9360</v>
      </c>
      <c r="F152" s="61"/>
      <c r="G152" s="62">
        <v>22277845.640000001</v>
      </c>
      <c r="H152" s="126" t="s">
        <v>112</v>
      </c>
    </row>
    <row r="153" spans="1:8" x14ac:dyDescent="0.25">
      <c r="A153" s="56">
        <v>43852</v>
      </c>
      <c r="B153" s="57">
        <v>9875</v>
      </c>
      <c r="C153" s="58" t="s">
        <v>12</v>
      </c>
      <c r="D153" s="59">
        <v>43852</v>
      </c>
      <c r="E153" s="60">
        <v>3600</v>
      </c>
      <c r="F153" s="61"/>
      <c r="G153" s="62">
        <v>24460194.219999999</v>
      </c>
      <c r="H153" s="126" t="s">
        <v>112</v>
      </c>
    </row>
    <row r="154" spans="1:8" x14ac:dyDescent="0.25">
      <c r="A154" s="56">
        <v>43856</v>
      </c>
      <c r="B154" s="57">
        <v>9888</v>
      </c>
      <c r="C154" s="58" t="s">
        <v>21</v>
      </c>
      <c r="D154" s="59">
        <v>43856</v>
      </c>
      <c r="E154" s="60">
        <v>600000</v>
      </c>
      <c r="F154" s="61"/>
      <c r="G154" s="62">
        <v>23951084.539999999</v>
      </c>
      <c r="H154" s="126" t="s">
        <v>112</v>
      </c>
    </row>
    <row r="155" spans="1:8" x14ac:dyDescent="0.25">
      <c r="A155" s="56">
        <v>43857</v>
      </c>
      <c r="B155" s="57">
        <v>9892</v>
      </c>
      <c r="C155" s="58" t="s">
        <v>12</v>
      </c>
      <c r="D155" s="59">
        <v>43857</v>
      </c>
      <c r="E155" s="60">
        <v>12097.35</v>
      </c>
      <c r="F155" s="61"/>
      <c r="G155" s="62">
        <v>18991268.390000001</v>
      </c>
      <c r="H155" s="126" t="s">
        <v>112</v>
      </c>
    </row>
    <row r="156" spans="1:8" x14ac:dyDescent="0.25">
      <c r="A156" s="56">
        <v>43858</v>
      </c>
      <c r="B156" s="57">
        <v>9899</v>
      </c>
      <c r="C156" s="58" t="s">
        <v>12</v>
      </c>
      <c r="D156" s="59">
        <v>43858</v>
      </c>
      <c r="E156" s="60">
        <v>29248.68</v>
      </c>
      <c r="F156" s="61"/>
      <c r="G156" s="62">
        <v>10972522.289999999</v>
      </c>
      <c r="H156" s="126" t="s">
        <v>112</v>
      </c>
    </row>
    <row r="157" spans="1:8" x14ac:dyDescent="0.25">
      <c r="A157" s="56">
        <v>43859</v>
      </c>
      <c r="B157" s="57">
        <v>9901</v>
      </c>
      <c r="C157" s="58" t="s">
        <v>25</v>
      </c>
      <c r="D157" s="59">
        <v>43859</v>
      </c>
      <c r="E157" s="60">
        <v>20000</v>
      </c>
      <c r="F157" s="61"/>
      <c r="G157" s="62">
        <v>10951937.32</v>
      </c>
      <c r="H157" s="126" t="s">
        <v>112</v>
      </c>
    </row>
    <row r="158" spans="1:8" x14ac:dyDescent="0.25">
      <c r="A158" s="56">
        <v>43859</v>
      </c>
      <c r="B158" s="57">
        <v>9905</v>
      </c>
      <c r="C158" s="58" t="s">
        <v>26</v>
      </c>
      <c r="D158" s="59">
        <v>43859</v>
      </c>
      <c r="E158" s="60">
        <v>1000</v>
      </c>
      <c r="F158" s="61"/>
      <c r="G158" s="62">
        <v>15713075.65</v>
      </c>
      <c r="H158" s="126" t="s">
        <v>112</v>
      </c>
    </row>
    <row r="159" spans="1:8" x14ac:dyDescent="0.25">
      <c r="A159" s="56">
        <v>43861</v>
      </c>
      <c r="B159" s="57">
        <v>9911</v>
      </c>
      <c r="C159" s="58" t="s">
        <v>26</v>
      </c>
      <c r="D159" s="59">
        <v>43861</v>
      </c>
      <c r="E159" s="60">
        <v>1000</v>
      </c>
      <c r="F159" s="61"/>
      <c r="G159" s="62">
        <v>10576364.16</v>
      </c>
      <c r="H159" s="126" t="s">
        <v>112</v>
      </c>
    </row>
    <row r="160" spans="1:8" x14ac:dyDescent="0.25">
      <c r="A160" s="56">
        <v>43861</v>
      </c>
      <c r="B160" s="57">
        <v>9913</v>
      </c>
      <c r="C160" s="58" t="s">
        <v>26</v>
      </c>
      <c r="D160" s="59">
        <v>43861</v>
      </c>
      <c r="E160" s="60">
        <v>1000</v>
      </c>
      <c r="F160" s="61"/>
      <c r="G160" s="62">
        <v>10575344.16</v>
      </c>
      <c r="H160" s="126" t="s">
        <v>112</v>
      </c>
    </row>
    <row r="161" spans="1:8" x14ac:dyDescent="0.25">
      <c r="A161" s="56">
        <v>43861</v>
      </c>
      <c r="B161" s="57">
        <v>9915</v>
      </c>
      <c r="C161" s="58" t="s">
        <v>26</v>
      </c>
      <c r="D161" s="59">
        <v>43861</v>
      </c>
      <c r="E161" s="60">
        <v>1000</v>
      </c>
      <c r="F161" s="61"/>
      <c r="G161" s="62">
        <v>10574324.16</v>
      </c>
      <c r="H161" s="126" t="s">
        <v>112</v>
      </c>
    </row>
    <row r="162" spans="1:8" x14ac:dyDescent="0.25">
      <c r="A162" s="56">
        <v>43861</v>
      </c>
      <c r="B162" s="57">
        <v>9917</v>
      </c>
      <c r="C162" s="58" t="s">
        <v>26</v>
      </c>
      <c r="D162" s="59">
        <v>43861</v>
      </c>
      <c r="E162" s="60">
        <v>1000</v>
      </c>
      <c r="F162" s="61"/>
      <c r="G162" s="62">
        <v>10573304.16</v>
      </c>
      <c r="H162" s="126" t="s">
        <v>112</v>
      </c>
    </row>
    <row r="163" spans="1:8" x14ac:dyDescent="0.25">
      <c r="A163" s="56">
        <v>43861</v>
      </c>
      <c r="B163" s="57">
        <v>9919</v>
      </c>
      <c r="C163" s="58" t="s">
        <v>26</v>
      </c>
      <c r="D163" s="59">
        <v>43861</v>
      </c>
      <c r="E163" s="60">
        <v>1000</v>
      </c>
      <c r="F163" s="61"/>
      <c r="G163" s="62">
        <v>10572284.16</v>
      </c>
      <c r="H163" s="126" t="s">
        <v>112</v>
      </c>
    </row>
    <row r="164" spans="1:8" x14ac:dyDescent="0.25">
      <c r="A164" s="56">
        <v>43861</v>
      </c>
      <c r="B164" s="57">
        <v>9921</v>
      </c>
      <c r="C164" s="58" t="s">
        <v>26</v>
      </c>
      <c r="D164" s="59">
        <v>43861</v>
      </c>
      <c r="E164" s="60">
        <v>1000</v>
      </c>
      <c r="F164" s="61"/>
      <c r="G164" s="62">
        <v>10571264.16</v>
      </c>
      <c r="H164" s="126" t="s">
        <v>112</v>
      </c>
    </row>
    <row r="165" spans="1:8" x14ac:dyDescent="0.25">
      <c r="A165" s="56">
        <v>43861</v>
      </c>
      <c r="B165" s="57">
        <v>9923</v>
      </c>
      <c r="C165" s="58" t="s">
        <v>26</v>
      </c>
      <c r="D165" s="59">
        <v>43861</v>
      </c>
      <c r="E165" s="60">
        <v>1000</v>
      </c>
      <c r="F165" s="61"/>
      <c r="G165" s="62">
        <v>10570244.16</v>
      </c>
      <c r="H165" s="126" t="s">
        <v>112</v>
      </c>
    </row>
    <row r="166" spans="1:8" x14ac:dyDescent="0.25">
      <c r="A166" s="56">
        <v>43861</v>
      </c>
      <c r="B166" s="57">
        <v>9942</v>
      </c>
      <c r="C166" s="163" t="s">
        <v>12</v>
      </c>
      <c r="D166" s="59">
        <v>43861</v>
      </c>
      <c r="E166" s="63">
        <v>250</v>
      </c>
      <c r="F166" s="61"/>
      <c r="G166" s="62">
        <v>14944266.65</v>
      </c>
      <c r="H166" s="126" t="s">
        <v>112</v>
      </c>
    </row>
    <row r="167" spans="1:8" x14ac:dyDescent="0.25">
      <c r="A167" s="56">
        <v>43861</v>
      </c>
      <c r="B167" s="57">
        <v>9946</v>
      </c>
      <c r="C167" s="163" t="s">
        <v>12</v>
      </c>
      <c r="D167" s="59">
        <v>43861</v>
      </c>
      <c r="E167" s="63">
        <v>585.35</v>
      </c>
      <c r="F167" s="61"/>
      <c r="G167" s="62">
        <v>14704851.689999999</v>
      </c>
      <c r="H167" s="126" t="s">
        <v>112</v>
      </c>
    </row>
    <row r="168" spans="1:8" x14ac:dyDescent="0.25">
      <c r="A168" s="56">
        <v>43861</v>
      </c>
      <c r="B168" s="57">
        <v>9950</v>
      </c>
      <c r="C168" s="163" t="s">
        <v>12</v>
      </c>
      <c r="D168" s="59">
        <v>43861</v>
      </c>
      <c r="E168" s="63">
        <v>233.33</v>
      </c>
      <c r="F168" s="61"/>
      <c r="G168" s="62">
        <v>14609406.75</v>
      </c>
      <c r="H168" s="126" t="s">
        <v>112</v>
      </c>
    </row>
    <row r="169" spans="1:8" x14ac:dyDescent="0.25">
      <c r="A169" s="56">
        <v>43861</v>
      </c>
      <c r="B169" s="57">
        <v>9954</v>
      </c>
      <c r="C169" s="163" t="s">
        <v>12</v>
      </c>
      <c r="D169" s="59">
        <v>43861</v>
      </c>
      <c r="E169" s="63">
        <v>575.38</v>
      </c>
      <c r="F169" s="61"/>
      <c r="G169" s="62">
        <v>14374070.35</v>
      </c>
      <c r="H169" s="126" t="s">
        <v>112</v>
      </c>
    </row>
    <row r="170" spans="1:8" x14ac:dyDescent="0.25">
      <c r="A170" s="56">
        <v>43861</v>
      </c>
      <c r="B170" s="57">
        <v>9958</v>
      </c>
      <c r="C170" s="163" t="s">
        <v>12</v>
      </c>
      <c r="D170" s="59">
        <v>43861</v>
      </c>
      <c r="E170" s="63">
        <v>250</v>
      </c>
      <c r="F170" s="61"/>
      <c r="G170" s="62">
        <v>14271808.939999999</v>
      </c>
      <c r="H170" s="126" t="s">
        <v>112</v>
      </c>
    </row>
    <row r="171" spans="1:8" x14ac:dyDescent="0.25">
      <c r="A171" s="56">
        <v>43861</v>
      </c>
      <c r="B171" s="57">
        <v>9962</v>
      </c>
      <c r="C171" s="163" t="s">
        <v>12</v>
      </c>
      <c r="D171" s="59">
        <v>43861</v>
      </c>
      <c r="E171" s="63">
        <v>496.07</v>
      </c>
      <c r="F171" s="61"/>
      <c r="G171" s="62">
        <v>14068913.130000001</v>
      </c>
      <c r="H171" s="126" t="s">
        <v>112</v>
      </c>
    </row>
    <row r="172" spans="1:8" x14ac:dyDescent="0.25">
      <c r="A172" s="56">
        <v>43861</v>
      </c>
      <c r="B172" s="57">
        <v>9964</v>
      </c>
      <c r="C172" s="163" t="s">
        <v>26</v>
      </c>
      <c r="D172" s="59">
        <v>43861</v>
      </c>
      <c r="E172" s="60">
        <v>1000</v>
      </c>
      <c r="F172" s="61"/>
      <c r="G172" s="62">
        <v>14067903.210000001</v>
      </c>
      <c r="H172" s="126" t="s">
        <v>112</v>
      </c>
    </row>
    <row r="173" spans="1:8" x14ac:dyDescent="0.25">
      <c r="A173" s="56">
        <v>43861</v>
      </c>
      <c r="B173" s="57">
        <v>9970</v>
      </c>
      <c r="C173" s="163" t="s">
        <v>34</v>
      </c>
      <c r="D173" s="59">
        <v>43861</v>
      </c>
      <c r="E173" s="63">
        <v>949</v>
      </c>
      <c r="F173" s="61"/>
      <c r="G173" s="62">
        <v>1826954.08</v>
      </c>
      <c r="H173" s="126" t="s">
        <v>112</v>
      </c>
    </row>
    <row r="174" spans="1:8" x14ac:dyDescent="0.25">
      <c r="A174" s="56">
        <v>43861</v>
      </c>
      <c r="B174" s="57">
        <v>9972</v>
      </c>
      <c r="C174" s="163" t="s">
        <v>36</v>
      </c>
      <c r="D174" s="59">
        <v>43861</v>
      </c>
      <c r="E174" s="60">
        <v>5443</v>
      </c>
      <c r="F174" s="61"/>
      <c r="G174" s="62">
        <v>1821492.1</v>
      </c>
      <c r="H174" s="126" t="s">
        <v>112</v>
      </c>
    </row>
    <row r="175" spans="1:8" x14ac:dyDescent="0.25">
      <c r="A175" s="10"/>
      <c r="B175" s="10"/>
      <c r="C175" s="16" t="s">
        <v>7</v>
      </c>
      <c r="D175" s="10"/>
      <c r="E175" s="10"/>
      <c r="F175" s="11">
        <v>17946223.57</v>
      </c>
      <c r="G175" s="10"/>
    </row>
    <row r="176" spans="1:8" ht="49.5" x14ac:dyDescent="0.2">
      <c r="F176" s="13" t="s">
        <v>37</v>
      </c>
      <c r="G176" s="77" t="s">
        <v>44</v>
      </c>
    </row>
    <row r="178" spans="5:6" x14ac:dyDescent="0.2">
      <c r="E178" s="15">
        <f>-SUBTOTAL(9,E16:E177)</f>
        <v>-134720428.77000007</v>
      </c>
      <c r="F178" s="15">
        <f>SUBTOTAL(9,F19:F177)</f>
        <v>136541793.13999999</v>
      </c>
    </row>
    <row r="180" spans="5:6" x14ac:dyDescent="0.2">
      <c r="F180" s="76">
        <f>+E178+F178</f>
        <v>1821364.3699999154</v>
      </c>
    </row>
  </sheetData>
  <autoFilter ref="A17:H176">
    <sortState ref="A18:H176">
      <sortCondition sortBy="cellColor" ref="D17:D176" dxfId="1"/>
    </sortState>
  </autoFilter>
  <pageMargins left="0.7" right="0.7" top="0.75" bottom="0.75" header="0.3" footer="0.3"/>
  <pageSetup paperSize="3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H176"/>
  <sheetViews>
    <sheetView workbookViewId="0">
      <selection activeCell="C13" sqref="C13"/>
    </sheetView>
  </sheetViews>
  <sheetFormatPr baseColWidth="10" defaultColWidth="9.33203125" defaultRowHeight="15.75" x14ac:dyDescent="0.2"/>
  <cols>
    <col min="1" max="1" width="21.33203125" style="106" customWidth="1"/>
    <col min="2" max="2" width="13.1640625" style="106" customWidth="1"/>
    <col min="3" max="3" width="83.33203125" style="108" customWidth="1"/>
    <col min="4" max="4" width="21.33203125" style="106" customWidth="1"/>
    <col min="5" max="5" width="26.5" style="107" customWidth="1"/>
    <col min="6" max="6" width="26.5" style="106" customWidth="1"/>
    <col min="7" max="7" width="26.5" style="106" bestFit="1" customWidth="1"/>
    <col min="8" max="8" width="25" style="106" bestFit="1" customWidth="1"/>
    <col min="9" max="16384" width="9.33203125" style="106"/>
  </cols>
  <sheetData>
    <row r="1" spans="1:7" x14ac:dyDescent="0.2">
      <c r="A1" s="106" t="s">
        <v>98</v>
      </c>
      <c r="C1" s="106"/>
    </row>
    <row r="2" spans="1:7" x14ac:dyDescent="0.2">
      <c r="A2" s="106" t="s">
        <v>96</v>
      </c>
      <c r="C2" s="106"/>
    </row>
    <row r="3" spans="1:7" x14ac:dyDescent="0.2">
      <c r="A3" s="106" t="s">
        <v>97</v>
      </c>
      <c r="C3" s="106"/>
    </row>
    <row r="7" spans="1:7" x14ac:dyDescent="0.2">
      <c r="C7" s="109" t="s">
        <v>38</v>
      </c>
      <c r="D7" s="110">
        <v>1102748.28</v>
      </c>
    </row>
    <row r="8" spans="1:7" x14ac:dyDescent="0.2">
      <c r="C8" s="112" t="s">
        <v>39</v>
      </c>
      <c r="D8" s="113">
        <v>116232820.29000001</v>
      </c>
    </row>
    <row r="9" spans="1:7" x14ac:dyDescent="0.2">
      <c r="D9" s="107">
        <f>SUBTOTAL(9,D7:D8)</f>
        <v>117335568.57000001</v>
      </c>
    </row>
    <row r="10" spans="1:7" x14ac:dyDescent="0.2">
      <c r="D10" s="107"/>
    </row>
    <row r="13" spans="1:7" x14ac:dyDescent="0.2">
      <c r="A13" s="1" t="s">
        <v>0</v>
      </c>
      <c r="B13" s="1" t="s">
        <v>1</v>
      </c>
      <c r="C13" s="67" t="s">
        <v>2</v>
      </c>
      <c r="D13" s="2" t="s">
        <v>3</v>
      </c>
      <c r="E13" s="45" t="s">
        <v>4</v>
      </c>
      <c r="F13" s="2" t="s">
        <v>5</v>
      </c>
      <c r="G13" s="3" t="s">
        <v>6</v>
      </c>
    </row>
    <row r="14" spans="1:7" s="4" customFormat="1" hidden="1" x14ac:dyDescent="0.25">
      <c r="A14" s="5"/>
      <c r="B14" s="5"/>
      <c r="C14" s="24" t="s">
        <v>7</v>
      </c>
      <c r="D14" s="5"/>
      <c r="E14" s="5"/>
      <c r="F14" s="6">
        <v>17946223.57</v>
      </c>
      <c r="G14" s="5"/>
    </row>
    <row r="15" spans="1:7" x14ac:dyDescent="0.25">
      <c r="A15" s="114">
        <v>43834</v>
      </c>
      <c r="B15" s="115">
        <v>9817</v>
      </c>
      <c r="C15" s="116" t="s">
        <v>8</v>
      </c>
      <c r="D15" s="117">
        <v>43834</v>
      </c>
      <c r="E15" s="118"/>
      <c r="F15" s="119">
        <v>93260.98</v>
      </c>
      <c r="G15" s="120">
        <v>18039484.550000001</v>
      </c>
    </row>
    <row r="16" spans="1:7" x14ac:dyDescent="0.25">
      <c r="A16" s="114">
        <v>43834</v>
      </c>
      <c r="B16" s="115">
        <v>9818</v>
      </c>
      <c r="C16" s="116" t="s">
        <v>9</v>
      </c>
      <c r="D16" s="117">
        <v>43834</v>
      </c>
      <c r="E16" s="118"/>
      <c r="F16" s="119">
        <v>7753055.7800000003</v>
      </c>
      <c r="G16" s="120">
        <v>25792540.329999998</v>
      </c>
    </row>
    <row r="17" spans="1:8" x14ac:dyDescent="0.25">
      <c r="A17" s="114">
        <v>43835</v>
      </c>
      <c r="B17" s="115">
        <v>9819</v>
      </c>
      <c r="C17" s="116" t="s">
        <v>9</v>
      </c>
      <c r="D17" s="117">
        <v>43835</v>
      </c>
      <c r="E17" s="118"/>
      <c r="F17" s="119">
        <v>3008264.49</v>
      </c>
      <c r="G17" s="120">
        <v>28800804.82</v>
      </c>
    </row>
    <row r="18" spans="1:8" x14ac:dyDescent="0.25">
      <c r="A18" s="114">
        <v>43837</v>
      </c>
      <c r="B18" s="115">
        <v>9820</v>
      </c>
      <c r="C18" s="116" t="s">
        <v>9</v>
      </c>
      <c r="D18" s="117">
        <v>43837</v>
      </c>
      <c r="E18" s="118"/>
      <c r="F18" s="119">
        <v>5233409.04</v>
      </c>
      <c r="G18" s="120">
        <v>34034213.859999999</v>
      </c>
    </row>
    <row r="19" spans="1:8" s="4" customFormat="1" hidden="1" x14ac:dyDescent="0.25">
      <c r="A19" s="95">
        <v>43837</v>
      </c>
      <c r="B19" s="96">
        <v>9821</v>
      </c>
      <c r="C19" s="103" t="s">
        <v>10</v>
      </c>
      <c r="D19" s="98">
        <v>43837</v>
      </c>
      <c r="E19" s="99">
        <v>910297.69</v>
      </c>
      <c r="F19" s="100"/>
      <c r="G19" s="101">
        <v>33123916.170000002</v>
      </c>
    </row>
    <row r="20" spans="1:8" s="4" customFormat="1" hidden="1" x14ac:dyDescent="0.25">
      <c r="A20" s="32">
        <v>43837</v>
      </c>
      <c r="B20" s="33">
        <v>9822</v>
      </c>
      <c r="C20" s="34" t="s">
        <v>11</v>
      </c>
      <c r="D20" s="35">
        <v>43837</v>
      </c>
      <c r="E20" s="46">
        <v>18205.95</v>
      </c>
      <c r="F20" s="36"/>
      <c r="G20" s="37">
        <v>33105710.219999999</v>
      </c>
    </row>
    <row r="21" spans="1:8" s="4" customFormat="1" hidden="1" x14ac:dyDescent="0.25">
      <c r="A21" s="56">
        <v>43837</v>
      </c>
      <c r="B21" s="57">
        <v>9823</v>
      </c>
      <c r="C21" s="58" t="s">
        <v>12</v>
      </c>
      <c r="D21" s="59">
        <v>43837</v>
      </c>
      <c r="E21" s="60">
        <v>2275.7399999999998</v>
      </c>
      <c r="F21" s="61"/>
      <c r="G21" s="62">
        <v>33103434.48</v>
      </c>
    </row>
    <row r="22" spans="1:8" s="4" customFormat="1" hidden="1" x14ac:dyDescent="0.25">
      <c r="A22" s="32">
        <v>43837</v>
      </c>
      <c r="B22" s="33">
        <v>9824</v>
      </c>
      <c r="C22" s="34" t="s">
        <v>11</v>
      </c>
      <c r="D22" s="35">
        <v>43837</v>
      </c>
      <c r="E22" s="46">
        <v>45.51</v>
      </c>
      <c r="F22" s="36"/>
      <c r="G22" s="37">
        <v>33103388.969999999</v>
      </c>
    </row>
    <row r="23" spans="1:8" x14ac:dyDescent="0.25">
      <c r="A23" s="114">
        <v>43838</v>
      </c>
      <c r="B23" s="115">
        <v>9825</v>
      </c>
      <c r="C23" s="116" t="s">
        <v>8</v>
      </c>
      <c r="D23" s="117">
        <v>43838</v>
      </c>
      <c r="E23" s="118"/>
      <c r="F23" s="119">
        <v>7838.47</v>
      </c>
      <c r="G23" s="120">
        <v>33111227.440000001</v>
      </c>
    </row>
    <row r="24" spans="1:8" x14ac:dyDescent="0.25">
      <c r="A24" s="114">
        <v>43838</v>
      </c>
      <c r="B24" s="115">
        <v>9826</v>
      </c>
      <c r="C24" s="116" t="s">
        <v>9</v>
      </c>
      <c r="D24" s="117">
        <v>43838</v>
      </c>
      <c r="E24" s="118"/>
      <c r="F24" s="119">
        <v>2787007.56</v>
      </c>
      <c r="G24" s="120">
        <v>35898235</v>
      </c>
    </row>
    <row r="25" spans="1:8" s="4" customFormat="1" hidden="1" x14ac:dyDescent="0.25">
      <c r="A25" s="95">
        <v>43838</v>
      </c>
      <c r="B25" s="96">
        <v>9827</v>
      </c>
      <c r="C25" s="103" t="s">
        <v>13</v>
      </c>
      <c r="D25" s="98">
        <v>43838</v>
      </c>
      <c r="E25" s="99">
        <v>1513325</v>
      </c>
      <c r="F25" s="100"/>
      <c r="G25" s="101">
        <v>34384910</v>
      </c>
    </row>
    <row r="26" spans="1:8" s="4" customFormat="1" hidden="1" x14ac:dyDescent="0.25">
      <c r="A26" s="32">
        <v>43838</v>
      </c>
      <c r="B26" s="33">
        <v>9828</v>
      </c>
      <c r="C26" s="34" t="s">
        <v>14</v>
      </c>
      <c r="D26" s="35">
        <v>43838</v>
      </c>
      <c r="E26" s="46">
        <v>30266.5</v>
      </c>
      <c r="F26" s="36"/>
      <c r="G26" s="37">
        <v>34354643.5</v>
      </c>
    </row>
    <row r="27" spans="1:8" x14ac:dyDescent="0.25">
      <c r="A27" s="114">
        <v>43839</v>
      </c>
      <c r="B27" s="115">
        <v>9829</v>
      </c>
      <c r="C27" s="116" t="s">
        <v>8</v>
      </c>
      <c r="D27" s="117">
        <v>43839</v>
      </c>
      <c r="E27" s="118"/>
      <c r="F27" s="119">
        <v>66491.25</v>
      </c>
      <c r="G27" s="120">
        <v>34421134.75</v>
      </c>
    </row>
    <row r="28" spans="1:8" x14ac:dyDescent="0.25">
      <c r="A28" s="114">
        <v>43839</v>
      </c>
      <c r="B28" s="115">
        <v>9830</v>
      </c>
      <c r="C28" s="116" t="s">
        <v>9</v>
      </c>
      <c r="D28" s="117">
        <v>43839</v>
      </c>
      <c r="E28" s="118"/>
      <c r="F28" s="119">
        <v>3230139.62</v>
      </c>
      <c r="G28" s="120">
        <v>37651274.369999997</v>
      </c>
    </row>
    <row r="29" spans="1:8" s="4" customFormat="1" hidden="1" x14ac:dyDescent="0.25">
      <c r="A29" s="7">
        <v>43840</v>
      </c>
      <c r="B29" s="8">
        <v>9831</v>
      </c>
      <c r="C29" s="16" t="s">
        <v>15</v>
      </c>
      <c r="D29" s="9">
        <v>43840</v>
      </c>
      <c r="E29" s="10"/>
      <c r="F29" s="11">
        <v>1260000</v>
      </c>
      <c r="G29" s="12">
        <v>38911274.369999997</v>
      </c>
    </row>
    <row r="30" spans="1:8" x14ac:dyDescent="0.25">
      <c r="A30" s="114">
        <v>43841</v>
      </c>
      <c r="B30" s="115">
        <v>9832</v>
      </c>
      <c r="C30" s="116" t="s">
        <v>9</v>
      </c>
      <c r="D30" s="117">
        <v>43841</v>
      </c>
      <c r="E30" s="118"/>
      <c r="F30" s="119">
        <v>4723855.3600000003</v>
      </c>
      <c r="G30" s="120">
        <v>43635129.729999997</v>
      </c>
    </row>
    <row r="31" spans="1:8" x14ac:dyDescent="0.25">
      <c r="A31" s="114">
        <v>43842</v>
      </c>
      <c r="B31" s="115">
        <v>9833</v>
      </c>
      <c r="C31" s="116" t="s">
        <v>9</v>
      </c>
      <c r="D31" s="117">
        <v>43842</v>
      </c>
      <c r="E31" s="118"/>
      <c r="F31" s="119">
        <v>3156553.86</v>
      </c>
      <c r="G31" s="120">
        <v>46791683.590000004</v>
      </c>
    </row>
    <row r="32" spans="1:8" s="4" customFormat="1" hidden="1" x14ac:dyDescent="0.25">
      <c r="A32" s="68">
        <v>43845</v>
      </c>
      <c r="B32" s="69">
        <v>9834</v>
      </c>
      <c r="C32" s="70" t="s">
        <v>13</v>
      </c>
      <c r="D32" s="71">
        <v>43845</v>
      </c>
      <c r="E32" s="72">
        <v>99999.9</v>
      </c>
      <c r="F32" s="73"/>
      <c r="G32" s="74">
        <v>46691683.689999998</v>
      </c>
      <c r="H32" s="4" t="s">
        <v>45</v>
      </c>
    </row>
    <row r="33" spans="1:8" s="4" customFormat="1" hidden="1" x14ac:dyDescent="0.25">
      <c r="A33" s="32">
        <v>43845</v>
      </c>
      <c r="B33" s="33">
        <v>9835</v>
      </c>
      <c r="C33" s="34" t="s">
        <v>14</v>
      </c>
      <c r="D33" s="35">
        <v>43845</v>
      </c>
      <c r="E33" s="46">
        <v>2000</v>
      </c>
      <c r="F33" s="36"/>
      <c r="G33" s="37">
        <v>46689683.689999998</v>
      </c>
    </row>
    <row r="34" spans="1:8" s="4" customFormat="1" hidden="1" x14ac:dyDescent="0.25">
      <c r="A34" s="68">
        <v>43845</v>
      </c>
      <c r="B34" s="69">
        <v>9836</v>
      </c>
      <c r="C34" s="70" t="s">
        <v>13</v>
      </c>
      <c r="D34" s="71">
        <v>43845</v>
      </c>
      <c r="E34" s="72">
        <v>99999.9</v>
      </c>
      <c r="F34" s="73"/>
      <c r="G34" s="74">
        <v>46589683.789999999</v>
      </c>
      <c r="H34" s="4" t="s">
        <v>45</v>
      </c>
    </row>
    <row r="35" spans="1:8" s="4" customFormat="1" hidden="1" x14ac:dyDescent="0.25">
      <c r="A35" s="32">
        <v>43845</v>
      </c>
      <c r="B35" s="33">
        <v>9837</v>
      </c>
      <c r="C35" s="34" t="s">
        <v>14</v>
      </c>
      <c r="D35" s="35">
        <v>43845</v>
      </c>
      <c r="E35" s="46">
        <v>2000</v>
      </c>
      <c r="F35" s="36"/>
      <c r="G35" s="37">
        <v>46587683.789999999</v>
      </c>
    </row>
    <row r="36" spans="1:8" s="4" customFormat="1" hidden="1" x14ac:dyDescent="0.25">
      <c r="A36" s="68">
        <v>43845</v>
      </c>
      <c r="B36" s="69">
        <v>9838</v>
      </c>
      <c r="C36" s="70" t="s">
        <v>13</v>
      </c>
      <c r="D36" s="71">
        <v>43845</v>
      </c>
      <c r="E36" s="72">
        <v>93333.24</v>
      </c>
      <c r="F36" s="73"/>
      <c r="G36" s="74">
        <v>46494350.549999997</v>
      </c>
      <c r="H36" s="4" t="s">
        <v>45</v>
      </c>
    </row>
    <row r="37" spans="1:8" s="4" customFormat="1" hidden="1" x14ac:dyDescent="0.25">
      <c r="A37" s="32">
        <v>43845</v>
      </c>
      <c r="B37" s="33">
        <v>9839</v>
      </c>
      <c r="C37" s="34" t="s">
        <v>14</v>
      </c>
      <c r="D37" s="35">
        <v>43845</v>
      </c>
      <c r="E37" s="46">
        <v>1866.66</v>
      </c>
      <c r="F37" s="36"/>
      <c r="G37" s="37">
        <v>46492483.890000001</v>
      </c>
    </row>
    <row r="38" spans="1:8" s="4" customFormat="1" hidden="1" x14ac:dyDescent="0.25">
      <c r="A38" s="68">
        <v>43845</v>
      </c>
      <c r="B38" s="69">
        <v>9840</v>
      </c>
      <c r="C38" s="70" t="s">
        <v>13</v>
      </c>
      <c r="D38" s="71">
        <v>43845</v>
      </c>
      <c r="E38" s="72">
        <v>255139.45</v>
      </c>
      <c r="F38" s="73"/>
      <c r="G38" s="74">
        <v>46237344.439999998</v>
      </c>
    </row>
    <row r="39" spans="1:8" s="4" customFormat="1" hidden="1" x14ac:dyDescent="0.25">
      <c r="A39" s="32">
        <v>43845</v>
      </c>
      <c r="B39" s="33">
        <v>9841</v>
      </c>
      <c r="C39" s="34" t="s">
        <v>14</v>
      </c>
      <c r="D39" s="35">
        <v>43845</v>
      </c>
      <c r="E39" s="46">
        <v>5102.79</v>
      </c>
      <c r="F39" s="36"/>
      <c r="G39" s="37">
        <v>46232241.649999999</v>
      </c>
    </row>
    <row r="40" spans="1:8" s="4" customFormat="1" hidden="1" x14ac:dyDescent="0.25">
      <c r="A40" s="68">
        <v>43845</v>
      </c>
      <c r="B40" s="69">
        <v>9842</v>
      </c>
      <c r="C40" s="70" t="s">
        <v>13</v>
      </c>
      <c r="D40" s="71">
        <v>43845</v>
      </c>
      <c r="E40" s="72">
        <v>99999.9</v>
      </c>
      <c r="F40" s="73"/>
      <c r="G40" s="74">
        <v>46132241.75</v>
      </c>
    </row>
    <row r="41" spans="1:8" s="4" customFormat="1" hidden="1" x14ac:dyDescent="0.25">
      <c r="A41" s="32">
        <v>43845</v>
      </c>
      <c r="B41" s="33">
        <v>9843</v>
      </c>
      <c r="C41" s="34" t="s">
        <v>14</v>
      </c>
      <c r="D41" s="35">
        <v>43845</v>
      </c>
      <c r="E41" s="46">
        <v>2000</v>
      </c>
      <c r="F41" s="36"/>
      <c r="G41" s="37">
        <v>46130241.75</v>
      </c>
    </row>
    <row r="42" spans="1:8" x14ac:dyDescent="0.25">
      <c r="A42" s="114">
        <v>43845</v>
      </c>
      <c r="B42" s="115">
        <v>9844</v>
      </c>
      <c r="C42" s="116" t="s">
        <v>9</v>
      </c>
      <c r="D42" s="117">
        <v>43845</v>
      </c>
      <c r="E42" s="118"/>
      <c r="F42" s="119">
        <v>4518598.74</v>
      </c>
      <c r="G42" s="119">
        <v>4518598.74</v>
      </c>
    </row>
    <row r="43" spans="1:8" s="4" customFormat="1" hidden="1" x14ac:dyDescent="0.25">
      <c r="A43" s="68">
        <v>43845</v>
      </c>
      <c r="B43" s="69">
        <v>9845</v>
      </c>
      <c r="C43" s="70" t="s">
        <v>16</v>
      </c>
      <c r="D43" s="71">
        <v>43845</v>
      </c>
      <c r="E43" s="72">
        <v>99999.9</v>
      </c>
      <c r="F43" s="73"/>
      <c r="G43" s="74">
        <v>50548840.590000004</v>
      </c>
      <c r="H43" s="4" t="s">
        <v>45</v>
      </c>
    </row>
    <row r="44" spans="1:8" s="4" customFormat="1" hidden="1" x14ac:dyDescent="0.25">
      <c r="A44" s="32">
        <v>43845</v>
      </c>
      <c r="B44" s="33">
        <v>9846</v>
      </c>
      <c r="C44" s="34" t="s">
        <v>11</v>
      </c>
      <c r="D44" s="35">
        <v>43845</v>
      </c>
      <c r="E44" s="46">
        <v>2000</v>
      </c>
      <c r="F44" s="36"/>
      <c r="G44" s="37">
        <v>50546840.590000004</v>
      </c>
    </row>
    <row r="45" spans="1:8" s="4" customFormat="1" hidden="1" x14ac:dyDescent="0.25">
      <c r="A45" s="56">
        <v>43845</v>
      </c>
      <c r="B45" s="57">
        <v>9847</v>
      </c>
      <c r="C45" s="58" t="s">
        <v>12</v>
      </c>
      <c r="D45" s="59">
        <v>43845</v>
      </c>
      <c r="E45" s="63">
        <v>250</v>
      </c>
      <c r="F45" s="61"/>
      <c r="G45" s="62">
        <v>50546590.590000004</v>
      </c>
    </row>
    <row r="46" spans="1:8" s="4" customFormat="1" hidden="1" x14ac:dyDescent="0.25">
      <c r="A46" s="32">
        <v>43845</v>
      </c>
      <c r="B46" s="33">
        <v>9848</v>
      </c>
      <c r="C46" s="34" t="s">
        <v>11</v>
      </c>
      <c r="D46" s="35">
        <v>43845</v>
      </c>
      <c r="E46" s="46">
        <v>5</v>
      </c>
      <c r="F46" s="36"/>
      <c r="G46" s="37">
        <v>50546585.590000004</v>
      </c>
    </row>
    <row r="47" spans="1:8" s="4" customFormat="1" hidden="1" x14ac:dyDescent="0.25">
      <c r="A47" s="68">
        <v>43845</v>
      </c>
      <c r="B47" s="69">
        <v>9849</v>
      </c>
      <c r="C47" s="70" t="s">
        <v>17</v>
      </c>
      <c r="D47" s="71">
        <v>43845</v>
      </c>
      <c r="E47" s="72">
        <v>99999.9</v>
      </c>
      <c r="F47" s="73"/>
      <c r="G47" s="74">
        <v>50446585.689999998</v>
      </c>
      <c r="H47" s="4" t="s">
        <v>45</v>
      </c>
    </row>
    <row r="48" spans="1:8" s="4" customFormat="1" hidden="1" x14ac:dyDescent="0.25">
      <c r="A48" s="32">
        <v>43845</v>
      </c>
      <c r="B48" s="33">
        <v>9850</v>
      </c>
      <c r="C48" s="34" t="s">
        <v>11</v>
      </c>
      <c r="D48" s="35">
        <v>43845</v>
      </c>
      <c r="E48" s="46">
        <v>2000</v>
      </c>
      <c r="F48" s="36"/>
      <c r="G48" s="37">
        <v>50444585.689999998</v>
      </c>
    </row>
    <row r="49" spans="1:8" s="4" customFormat="1" hidden="1" x14ac:dyDescent="0.25">
      <c r="A49" s="56">
        <v>43845</v>
      </c>
      <c r="B49" s="57">
        <v>9851</v>
      </c>
      <c r="C49" s="58" t="s">
        <v>12</v>
      </c>
      <c r="D49" s="59">
        <v>43845</v>
      </c>
      <c r="E49" s="63">
        <v>250</v>
      </c>
      <c r="F49" s="61"/>
      <c r="G49" s="62">
        <v>50444335.689999998</v>
      </c>
    </row>
    <row r="50" spans="1:8" s="4" customFormat="1" hidden="1" x14ac:dyDescent="0.25">
      <c r="A50" s="32">
        <v>43845</v>
      </c>
      <c r="B50" s="33">
        <v>9852</v>
      </c>
      <c r="C50" s="34" t="s">
        <v>11</v>
      </c>
      <c r="D50" s="35">
        <v>43845</v>
      </c>
      <c r="E50" s="46">
        <v>5</v>
      </c>
      <c r="F50" s="36"/>
      <c r="G50" s="37">
        <v>50444330.689999998</v>
      </c>
    </row>
    <row r="51" spans="1:8" s="4" customFormat="1" hidden="1" x14ac:dyDescent="0.25">
      <c r="A51" s="68">
        <v>43845</v>
      </c>
      <c r="B51" s="69">
        <v>9853</v>
      </c>
      <c r="C51" s="70" t="s">
        <v>18</v>
      </c>
      <c r="D51" s="71">
        <v>43845</v>
      </c>
      <c r="E51" s="72">
        <v>99999.9</v>
      </c>
      <c r="F51" s="73"/>
      <c r="G51" s="74">
        <v>50344330.789999999</v>
      </c>
      <c r="H51" s="4" t="s">
        <v>45</v>
      </c>
    </row>
    <row r="52" spans="1:8" s="4" customFormat="1" hidden="1" x14ac:dyDescent="0.25">
      <c r="A52" s="32">
        <v>43845</v>
      </c>
      <c r="B52" s="33">
        <v>9854</v>
      </c>
      <c r="C52" s="34" t="s">
        <v>11</v>
      </c>
      <c r="D52" s="35">
        <v>43845</v>
      </c>
      <c r="E52" s="46">
        <v>2000</v>
      </c>
      <c r="F52" s="36"/>
      <c r="G52" s="37">
        <v>50342330.789999999</v>
      </c>
    </row>
    <row r="53" spans="1:8" s="4" customFormat="1" hidden="1" x14ac:dyDescent="0.25">
      <c r="A53" s="56">
        <v>43845</v>
      </c>
      <c r="B53" s="57">
        <v>9855</v>
      </c>
      <c r="C53" s="58" t="s">
        <v>12</v>
      </c>
      <c r="D53" s="59">
        <v>43845</v>
      </c>
      <c r="E53" s="63">
        <v>250</v>
      </c>
      <c r="F53" s="61"/>
      <c r="G53" s="62">
        <v>50342080.789999999</v>
      </c>
    </row>
    <row r="54" spans="1:8" s="4" customFormat="1" hidden="1" x14ac:dyDescent="0.25">
      <c r="A54" s="32">
        <v>43845</v>
      </c>
      <c r="B54" s="33">
        <v>9856</v>
      </c>
      <c r="C54" s="34" t="s">
        <v>11</v>
      </c>
      <c r="D54" s="35">
        <v>43845</v>
      </c>
      <c r="E54" s="46">
        <v>5</v>
      </c>
      <c r="F54" s="36"/>
      <c r="G54" s="37">
        <v>50342075.789999999</v>
      </c>
    </row>
    <row r="55" spans="1:8" x14ac:dyDescent="0.25">
      <c r="A55" s="114">
        <v>43846</v>
      </c>
      <c r="B55" s="115">
        <v>9857</v>
      </c>
      <c r="C55" s="116" t="s">
        <v>9</v>
      </c>
      <c r="D55" s="117">
        <v>43846</v>
      </c>
      <c r="E55" s="118"/>
      <c r="F55" s="119">
        <v>1243809.92</v>
      </c>
      <c r="G55" s="120">
        <v>51585885.710000001</v>
      </c>
    </row>
    <row r="56" spans="1:8" s="4" customFormat="1" hidden="1" x14ac:dyDescent="0.25">
      <c r="A56" s="95">
        <v>43846</v>
      </c>
      <c r="B56" s="96">
        <v>9858</v>
      </c>
      <c r="C56" s="103" t="s">
        <v>13</v>
      </c>
      <c r="D56" s="98">
        <v>43846</v>
      </c>
      <c r="E56" s="99">
        <v>47415994.359999999</v>
      </c>
      <c r="F56" s="100"/>
      <c r="G56" s="101">
        <v>4169891.35</v>
      </c>
    </row>
    <row r="57" spans="1:8" s="4" customFormat="1" hidden="1" x14ac:dyDescent="0.25">
      <c r="A57" s="32">
        <v>43846</v>
      </c>
      <c r="B57" s="33">
        <v>9859</v>
      </c>
      <c r="C57" s="34" t="s">
        <v>14</v>
      </c>
      <c r="D57" s="35">
        <v>43846</v>
      </c>
      <c r="E57" s="46">
        <v>948319.89</v>
      </c>
      <c r="F57" s="36"/>
      <c r="G57" s="37">
        <v>3221571.46</v>
      </c>
    </row>
    <row r="58" spans="1:8" x14ac:dyDescent="0.25">
      <c r="A58" s="114">
        <v>43847</v>
      </c>
      <c r="B58" s="115">
        <v>9860</v>
      </c>
      <c r="C58" s="116" t="s">
        <v>9</v>
      </c>
      <c r="D58" s="117">
        <v>43847</v>
      </c>
      <c r="E58" s="118"/>
      <c r="F58" s="119">
        <v>10906242.140000001</v>
      </c>
      <c r="G58" s="120">
        <v>14127813.6</v>
      </c>
    </row>
    <row r="59" spans="1:8" x14ac:dyDescent="0.25">
      <c r="A59" s="114">
        <v>43848</v>
      </c>
      <c r="B59" s="115">
        <v>9861</v>
      </c>
      <c r="C59" s="116" t="s">
        <v>8</v>
      </c>
      <c r="D59" s="117">
        <v>43848</v>
      </c>
      <c r="E59" s="118"/>
      <c r="F59" s="119">
        <v>145156.97</v>
      </c>
      <c r="G59" s="120">
        <v>14272970.57</v>
      </c>
    </row>
    <row r="60" spans="1:8" x14ac:dyDescent="0.25">
      <c r="A60" s="114">
        <v>43848</v>
      </c>
      <c r="B60" s="115">
        <v>9862</v>
      </c>
      <c r="C60" s="116" t="s">
        <v>9</v>
      </c>
      <c r="D60" s="117">
        <v>43848</v>
      </c>
      <c r="E60" s="118"/>
      <c r="F60" s="119">
        <v>6633855.5499999998</v>
      </c>
      <c r="G60" s="120">
        <v>20906826.120000001</v>
      </c>
    </row>
    <row r="61" spans="1:8" x14ac:dyDescent="0.25">
      <c r="A61" s="114">
        <v>43849</v>
      </c>
      <c r="B61" s="115">
        <v>9863</v>
      </c>
      <c r="C61" s="116" t="s">
        <v>9</v>
      </c>
      <c r="D61" s="117">
        <v>43849</v>
      </c>
      <c r="E61" s="118"/>
      <c r="F61" s="119">
        <v>3235625.02</v>
      </c>
      <c r="G61" s="120">
        <v>24142451.140000001</v>
      </c>
    </row>
    <row r="62" spans="1:8" s="4" customFormat="1" hidden="1" x14ac:dyDescent="0.25">
      <c r="A62" s="95">
        <v>43850</v>
      </c>
      <c r="B62" s="96">
        <v>9864</v>
      </c>
      <c r="C62" s="103" t="s">
        <v>13</v>
      </c>
      <c r="D62" s="98">
        <v>43850</v>
      </c>
      <c r="E62" s="99">
        <v>1606600.35</v>
      </c>
      <c r="F62" s="100"/>
      <c r="G62" s="101">
        <v>22535850.789999999</v>
      </c>
    </row>
    <row r="63" spans="1:8" s="4" customFormat="1" hidden="1" x14ac:dyDescent="0.25">
      <c r="A63" s="32">
        <v>43850</v>
      </c>
      <c r="B63" s="33">
        <v>9865</v>
      </c>
      <c r="C63" s="34" t="s">
        <v>14</v>
      </c>
      <c r="D63" s="35">
        <v>43850</v>
      </c>
      <c r="E63" s="46">
        <v>32132.01</v>
      </c>
      <c r="F63" s="36"/>
      <c r="G63" s="37">
        <v>22503718.780000001</v>
      </c>
    </row>
    <row r="64" spans="1:8" x14ac:dyDescent="0.25">
      <c r="A64" s="114">
        <v>43851</v>
      </c>
      <c r="B64" s="115">
        <v>9866</v>
      </c>
      <c r="C64" s="116" t="s">
        <v>8</v>
      </c>
      <c r="D64" s="117">
        <v>43851</v>
      </c>
      <c r="E64" s="118"/>
      <c r="F64" s="119">
        <v>38302.71</v>
      </c>
      <c r="G64" s="120">
        <v>22542021.489999998</v>
      </c>
    </row>
    <row r="65" spans="1:7" x14ac:dyDescent="0.25">
      <c r="A65" s="114">
        <v>43851</v>
      </c>
      <c r="B65" s="115">
        <v>9867</v>
      </c>
      <c r="C65" s="116" t="s">
        <v>9</v>
      </c>
      <c r="D65" s="117">
        <v>43851</v>
      </c>
      <c r="E65" s="118"/>
      <c r="F65" s="119">
        <v>3564064.15</v>
      </c>
      <c r="G65" s="120">
        <v>26106085.640000001</v>
      </c>
    </row>
    <row r="66" spans="1:7" s="4" customFormat="1" hidden="1" x14ac:dyDescent="0.25">
      <c r="A66" s="7">
        <v>43851</v>
      </c>
      <c r="B66" s="8">
        <v>9868</v>
      </c>
      <c r="C66" s="16" t="s">
        <v>19</v>
      </c>
      <c r="D66" s="9">
        <v>43851</v>
      </c>
      <c r="E66" s="11">
        <v>3744000</v>
      </c>
      <c r="F66" s="10"/>
      <c r="G66" s="12">
        <v>22362085.640000001</v>
      </c>
    </row>
    <row r="67" spans="1:7" s="4" customFormat="1" hidden="1" x14ac:dyDescent="0.25">
      <c r="A67" s="32">
        <v>43851</v>
      </c>
      <c r="B67" s="33">
        <v>9869</v>
      </c>
      <c r="C67" s="38" t="s">
        <v>11</v>
      </c>
      <c r="D67" s="35">
        <v>43851</v>
      </c>
      <c r="E67" s="46">
        <v>74880</v>
      </c>
      <c r="F67" s="36"/>
      <c r="G67" s="37">
        <v>22287205.640000001</v>
      </c>
    </row>
    <row r="68" spans="1:7" s="4" customFormat="1" hidden="1" x14ac:dyDescent="0.25">
      <c r="A68" s="56">
        <v>43851</v>
      </c>
      <c r="B68" s="57">
        <v>9870</v>
      </c>
      <c r="C68" s="64" t="s">
        <v>12</v>
      </c>
      <c r="D68" s="59">
        <v>43851</v>
      </c>
      <c r="E68" s="60">
        <v>9360</v>
      </c>
      <c r="F68" s="61"/>
      <c r="G68" s="62">
        <v>22277845.640000001</v>
      </c>
    </row>
    <row r="69" spans="1:7" s="4" customFormat="1" hidden="1" x14ac:dyDescent="0.25">
      <c r="A69" s="32">
        <v>43851</v>
      </c>
      <c r="B69" s="33">
        <v>9871</v>
      </c>
      <c r="C69" s="38" t="s">
        <v>11</v>
      </c>
      <c r="D69" s="35">
        <v>43851</v>
      </c>
      <c r="E69" s="46">
        <v>187.2</v>
      </c>
      <c r="F69" s="36"/>
      <c r="G69" s="37">
        <v>22277658.440000001</v>
      </c>
    </row>
    <row r="70" spans="1:7" x14ac:dyDescent="0.25">
      <c r="A70" s="114">
        <v>43852</v>
      </c>
      <c r="B70" s="115">
        <v>9872</v>
      </c>
      <c r="C70" s="121" t="s">
        <v>9</v>
      </c>
      <c r="D70" s="117">
        <v>43852</v>
      </c>
      <c r="E70" s="118"/>
      <c r="F70" s="119">
        <v>3654935.78</v>
      </c>
      <c r="G70" s="120">
        <v>25932594.219999999</v>
      </c>
    </row>
    <row r="71" spans="1:7" s="4" customFormat="1" hidden="1" x14ac:dyDescent="0.25">
      <c r="A71" s="95">
        <v>43852</v>
      </c>
      <c r="B71" s="96">
        <v>9873</v>
      </c>
      <c r="C71" s="97" t="s">
        <v>20</v>
      </c>
      <c r="D71" s="98">
        <v>43852</v>
      </c>
      <c r="E71" s="99">
        <v>1440000</v>
      </c>
      <c r="F71" s="100"/>
      <c r="G71" s="101">
        <v>24492594.219999999</v>
      </c>
    </row>
    <row r="72" spans="1:7" s="4" customFormat="1" hidden="1" x14ac:dyDescent="0.25">
      <c r="A72" s="32">
        <v>43852</v>
      </c>
      <c r="B72" s="33">
        <v>9874</v>
      </c>
      <c r="C72" s="38" t="s">
        <v>11</v>
      </c>
      <c r="D72" s="35">
        <v>43852</v>
      </c>
      <c r="E72" s="46">
        <v>28800</v>
      </c>
      <c r="F72" s="36"/>
      <c r="G72" s="37">
        <v>24463794.219999999</v>
      </c>
    </row>
    <row r="73" spans="1:7" s="4" customFormat="1" hidden="1" x14ac:dyDescent="0.25">
      <c r="A73" s="56">
        <v>43852</v>
      </c>
      <c r="B73" s="57">
        <v>9875</v>
      </c>
      <c r="C73" s="64" t="s">
        <v>12</v>
      </c>
      <c r="D73" s="59">
        <v>43852</v>
      </c>
      <c r="E73" s="60">
        <v>3600</v>
      </c>
      <c r="F73" s="61"/>
      <c r="G73" s="62">
        <v>24460194.219999999</v>
      </c>
    </row>
    <row r="74" spans="1:7" s="4" customFormat="1" hidden="1" x14ac:dyDescent="0.25">
      <c r="A74" s="32">
        <v>43852</v>
      </c>
      <c r="B74" s="33">
        <v>9876</v>
      </c>
      <c r="C74" s="38" t="s">
        <v>11</v>
      </c>
      <c r="D74" s="35">
        <v>43852</v>
      </c>
      <c r="E74" s="46">
        <v>72</v>
      </c>
      <c r="F74" s="36"/>
      <c r="G74" s="37">
        <v>24460122.219999999</v>
      </c>
    </row>
    <row r="75" spans="1:7" s="4" customFormat="1" hidden="1" x14ac:dyDescent="0.25">
      <c r="A75" s="7">
        <v>43852</v>
      </c>
      <c r="B75" s="8">
        <v>9877</v>
      </c>
      <c r="C75" s="14" t="s">
        <v>13</v>
      </c>
      <c r="D75" s="9">
        <v>43852</v>
      </c>
      <c r="E75" s="11">
        <v>519534.92</v>
      </c>
      <c r="F75" s="10"/>
      <c r="G75" s="12">
        <v>23940587.300000001</v>
      </c>
    </row>
    <row r="76" spans="1:7" s="4" customFormat="1" hidden="1" x14ac:dyDescent="0.25">
      <c r="A76" s="32">
        <v>43852</v>
      </c>
      <c r="B76" s="33">
        <v>9878</v>
      </c>
      <c r="C76" s="38" t="s">
        <v>14</v>
      </c>
      <c r="D76" s="35">
        <v>43852</v>
      </c>
      <c r="E76" s="46">
        <v>10390.700000000001</v>
      </c>
      <c r="F76" s="36"/>
      <c r="G76" s="37">
        <v>23930196.600000001</v>
      </c>
    </row>
    <row r="77" spans="1:7" s="4" customFormat="1" hidden="1" x14ac:dyDescent="0.25">
      <c r="A77" s="95">
        <v>43852</v>
      </c>
      <c r="B77" s="96">
        <v>9879</v>
      </c>
      <c r="C77" s="97" t="s">
        <v>13</v>
      </c>
      <c r="D77" s="98">
        <v>43852</v>
      </c>
      <c r="E77" s="99">
        <v>22402067</v>
      </c>
      <c r="F77" s="100"/>
      <c r="G77" s="101">
        <v>1528129.6</v>
      </c>
    </row>
    <row r="78" spans="1:7" s="4" customFormat="1" hidden="1" x14ac:dyDescent="0.25">
      <c r="A78" s="32">
        <v>43852</v>
      </c>
      <c r="B78" s="33">
        <v>9880</v>
      </c>
      <c r="C78" s="38" t="s">
        <v>14</v>
      </c>
      <c r="D78" s="35">
        <v>43852</v>
      </c>
      <c r="E78" s="46">
        <v>448041.34</v>
      </c>
      <c r="F78" s="36"/>
      <c r="G78" s="37">
        <v>1080088.26</v>
      </c>
    </row>
    <row r="79" spans="1:7" x14ac:dyDescent="0.25">
      <c r="A79" s="114">
        <v>43853</v>
      </c>
      <c r="B79" s="115">
        <v>9881</v>
      </c>
      <c r="C79" s="121" t="s">
        <v>9</v>
      </c>
      <c r="D79" s="117">
        <v>43853</v>
      </c>
      <c r="E79" s="118"/>
      <c r="F79" s="119">
        <v>4600197.3499999996</v>
      </c>
      <c r="G79" s="120">
        <v>5680285.6100000003</v>
      </c>
    </row>
    <row r="80" spans="1:7" s="4" customFormat="1" hidden="1" x14ac:dyDescent="0.25">
      <c r="A80" s="95">
        <v>43854</v>
      </c>
      <c r="B80" s="96">
        <v>9882</v>
      </c>
      <c r="C80" s="97" t="s">
        <v>13</v>
      </c>
      <c r="D80" s="98">
        <v>43854</v>
      </c>
      <c r="E80" s="99">
        <v>100000</v>
      </c>
      <c r="F80" s="100"/>
      <c r="G80" s="101">
        <v>5580285.6100000003</v>
      </c>
    </row>
    <row r="81" spans="1:8" s="4" customFormat="1" hidden="1" x14ac:dyDescent="0.25">
      <c r="A81" s="32">
        <v>43854</v>
      </c>
      <c r="B81" s="33">
        <v>9883</v>
      </c>
      <c r="C81" s="38" t="s">
        <v>14</v>
      </c>
      <c r="D81" s="35">
        <v>43854</v>
      </c>
      <c r="E81" s="46">
        <v>2000</v>
      </c>
      <c r="F81" s="36"/>
      <c r="G81" s="37">
        <v>5578285.6100000003</v>
      </c>
    </row>
    <row r="82" spans="1:8" x14ac:dyDescent="0.25">
      <c r="A82" s="114">
        <v>43855</v>
      </c>
      <c r="B82" s="115">
        <v>9884</v>
      </c>
      <c r="C82" s="121" t="s">
        <v>8</v>
      </c>
      <c r="D82" s="117">
        <v>43855</v>
      </c>
      <c r="E82" s="118"/>
      <c r="F82" s="119">
        <v>65331.71</v>
      </c>
      <c r="G82" s="120">
        <v>5643617.3200000003</v>
      </c>
    </row>
    <row r="83" spans="1:8" x14ac:dyDescent="0.25">
      <c r="A83" s="114">
        <v>43855</v>
      </c>
      <c r="B83" s="115">
        <v>9885</v>
      </c>
      <c r="C83" s="121" t="s">
        <v>9</v>
      </c>
      <c r="D83" s="117">
        <v>43855</v>
      </c>
      <c r="E83" s="118"/>
      <c r="F83" s="119">
        <v>12934443.5</v>
      </c>
      <c r="G83" s="120">
        <v>18578060.82</v>
      </c>
    </row>
    <row r="84" spans="1:8" x14ac:dyDescent="0.25">
      <c r="A84" s="114">
        <v>43856</v>
      </c>
      <c r="B84" s="115">
        <v>9886</v>
      </c>
      <c r="C84" s="121" t="s">
        <v>8</v>
      </c>
      <c r="D84" s="117">
        <v>43856</v>
      </c>
      <c r="E84" s="118"/>
      <c r="F84" s="119">
        <v>601286.96</v>
      </c>
      <c r="G84" s="120">
        <v>19179347.780000001</v>
      </c>
    </row>
    <row r="85" spans="1:8" x14ac:dyDescent="0.25">
      <c r="A85" s="114">
        <v>43856</v>
      </c>
      <c r="B85" s="115">
        <v>9887</v>
      </c>
      <c r="C85" s="121" t="s">
        <v>9</v>
      </c>
      <c r="D85" s="117">
        <v>43856</v>
      </c>
      <c r="E85" s="118"/>
      <c r="F85" s="119">
        <v>5371736.7599999998</v>
      </c>
      <c r="G85" s="120">
        <v>24551084.539999999</v>
      </c>
    </row>
    <row r="86" spans="1:8" s="4" customFormat="1" hidden="1" x14ac:dyDescent="0.25">
      <c r="A86" s="56">
        <v>43856</v>
      </c>
      <c r="B86" s="57">
        <v>9888</v>
      </c>
      <c r="C86" s="64" t="s">
        <v>21</v>
      </c>
      <c r="D86" s="59">
        <v>43856</v>
      </c>
      <c r="E86" s="60">
        <v>600000</v>
      </c>
      <c r="F86" s="61"/>
      <c r="G86" s="62">
        <v>23951084.539999999</v>
      </c>
    </row>
    <row r="87" spans="1:8" s="4" customFormat="1" hidden="1" x14ac:dyDescent="0.25">
      <c r="A87" s="32">
        <v>43856</v>
      </c>
      <c r="B87" s="33">
        <v>9889</v>
      </c>
      <c r="C87" s="38" t="s">
        <v>22</v>
      </c>
      <c r="D87" s="35">
        <v>43856</v>
      </c>
      <c r="E87" s="46">
        <v>12000</v>
      </c>
      <c r="F87" s="36"/>
      <c r="G87" s="37">
        <v>23939084.539999999</v>
      </c>
    </row>
    <row r="88" spans="1:8" s="4" customFormat="1" hidden="1" x14ac:dyDescent="0.25">
      <c r="A88" s="7">
        <v>43857</v>
      </c>
      <c r="B88" s="8">
        <v>9890</v>
      </c>
      <c r="C88" s="14" t="s">
        <v>23</v>
      </c>
      <c r="D88" s="9">
        <v>43857</v>
      </c>
      <c r="E88" s="11">
        <v>4838940</v>
      </c>
      <c r="F88" s="10"/>
      <c r="G88" s="12">
        <v>19100144.539999999</v>
      </c>
    </row>
    <row r="89" spans="1:8" s="4" customFormat="1" hidden="1" x14ac:dyDescent="0.25">
      <c r="A89" s="32">
        <v>43857</v>
      </c>
      <c r="B89" s="33">
        <v>9891</v>
      </c>
      <c r="C89" s="38" t="s">
        <v>11</v>
      </c>
      <c r="D89" s="35">
        <v>43857</v>
      </c>
      <c r="E89" s="46">
        <v>96778.8</v>
      </c>
      <c r="F89" s="36"/>
      <c r="G89" s="37">
        <v>19003365.739999998</v>
      </c>
    </row>
    <row r="90" spans="1:8" s="4" customFormat="1" hidden="1" x14ac:dyDescent="0.25">
      <c r="A90" s="56">
        <v>43857</v>
      </c>
      <c r="B90" s="57">
        <v>9892</v>
      </c>
      <c r="C90" s="64" t="s">
        <v>12</v>
      </c>
      <c r="D90" s="59">
        <v>43857</v>
      </c>
      <c r="E90" s="60">
        <v>12097.35</v>
      </c>
      <c r="F90" s="61"/>
      <c r="G90" s="62">
        <v>18991268.390000001</v>
      </c>
    </row>
    <row r="91" spans="1:8" s="4" customFormat="1" hidden="1" x14ac:dyDescent="0.25">
      <c r="A91" s="32">
        <v>43857</v>
      </c>
      <c r="B91" s="33">
        <v>9893</v>
      </c>
      <c r="C91" s="38" t="s">
        <v>11</v>
      </c>
      <c r="D91" s="35">
        <v>43857</v>
      </c>
      <c r="E91" s="46">
        <v>241.95</v>
      </c>
      <c r="F91" s="36"/>
      <c r="G91" s="37">
        <v>18991026.440000001</v>
      </c>
    </row>
    <row r="92" spans="1:8" s="4" customFormat="1" hidden="1" x14ac:dyDescent="0.25">
      <c r="A92" s="95">
        <v>43857</v>
      </c>
      <c r="B92" s="96">
        <v>9894</v>
      </c>
      <c r="C92" s="97" t="s">
        <v>13</v>
      </c>
      <c r="D92" s="98">
        <v>43857</v>
      </c>
      <c r="E92" s="99">
        <v>6077701.7400000002</v>
      </c>
      <c r="F92" s="100"/>
      <c r="G92" s="101">
        <v>12913324.699999999</v>
      </c>
      <c r="H92" s="4">
        <v>59569798</v>
      </c>
    </row>
    <row r="93" spans="1:8" s="4" customFormat="1" hidden="1" x14ac:dyDescent="0.25">
      <c r="A93" s="32">
        <v>43857</v>
      </c>
      <c r="B93" s="33">
        <v>9895</v>
      </c>
      <c r="C93" s="38" t="s">
        <v>14</v>
      </c>
      <c r="D93" s="35">
        <v>43857</v>
      </c>
      <c r="E93" s="46">
        <v>121554.03</v>
      </c>
      <c r="F93" s="36"/>
      <c r="G93" s="37">
        <v>12791770.67</v>
      </c>
    </row>
    <row r="94" spans="1:8" x14ac:dyDescent="0.25">
      <c r="A94" s="114">
        <v>43858</v>
      </c>
      <c r="B94" s="115">
        <v>9896</v>
      </c>
      <c r="C94" s="121" t="s">
        <v>9</v>
      </c>
      <c r="D94" s="117">
        <v>43858</v>
      </c>
      <c r="E94" s="118"/>
      <c r="F94" s="119">
        <v>10143462.949999999</v>
      </c>
      <c r="G94" s="120">
        <v>22935233.620000001</v>
      </c>
    </row>
    <row r="95" spans="1:8" s="4" customFormat="1" hidden="1" x14ac:dyDescent="0.25">
      <c r="A95" s="7">
        <v>43858</v>
      </c>
      <c r="B95" s="8">
        <v>9897</v>
      </c>
      <c r="C95" s="14" t="s">
        <v>24</v>
      </c>
      <c r="D95" s="9">
        <v>43858</v>
      </c>
      <c r="E95" s="11">
        <v>11699473.189999999</v>
      </c>
      <c r="F95" s="10"/>
      <c r="G95" s="12">
        <v>11235760.43</v>
      </c>
    </row>
    <row r="96" spans="1:8" s="4" customFormat="1" hidden="1" x14ac:dyDescent="0.25">
      <c r="A96" s="32">
        <v>43858</v>
      </c>
      <c r="B96" s="33">
        <v>9898</v>
      </c>
      <c r="C96" s="38" t="s">
        <v>11</v>
      </c>
      <c r="D96" s="35">
        <v>43858</v>
      </c>
      <c r="E96" s="46">
        <v>233989.46</v>
      </c>
      <c r="F96" s="36"/>
      <c r="G96" s="37">
        <v>11001770.970000001</v>
      </c>
    </row>
    <row r="97" spans="1:8" s="4" customFormat="1" hidden="1" x14ac:dyDescent="0.25">
      <c r="A97" s="56">
        <v>43858</v>
      </c>
      <c r="B97" s="57">
        <v>9899</v>
      </c>
      <c r="C97" s="64" t="s">
        <v>12</v>
      </c>
      <c r="D97" s="59">
        <v>43858</v>
      </c>
      <c r="E97" s="60">
        <v>29248.68</v>
      </c>
      <c r="F97" s="61"/>
      <c r="G97" s="62">
        <v>10972522.289999999</v>
      </c>
    </row>
    <row r="98" spans="1:8" s="4" customFormat="1" hidden="1" x14ac:dyDescent="0.25">
      <c r="A98" s="32">
        <v>43858</v>
      </c>
      <c r="B98" s="33">
        <v>9900</v>
      </c>
      <c r="C98" s="38" t="s">
        <v>11</v>
      </c>
      <c r="D98" s="35">
        <v>43858</v>
      </c>
      <c r="E98" s="46">
        <v>584.97</v>
      </c>
      <c r="F98" s="36"/>
      <c r="G98" s="37">
        <v>10971937.32</v>
      </c>
    </row>
    <row r="99" spans="1:8" s="4" customFormat="1" hidden="1" x14ac:dyDescent="0.25">
      <c r="A99" s="56">
        <v>43859</v>
      </c>
      <c r="B99" s="57">
        <v>9901</v>
      </c>
      <c r="C99" s="64" t="s">
        <v>25</v>
      </c>
      <c r="D99" s="59">
        <v>43859</v>
      </c>
      <c r="E99" s="60">
        <v>20000</v>
      </c>
      <c r="F99" s="61"/>
      <c r="G99" s="62">
        <v>10951937.32</v>
      </c>
    </row>
    <row r="100" spans="1:8" s="4" customFormat="1" hidden="1" x14ac:dyDescent="0.25">
      <c r="A100" s="32">
        <v>43859</v>
      </c>
      <c r="B100" s="33">
        <v>9902</v>
      </c>
      <c r="C100" s="38" t="s">
        <v>14</v>
      </c>
      <c r="D100" s="35">
        <v>43859</v>
      </c>
      <c r="E100" s="46">
        <v>400</v>
      </c>
      <c r="F100" s="36"/>
      <c r="G100" s="37">
        <v>10951537.32</v>
      </c>
    </row>
    <row r="101" spans="1:8" x14ac:dyDescent="0.25">
      <c r="A101" s="114">
        <v>43859</v>
      </c>
      <c r="B101" s="115">
        <v>9903</v>
      </c>
      <c r="C101" s="121" t="s">
        <v>8</v>
      </c>
      <c r="D101" s="117">
        <v>43859</v>
      </c>
      <c r="E101" s="118"/>
      <c r="F101" s="119">
        <v>39192.400000000001</v>
      </c>
      <c r="G101" s="120">
        <v>10990729.720000001</v>
      </c>
    </row>
    <row r="102" spans="1:8" x14ac:dyDescent="0.25">
      <c r="A102" s="114">
        <v>43859</v>
      </c>
      <c r="B102" s="115">
        <v>9904</v>
      </c>
      <c r="C102" s="121" t="s">
        <v>9</v>
      </c>
      <c r="D102" s="117">
        <v>43859</v>
      </c>
      <c r="E102" s="118"/>
      <c r="F102" s="119">
        <v>4723345.93</v>
      </c>
      <c r="G102" s="120">
        <v>15714075.65</v>
      </c>
    </row>
    <row r="103" spans="1:8" s="4" customFormat="1" hidden="1" x14ac:dyDescent="0.25">
      <c r="A103" s="56">
        <v>43859</v>
      </c>
      <c r="B103" s="57">
        <v>9905</v>
      </c>
      <c r="C103" s="64" t="s">
        <v>26</v>
      </c>
      <c r="D103" s="59">
        <v>43859</v>
      </c>
      <c r="E103" s="60">
        <v>1000</v>
      </c>
      <c r="F103" s="61"/>
      <c r="G103" s="62">
        <v>15713075.65</v>
      </c>
    </row>
    <row r="104" spans="1:8" s="4" customFormat="1" hidden="1" x14ac:dyDescent="0.25">
      <c r="A104" s="32">
        <v>43859</v>
      </c>
      <c r="B104" s="33">
        <v>9906</v>
      </c>
      <c r="C104" s="38" t="s">
        <v>14</v>
      </c>
      <c r="D104" s="35">
        <v>43859</v>
      </c>
      <c r="E104" s="46">
        <v>20</v>
      </c>
      <c r="F104" s="36"/>
      <c r="G104" s="37">
        <v>15713055.65</v>
      </c>
    </row>
    <row r="105" spans="1:8" s="102" customFormat="1" hidden="1" x14ac:dyDescent="0.25">
      <c r="A105" s="95">
        <v>43859</v>
      </c>
      <c r="B105" s="96">
        <v>9907</v>
      </c>
      <c r="C105" s="97" t="s">
        <v>13</v>
      </c>
      <c r="D105" s="98">
        <v>43859</v>
      </c>
      <c r="E105" s="99">
        <v>14000000</v>
      </c>
      <c r="F105" s="100"/>
      <c r="G105" s="101">
        <v>1713055.65</v>
      </c>
      <c r="H105" s="102">
        <v>59569798</v>
      </c>
    </row>
    <row r="106" spans="1:8" s="4" customFormat="1" hidden="1" x14ac:dyDescent="0.25">
      <c r="A106" s="32">
        <v>43859</v>
      </c>
      <c r="B106" s="33">
        <v>9908</v>
      </c>
      <c r="C106" s="38" t="s">
        <v>14</v>
      </c>
      <c r="D106" s="35">
        <v>43859</v>
      </c>
      <c r="E106" s="46">
        <v>280000</v>
      </c>
      <c r="F106" s="36"/>
      <c r="G106" s="37">
        <v>1433055.65</v>
      </c>
    </row>
    <row r="107" spans="1:8" x14ac:dyDescent="0.25">
      <c r="A107" s="114">
        <v>43860</v>
      </c>
      <c r="B107" s="115">
        <v>9909</v>
      </c>
      <c r="C107" s="121" t="s">
        <v>8</v>
      </c>
      <c r="D107" s="117">
        <v>43860</v>
      </c>
      <c r="E107" s="118"/>
      <c r="F107" s="119">
        <v>45886.83</v>
      </c>
      <c r="G107" s="120">
        <v>1478942.48</v>
      </c>
    </row>
    <row r="108" spans="1:8" x14ac:dyDescent="0.25">
      <c r="A108" s="114">
        <v>43860</v>
      </c>
      <c r="B108" s="115">
        <v>9910</v>
      </c>
      <c r="C108" s="121" t="s">
        <v>9</v>
      </c>
      <c r="D108" s="117">
        <v>43860</v>
      </c>
      <c r="E108" s="118"/>
      <c r="F108" s="119">
        <v>9098421.6799999997</v>
      </c>
      <c r="G108" s="120">
        <v>10577364.16</v>
      </c>
    </row>
    <row r="109" spans="1:8" s="4" customFormat="1" hidden="1" x14ac:dyDescent="0.25">
      <c r="A109" s="56">
        <v>43861</v>
      </c>
      <c r="B109" s="57">
        <v>9911</v>
      </c>
      <c r="C109" s="64" t="s">
        <v>26</v>
      </c>
      <c r="D109" s="59">
        <v>43861</v>
      </c>
      <c r="E109" s="60">
        <v>1000</v>
      </c>
      <c r="F109" s="61"/>
      <c r="G109" s="62">
        <v>10576364.16</v>
      </c>
    </row>
    <row r="110" spans="1:8" s="4" customFormat="1" hidden="1" x14ac:dyDescent="0.25">
      <c r="A110" s="32">
        <v>43861</v>
      </c>
      <c r="B110" s="33">
        <v>9912</v>
      </c>
      <c r="C110" s="38" t="s">
        <v>14</v>
      </c>
      <c r="D110" s="35">
        <v>43861</v>
      </c>
      <c r="E110" s="46">
        <v>20</v>
      </c>
      <c r="F110" s="36"/>
      <c r="G110" s="37">
        <v>10576344.16</v>
      </c>
    </row>
    <row r="111" spans="1:8" s="4" customFormat="1" hidden="1" x14ac:dyDescent="0.25">
      <c r="A111" s="56">
        <v>43861</v>
      </c>
      <c r="B111" s="57">
        <v>9913</v>
      </c>
      <c r="C111" s="64" t="s">
        <v>26</v>
      </c>
      <c r="D111" s="59">
        <v>43861</v>
      </c>
      <c r="E111" s="60">
        <v>1000</v>
      </c>
      <c r="F111" s="61"/>
      <c r="G111" s="62">
        <v>10575344.16</v>
      </c>
    </row>
    <row r="112" spans="1:8" s="4" customFormat="1" hidden="1" x14ac:dyDescent="0.25">
      <c r="A112" s="32">
        <v>43861</v>
      </c>
      <c r="B112" s="33">
        <v>9914</v>
      </c>
      <c r="C112" s="38" t="s">
        <v>14</v>
      </c>
      <c r="D112" s="35">
        <v>43861</v>
      </c>
      <c r="E112" s="46">
        <v>20</v>
      </c>
      <c r="F112" s="36"/>
      <c r="G112" s="37">
        <v>10575324.16</v>
      </c>
    </row>
    <row r="113" spans="1:8" s="4" customFormat="1" hidden="1" x14ac:dyDescent="0.25">
      <c r="A113" s="56">
        <v>43861</v>
      </c>
      <c r="B113" s="57">
        <v>9915</v>
      </c>
      <c r="C113" s="64" t="s">
        <v>26</v>
      </c>
      <c r="D113" s="59">
        <v>43861</v>
      </c>
      <c r="E113" s="60">
        <v>1000</v>
      </c>
      <c r="F113" s="61"/>
      <c r="G113" s="62">
        <v>10574324.16</v>
      </c>
    </row>
    <row r="114" spans="1:8" s="4" customFormat="1" hidden="1" x14ac:dyDescent="0.25">
      <c r="A114" s="32">
        <v>43861</v>
      </c>
      <c r="B114" s="33">
        <v>9916</v>
      </c>
      <c r="C114" s="38" t="s">
        <v>14</v>
      </c>
      <c r="D114" s="35">
        <v>43861</v>
      </c>
      <c r="E114" s="46">
        <v>20</v>
      </c>
      <c r="F114" s="36"/>
      <c r="G114" s="37">
        <v>10574304.16</v>
      </c>
    </row>
    <row r="115" spans="1:8" s="4" customFormat="1" hidden="1" x14ac:dyDescent="0.25">
      <c r="A115" s="56">
        <v>43861</v>
      </c>
      <c r="B115" s="57">
        <v>9917</v>
      </c>
      <c r="C115" s="64" t="s">
        <v>26</v>
      </c>
      <c r="D115" s="59">
        <v>43861</v>
      </c>
      <c r="E115" s="60">
        <v>1000</v>
      </c>
      <c r="F115" s="61"/>
      <c r="G115" s="62">
        <v>10573304.16</v>
      </c>
    </row>
    <row r="116" spans="1:8" s="4" customFormat="1" hidden="1" x14ac:dyDescent="0.25">
      <c r="A116" s="32">
        <v>43861</v>
      </c>
      <c r="B116" s="33">
        <v>9918</v>
      </c>
      <c r="C116" s="38" t="s">
        <v>14</v>
      </c>
      <c r="D116" s="35">
        <v>43861</v>
      </c>
      <c r="E116" s="46">
        <v>20</v>
      </c>
      <c r="F116" s="36"/>
      <c r="G116" s="37">
        <v>10573284.16</v>
      </c>
    </row>
    <row r="117" spans="1:8" s="4" customFormat="1" hidden="1" x14ac:dyDescent="0.25">
      <c r="A117" s="56">
        <v>43861</v>
      </c>
      <c r="B117" s="57">
        <v>9919</v>
      </c>
      <c r="C117" s="64" t="s">
        <v>26</v>
      </c>
      <c r="D117" s="59">
        <v>43861</v>
      </c>
      <c r="E117" s="60">
        <v>1000</v>
      </c>
      <c r="F117" s="61"/>
      <c r="G117" s="62">
        <v>10572284.16</v>
      </c>
    </row>
    <row r="118" spans="1:8" s="4" customFormat="1" hidden="1" x14ac:dyDescent="0.25">
      <c r="A118" s="32">
        <v>43861</v>
      </c>
      <c r="B118" s="33">
        <v>9920</v>
      </c>
      <c r="C118" s="38" t="s">
        <v>14</v>
      </c>
      <c r="D118" s="35">
        <v>43861</v>
      </c>
      <c r="E118" s="46">
        <v>20</v>
      </c>
      <c r="F118" s="36"/>
      <c r="G118" s="37">
        <v>10572264.16</v>
      </c>
    </row>
    <row r="119" spans="1:8" s="4" customFormat="1" hidden="1" x14ac:dyDescent="0.25">
      <c r="A119" s="56">
        <v>43861</v>
      </c>
      <c r="B119" s="57">
        <v>9921</v>
      </c>
      <c r="C119" s="64" t="s">
        <v>26</v>
      </c>
      <c r="D119" s="59">
        <v>43861</v>
      </c>
      <c r="E119" s="60">
        <v>1000</v>
      </c>
      <c r="F119" s="61"/>
      <c r="G119" s="62">
        <v>10571264.16</v>
      </c>
    </row>
    <row r="120" spans="1:8" s="4" customFormat="1" hidden="1" x14ac:dyDescent="0.25">
      <c r="A120" s="32">
        <v>43861</v>
      </c>
      <c r="B120" s="33">
        <v>9922</v>
      </c>
      <c r="C120" s="38" t="s">
        <v>14</v>
      </c>
      <c r="D120" s="35">
        <v>43861</v>
      </c>
      <c r="E120" s="46">
        <v>20</v>
      </c>
      <c r="F120" s="36"/>
      <c r="G120" s="37">
        <v>10571244.16</v>
      </c>
    </row>
    <row r="121" spans="1:8" s="4" customFormat="1" hidden="1" x14ac:dyDescent="0.25">
      <c r="A121" s="56">
        <v>43861</v>
      </c>
      <c r="B121" s="57">
        <v>9923</v>
      </c>
      <c r="C121" s="64" t="s">
        <v>26</v>
      </c>
      <c r="D121" s="59">
        <v>43861</v>
      </c>
      <c r="E121" s="60">
        <v>1000</v>
      </c>
      <c r="F121" s="61"/>
      <c r="G121" s="62">
        <v>10570244.16</v>
      </c>
    </row>
    <row r="122" spans="1:8" s="4" customFormat="1" hidden="1" x14ac:dyDescent="0.25">
      <c r="A122" s="32">
        <v>43861</v>
      </c>
      <c r="B122" s="33">
        <v>9924</v>
      </c>
      <c r="C122" s="38" t="s">
        <v>14</v>
      </c>
      <c r="D122" s="35">
        <v>43861</v>
      </c>
      <c r="E122" s="46">
        <v>20</v>
      </c>
      <c r="F122" s="36"/>
      <c r="G122" s="37">
        <v>10570224.16</v>
      </c>
    </row>
    <row r="123" spans="1:8" s="4" customFormat="1" hidden="1" x14ac:dyDescent="0.25">
      <c r="A123" s="68">
        <v>43861</v>
      </c>
      <c r="B123" s="69">
        <v>9925</v>
      </c>
      <c r="C123" s="75" t="s">
        <v>13</v>
      </c>
      <c r="D123" s="71">
        <v>43861</v>
      </c>
      <c r="E123" s="72">
        <v>251702.82</v>
      </c>
      <c r="F123" s="73"/>
      <c r="G123" s="74">
        <v>10318521.34</v>
      </c>
      <c r="H123" s="4" t="s">
        <v>46</v>
      </c>
    </row>
    <row r="124" spans="1:8" s="4" customFormat="1" hidden="1" x14ac:dyDescent="0.25">
      <c r="A124" s="32">
        <v>43861</v>
      </c>
      <c r="B124" s="33">
        <v>9926</v>
      </c>
      <c r="C124" s="38" t="s">
        <v>14</v>
      </c>
      <c r="D124" s="35">
        <v>43861</v>
      </c>
      <c r="E124" s="46">
        <v>5034.0600000000004</v>
      </c>
      <c r="F124" s="36"/>
      <c r="G124" s="37">
        <v>10313487.279999999</v>
      </c>
    </row>
    <row r="125" spans="1:8" s="4" customFormat="1" hidden="1" x14ac:dyDescent="0.25">
      <c r="A125" s="68">
        <v>43861</v>
      </c>
      <c r="B125" s="69">
        <v>9927</v>
      </c>
      <c r="C125" s="75" t="s">
        <v>13</v>
      </c>
      <c r="D125" s="71">
        <v>43861</v>
      </c>
      <c r="E125" s="72">
        <v>99999.9</v>
      </c>
      <c r="F125" s="73"/>
      <c r="G125" s="74">
        <v>10213487.380000001</v>
      </c>
      <c r="H125" s="4" t="s">
        <v>46</v>
      </c>
    </row>
    <row r="126" spans="1:8" s="4" customFormat="1" hidden="1" x14ac:dyDescent="0.25">
      <c r="A126" s="32">
        <v>43861</v>
      </c>
      <c r="B126" s="33">
        <v>9928</v>
      </c>
      <c r="C126" s="38" t="s">
        <v>14</v>
      </c>
      <c r="D126" s="35">
        <v>43861</v>
      </c>
      <c r="E126" s="46">
        <v>2000</v>
      </c>
      <c r="F126" s="36"/>
      <c r="G126" s="37">
        <v>10211487.380000001</v>
      </c>
    </row>
    <row r="127" spans="1:8" s="4" customFormat="1" hidden="1" x14ac:dyDescent="0.25">
      <c r="A127" s="68">
        <v>43861</v>
      </c>
      <c r="B127" s="69">
        <v>9929</v>
      </c>
      <c r="C127" s="75" t="s">
        <v>13</v>
      </c>
      <c r="D127" s="71">
        <v>43861</v>
      </c>
      <c r="E127" s="72">
        <v>325432.96999999997</v>
      </c>
      <c r="F127" s="73"/>
      <c r="G127" s="74">
        <v>9886054.4100000001</v>
      </c>
      <c r="H127" s="4" t="s">
        <v>46</v>
      </c>
    </row>
    <row r="128" spans="1:8" s="4" customFormat="1" hidden="1" x14ac:dyDescent="0.25">
      <c r="A128" s="32">
        <v>43861</v>
      </c>
      <c r="B128" s="33">
        <v>9930</v>
      </c>
      <c r="C128" s="38" t="s">
        <v>14</v>
      </c>
      <c r="D128" s="35">
        <v>43861</v>
      </c>
      <c r="E128" s="46">
        <v>6508.66</v>
      </c>
      <c r="F128" s="36"/>
      <c r="G128" s="37">
        <v>9879545.75</v>
      </c>
    </row>
    <row r="129" spans="1:8" s="4" customFormat="1" hidden="1" x14ac:dyDescent="0.25">
      <c r="A129" s="68">
        <v>43861</v>
      </c>
      <c r="B129" s="69">
        <v>9931</v>
      </c>
      <c r="C129" s="75" t="s">
        <v>13</v>
      </c>
      <c r="D129" s="71">
        <v>43861</v>
      </c>
      <c r="E129" s="72">
        <v>99999.9</v>
      </c>
      <c r="F129" s="73"/>
      <c r="G129" s="74">
        <v>9779545.8499999996</v>
      </c>
      <c r="H129" s="4" t="s">
        <v>46</v>
      </c>
    </row>
    <row r="130" spans="1:8" s="4" customFormat="1" hidden="1" x14ac:dyDescent="0.25">
      <c r="A130" s="32">
        <v>43861</v>
      </c>
      <c r="B130" s="33">
        <v>9932</v>
      </c>
      <c r="C130" s="38" t="s">
        <v>14</v>
      </c>
      <c r="D130" s="35">
        <v>43861</v>
      </c>
      <c r="E130" s="46">
        <v>2000</v>
      </c>
      <c r="F130" s="36"/>
      <c r="G130" s="37">
        <v>9777545.8499999996</v>
      </c>
    </row>
    <row r="131" spans="1:8" s="4" customFormat="1" hidden="1" x14ac:dyDescent="0.25">
      <c r="A131" s="68">
        <v>43861</v>
      </c>
      <c r="B131" s="69">
        <v>9933</v>
      </c>
      <c r="C131" s="75" t="s">
        <v>13</v>
      </c>
      <c r="D131" s="71">
        <v>43861</v>
      </c>
      <c r="E131" s="72">
        <v>234141.77</v>
      </c>
      <c r="F131" s="73"/>
      <c r="G131" s="74">
        <v>9543404.0800000001</v>
      </c>
      <c r="H131" s="4" t="s">
        <v>46</v>
      </c>
    </row>
    <row r="132" spans="1:8" s="4" customFormat="1" hidden="1" x14ac:dyDescent="0.25">
      <c r="A132" s="32">
        <v>43861</v>
      </c>
      <c r="B132" s="33">
        <v>9934</v>
      </c>
      <c r="C132" s="38" t="s">
        <v>14</v>
      </c>
      <c r="D132" s="35">
        <v>43861</v>
      </c>
      <c r="E132" s="46">
        <v>4682.84</v>
      </c>
      <c r="F132" s="36"/>
      <c r="G132" s="37">
        <v>9538721.2400000002</v>
      </c>
    </row>
    <row r="133" spans="1:8" s="4" customFormat="1" hidden="1" x14ac:dyDescent="0.25">
      <c r="A133" s="68">
        <v>43861</v>
      </c>
      <c r="B133" s="69">
        <v>9935</v>
      </c>
      <c r="C133" s="75" t="s">
        <v>13</v>
      </c>
      <c r="D133" s="71">
        <v>43861</v>
      </c>
      <c r="E133" s="72">
        <v>99999.9</v>
      </c>
      <c r="F133" s="73"/>
      <c r="G133" s="74">
        <v>9438721.3399999999</v>
      </c>
      <c r="H133" s="4" t="s">
        <v>46</v>
      </c>
    </row>
    <row r="134" spans="1:8" s="4" customFormat="1" hidden="1" x14ac:dyDescent="0.25">
      <c r="A134" s="32">
        <v>43861</v>
      </c>
      <c r="B134" s="33">
        <v>9936</v>
      </c>
      <c r="C134" s="38" t="s">
        <v>14</v>
      </c>
      <c r="D134" s="35">
        <v>43861</v>
      </c>
      <c r="E134" s="46">
        <v>2000</v>
      </c>
      <c r="F134" s="36"/>
      <c r="G134" s="37">
        <v>9436721.3399999999</v>
      </c>
    </row>
    <row r="135" spans="1:8" s="4" customFormat="1" hidden="1" x14ac:dyDescent="0.25">
      <c r="A135" s="68">
        <v>43861</v>
      </c>
      <c r="B135" s="69">
        <v>9937</v>
      </c>
      <c r="C135" s="75" t="s">
        <v>13</v>
      </c>
      <c r="D135" s="71">
        <v>43861</v>
      </c>
      <c r="E135" s="72">
        <v>99999.9</v>
      </c>
      <c r="F135" s="73"/>
      <c r="G135" s="74">
        <v>9336721.4399999995</v>
      </c>
    </row>
    <row r="136" spans="1:8" s="4" customFormat="1" hidden="1" x14ac:dyDescent="0.25">
      <c r="A136" s="39">
        <v>43861</v>
      </c>
      <c r="B136" s="40">
        <v>9938</v>
      </c>
      <c r="C136" s="41" t="s">
        <v>14</v>
      </c>
      <c r="D136" s="42">
        <v>43861</v>
      </c>
      <c r="E136" s="47">
        <v>2000</v>
      </c>
      <c r="F136" s="43"/>
      <c r="G136" s="44">
        <v>9334721.4399999995</v>
      </c>
    </row>
    <row r="137" spans="1:8" x14ac:dyDescent="0.25">
      <c r="A137" s="114">
        <v>43861</v>
      </c>
      <c r="B137" s="115">
        <v>9939</v>
      </c>
      <c r="C137" s="122" t="s">
        <v>9</v>
      </c>
      <c r="D137" s="117">
        <v>43861</v>
      </c>
      <c r="E137" s="118"/>
      <c r="F137" s="119">
        <v>5711795.1100000003</v>
      </c>
      <c r="G137" s="120">
        <v>15046516.550000001</v>
      </c>
    </row>
    <row r="138" spans="1:8" s="4" customFormat="1" hidden="1" x14ac:dyDescent="0.25">
      <c r="A138" s="68">
        <v>43861</v>
      </c>
      <c r="B138" s="69">
        <v>9940</v>
      </c>
      <c r="C138" s="70" t="s">
        <v>27</v>
      </c>
      <c r="D138" s="71">
        <v>43861</v>
      </c>
      <c r="E138" s="72">
        <v>99999.9</v>
      </c>
      <c r="F138" s="73"/>
      <c r="G138" s="74">
        <v>14946516.65</v>
      </c>
      <c r="H138" s="4" t="s">
        <v>46</v>
      </c>
    </row>
    <row r="139" spans="1:8" s="4" customFormat="1" hidden="1" x14ac:dyDescent="0.25">
      <c r="A139" s="32">
        <v>43861</v>
      </c>
      <c r="B139" s="33">
        <v>9941</v>
      </c>
      <c r="C139" s="34" t="s">
        <v>11</v>
      </c>
      <c r="D139" s="35">
        <v>43861</v>
      </c>
      <c r="E139" s="46">
        <v>2000</v>
      </c>
      <c r="F139" s="36"/>
      <c r="G139" s="37">
        <v>14944516.65</v>
      </c>
    </row>
    <row r="140" spans="1:8" s="4" customFormat="1" hidden="1" x14ac:dyDescent="0.25">
      <c r="A140" s="56">
        <v>43861</v>
      </c>
      <c r="B140" s="57">
        <v>9942</v>
      </c>
      <c r="C140" s="65" t="s">
        <v>12</v>
      </c>
      <c r="D140" s="59">
        <v>43861</v>
      </c>
      <c r="E140" s="63">
        <v>250</v>
      </c>
      <c r="F140" s="61"/>
      <c r="G140" s="62">
        <v>14944266.65</v>
      </c>
    </row>
    <row r="141" spans="1:8" s="4" customFormat="1" hidden="1" x14ac:dyDescent="0.25">
      <c r="A141" s="32">
        <v>43861</v>
      </c>
      <c r="B141" s="33">
        <v>9943</v>
      </c>
      <c r="C141" s="34" t="s">
        <v>11</v>
      </c>
      <c r="D141" s="35">
        <v>43861</v>
      </c>
      <c r="E141" s="46">
        <v>5</v>
      </c>
      <c r="F141" s="36"/>
      <c r="G141" s="37">
        <v>14944261.65</v>
      </c>
    </row>
    <row r="142" spans="1:8" s="4" customFormat="1" hidden="1" x14ac:dyDescent="0.25">
      <c r="A142" s="68">
        <v>43861</v>
      </c>
      <c r="B142" s="69">
        <v>9944</v>
      </c>
      <c r="C142" s="70" t="s">
        <v>28</v>
      </c>
      <c r="D142" s="71">
        <v>43861</v>
      </c>
      <c r="E142" s="72">
        <v>234141.77</v>
      </c>
      <c r="F142" s="73"/>
      <c r="G142" s="74">
        <v>14710119.880000001</v>
      </c>
      <c r="H142" s="4" t="s">
        <v>46</v>
      </c>
    </row>
    <row r="143" spans="1:8" s="4" customFormat="1" hidden="1" x14ac:dyDescent="0.25">
      <c r="A143" s="32">
        <v>43861</v>
      </c>
      <c r="B143" s="33">
        <v>9945</v>
      </c>
      <c r="C143" s="34" t="s">
        <v>11</v>
      </c>
      <c r="D143" s="35">
        <v>43861</v>
      </c>
      <c r="E143" s="46">
        <v>4682.84</v>
      </c>
      <c r="F143" s="36"/>
      <c r="G143" s="37">
        <v>14705437.039999999</v>
      </c>
    </row>
    <row r="144" spans="1:8" s="4" customFormat="1" hidden="1" x14ac:dyDescent="0.25">
      <c r="A144" s="56">
        <v>43861</v>
      </c>
      <c r="B144" s="57">
        <v>9946</v>
      </c>
      <c r="C144" s="65" t="s">
        <v>12</v>
      </c>
      <c r="D144" s="59">
        <v>43861</v>
      </c>
      <c r="E144" s="63">
        <v>585.35</v>
      </c>
      <c r="F144" s="61"/>
      <c r="G144" s="62">
        <v>14704851.689999999</v>
      </c>
    </row>
    <row r="145" spans="1:8" s="4" customFormat="1" hidden="1" x14ac:dyDescent="0.25">
      <c r="A145" s="32">
        <v>43861</v>
      </c>
      <c r="B145" s="33">
        <v>9947</v>
      </c>
      <c r="C145" s="34" t="s">
        <v>11</v>
      </c>
      <c r="D145" s="35">
        <v>43861</v>
      </c>
      <c r="E145" s="46">
        <v>11.71</v>
      </c>
      <c r="F145" s="36"/>
      <c r="G145" s="37">
        <v>14704839.98</v>
      </c>
    </row>
    <row r="146" spans="1:8" s="4" customFormat="1" hidden="1" x14ac:dyDescent="0.25">
      <c r="A146" s="68">
        <v>43861</v>
      </c>
      <c r="B146" s="69">
        <v>9948</v>
      </c>
      <c r="C146" s="70" t="s">
        <v>29</v>
      </c>
      <c r="D146" s="71">
        <v>43861</v>
      </c>
      <c r="E146" s="72">
        <v>93333.24</v>
      </c>
      <c r="F146" s="73"/>
      <c r="G146" s="74">
        <v>14611506.74</v>
      </c>
      <c r="H146" s="4" t="s">
        <v>46</v>
      </c>
    </row>
    <row r="147" spans="1:8" s="4" customFormat="1" hidden="1" x14ac:dyDescent="0.25">
      <c r="A147" s="32">
        <v>43861</v>
      </c>
      <c r="B147" s="33">
        <v>9949</v>
      </c>
      <c r="C147" s="34" t="s">
        <v>11</v>
      </c>
      <c r="D147" s="35">
        <v>43861</v>
      </c>
      <c r="E147" s="46">
        <v>1866.66</v>
      </c>
      <c r="F147" s="36"/>
      <c r="G147" s="37">
        <v>14609640.08</v>
      </c>
    </row>
    <row r="148" spans="1:8" s="4" customFormat="1" hidden="1" x14ac:dyDescent="0.25">
      <c r="A148" s="56">
        <v>43861</v>
      </c>
      <c r="B148" s="57">
        <v>9950</v>
      </c>
      <c r="C148" s="65" t="s">
        <v>12</v>
      </c>
      <c r="D148" s="59">
        <v>43861</v>
      </c>
      <c r="E148" s="63">
        <v>233.33</v>
      </c>
      <c r="F148" s="61"/>
      <c r="G148" s="62">
        <v>14609406.75</v>
      </c>
    </row>
    <row r="149" spans="1:8" s="4" customFormat="1" hidden="1" x14ac:dyDescent="0.25">
      <c r="A149" s="32">
        <v>43861</v>
      </c>
      <c r="B149" s="33">
        <v>9951</v>
      </c>
      <c r="C149" s="34" t="s">
        <v>11</v>
      </c>
      <c r="D149" s="35">
        <v>43861</v>
      </c>
      <c r="E149" s="46">
        <v>4.67</v>
      </c>
      <c r="F149" s="36"/>
      <c r="G149" s="37">
        <v>14609402.08</v>
      </c>
    </row>
    <row r="150" spans="1:8" s="4" customFormat="1" hidden="1" x14ac:dyDescent="0.25">
      <c r="A150" s="68">
        <v>43861</v>
      </c>
      <c r="B150" s="69">
        <v>9952</v>
      </c>
      <c r="C150" s="70" t="s">
        <v>30</v>
      </c>
      <c r="D150" s="71">
        <v>43861</v>
      </c>
      <c r="E150" s="72">
        <v>230153.28</v>
      </c>
      <c r="F150" s="73"/>
      <c r="G150" s="74">
        <v>14379248.800000001</v>
      </c>
      <c r="H150" s="4" t="s">
        <v>46</v>
      </c>
    </row>
    <row r="151" spans="1:8" s="4" customFormat="1" hidden="1" x14ac:dyDescent="0.25">
      <c r="A151" s="32">
        <v>43861</v>
      </c>
      <c r="B151" s="33">
        <v>9953</v>
      </c>
      <c r="C151" s="34" t="s">
        <v>11</v>
      </c>
      <c r="D151" s="35">
        <v>43861</v>
      </c>
      <c r="E151" s="46">
        <v>4603.07</v>
      </c>
      <c r="F151" s="36"/>
      <c r="G151" s="37">
        <v>14374645.73</v>
      </c>
    </row>
    <row r="152" spans="1:8" s="4" customFormat="1" hidden="1" x14ac:dyDescent="0.25">
      <c r="A152" s="56">
        <v>43861</v>
      </c>
      <c r="B152" s="57">
        <v>9954</v>
      </c>
      <c r="C152" s="65" t="s">
        <v>12</v>
      </c>
      <c r="D152" s="59">
        <v>43861</v>
      </c>
      <c r="E152" s="63">
        <v>575.38</v>
      </c>
      <c r="F152" s="61"/>
      <c r="G152" s="62">
        <v>14374070.35</v>
      </c>
    </row>
    <row r="153" spans="1:8" s="4" customFormat="1" hidden="1" x14ac:dyDescent="0.25">
      <c r="A153" s="32">
        <v>43861</v>
      </c>
      <c r="B153" s="33">
        <v>9955</v>
      </c>
      <c r="C153" s="34" t="s">
        <v>11</v>
      </c>
      <c r="D153" s="35">
        <v>43861</v>
      </c>
      <c r="E153" s="46">
        <v>11.51</v>
      </c>
      <c r="F153" s="36"/>
      <c r="G153" s="37">
        <v>14374058.84</v>
      </c>
    </row>
    <row r="154" spans="1:8" s="4" customFormat="1" hidden="1" x14ac:dyDescent="0.25">
      <c r="A154" s="68">
        <v>43861</v>
      </c>
      <c r="B154" s="69">
        <v>9956</v>
      </c>
      <c r="C154" s="70" t="s">
        <v>31</v>
      </c>
      <c r="D154" s="71">
        <v>43861</v>
      </c>
      <c r="E154" s="72">
        <v>99999.9</v>
      </c>
      <c r="F154" s="73"/>
      <c r="G154" s="74">
        <v>14274058.939999999</v>
      </c>
      <c r="H154" s="4" t="s">
        <v>46</v>
      </c>
    </row>
    <row r="155" spans="1:8" s="4" customFormat="1" hidden="1" x14ac:dyDescent="0.25">
      <c r="A155" s="32">
        <v>43861</v>
      </c>
      <c r="B155" s="33">
        <v>9957</v>
      </c>
      <c r="C155" s="34" t="s">
        <v>11</v>
      </c>
      <c r="D155" s="35">
        <v>43861</v>
      </c>
      <c r="E155" s="46">
        <v>2000</v>
      </c>
      <c r="F155" s="36"/>
      <c r="G155" s="37">
        <v>14272058.939999999</v>
      </c>
    </row>
    <row r="156" spans="1:8" s="4" customFormat="1" hidden="1" x14ac:dyDescent="0.25">
      <c r="A156" s="56">
        <v>43861</v>
      </c>
      <c r="B156" s="57">
        <v>9958</v>
      </c>
      <c r="C156" s="65" t="s">
        <v>12</v>
      </c>
      <c r="D156" s="59">
        <v>43861</v>
      </c>
      <c r="E156" s="63">
        <v>250</v>
      </c>
      <c r="F156" s="61"/>
      <c r="G156" s="62">
        <v>14271808.939999999</v>
      </c>
    </row>
    <row r="157" spans="1:8" s="4" customFormat="1" hidden="1" x14ac:dyDescent="0.25">
      <c r="A157" s="32">
        <v>43861</v>
      </c>
      <c r="B157" s="33">
        <v>9959</v>
      </c>
      <c r="C157" s="34" t="s">
        <v>11</v>
      </c>
      <c r="D157" s="35">
        <v>43861</v>
      </c>
      <c r="E157" s="46">
        <v>5</v>
      </c>
      <c r="F157" s="36"/>
      <c r="G157" s="37">
        <v>14271803.939999999</v>
      </c>
    </row>
    <row r="158" spans="1:8" s="4" customFormat="1" hidden="1" x14ac:dyDescent="0.25">
      <c r="A158" s="68">
        <v>43861</v>
      </c>
      <c r="B158" s="69">
        <v>9960</v>
      </c>
      <c r="C158" s="70" t="s">
        <v>17</v>
      </c>
      <c r="D158" s="71">
        <v>43861</v>
      </c>
      <c r="E158" s="72">
        <v>198426.22</v>
      </c>
      <c r="F158" s="73"/>
      <c r="G158" s="74">
        <v>14073377.720000001</v>
      </c>
      <c r="H158" s="4" t="s">
        <v>46</v>
      </c>
    </row>
    <row r="159" spans="1:8" s="4" customFormat="1" hidden="1" x14ac:dyDescent="0.25">
      <c r="A159" s="32">
        <v>43861</v>
      </c>
      <c r="B159" s="33">
        <v>9961</v>
      </c>
      <c r="C159" s="34" t="s">
        <v>11</v>
      </c>
      <c r="D159" s="35">
        <v>43861</v>
      </c>
      <c r="E159" s="46">
        <v>3968.52</v>
      </c>
      <c r="F159" s="36"/>
      <c r="G159" s="37">
        <v>14069409.199999999</v>
      </c>
    </row>
    <row r="160" spans="1:8" s="4" customFormat="1" hidden="1" x14ac:dyDescent="0.25">
      <c r="A160" s="56">
        <v>43861</v>
      </c>
      <c r="B160" s="57">
        <v>9962</v>
      </c>
      <c r="C160" s="65" t="s">
        <v>12</v>
      </c>
      <c r="D160" s="59">
        <v>43861</v>
      </c>
      <c r="E160" s="63">
        <v>496.07</v>
      </c>
      <c r="F160" s="61"/>
      <c r="G160" s="62">
        <v>14068913.130000001</v>
      </c>
    </row>
    <row r="161" spans="1:7" s="4" customFormat="1" hidden="1" x14ac:dyDescent="0.25">
      <c r="A161" s="32">
        <v>43861</v>
      </c>
      <c r="B161" s="33">
        <v>9963</v>
      </c>
      <c r="C161" s="34" t="s">
        <v>11</v>
      </c>
      <c r="D161" s="35">
        <v>43861</v>
      </c>
      <c r="E161" s="46">
        <v>9.92</v>
      </c>
      <c r="F161" s="36"/>
      <c r="G161" s="37">
        <v>14068903.210000001</v>
      </c>
    </row>
    <row r="162" spans="1:7" s="4" customFormat="1" hidden="1" x14ac:dyDescent="0.25">
      <c r="A162" s="56">
        <v>43861</v>
      </c>
      <c r="B162" s="57">
        <v>9964</v>
      </c>
      <c r="C162" s="65" t="s">
        <v>26</v>
      </c>
      <c r="D162" s="59">
        <v>43861</v>
      </c>
      <c r="E162" s="60">
        <v>1000</v>
      </c>
      <c r="F162" s="61"/>
      <c r="G162" s="62">
        <v>14067903.210000001</v>
      </c>
    </row>
    <row r="163" spans="1:7" s="4" customFormat="1" hidden="1" x14ac:dyDescent="0.25">
      <c r="A163" s="32">
        <v>43861</v>
      </c>
      <c r="B163" s="33">
        <v>9965</v>
      </c>
      <c r="C163" s="34" t="s">
        <v>14</v>
      </c>
      <c r="D163" s="35">
        <v>43861</v>
      </c>
      <c r="E163" s="46">
        <v>20</v>
      </c>
      <c r="F163" s="36"/>
      <c r="G163" s="37">
        <v>14067883.210000001</v>
      </c>
    </row>
    <row r="164" spans="1:7" s="4" customFormat="1" hidden="1" x14ac:dyDescent="0.25">
      <c r="A164" s="95">
        <v>43861</v>
      </c>
      <c r="B164" s="96">
        <v>9966</v>
      </c>
      <c r="C164" s="103" t="s">
        <v>13</v>
      </c>
      <c r="D164" s="98">
        <v>43861</v>
      </c>
      <c r="E164" s="99">
        <v>12000000</v>
      </c>
      <c r="F164" s="100"/>
      <c r="G164" s="101">
        <v>2067883.21</v>
      </c>
    </row>
    <row r="165" spans="1:7" s="4" customFormat="1" hidden="1" x14ac:dyDescent="0.25">
      <c r="A165" s="32">
        <v>43861</v>
      </c>
      <c r="B165" s="33">
        <v>9967</v>
      </c>
      <c r="C165" s="34" t="s">
        <v>14</v>
      </c>
      <c r="D165" s="35">
        <v>43861</v>
      </c>
      <c r="E165" s="46">
        <v>240000</v>
      </c>
      <c r="F165" s="36"/>
      <c r="G165" s="37">
        <v>1827883.21</v>
      </c>
    </row>
    <row r="166" spans="1:7" s="4" customFormat="1" hidden="1" x14ac:dyDescent="0.25">
      <c r="A166" s="48">
        <v>43861</v>
      </c>
      <c r="B166" s="49">
        <v>9968</v>
      </c>
      <c r="C166" s="50" t="s">
        <v>32</v>
      </c>
      <c r="D166" s="51">
        <v>43861</v>
      </c>
      <c r="E166" s="52"/>
      <c r="F166" s="53">
        <v>18.87</v>
      </c>
      <c r="G166" s="54">
        <v>1827902.08</v>
      </c>
    </row>
    <row r="167" spans="1:7" s="4" customFormat="1" hidden="1" x14ac:dyDescent="0.25">
      <c r="A167" s="48">
        <v>43861</v>
      </c>
      <c r="B167" s="49">
        <v>9969</v>
      </c>
      <c r="C167" s="55" t="s">
        <v>33</v>
      </c>
      <c r="D167" s="51">
        <v>43861</v>
      </c>
      <c r="E167" s="52"/>
      <c r="F167" s="53">
        <v>1</v>
      </c>
      <c r="G167" s="54">
        <v>1827903.08</v>
      </c>
    </row>
    <row r="168" spans="1:7" s="4" customFormat="1" hidden="1" x14ac:dyDescent="0.25">
      <c r="A168" s="56">
        <v>43861</v>
      </c>
      <c r="B168" s="57">
        <v>9970</v>
      </c>
      <c r="C168" s="65" t="s">
        <v>34</v>
      </c>
      <c r="D168" s="59">
        <v>43861</v>
      </c>
      <c r="E168" s="63">
        <v>949</v>
      </c>
      <c r="F168" s="61"/>
      <c r="G168" s="62">
        <v>1826954.08</v>
      </c>
    </row>
    <row r="169" spans="1:7" s="4" customFormat="1" hidden="1" x14ac:dyDescent="0.25">
      <c r="A169" s="32">
        <v>43861</v>
      </c>
      <c r="B169" s="33">
        <v>9971</v>
      </c>
      <c r="C169" s="34" t="s">
        <v>35</v>
      </c>
      <c r="D169" s="35">
        <v>43861</v>
      </c>
      <c r="E169" s="46">
        <v>18.98</v>
      </c>
      <c r="F169" s="36"/>
      <c r="G169" s="37">
        <v>1826935.1</v>
      </c>
    </row>
    <row r="170" spans="1:7" s="4" customFormat="1" hidden="1" x14ac:dyDescent="0.25">
      <c r="A170" s="56">
        <v>43861</v>
      </c>
      <c r="B170" s="57">
        <v>9972</v>
      </c>
      <c r="C170" s="65" t="s">
        <v>36</v>
      </c>
      <c r="D170" s="59">
        <v>43861</v>
      </c>
      <c r="E170" s="60">
        <v>5443</v>
      </c>
      <c r="F170" s="61"/>
      <c r="G170" s="62">
        <v>1821492.1</v>
      </c>
    </row>
    <row r="171" spans="1:7" s="4" customFormat="1" hidden="1" x14ac:dyDescent="0.25">
      <c r="A171" s="32">
        <v>43861</v>
      </c>
      <c r="B171" s="33">
        <v>9973</v>
      </c>
      <c r="C171" s="34" t="s">
        <v>35</v>
      </c>
      <c r="D171" s="35">
        <v>43861</v>
      </c>
      <c r="E171" s="46">
        <v>108.86</v>
      </c>
      <c r="F171" s="36"/>
      <c r="G171" s="37">
        <v>1821383.24</v>
      </c>
    </row>
    <row r="172" spans="1:7" s="4" customFormat="1" ht="49.5" hidden="1" x14ac:dyDescent="0.2">
      <c r="C172" s="66"/>
      <c r="F172" s="13" t="s">
        <v>37</v>
      </c>
      <c r="G172" s="77" t="s">
        <v>44</v>
      </c>
    </row>
    <row r="174" spans="1:7" x14ac:dyDescent="0.2">
      <c r="E174" s="107">
        <f>-SUBTOTAL(9,E12:E173)</f>
        <v>0</v>
      </c>
      <c r="F174" s="107">
        <f>SUBTOTAL(9,F15:F173)</f>
        <v>117335568.56999998</v>
      </c>
    </row>
    <row r="176" spans="1:7" x14ac:dyDescent="0.2">
      <c r="F176" s="111">
        <f>+E174+F174</f>
        <v>117335568.56999998</v>
      </c>
    </row>
  </sheetData>
  <autoFilter ref="A13:H172">
    <filterColumn colId="3">
      <colorFilter dxfId="5"/>
    </filterColumn>
    <sortState ref="A33:H159">
      <sortCondition ref="B14:B173"/>
    </sortState>
  </autoFilter>
  <pageMargins left="0.7" right="0.7" top="0.75" bottom="0.75" header="0.3" footer="0.3"/>
  <pageSetup scale="56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8"/>
  <sheetViews>
    <sheetView tabSelected="1" topLeftCell="A55" workbookViewId="0">
      <selection activeCell="F78" sqref="F78"/>
    </sheetView>
  </sheetViews>
  <sheetFormatPr baseColWidth="10" defaultRowHeight="12.75" x14ac:dyDescent="0.2"/>
  <cols>
    <col min="1" max="1" width="3.5" style="123" customWidth="1"/>
    <col min="2" max="2" width="12" style="123"/>
    <col min="3" max="3" width="6" style="123" bestFit="1" customWidth="1"/>
    <col min="4" max="4" width="9.33203125" style="123" customWidth="1"/>
    <col min="5" max="5" width="14.6640625" style="123" bestFit="1" customWidth="1"/>
    <col min="6" max="6" width="86.6640625" style="123" bestFit="1" customWidth="1"/>
    <col min="7" max="7" width="18.1640625" style="124" bestFit="1" customWidth="1"/>
    <col min="8" max="8" width="17.6640625" style="124" bestFit="1" customWidth="1"/>
    <col min="9" max="9" width="39.83203125" style="124" bestFit="1" customWidth="1"/>
    <col min="10" max="11" width="16.33203125" style="123" bestFit="1" customWidth="1"/>
    <col min="12" max="16384" width="12" style="123"/>
  </cols>
  <sheetData>
    <row r="1" spans="1:11" x14ac:dyDescent="0.2">
      <c r="A1" s="138" t="s">
        <v>48</v>
      </c>
      <c r="B1" s="139"/>
      <c r="C1" s="139"/>
      <c r="D1" s="139"/>
      <c r="E1" s="139"/>
      <c r="F1" s="139"/>
      <c r="G1" s="146"/>
      <c r="H1" s="146"/>
      <c r="I1" s="147" t="s">
        <v>124</v>
      </c>
    </row>
    <row r="2" spans="1:11" x14ac:dyDescent="0.2">
      <c r="A2" s="138" t="s">
        <v>49</v>
      </c>
      <c r="B2" s="139"/>
      <c r="C2" s="139"/>
      <c r="D2" s="139"/>
      <c r="E2" s="139"/>
      <c r="F2" s="139"/>
      <c r="G2" s="146"/>
      <c r="H2" s="146"/>
      <c r="I2" s="146"/>
    </row>
    <row r="4" spans="1:11" x14ac:dyDescent="0.2">
      <c r="A4" s="139"/>
      <c r="B4" s="139"/>
      <c r="C4" s="139"/>
      <c r="D4" s="141" t="s">
        <v>50</v>
      </c>
      <c r="E4" s="139"/>
      <c r="F4" s="139"/>
      <c r="G4" s="146"/>
      <c r="H4" s="146"/>
      <c r="I4" s="146"/>
    </row>
    <row r="5" spans="1:11" x14ac:dyDescent="0.2">
      <c r="A5" s="139"/>
      <c r="B5" s="139"/>
      <c r="C5" s="139"/>
      <c r="D5" s="141" t="s">
        <v>51</v>
      </c>
      <c r="E5" s="139"/>
      <c r="F5" s="139"/>
      <c r="G5" s="146"/>
      <c r="H5" s="146"/>
      <c r="I5" s="146"/>
    </row>
    <row r="6" spans="1:11" x14ac:dyDescent="0.2">
      <c r="A6" s="139"/>
      <c r="B6" s="139"/>
      <c r="C6" s="139"/>
      <c r="D6" s="141" t="s">
        <v>52</v>
      </c>
      <c r="E6" s="139"/>
      <c r="F6" s="139"/>
      <c r="G6" s="146"/>
      <c r="H6" s="146"/>
      <c r="I6" s="146"/>
    </row>
    <row r="7" spans="1:11" x14ac:dyDescent="0.2">
      <c r="A7" s="142" t="s">
        <v>53</v>
      </c>
      <c r="B7" s="142" t="s">
        <v>54</v>
      </c>
      <c r="C7" s="143" t="s">
        <v>55</v>
      </c>
      <c r="D7" s="142" t="s">
        <v>56</v>
      </c>
      <c r="E7" s="142" t="s">
        <v>57</v>
      </c>
      <c r="F7" s="142" t="s">
        <v>58</v>
      </c>
      <c r="G7" s="148" t="s">
        <v>59</v>
      </c>
      <c r="H7" s="148" t="s">
        <v>60</v>
      </c>
      <c r="I7" s="148" t="s">
        <v>61</v>
      </c>
    </row>
    <row r="9" spans="1:11" x14ac:dyDescent="0.2">
      <c r="A9" s="138" t="s">
        <v>62</v>
      </c>
      <c r="B9" s="139"/>
      <c r="C9" s="139"/>
      <c r="D9" s="139"/>
      <c r="E9" s="139"/>
      <c r="F9" s="138" t="s">
        <v>63</v>
      </c>
      <c r="G9" s="146"/>
      <c r="H9" s="147" t="s">
        <v>64</v>
      </c>
      <c r="I9" s="147">
        <v>17946223.57</v>
      </c>
      <c r="J9" s="125">
        <f>+I9-'edo cta'!D1</f>
        <v>0</v>
      </c>
      <c r="K9" s="124"/>
    </row>
    <row r="10" spans="1:11" x14ac:dyDescent="0.2">
      <c r="A10" s="138">
        <v>24</v>
      </c>
      <c r="B10" s="138" t="s">
        <v>65</v>
      </c>
      <c r="C10" s="140">
        <v>2</v>
      </c>
      <c r="D10" s="138" t="s">
        <v>73</v>
      </c>
      <c r="E10" s="138">
        <v>9960</v>
      </c>
      <c r="F10" s="138" t="s">
        <v>66</v>
      </c>
      <c r="G10" s="147">
        <v>0</v>
      </c>
      <c r="H10" s="147">
        <v>198426.22</v>
      </c>
      <c r="I10" s="147">
        <v>17747797.350000001</v>
      </c>
    </row>
    <row r="11" spans="1:11" x14ac:dyDescent="0.2">
      <c r="A11" s="138">
        <v>24</v>
      </c>
      <c r="B11" s="138" t="s">
        <v>65</v>
      </c>
      <c r="C11" s="140">
        <v>3</v>
      </c>
      <c r="D11" s="138" t="s">
        <v>73</v>
      </c>
      <c r="E11" s="138">
        <v>9952</v>
      </c>
      <c r="F11" s="138" t="s">
        <v>66</v>
      </c>
      <c r="G11" s="147">
        <v>0</v>
      </c>
      <c r="H11" s="147">
        <v>230153.28</v>
      </c>
      <c r="I11" s="147">
        <v>17517644.07</v>
      </c>
      <c r="K11" s="125"/>
    </row>
    <row r="12" spans="1:11" x14ac:dyDescent="0.2">
      <c r="A12" s="138">
        <v>24</v>
      </c>
      <c r="B12" s="138" t="s">
        <v>65</v>
      </c>
      <c r="C12" s="140">
        <v>4</v>
      </c>
      <c r="D12" s="138" t="s">
        <v>73</v>
      </c>
      <c r="E12" s="138">
        <v>9933</v>
      </c>
      <c r="F12" s="138" t="s">
        <v>66</v>
      </c>
      <c r="G12" s="147">
        <v>0</v>
      </c>
      <c r="H12" s="147">
        <v>234141.77</v>
      </c>
      <c r="I12" s="147">
        <v>17283502.300000001</v>
      </c>
    </row>
    <row r="13" spans="1:11" x14ac:dyDescent="0.2">
      <c r="A13" s="138">
        <v>24</v>
      </c>
      <c r="B13" s="138" t="s">
        <v>65</v>
      </c>
      <c r="C13" s="140">
        <v>5</v>
      </c>
      <c r="D13" s="138" t="s">
        <v>73</v>
      </c>
      <c r="E13" s="138">
        <v>9944</v>
      </c>
      <c r="F13" s="138" t="s">
        <v>66</v>
      </c>
      <c r="G13" s="147">
        <v>0</v>
      </c>
      <c r="H13" s="147">
        <v>234141.77</v>
      </c>
      <c r="I13" s="147">
        <v>17049360.530000001</v>
      </c>
    </row>
    <row r="14" spans="1:11" x14ac:dyDescent="0.2">
      <c r="A14" s="138">
        <v>24</v>
      </c>
      <c r="B14" s="138" t="s">
        <v>65</v>
      </c>
      <c r="C14" s="140">
        <v>6</v>
      </c>
      <c r="D14" s="138" t="s">
        <v>73</v>
      </c>
      <c r="E14" s="138">
        <v>9929</v>
      </c>
      <c r="F14" s="138" t="s">
        <v>66</v>
      </c>
      <c r="G14" s="147">
        <v>0</v>
      </c>
      <c r="H14" s="147">
        <v>325432.96999999997</v>
      </c>
      <c r="I14" s="147">
        <v>16723927.560000001</v>
      </c>
    </row>
    <row r="15" spans="1:11" x14ac:dyDescent="0.2">
      <c r="A15" s="138">
        <v>28</v>
      </c>
      <c r="B15" s="138" t="s">
        <v>67</v>
      </c>
      <c r="C15" s="140">
        <v>3</v>
      </c>
      <c r="D15" s="139"/>
      <c r="E15" s="138">
        <v>9897</v>
      </c>
      <c r="F15" s="138" t="s">
        <v>68</v>
      </c>
      <c r="G15" s="147">
        <v>0</v>
      </c>
      <c r="H15" s="147">
        <v>11699473.189999999</v>
      </c>
      <c r="I15" s="147">
        <v>5024454.37</v>
      </c>
    </row>
    <row r="16" spans="1:11" x14ac:dyDescent="0.2">
      <c r="A16" s="138">
        <v>31</v>
      </c>
      <c r="B16" s="138" t="s">
        <v>67</v>
      </c>
      <c r="C16" s="140">
        <v>2</v>
      </c>
      <c r="D16" s="138" t="s">
        <v>73</v>
      </c>
      <c r="E16" s="138">
        <v>9834</v>
      </c>
      <c r="F16" s="138" t="s">
        <v>69</v>
      </c>
      <c r="G16" s="147">
        <v>0</v>
      </c>
      <c r="H16" s="147">
        <v>99999.9</v>
      </c>
      <c r="I16" s="147">
        <v>4924454.47</v>
      </c>
    </row>
    <row r="17" spans="1:9" x14ac:dyDescent="0.2">
      <c r="A17" s="138">
        <v>31</v>
      </c>
      <c r="B17" s="138" t="s">
        <v>67</v>
      </c>
      <c r="C17" s="140">
        <v>3</v>
      </c>
      <c r="D17" s="138" t="s">
        <v>73</v>
      </c>
      <c r="E17" s="138">
        <v>9836</v>
      </c>
      <c r="F17" s="138" t="s">
        <v>69</v>
      </c>
      <c r="G17" s="147">
        <v>0</v>
      </c>
      <c r="H17" s="147">
        <v>99999.9</v>
      </c>
      <c r="I17" s="147">
        <v>4824454.57</v>
      </c>
    </row>
    <row r="18" spans="1:9" x14ac:dyDescent="0.2">
      <c r="A18" s="138">
        <v>31</v>
      </c>
      <c r="B18" s="138" t="s">
        <v>67</v>
      </c>
      <c r="C18" s="140">
        <v>4</v>
      </c>
      <c r="D18" s="138" t="s">
        <v>73</v>
      </c>
      <c r="E18" s="138">
        <v>9838</v>
      </c>
      <c r="F18" s="138" t="s">
        <v>69</v>
      </c>
      <c r="G18" s="147">
        <v>0</v>
      </c>
      <c r="H18" s="147">
        <v>93333.24</v>
      </c>
      <c r="I18" s="147">
        <v>4731121.33</v>
      </c>
    </row>
    <row r="19" spans="1:9" x14ac:dyDescent="0.2">
      <c r="A19" s="138">
        <v>31</v>
      </c>
      <c r="B19" s="138" t="s">
        <v>67</v>
      </c>
      <c r="C19" s="140">
        <v>5</v>
      </c>
      <c r="D19" s="138" t="s">
        <v>73</v>
      </c>
      <c r="E19" s="138">
        <v>9845</v>
      </c>
      <c r="F19" s="138" t="s">
        <v>69</v>
      </c>
      <c r="G19" s="147">
        <v>0</v>
      </c>
      <c r="H19" s="147">
        <v>99999.9</v>
      </c>
      <c r="I19" s="147">
        <v>4631121.43</v>
      </c>
    </row>
    <row r="20" spans="1:9" x14ac:dyDescent="0.2">
      <c r="A20" s="138">
        <v>31</v>
      </c>
      <c r="B20" s="138" t="s">
        <v>67</v>
      </c>
      <c r="C20" s="140">
        <v>6</v>
      </c>
      <c r="D20" s="138" t="s">
        <v>73</v>
      </c>
      <c r="E20" s="138">
        <v>9849</v>
      </c>
      <c r="F20" s="138" t="s">
        <v>69</v>
      </c>
      <c r="G20" s="147">
        <v>0</v>
      </c>
      <c r="H20" s="147">
        <v>99999.9</v>
      </c>
      <c r="I20" s="147">
        <v>4531121.53</v>
      </c>
    </row>
    <row r="21" spans="1:9" x14ac:dyDescent="0.2">
      <c r="A21" s="138">
        <v>31</v>
      </c>
      <c r="B21" s="138" t="s">
        <v>67</v>
      </c>
      <c r="C21" s="140">
        <v>7</v>
      </c>
      <c r="D21" s="138" t="s">
        <v>73</v>
      </c>
      <c r="E21" s="138">
        <v>9853</v>
      </c>
      <c r="F21" s="138" t="s">
        <v>69</v>
      </c>
      <c r="G21" s="147">
        <v>0</v>
      </c>
      <c r="H21" s="147">
        <v>99999.9</v>
      </c>
      <c r="I21" s="147">
        <v>4431121.63</v>
      </c>
    </row>
    <row r="22" spans="1:9" x14ac:dyDescent="0.2">
      <c r="A22" s="138">
        <v>31</v>
      </c>
      <c r="B22" s="138" t="s">
        <v>70</v>
      </c>
      <c r="C22" s="140">
        <v>2</v>
      </c>
      <c r="D22" s="138" t="s">
        <v>73</v>
      </c>
      <c r="E22" s="138">
        <v>9927</v>
      </c>
      <c r="F22" s="138" t="s">
        <v>71</v>
      </c>
      <c r="G22" s="147">
        <v>0</v>
      </c>
      <c r="H22" s="147">
        <v>99999.9</v>
      </c>
      <c r="I22" s="147">
        <v>4331121.7300000004</v>
      </c>
    </row>
    <row r="23" spans="1:9" x14ac:dyDescent="0.2">
      <c r="A23" s="138">
        <v>31</v>
      </c>
      <c r="B23" s="138" t="s">
        <v>70</v>
      </c>
      <c r="C23" s="140">
        <v>3</v>
      </c>
      <c r="D23" s="138" t="s">
        <v>73</v>
      </c>
      <c r="E23" s="138">
        <v>9931</v>
      </c>
      <c r="F23" s="138" t="s">
        <v>71</v>
      </c>
      <c r="G23" s="147">
        <v>0</v>
      </c>
      <c r="H23" s="147">
        <v>99999.9</v>
      </c>
      <c r="I23" s="147">
        <v>4231121.83</v>
      </c>
    </row>
    <row r="24" spans="1:9" x14ac:dyDescent="0.2">
      <c r="A24" s="138">
        <v>31</v>
      </c>
      <c r="B24" s="138" t="s">
        <v>70</v>
      </c>
      <c r="C24" s="140">
        <v>4</v>
      </c>
      <c r="D24" s="138" t="s">
        <v>73</v>
      </c>
      <c r="E24" s="138">
        <v>9935</v>
      </c>
      <c r="F24" s="138" t="s">
        <v>71</v>
      </c>
      <c r="G24" s="147">
        <v>0</v>
      </c>
      <c r="H24" s="147">
        <v>99999.9</v>
      </c>
      <c r="I24" s="147">
        <v>4131121.93</v>
      </c>
    </row>
    <row r="25" spans="1:9" x14ac:dyDescent="0.2">
      <c r="A25" s="138">
        <v>31</v>
      </c>
      <c r="B25" s="138" t="s">
        <v>70</v>
      </c>
      <c r="C25" s="140">
        <v>5</v>
      </c>
      <c r="D25" s="138" t="s">
        <v>73</v>
      </c>
      <c r="E25" s="138">
        <v>9940</v>
      </c>
      <c r="F25" s="138" t="s">
        <v>71</v>
      </c>
      <c r="G25" s="147">
        <v>0</v>
      </c>
      <c r="H25" s="147">
        <v>99999.9</v>
      </c>
      <c r="I25" s="147">
        <v>4031122.03</v>
      </c>
    </row>
    <row r="26" spans="1:9" x14ac:dyDescent="0.2">
      <c r="A26" s="138">
        <v>31</v>
      </c>
      <c r="B26" s="138" t="s">
        <v>70</v>
      </c>
      <c r="C26" s="140">
        <v>6</v>
      </c>
      <c r="D26" s="138" t="s">
        <v>73</v>
      </c>
      <c r="E26" s="138">
        <v>9948</v>
      </c>
      <c r="F26" s="138" t="s">
        <v>71</v>
      </c>
      <c r="G26" s="147">
        <v>0</v>
      </c>
      <c r="H26" s="147">
        <v>93333.24</v>
      </c>
      <c r="I26" s="147">
        <v>3937788.79</v>
      </c>
    </row>
    <row r="27" spans="1:9" x14ac:dyDescent="0.2">
      <c r="A27" s="138">
        <v>31</v>
      </c>
      <c r="B27" s="138" t="s">
        <v>70</v>
      </c>
      <c r="C27" s="140">
        <v>7</v>
      </c>
      <c r="D27" s="138" t="s">
        <v>73</v>
      </c>
      <c r="E27" s="138">
        <v>9956</v>
      </c>
      <c r="F27" s="138" t="s">
        <v>71</v>
      </c>
      <c r="G27" s="147">
        <v>0</v>
      </c>
      <c r="H27" s="147">
        <v>99999.9</v>
      </c>
      <c r="I27" s="147">
        <v>3837788.89</v>
      </c>
    </row>
    <row r="28" spans="1:9" x14ac:dyDescent="0.2">
      <c r="A28" s="138">
        <v>31</v>
      </c>
      <c r="B28" s="138" t="s">
        <v>72</v>
      </c>
      <c r="C28" s="140">
        <v>5</v>
      </c>
      <c r="D28" s="138" t="s">
        <v>73</v>
      </c>
      <c r="E28" s="138">
        <v>9894</v>
      </c>
      <c r="F28" s="138" t="s">
        <v>74</v>
      </c>
      <c r="G28" s="147">
        <v>0</v>
      </c>
      <c r="H28" s="147">
        <v>6077701.7400000002</v>
      </c>
      <c r="I28" s="147">
        <v>-2239912.85</v>
      </c>
    </row>
    <row r="29" spans="1:9" x14ac:dyDescent="0.2">
      <c r="A29" s="138">
        <v>31</v>
      </c>
      <c r="B29" s="138" t="s">
        <v>72</v>
      </c>
      <c r="C29" s="140">
        <v>6</v>
      </c>
      <c r="D29" s="138" t="s">
        <v>73</v>
      </c>
      <c r="E29" s="138">
        <v>9894</v>
      </c>
      <c r="F29" s="138" t="s">
        <v>74</v>
      </c>
      <c r="G29" s="147">
        <v>0</v>
      </c>
      <c r="H29" s="147">
        <v>14000000</v>
      </c>
      <c r="I29" s="147">
        <v>-16239912.85</v>
      </c>
    </row>
    <row r="30" spans="1:9" x14ac:dyDescent="0.2">
      <c r="A30" s="138">
        <v>31</v>
      </c>
      <c r="B30" s="138" t="s">
        <v>72</v>
      </c>
      <c r="C30" s="140">
        <v>11</v>
      </c>
      <c r="D30" s="138" t="s">
        <v>73</v>
      </c>
      <c r="E30" s="138">
        <v>9966</v>
      </c>
      <c r="F30" s="138" t="s">
        <v>74</v>
      </c>
      <c r="G30" s="147">
        <v>0</v>
      </c>
      <c r="H30" s="147">
        <v>12000000</v>
      </c>
      <c r="I30" s="147">
        <v>-28239912.850000001</v>
      </c>
    </row>
    <row r="31" spans="1:9" x14ac:dyDescent="0.2">
      <c r="A31" s="138">
        <v>31</v>
      </c>
      <c r="B31" s="138" t="s">
        <v>75</v>
      </c>
      <c r="C31" s="140">
        <v>2</v>
      </c>
      <c r="D31" s="138" t="s">
        <v>73</v>
      </c>
      <c r="E31" s="138">
        <v>9873</v>
      </c>
      <c r="F31" s="138" t="s">
        <v>76</v>
      </c>
      <c r="G31" s="147">
        <v>0</v>
      </c>
      <c r="H31" s="147">
        <v>1440000</v>
      </c>
      <c r="I31" s="147">
        <v>-29679912.850000001</v>
      </c>
    </row>
    <row r="32" spans="1:9" x14ac:dyDescent="0.2">
      <c r="A32" s="138">
        <v>31</v>
      </c>
      <c r="B32" s="138" t="s">
        <v>77</v>
      </c>
      <c r="C32" s="140">
        <v>3</v>
      </c>
      <c r="D32" s="138" t="s">
        <v>73</v>
      </c>
      <c r="E32" s="138">
        <v>9879</v>
      </c>
      <c r="F32" s="138" t="s">
        <v>78</v>
      </c>
      <c r="G32" s="147">
        <v>0</v>
      </c>
      <c r="H32" s="147">
        <v>22402067</v>
      </c>
      <c r="I32" s="147">
        <v>-52081979.850000001</v>
      </c>
    </row>
    <row r="33" spans="1:10" x14ac:dyDescent="0.2">
      <c r="A33" s="138">
        <v>31</v>
      </c>
      <c r="B33" s="138" t="s">
        <v>79</v>
      </c>
      <c r="C33" s="140">
        <v>7</v>
      </c>
      <c r="D33" s="138" t="s">
        <v>73</v>
      </c>
      <c r="E33" s="138">
        <v>9882</v>
      </c>
      <c r="F33" s="138" t="s">
        <v>80</v>
      </c>
      <c r="G33" s="147">
        <v>0</v>
      </c>
      <c r="H33" s="147">
        <v>100000</v>
      </c>
      <c r="I33" s="147">
        <v>-52181979.850000001</v>
      </c>
    </row>
    <row r="34" spans="1:10" x14ac:dyDescent="0.2">
      <c r="A34" s="138">
        <v>31</v>
      </c>
      <c r="B34" s="138" t="s">
        <v>81</v>
      </c>
      <c r="C34" s="140">
        <v>3</v>
      </c>
      <c r="D34" s="138" t="s">
        <v>73</v>
      </c>
      <c r="E34" s="138">
        <v>9864</v>
      </c>
      <c r="F34" s="138" t="s">
        <v>82</v>
      </c>
      <c r="G34" s="147">
        <v>0</v>
      </c>
      <c r="H34" s="147">
        <v>1606600.35</v>
      </c>
      <c r="I34" s="147">
        <v>-53788580.200000003</v>
      </c>
    </row>
    <row r="35" spans="1:10" x14ac:dyDescent="0.2">
      <c r="A35" s="138">
        <v>31</v>
      </c>
      <c r="B35" s="138" t="s">
        <v>83</v>
      </c>
      <c r="C35" s="140">
        <v>3</v>
      </c>
      <c r="D35" s="138" t="s">
        <v>73</v>
      </c>
      <c r="E35" s="138">
        <v>9868</v>
      </c>
      <c r="F35" s="138" t="s">
        <v>84</v>
      </c>
      <c r="G35" s="147">
        <v>0</v>
      </c>
      <c r="H35" s="147">
        <v>3744000</v>
      </c>
      <c r="I35" s="147">
        <v>-57532580.200000003</v>
      </c>
    </row>
    <row r="36" spans="1:10" s="128" customFormat="1" x14ac:dyDescent="0.2">
      <c r="A36" s="138">
        <v>31</v>
      </c>
      <c r="B36" s="138" t="s">
        <v>85</v>
      </c>
      <c r="C36" s="140">
        <v>10</v>
      </c>
      <c r="D36" s="138" t="s">
        <v>73</v>
      </c>
      <c r="E36" s="138">
        <v>9858</v>
      </c>
      <c r="F36" s="138" t="s">
        <v>74</v>
      </c>
      <c r="G36" s="147">
        <v>0</v>
      </c>
      <c r="H36" s="147">
        <v>47415994.359999999</v>
      </c>
      <c r="I36" s="147">
        <v>-104948574.56</v>
      </c>
    </row>
    <row r="37" spans="1:10" s="128" customFormat="1" x14ac:dyDescent="0.2">
      <c r="A37" s="138">
        <v>31</v>
      </c>
      <c r="B37" s="138" t="s">
        <v>86</v>
      </c>
      <c r="C37" s="140">
        <v>4</v>
      </c>
      <c r="D37" s="138" t="s">
        <v>73</v>
      </c>
      <c r="E37" s="138">
        <v>9827</v>
      </c>
      <c r="F37" s="138" t="s">
        <v>87</v>
      </c>
      <c r="G37" s="147">
        <v>0</v>
      </c>
      <c r="H37" s="147">
        <v>1513325</v>
      </c>
      <c r="I37" s="147">
        <v>-106461899.56</v>
      </c>
    </row>
    <row r="38" spans="1:10" s="128" customFormat="1" x14ac:dyDescent="0.2">
      <c r="A38" s="138">
        <v>31</v>
      </c>
      <c r="B38" s="138" t="s">
        <v>88</v>
      </c>
      <c r="C38" s="140">
        <v>3</v>
      </c>
      <c r="D38" s="138" t="s">
        <v>89</v>
      </c>
      <c r="E38" s="138">
        <v>9821</v>
      </c>
      <c r="F38" s="138" t="s">
        <v>90</v>
      </c>
      <c r="G38" s="147">
        <v>0</v>
      </c>
      <c r="H38" s="147">
        <v>910297.69</v>
      </c>
      <c r="I38" s="147">
        <v>-107372197.25</v>
      </c>
    </row>
    <row r="39" spans="1:10" x14ac:dyDescent="0.2">
      <c r="A39" s="138">
        <v>31</v>
      </c>
      <c r="B39" s="138" t="s">
        <v>91</v>
      </c>
      <c r="C39" s="140">
        <v>9</v>
      </c>
      <c r="D39" s="139"/>
      <c r="E39" s="138">
        <v>9840</v>
      </c>
      <c r="F39" s="138" t="s">
        <v>92</v>
      </c>
      <c r="G39" s="147">
        <v>0</v>
      </c>
      <c r="H39" s="147">
        <v>255139.45</v>
      </c>
      <c r="I39" s="147">
        <v>-107627336.7</v>
      </c>
      <c r="J39" s="125"/>
    </row>
    <row r="40" spans="1:10" x14ac:dyDescent="0.2">
      <c r="A40" s="138">
        <v>31</v>
      </c>
      <c r="B40" s="138" t="s">
        <v>91</v>
      </c>
      <c r="C40" s="140">
        <v>19</v>
      </c>
      <c r="D40" s="138" t="s">
        <v>73</v>
      </c>
      <c r="E40" s="138">
        <v>9842</v>
      </c>
      <c r="F40" s="138" t="s">
        <v>92</v>
      </c>
      <c r="G40" s="147">
        <v>0</v>
      </c>
      <c r="H40" s="147">
        <v>99999.9</v>
      </c>
      <c r="I40" s="147">
        <v>-107727336.59999999</v>
      </c>
    </row>
    <row r="41" spans="1:10" x14ac:dyDescent="0.2">
      <c r="A41" s="138">
        <v>31</v>
      </c>
      <c r="B41" s="138" t="s">
        <v>103</v>
      </c>
      <c r="C41" s="140">
        <v>10</v>
      </c>
      <c r="D41" s="138" t="s">
        <v>73</v>
      </c>
      <c r="E41" s="138">
        <v>9925</v>
      </c>
      <c r="F41" s="138" t="s">
        <v>104</v>
      </c>
      <c r="G41" s="147">
        <v>0</v>
      </c>
      <c r="H41" s="147">
        <v>251702.82</v>
      </c>
      <c r="I41" s="147">
        <v>-107979039.42</v>
      </c>
    </row>
    <row r="42" spans="1:10" x14ac:dyDescent="0.2">
      <c r="A42" s="138">
        <v>31</v>
      </c>
      <c r="B42" s="138" t="s">
        <v>103</v>
      </c>
      <c r="C42" s="140">
        <v>11</v>
      </c>
      <c r="D42" s="138" t="s">
        <v>73</v>
      </c>
      <c r="E42" s="138">
        <v>9927</v>
      </c>
      <c r="F42" s="138" t="s">
        <v>104</v>
      </c>
      <c r="G42" s="147">
        <v>0</v>
      </c>
      <c r="H42" s="147">
        <v>99999.9</v>
      </c>
      <c r="I42" s="147">
        <v>-108079039.31999999</v>
      </c>
    </row>
    <row r="43" spans="1:10" x14ac:dyDescent="0.2">
      <c r="A43" s="138">
        <v>31</v>
      </c>
      <c r="B43" s="138" t="s">
        <v>102</v>
      </c>
      <c r="C43" s="140">
        <v>9</v>
      </c>
      <c r="D43" s="139"/>
      <c r="E43" s="138" t="s">
        <v>99</v>
      </c>
      <c r="F43" s="138" t="s">
        <v>105</v>
      </c>
      <c r="G43" s="147">
        <v>0</v>
      </c>
      <c r="H43" s="147">
        <v>2641577.06</v>
      </c>
      <c r="I43" s="147">
        <v>-110720616.38</v>
      </c>
    </row>
    <row r="44" spans="1:10" x14ac:dyDescent="0.2">
      <c r="A44" s="138">
        <v>31</v>
      </c>
      <c r="B44" s="138" t="s">
        <v>102</v>
      </c>
      <c r="C44" s="140">
        <v>13</v>
      </c>
      <c r="D44" s="139"/>
      <c r="E44" s="138" t="s">
        <v>100</v>
      </c>
      <c r="F44" s="138" t="s">
        <v>106</v>
      </c>
      <c r="G44" s="147">
        <v>0</v>
      </c>
      <c r="H44" s="147">
        <v>695113.9</v>
      </c>
      <c r="I44" s="147">
        <v>-111415730.28</v>
      </c>
    </row>
    <row r="45" spans="1:10" x14ac:dyDescent="0.2">
      <c r="A45" s="138">
        <v>31</v>
      </c>
      <c r="B45" s="138" t="s">
        <v>102</v>
      </c>
      <c r="C45" s="140">
        <v>14</v>
      </c>
      <c r="D45" s="139"/>
      <c r="E45" s="138" t="s">
        <v>107</v>
      </c>
      <c r="F45" s="138" t="s">
        <v>108</v>
      </c>
      <c r="G45" s="147">
        <v>19.87</v>
      </c>
      <c r="H45" s="147">
        <v>0</v>
      </c>
      <c r="I45" s="147">
        <v>-111415710.41</v>
      </c>
    </row>
    <row r="46" spans="1:10" x14ac:dyDescent="0.2">
      <c r="A46" s="138">
        <v>31</v>
      </c>
      <c r="B46" s="138" t="s">
        <v>109</v>
      </c>
      <c r="C46" s="140">
        <v>1</v>
      </c>
      <c r="D46" s="138" t="s">
        <v>101</v>
      </c>
      <c r="E46" s="138">
        <v>9817</v>
      </c>
      <c r="F46" s="138" t="s">
        <v>110</v>
      </c>
      <c r="G46" s="147">
        <v>93260.98</v>
      </c>
      <c r="H46" s="147">
        <v>0</v>
      </c>
      <c r="I46" s="147">
        <v>-111322449.43000001</v>
      </c>
    </row>
    <row r="47" spans="1:10" x14ac:dyDescent="0.2">
      <c r="A47" s="138">
        <v>31</v>
      </c>
      <c r="B47" s="138" t="s">
        <v>109</v>
      </c>
      <c r="C47" s="140">
        <v>2</v>
      </c>
      <c r="D47" s="138" t="s">
        <v>101</v>
      </c>
      <c r="E47" s="138">
        <v>9818</v>
      </c>
      <c r="F47" s="138" t="s">
        <v>110</v>
      </c>
      <c r="G47" s="147">
        <v>7753055.7800000003</v>
      </c>
      <c r="H47" s="147">
        <v>0</v>
      </c>
      <c r="I47" s="147">
        <v>-103569393.65000001</v>
      </c>
    </row>
    <row r="48" spans="1:10" x14ac:dyDescent="0.2">
      <c r="A48" s="138">
        <v>31</v>
      </c>
      <c r="B48" s="138" t="s">
        <v>109</v>
      </c>
      <c r="C48" s="140">
        <v>3</v>
      </c>
      <c r="D48" s="138" t="s">
        <v>101</v>
      </c>
      <c r="E48" s="138">
        <v>9819</v>
      </c>
      <c r="F48" s="138" t="s">
        <v>110</v>
      </c>
      <c r="G48" s="147">
        <v>3008264.49</v>
      </c>
      <c r="H48" s="147">
        <v>0</v>
      </c>
      <c r="I48" s="147">
        <v>-100561129.16</v>
      </c>
    </row>
    <row r="49" spans="1:9" x14ac:dyDescent="0.2">
      <c r="A49" s="138">
        <v>31</v>
      </c>
      <c r="B49" s="138" t="s">
        <v>109</v>
      </c>
      <c r="C49" s="140">
        <v>4</v>
      </c>
      <c r="D49" s="138" t="s">
        <v>101</v>
      </c>
      <c r="E49" s="138">
        <v>9820</v>
      </c>
      <c r="F49" s="138" t="s">
        <v>110</v>
      </c>
      <c r="G49" s="147">
        <v>5233409.04</v>
      </c>
      <c r="H49" s="147">
        <v>0</v>
      </c>
      <c r="I49" s="147">
        <v>-95327720.120000005</v>
      </c>
    </row>
    <row r="50" spans="1:9" x14ac:dyDescent="0.2">
      <c r="A50" s="138">
        <v>31</v>
      </c>
      <c r="B50" s="138" t="s">
        <v>109</v>
      </c>
      <c r="C50" s="140">
        <v>5</v>
      </c>
      <c r="D50" s="138" t="s">
        <v>101</v>
      </c>
      <c r="E50" s="138">
        <v>9825</v>
      </c>
      <c r="F50" s="138" t="s">
        <v>110</v>
      </c>
      <c r="G50" s="147">
        <v>7838.47</v>
      </c>
      <c r="H50" s="147">
        <v>0</v>
      </c>
      <c r="I50" s="147">
        <v>-95319881.650000006</v>
      </c>
    </row>
    <row r="51" spans="1:9" x14ac:dyDescent="0.2">
      <c r="A51" s="138">
        <v>31</v>
      </c>
      <c r="B51" s="138" t="s">
        <v>109</v>
      </c>
      <c r="C51" s="140">
        <v>6</v>
      </c>
      <c r="D51" s="138" t="s">
        <v>101</v>
      </c>
      <c r="E51" s="138">
        <v>9826</v>
      </c>
      <c r="F51" s="138" t="s">
        <v>110</v>
      </c>
      <c r="G51" s="147">
        <v>2787007.56</v>
      </c>
      <c r="H51" s="147">
        <v>0</v>
      </c>
      <c r="I51" s="147">
        <v>-92532874.090000004</v>
      </c>
    </row>
    <row r="52" spans="1:9" x14ac:dyDescent="0.2">
      <c r="A52" s="138">
        <v>31</v>
      </c>
      <c r="B52" s="138" t="s">
        <v>109</v>
      </c>
      <c r="C52" s="140">
        <v>7</v>
      </c>
      <c r="D52" s="138" t="s">
        <v>101</v>
      </c>
      <c r="E52" s="138">
        <v>9829</v>
      </c>
      <c r="F52" s="138" t="s">
        <v>110</v>
      </c>
      <c r="G52" s="147">
        <v>66491.25</v>
      </c>
      <c r="H52" s="147">
        <v>0</v>
      </c>
      <c r="I52" s="147">
        <v>-92466382.840000004</v>
      </c>
    </row>
    <row r="53" spans="1:9" x14ac:dyDescent="0.2">
      <c r="A53" s="138">
        <v>31</v>
      </c>
      <c r="B53" s="138" t="s">
        <v>109</v>
      </c>
      <c r="C53" s="140">
        <v>8</v>
      </c>
      <c r="D53" s="138" t="s">
        <v>101</v>
      </c>
      <c r="E53" s="138">
        <v>9830</v>
      </c>
      <c r="F53" s="138" t="s">
        <v>110</v>
      </c>
      <c r="G53" s="147">
        <v>3230139.62</v>
      </c>
      <c r="H53" s="147">
        <v>0</v>
      </c>
      <c r="I53" s="147">
        <v>-89236243.219999999</v>
      </c>
    </row>
    <row r="54" spans="1:9" x14ac:dyDescent="0.2">
      <c r="A54" s="138">
        <v>31</v>
      </c>
      <c r="B54" s="138" t="s">
        <v>109</v>
      </c>
      <c r="C54" s="140">
        <v>9</v>
      </c>
      <c r="D54" s="138" t="s">
        <v>101</v>
      </c>
      <c r="E54" s="138">
        <v>9832</v>
      </c>
      <c r="F54" s="138" t="s">
        <v>110</v>
      </c>
      <c r="G54" s="147">
        <v>4723855.3600000003</v>
      </c>
      <c r="H54" s="147">
        <v>0</v>
      </c>
      <c r="I54" s="147">
        <v>-84512387.859999999</v>
      </c>
    </row>
    <row r="55" spans="1:9" x14ac:dyDescent="0.2">
      <c r="A55" s="138">
        <v>31</v>
      </c>
      <c r="B55" s="138" t="s">
        <v>109</v>
      </c>
      <c r="C55" s="140">
        <v>10</v>
      </c>
      <c r="D55" s="138" t="s">
        <v>101</v>
      </c>
      <c r="E55" s="138">
        <v>9833</v>
      </c>
      <c r="F55" s="138" t="s">
        <v>110</v>
      </c>
      <c r="G55" s="147">
        <v>3156553.86</v>
      </c>
      <c r="H55" s="147">
        <v>0</v>
      </c>
      <c r="I55" s="147">
        <v>-81355834</v>
      </c>
    </row>
    <row r="56" spans="1:9" x14ac:dyDescent="0.2">
      <c r="A56" s="138">
        <v>31</v>
      </c>
      <c r="B56" s="138" t="s">
        <v>109</v>
      </c>
      <c r="C56" s="140">
        <v>11</v>
      </c>
      <c r="D56" s="138" t="s">
        <v>101</v>
      </c>
      <c r="E56" s="138">
        <v>9844</v>
      </c>
      <c r="F56" s="138" t="s">
        <v>110</v>
      </c>
      <c r="G56" s="147">
        <v>4518598.74</v>
      </c>
      <c r="H56" s="147">
        <v>0</v>
      </c>
      <c r="I56" s="147">
        <v>-76837235.260000005</v>
      </c>
    </row>
    <row r="57" spans="1:9" x14ac:dyDescent="0.2">
      <c r="A57" s="138">
        <v>31</v>
      </c>
      <c r="B57" s="138" t="s">
        <v>109</v>
      </c>
      <c r="C57" s="140">
        <v>12</v>
      </c>
      <c r="D57" s="138" t="s">
        <v>101</v>
      </c>
      <c r="E57" s="138">
        <v>9857</v>
      </c>
      <c r="F57" s="138" t="s">
        <v>110</v>
      </c>
      <c r="G57" s="147">
        <v>1243809.92</v>
      </c>
      <c r="H57" s="147">
        <v>0</v>
      </c>
      <c r="I57" s="147">
        <v>-75593425.340000004</v>
      </c>
    </row>
    <row r="58" spans="1:9" x14ac:dyDescent="0.2">
      <c r="A58" s="138">
        <v>31</v>
      </c>
      <c r="B58" s="138" t="s">
        <v>109</v>
      </c>
      <c r="C58" s="140">
        <v>13</v>
      </c>
      <c r="D58" s="138" t="s">
        <v>101</v>
      </c>
      <c r="E58" s="138">
        <v>9860</v>
      </c>
      <c r="F58" s="138" t="s">
        <v>110</v>
      </c>
      <c r="G58" s="147">
        <v>10906242.140000001</v>
      </c>
      <c r="H58" s="147">
        <v>0</v>
      </c>
      <c r="I58" s="147">
        <v>-64687183.200000003</v>
      </c>
    </row>
    <row r="59" spans="1:9" x14ac:dyDescent="0.2">
      <c r="A59" s="138">
        <v>31</v>
      </c>
      <c r="B59" s="138" t="s">
        <v>109</v>
      </c>
      <c r="C59" s="140">
        <v>14</v>
      </c>
      <c r="D59" s="138" t="s">
        <v>101</v>
      </c>
      <c r="E59" s="138">
        <v>9861</v>
      </c>
      <c r="F59" s="138" t="s">
        <v>110</v>
      </c>
      <c r="G59" s="147">
        <v>145156.97</v>
      </c>
      <c r="H59" s="147">
        <v>0</v>
      </c>
      <c r="I59" s="147">
        <v>-64542026.229999997</v>
      </c>
    </row>
    <row r="60" spans="1:9" x14ac:dyDescent="0.2">
      <c r="A60" s="138">
        <v>31</v>
      </c>
      <c r="B60" s="138" t="s">
        <v>109</v>
      </c>
      <c r="C60" s="140">
        <v>15</v>
      </c>
      <c r="D60" s="138" t="s">
        <v>101</v>
      </c>
      <c r="E60" s="138">
        <v>9862</v>
      </c>
      <c r="F60" s="138" t="s">
        <v>110</v>
      </c>
      <c r="G60" s="147">
        <v>6633855.5499999998</v>
      </c>
      <c r="H60" s="147">
        <v>0</v>
      </c>
      <c r="I60" s="147">
        <v>-57908170.68</v>
      </c>
    </row>
    <row r="61" spans="1:9" x14ac:dyDescent="0.2">
      <c r="A61" s="138">
        <v>31</v>
      </c>
      <c r="B61" s="138" t="s">
        <v>109</v>
      </c>
      <c r="C61" s="140">
        <v>16</v>
      </c>
      <c r="D61" s="138" t="s">
        <v>101</v>
      </c>
      <c r="E61" s="138">
        <v>9863</v>
      </c>
      <c r="F61" s="138" t="s">
        <v>110</v>
      </c>
      <c r="G61" s="147">
        <v>3235625.02</v>
      </c>
      <c r="H61" s="147">
        <v>0</v>
      </c>
      <c r="I61" s="147">
        <v>-54672545.659999996</v>
      </c>
    </row>
    <row r="62" spans="1:9" x14ac:dyDescent="0.2">
      <c r="A62" s="138">
        <v>31</v>
      </c>
      <c r="B62" s="138" t="s">
        <v>109</v>
      </c>
      <c r="C62" s="140">
        <v>17</v>
      </c>
      <c r="D62" s="138" t="s">
        <v>101</v>
      </c>
      <c r="E62" s="138">
        <v>9866</v>
      </c>
      <c r="F62" s="138" t="s">
        <v>110</v>
      </c>
      <c r="G62" s="147">
        <v>38302.71</v>
      </c>
      <c r="H62" s="147">
        <v>0</v>
      </c>
      <c r="I62" s="147">
        <v>-54634242.950000003</v>
      </c>
    </row>
    <row r="63" spans="1:9" x14ac:dyDescent="0.2">
      <c r="A63" s="138">
        <v>31</v>
      </c>
      <c r="B63" s="138" t="s">
        <v>109</v>
      </c>
      <c r="C63" s="140">
        <v>18</v>
      </c>
      <c r="D63" s="138" t="s">
        <v>101</v>
      </c>
      <c r="E63" s="138">
        <v>9867</v>
      </c>
      <c r="F63" s="138" t="s">
        <v>110</v>
      </c>
      <c r="G63" s="147">
        <v>3564064.15</v>
      </c>
      <c r="H63" s="147">
        <v>0</v>
      </c>
      <c r="I63" s="147">
        <v>-51070178.799999997</v>
      </c>
    </row>
    <row r="64" spans="1:9" x14ac:dyDescent="0.2">
      <c r="A64" s="138">
        <v>31</v>
      </c>
      <c r="B64" s="138" t="s">
        <v>109</v>
      </c>
      <c r="C64" s="140">
        <v>19</v>
      </c>
      <c r="D64" s="138" t="s">
        <v>101</v>
      </c>
      <c r="E64" s="138">
        <v>9872</v>
      </c>
      <c r="F64" s="138" t="s">
        <v>110</v>
      </c>
      <c r="G64" s="147">
        <v>3654935.78</v>
      </c>
      <c r="H64" s="147">
        <v>0</v>
      </c>
      <c r="I64" s="147">
        <v>-47415243.020000003</v>
      </c>
    </row>
    <row r="65" spans="1:10" x14ac:dyDescent="0.2">
      <c r="A65" s="138">
        <v>31</v>
      </c>
      <c r="B65" s="138" t="s">
        <v>109</v>
      </c>
      <c r="C65" s="140">
        <v>20</v>
      </c>
      <c r="D65" s="138" t="s">
        <v>101</v>
      </c>
      <c r="E65" s="138">
        <v>9881</v>
      </c>
      <c r="F65" s="138" t="s">
        <v>110</v>
      </c>
      <c r="G65" s="147">
        <v>4600197.3499999996</v>
      </c>
      <c r="H65" s="147">
        <v>0</v>
      </c>
      <c r="I65" s="147">
        <v>-42815045.670000002</v>
      </c>
    </row>
    <row r="66" spans="1:10" x14ac:dyDescent="0.2">
      <c r="A66" s="138">
        <v>31</v>
      </c>
      <c r="B66" s="138" t="s">
        <v>109</v>
      </c>
      <c r="C66" s="140">
        <v>21</v>
      </c>
      <c r="D66" s="138" t="s">
        <v>101</v>
      </c>
      <c r="E66" s="138">
        <v>9884</v>
      </c>
      <c r="F66" s="138" t="s">
        <v>110</v>
      </c>
      <c r="G66" s="147">
        <v>65331.71</v>
      </c>
      <c r="H66" s="147">
        <v>0</v>
      </c>
      <c r="I66" s="147">
        <v>-42749713.960000001</v>
      </c>
    </row>
    <row r="67" spans="1:10" x14ac:dyDescent="0.2">
      <c r="A67" s="138">
        <v>31</v>
      </c>
      <c r="B67" s="138" t="s">
        <v>109</v>
      </c>
      <c r="C67" s="140">
        <v>22</v>
      </c>
      <c r="D67" s="138" t="s">
        <v>101</v>
      </c>
      <c r="E67" s="138">
        <v>9885</v>
      </c>
      <c r="F67" s="138" t="s">
        <v>110</v>
      </c>
      <c r="G67" s="147">
        <v>12934443.5</v>
      </c>
      <c r="H67" s="147">
        <v>0</v>
      </c>
      <c r="I67" s="147">
        <v>-29815270.460000001</v>
      </c>
    </row>
    <row r="68" spans="1:10" x14ac:dyDescent="0.2">
      <c r="A68" s="138">
        <v>31</v>
      </c>
      <c r="B68" s="138" t="s">
        <v>109</v>
      </c>
      <c r="C68" s="140">
        <v>23</v>
      </c>
      <c r="D68" s="138" t="s">
        <v>101</v>
      </c>
      <c r="E68" s="138">
        <v>9886</v>
      </c>
      <c r="F68" s="138" t="s">
        <v>110</v>
      </c>
      <c r="G68" s="147">
        <v>601286.96</v>
      </c>
      <c r="H68" s="147">
        <v>0</v>
      </c>
      <c r="I68" s="147">
        <v>-29213983.5</v>
      </c>
    </row>
    <row r="69" spans="1:10" x14ac:dyDescent="0.2">
      <c r="A69" s="138">
        <v>31</v>
      </c>
      <c r="B69" s="138" t="s">
        <v>109</v>
      </c>
      <c r="C69" s="140">
        <v>24</v>
      </c>
      <c r="D69" s="138" t="s">
        <v>101</v>
      </c>
      <c r="E69" s="138">
        <v>9887</v>
      </c>
      <c r="F69" s="138" t="s">
        <v>110</v>
      </c>
      <c r="G69" s="147">
        <v>5371736.7599999998</v>
      </c>
      <c r="H69" s="147">
        <v>0</v>
      </c>
      <c r="I69" s="147">
        <v>-23842246.739999998</v>
      </c>
    </row>
    <row r="70" spans="1:10" x14ac:dyDescent="0.2">
      <c r="A70" s="138">
        <v>31</v>
      </c>
      <c r="B70" s="138" t="s">
        <v>109</v>
      </c>
      <c r="C70" s="140">
        <v>25</v>
      </c>
      <c r="D70" s="138" t="s">
        <v>101</v>
      </c>
      <c r="E70" s="138">
        <v>9896</v>
      </c>
      <c r="F70" s="138" t="s">
        <v>110</v>
      </c>
      <c r="G70" s="147">
        <v>10143462.949999999</v>
      </c>
      <c r="H70" s="147">
        <v>0</v>
      </c>
      <c r="I70" s="147">
        <v>-13698783.789999999</v>
      </c>
    </row>
    <row r="71" spans="1:10" x14ac:dyDescent="0.2">
      <c r="A71" s="138">
        <v>31</v>
      </c>
      <c r="B71" s="138" t="s">
        <v>109</v>
      </c>
      <c r="C71" s="140">
        <v>26</v>
      </c>
      <c r="D71" s="138" t="s">
        <v>101</v>
      </c>
      <c r="E71" s="138">
        <v>9903</v>
      </c>
      <c r="F71" s="138" t="s">
        <v>110</v>
      </c>
      <c r="G71" s="147">
        <v>39192.400000000001</v>
      </c>
      <c r="H71" s="147">
        <v>0</v>
      </c>
      <c r="I71" s="147">
        <v>-13659591.390000001</v>
      </c>
    </row>
    <row r="72" spans="1:10" x14ac:dyDescent="0.2">
      <c r="A72" s="138">
        <v>31</v>
      </c>
      <c r="B72" s="138" t="s">
        <v>109</v>
      </c>
      <c r="C72" s="140">
        <v>27</v>
      </c>
      <c r="D72" s="138" t="s">
        <v>101</v>
      </c>
      <c r="E72" s="138">
        <v>9904</v>
      </c>
      <c r="F72" s="138" t="s">
        <v>110</v>
      </c>
      <c r="G72" s="147">
        <v>4723345.93</v>
      </c>
      <c r="H72" s="147">
        <v>0</v>
      </c>
      <c r="I72" s="147">
        <v>-8936245.4600000009</v>
      </c>
    </row>
    <row r="73" spans="1:10" x14ac:dyDescent="0.2">
      <c r="A73" s="138">
        <v>31</v>
      </c>
      <c r="B73" s="138" t="s">
        <v>109</v>
      </c>
      <c r="C73" s="140">
        <v>28</v>
      </c>
      <c r="D73" s="138" t="s">
        <v>101</v>
      </c>
      <c r="E73" s="138">
        <v>9909</v>
      </c>
      <c r="F73" s="138" t="s">
        <v>110</v>
      </c>
      <c r="G73" s="147">
        <v>45886.83</v>
      </c>
      <c r="H73" s="147">
        <v>0</v>
      </c>
      <c r="I73" s="147">
        <v>-8890358.6300000008</v>
      </c>
    </row>
    <row r="74" spans="1:10" x14ac:dyDescent="0.2">
      <c r="A74" s="138">
        <v>31</v>
      </c>
      <c r="B74" s="138" t="s">
        <v>109</v>
      </c>
      <c r="C74" s="140">
        <v>29</v>
      </c>
      <c r="D74" s="138" t="s">
        <v>101</v>
      </c>
      <c r="E74" s="138">
        <v>9910</v>
      </c>
      <c r="F74" s="138" t="s">
        <v>110</v>
      </c>
      <c r="G74" s="147">
        <v>9098421.6799999997</v>
      </c>
      <c r="H74" s="147">
        <v>0</v>
      </c>
      <c r="I74" s="147">
        <v>208063.05</v>
      </c>
    </row>
    <row r="75" spans="1:10" x14ac:dyDescent="0.2">
      <c r="A75" s="138">
        <v>31</v>
      </c>
      <c r="B75" s="138" t="s">
        <v>109</v>
      </c>
      <c r="C75" s="140">
        <v>30</v>
      </c>
      <c r="D75" s="138" t="s">
        <v>101</v>
      </c>
      <c r="E75" s="138">
        <v>9939</v>
      </c>
      <c r="F75" s="138" t="s">
        <v>110</v>
      </c>
      <c r="G75" s="147">
        <v>5711795.1100000003</v>
      </c>
      <c r="H75" s="147">
        <v>0</v>
      </c>
      <c r="I75" s="147">
        <v>5919858.1600000001</v>
      </c>
      <c r="J75" s="125"/>
    </row>
    <row r="76" spans="1:10" x14ac:dyDescent="0.2">
      <c r="A76" s="138">
        <v>31</v>
      </c>
      <c r="B76" s="138" t="s">
        <v>118</v>
      </c>
      <c r="C76" s="140">
        <v>1</v>
      </c>
      <c r="D76" s="138" t="s">
        <v>73</v>
      </c>
      <c r="E76" s="138">
        <v>9831</v>
      </c>
      <c r="F76" s="138" t="s">
        <v>119</v>
      </c>
      <c r="G76" s="147">
        <v>1260000</v>
      </c>
      <c r="H76" s="147">
        <v>0</v>
      </c>
      <c r="I76" s="147">
        <v>7179858.1600000001</v>
      </c>
      <c r="J76" s="125"/>
    </row>
    <row r="77" spans="1:10" x14ac:dyDescent="0.2">
      <c r="A77" s="138">
        <v>31</v>
      </c>
      <c r="B77" s="138" t="s">
        <v>120</v>
      </c>
      <c r="C77" s="140">
        <v>2</v>
      </c>
      <c r="D77" s="138" t="s">
        <v>73</v>
      </c>
      <c r="E77" s="138">
        <v>9877</v>
      </c>
      <c r="F77" s="138" t="s">
        <v>121</v>
      </c>
      <c r="G77" s="147">
        <v>0</v>
      </c>
      <c r="H77" s="147">
        <v>519534.92</v>
      </c>
      <c r="I77" s="147">
        <v>6660323.2400000002</v>
      </c>
      <c r="J77" s="125"/>
    </row>
    <row r="78" spans="1:10" x14ac:dyDescent="0.2">
      <c r="A78" s="138">
        <v>31</v>
      </c>
      <c r="B78" s="138" t="s">
        <v>122</v>
      </c>
      <c r="C78" s="140">
        <v>2</v>
      </c>
      <c r="D78" s="138" t="s">
        <v>73</v>
      </c>
      <c r="E78" s="138">
        <v>9890</v>
      </c>
      <c r="F78" s="138" t="s">
        <v>123</v>
      </c>
      <c r="G78" s="147">
        <v>0</v>
      </c>
      <c r="H78" s="147">
        <v>4838940</v>
      </c>
      <c r="I78" s="147">
        <v>1821383.24</v>
      </c>
      <c r="J78" s="125"/>
    </row>
    <row r="79" spans="1:10" x14ac:dyDescent="0.2">
      <c r="A79" s="138"/>
      <c r="B79" s="138"/>
      <c r="C79" s="140"/>
      <c r="D79" s="138"/>
      <c r="E79" s="138"/>
      <c r="F79" s="138" t="s">
        <v>93</v>
      </c>
      <c r="G79" s="147">
        <v>118595588.44</v>
      </c>
      <c r="H79" s="147">
        <v>134720428.77000001</v>
      </c>
      <c r="I79" s="147">
        <v>1821383.24</v>
      </c>
      <c r="J79" s="125"/>
    </row>
    <row r="80" spans="1:10" x14ac:dyDescent="0.2">
      <c r="A80" s="138"/>
      <c r="B80" s="138"/>
      <c r="C80" s="140"/>
      <c r="D80" s="138"/>
      <c r="E80" s="138"/>
      <c r="F80" s="138" t="s">
        <v>94</v>
      </c>
      <c r="G80" s="147">
        <v>118595588.44</v>
      </c>
      <c r="H80" s="147">
        <v>134720428.77000001</v>
      </c>
      <c r="I80" s="147">
        <v>1821383.24</v>
      </c>
      <c r="J80" s="125"/>
    </row>
    <row r="81" spans="1:10" x14ac:dyDescent="0.2">
      <c r="A81" s="138"/>
      <c r="B81" s="138"/>
      <c r="C81" s="140"/>
      <c r="D81" s="138"/>
      <c r="E81" s="138"/>
      <c r="F81" s="138"/>
      <c r="G81" s="147"/>
      <c r="H81" s="147"/>
      <c r="I81" s="147"/>
      <c r="J81" s="125"/>
    </row>
    <row r="82" spans="1:10" x14ac:dyDescent="0.2">
      <c r="A82" s="138"/>
      <c r="B82" s="138"/>
      <c r="C82" s="140"/>
      <c r="D82" s="138"/>
      <c r="E82" s="138"/>
      <c r="F82" s="138"/>
      <c r="G82" s="147"/>
      <c r="H82" s="147"/>
      <c r="I82" s="147"/>
      <c r="J82" s="125"/>
    </row>
    <row r="83" spans="1:10" x14ac:dyDescent="0.2">
      <c r="A83" s="138"/>
      <c r="B83" s="138"/>
      <c r="C83" s="140"/>
      <c r="D83" s="138"/>
      <c r="E83" s="138"/>
      <c r="F83" s="138"/>
      <c r="G83" s="147"/>
      <c r="H83" s="147"/>
      <c r="I83" s="147"/>
      <c r="J83" s="125"/>
    </row>
    <row r="84" spans="1:10" x14ac:dyDescent="0.2">
      <c r="A84" s="138"/>
      <c r="B84" s="138"/>
      <c r="C84" s="140"/>
      <c r="D84" s="138"/>
      <c r="E84" s="138"/>
      <c r="F84" s="138"/>
      <c r="G84" s="147"/>
      <c r="H84" s="147"/>
      <c r="I84" s="147">
        <f>+I80-'edo cta'!D13</f>
        <v>0</v>
      </c>
      <c r="J84" s="125"/>
    </row>
    <row r="85" spans="1:10" x14ac:dyDescent="0.2">
      <c r="A85" s="138"/>
      <c r="B85" s="138"/>
      <c r="C85" s="140"/>
      <c r="D85" s="138"/>
      <c r="E85" s="138"/>
      <c r="F85" s="138"/>
      <c r="G85" s="147"/>
      <c r="H85" s="147"/>
      <c r="I85" s="147"/>
      <c r="J85" s="125"/>
    </row>
    <row r="86" spans="1:10" x14ac:dyDescent="0.2">
      <c r="A86" s="138"/>
      <c r="B86" s="138"/>
      <c r="C86" s="140"/>
      <c r="D86" s="138"/>
      <c r="E86" s="138"/>
      <c r="F86" s="138"/>
      <c r="G86" s="147"/>
      <c r="H86" s="147"/>
      <c r="I86" s="147"/>
      <c r="J86" s="125"/>
    </row>
    <row r="87" spans="1:10" x14ac:dyDescent="0.2">
      <c r="A87" s="138"/>
      <c r="B87" s="138"/>
      <c r="C87" s="140"/>
      <c r="D87" s="138"/>
      <c r="E87" s="138"/>
      <c r="F87" s="138"/>
      <c r="G87" s="147"/>
      <c r="H87" s="147"/>
      <c r="I87" s="147"/>
      <c r="J87" s="125"/>
    </row>
    <row r="88" spans="1:10" x14ac:dyDescent="0.2">
      <c r="A88" s="138"/>
      <c r="B88" s="138"/>
      <c r="C88" s="140"/>
      <c r="D88" s="138"/>
      <c r="E88" s="138"/>
      <c r="F88" s="138"/>
      <c r="G88" s="147"/>
      <c r="H88" s="147"/>
      <c r="I88" s="147"/>
      <c r="J88" s="125"/>
    </row>
  </sheetData>
  <autoFilter ref="A7:J17"/>
  <pageMargins left="0.7" right="0.7" top="0.75" bottom="0.75" header="0.3" footer="0.3"/>
  <pageSetup paperSize="30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edo cta</vt:lpstr>
      <vt:lpstr>INGRESOS</vt:lpstr>
      <vt:lpstr>MAYOR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CONTABILIDAD AUX</cp:lastModifiedBy>
  <cp:lastPrinted>2020-06-02T19:01:30Z</cp:lastPrinted>
  <dcterms:created xsi:type="dcterms:W3CDTF">2020-05-27T14:51:00Z</dcterms:created>
  <dcterms:modified xsi:type="dcterms:W3CDTF">2020-07-10T12:54:20Z</dcterms:modified>
</cp:coreProperties>
</file>