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/>
  </bookViews>
  <sheets>
    <sheet name="EDO CTA" sheetId="1" r:id="rId1"/>
    <sheet name="IMPUESTOS" sheetId="5" state="hidden" r:id="rId2"/>
    <sheet name="INGRESOS 2" sheetId="2" state="hidden" r:id="rId3"/>
    <sheet name="IMPUESTO" sheetId="4" state="hidden" r:id="rId4"/>
    <sheet name="MAYOR" sheetId="6" r:id="rId5"/>
  </sheets>
  <definedNames>
    <definedName name="_xlnm._FilterDatabase" localSheetId="0" hidden="1">'EDO CTA'!$A$15:$H$114</definedName>
    <definedName name="_xlnm._FilterDatabase" localSheetId="3" hidden="1">IMPUESTO!$A$1:$I$42</definedName>
    <definedName name="_xlnm._FilterDatabase" localSheetId="1" hidden="1">IMPUESTOS!$A$15:$H$114</definedName>
    <definedName name="_xlnm.Print_Area" localSheetId="2">'INGRESOS 2'!$A$1:$G$62</definedName>
  </definedNames>
  <calcPr calcId="144525"/>
</workbook>
</file>

<file path=xl/calcChain.xml><?xml version="1.0" encoding="utf-8"?>
<calcChain xmlns="http://schemas.openxmlformats.org/spreadsheetml/2006/main">
  <c r="I50" i="6" l="1"/>
  <c r="F3" i="5" l="1"/>
  <c r="F4" i="5"/>
  <c r="F5" i="5"/>
  <c r="F6" i="5"/>
  <c r="F7" i="5"/>
  <c r="F8" i="5"/>
  <c r="F2" i="5"/>
  <c r="E132" i="5"/>
  <c r="E131" i="5"/>
  <c r="E116" i="5"/>
  <c r="D116" i="5"/>
  <c r="E9" i="5"/>
  <c r="I10" i="1"/>
  <c r="E132" i="1" l="1"/>
  <c r="E131" i="1"/>
  <c r="E9" i="2" l="1"/>
  <c r="I9" i="1" l="1"/>
  <c r="D10" i="1"/>
  <c r="D12" i="1" s="1"/>
  <c r="E116" i="1"/>
  <c r="D116" i="1"/>
  <c r="E118" i="1" l="1"/>
  <c r="E119" i="1" s="1"/>
  <c r="E120" i="1" s="1"/>
</calcChain>
</file>

<file path=xl/sharedStrings.xml><?xml version="1.0" encoding="utf-8"?>
<sst xmlns="http://schemas.openxmlformats.org/spreadsheetml/2006/main" count="833" uniqueCount="264">
  <si>
    <r>
      <rPr>
        <sz val="8"/>
        <rFont val="Courier New"/>
        <family val="3"/>
      </rPr>
      <t>LQ TDD 76608580 001 0358</t>
    </r>
  </si>
  <si>
    <r>
      <rPr>
        <sz val="8"/>
        <rFont val="Courier New"/>
        <family val="3"/>
      </rPr>
      <t>LQ TDD 76608580 001 0357</t>
    </r>
  </si>
  <si>
    <r>
      <rPr>
        <sz val="8"/>
        <rFont val="Courier New"/>
        <family val="3"/>
      </rPr>
      <t>DEPOSITO CTA. CTE.</t>
    </r>
  </si>
  <si>
    <r>
      <rPr>
        <sz val="8"/>
        <rFont val="Courier New"/>
        <family val="3"/>
      </rPr>
      <t>LQ TDD 76608580 001 0360</t>
    </r>
  </si>
  <si>
    <r>
      <rPr>
        <sz val="8"/>
        <rFont val="Courier New"/>
        <family val="3"/>
      </rPr>
      <t>LQ TDD 76608580 001 0359</t>
    </r>
  </si>
  <si>
    <r>
      <rPr>
        <sz val="8"/>
        <rFont val="Courier New"/>
        <family val="3"/>
      </rPr>
      <t>MERC-76608580-POS NRO-1</t>
    </r>
  </si>
  <si>
    <r>
      <rPr>
        <sz val="8"/>
        <rFont val="Courier New"/>
        <family val="3"/>
      </rPr>
      <t>LQ TDD 76608580 001 0361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</si>
  <si>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</si>
  <si>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LQ TDD 76608580 001 0362</t>
    </r>
  </si>
  <si>
    <r>
      <rPr>
        <sz val="8"/>
        <rFont val="Courier New"/>
        <family val="3"/>
      </rPr>
      <t>LQ TDD 76608580 001 0363</t>
    </r>
  </si>
  <si>
    <r>
      <rPr>
        <sz val="8"/>
        <rFont val="Courier New"/>
        <family val="3"/>
      </rPr>
      <t>LQ TDD 76608580 001 0364</t>
    </r>
  </si>
  <si>
    <r>
      <rPr>
        <sz val="8"/>
        <rFont val="Courier New"/>
        <family val="3"/>
      </rPr>
      <t>LQ TDD 76608580 001 0366</t>
    </r>
  </si>
  <si>
    <r>
      <rPr>
        <sz val="8"/>
        <rFont val="Courier New"/>
        <family val="3"/>
      </rPr>
      <t>LQ TDD 76608580 001 0365</t>
    </r>
  </si>
  <si>
    <r>
      <rPr>
        <sz val="8"/>
        <rFont val="Courier New"/>
        <family val="3"/>
      </rPr>
      <t>COMISION TRANSF.OTROS BCOS. JU</t>
    </r>
  </si>
  <si>
    <r>
      <rPr>
        <sz val="8"/>
        <rFont val="Courier New"/>
        <family val="3"/>
      </rPr>
      <t>COM. TRANS. ALTO VALOR POR CCE</t>
    </r>
  </si>
  <si>
    <r>
      <rPr>
        <sz val="8"/>
        <rFont val="Courier New"/>
        <family val="3"/>
      </rPr>
      <t>TRANSF. VIA BCV CCE</t>
    </r>
  </si>
  <si>
    <r>
      <rPr>
        <sz val="8"/>
        <rFont val="Courier New"/>
        <family val="3"/>
      </rPr>
      <t>LQ TDD 76608580 001 0367</t>
    </r>
  </si>
  <si>
    <r>
      <rPr>
        <sz val="8"/>
        <rFont val="Courier New"/>
        <family val="3"/>
      </rPr>
      <t>LQ TDD 76608580 001 0368</t>
    </r>
  </si>
  <si>
    <r>
      <rPr>
        <sz val="8"/>
        <rFont val="Courier New"/>
        <family val="3"/>
      </rPr>
      <t>LQ TDD 76608580 001 0369</t>
    </r>
  </si>
  <si>
    <r>
      <rPr>
        <sz val="8"/>
        <rFont val="Courier New"/>
        <family val="3"/>
      </rPr>
      <t>LQ TDC 76608580 001 0202</t>
    </r>
  </si>
  <si>
    <r>
      <rPr>
        <sz val="8"/>
        <rFont val="Courier New"/>
        <family val="3"/>
      </rPr>
      <t>LQ TDD 76608580 001 0372</t>
    </r>
  </si>
  <si>
    <r>
      <rPr>
        <sz val="8"/>
        <rFont val="Courier New"/>
        <family val="3"/>
      </rPr>
      <t>LQ TDD 76608580 001 0370</t>
    </r>
  </si>
  <si>
    <r>
      <rPr>
        <sz val="8"/>
        <rFont val="Courier New"/>
        <family val="3"/>
      </rPr>
      <t>LQ TDD 76608580 001 0371</t>
    </r>
  </si>
  <si>
    <r>
      <rPr>
        <sz val="8"/>
        <rFont val="Courier New"/>
        <family val="3"/>
      </rPr>
      <t>LQ TDD 76608580 001 0373</t>
    </r>
  </si>
  <si>
    <r>
      <rPr>
        <sz val="8"/>
        <rFont val="Courier New"/>
        <family val="3"/>
      </rPr>
      <t>LQ TDD 76608580 001 0374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</si>
  <si>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</si>
  <si>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</si>
  <si>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RECAUDACION SENIAT INTERNET 72</t>
  </si>
  <si>
    <t>COMISION TRANSF.OTROS BCOS. JU</t>
  </si>
  <si>
    <t xml:space="preserve">CREDITOS </t>
  </si>
  <si>
    <t>SALDO</t>
  </si>
  <si>
    <t>FECHA</t>
  </si>
  <si>
    <t>REFERENCIA</t>
  </si>
  <si>
    <t>DESCRIPCION</t>
  </si>
  <si>
    <t>DEBITOS</t>
  </si>
  <si>
    <t>SALDO INICIAL</t>
  </si>
  <si>
    <t>LQ TDD 76608580 001 0365</t>
  </si>
  <si>
    <t xml:space="preserve">INGRESOS LQ TDD </t>
  </si>
  <si>
    <t>DEPOSITO CTA. CTE.</t>
  </si>
  <si>
    <t>TRF.OTRO TITU 011520 163335380</t>
  </si>
  <si>
    <t>TRF.OTRO TITU 011520 163618891</t>
  </si>
  <si>
    <t>TRF.OTRO TITU 011520 163829402</t>
  </si>
  <si>
    <t>TRF.OTRO TITU 011520 164032347</t>
  </si>
  <si>
    <t>TRF.OTRO TITU 011520 164122827</t>
  </si>
  <si>
    <t>TRF.OTRO TITU 011520 164225414</t>
  </si>
  <si>
    <t>TRF.OTRO TITU 011520 164322302</t>
  </si>
  <si>
    <t>TRF.OTRO TITU 011520 165009850</t>
  </si>
  <si>
    <t>INGRESOS LQ TDC</t>
  </si>
  <si>
    <t>COMISIONES</t>
  </si>
  <si>
    <t>SENIAT</t>
  </si>
  <si>
    <t>IGTF</t>
  </si>
  <si>
    <t>SALDO FINAL</t>
  </si>
  <si>
    <t>DIFERENCIA</t>
  </si>
  <si>
    <t>N° DE FORMA</t>
  </si>
  <si>
    <t>CUENTA CONTABLE</t>
  </si>
  <si>
    <t>MONTO</t>
  </si>
  <si>
    <t>FORMA 99030</t>
  </si>
  <si>
    <t>FORMA 99035</t>
  </si>
  <si>
    <t>2141002</t>
  </si>
  <si>
    <t>FORMA 99044</t>
  </si>
  <si>
    <t>1162003</t>
  </si>
  <si>
    <t>FORMA 99074</t>
  </si>
  <si>
    <t>2142001</t>
  </si>
  <si>
    <t xml:space="preserve">FORMA 99244      </t>
  </si>
  <si>
    <t>FORMA 99257</t>
  </si>
  <si>
    <t>FORMA 99057</t>
  </si>
  <si>
    <t>RECAUDACION SENIAT INTERNET 68</t>
  </si>
  <si>
    <t>LQ TDD 76608580 001 0358</t>
  </si>
  <si>
    <t>LQ TDD 76608580 001 0357</t>
  </si>
  <si>
    <t>LQ TDD 76608580 001 0360</t>
  </si>
  <si>
    <t>LQ TDD 76608580 001 0359</t>
  </si>
  <si>
    <t>LQ TDD 76608580 001 0361</t>
  </si>
  <si>
    <t>LQ TDD 76608580 001 0362</t>
  </si>
  <si>
    <t>LQ TDD 76608580 001 0363</t>
  </si>
  <si>
    <t>LQ TDD 76608580 001 0364</t>
  </si>
  <si>
    <t>LQ TDD 76608580 001 0366</t>
  </si>
  <si>
    <t>LQ TDD 76608580 001 0367</t>
  </si>
  <si>
    <t>LQ TDD 76608580 001 0368</t>
  </si>
  <si>
    <t>LQ TDD 76608580 001 0369</t>
  </si>
  <si>
    <t>LQ TDC 76608580 001 0202</t>
  </si>
  <si>
    <t>LQ TDD 76608580 001 0372</t>
  </si>
  <si>
    <t>LQ TDD 76608580 001 0370</t>
  </si>
  <si>
    <t>LQ TDD 76608580 001 0371</t>
  </si>
  <si>
    <t>LQ TDD 76608580 001 0373</t>
  </si>
  <si>
    <t>LQ TDD 76608580 001 0374</t>
  </si>
  <si>
    <t>BANCO TESORO ENERO 2020</t>
  </si>
  <si>
    <t>INGRESOS</t>
  </si>
  <si>
    <t>ASIENTO ____________</t>
  </si>
  <si>
    <t>listo</t>
  </si>
  <si>
    <t>FACT 132742</t>
  </si>
  <si>
    <t>PAGO DE PROVEEDORES</t>
  </si>
  <si>
    <t>NOMINA</t>
  </si>
  <si>
    <t>FORMA 99057 PLANI 3693</t>
  </si>
  <si>
    <t>FORMA 99057 PLANI 2365</t>
  </si>
  <si>
    <t>FORMA 99057 PLAN 2611</t>
  </si>
  <si>
    <t>FORMA 99044 PLAN 8475</t>
  </si>
  <si>
    <t>FORMA 99044 PLAN 8476</t>
  </si>
  <si>
    <t>FORMA 99044 PLAN 8477</t>
  </si>
  <si>
    <t>FORMA 99044 PLAN 8478</t>
  </si>
  <si>
    <t>FORMA 99044 PLAN 8479</t>
  </si>
  <si>
    <t>FORMA 99044 PLAN 9196</t>
  </si>
  <si>
    <t>FORMA 99044 PLAN 6384</t>
  </si>
  <si>
    <t>FORMA 99044 PLAN 5404</t>
  </si>
  <si>
    <t>FORMA  99074 PLAN 00632</t>
  </si>
  <si>
    <t xml:space="preserve">FORMA  99030 PLAN 9961
</t>
  </si>
  <si>
    <t>FORMA 99035 PLAN 05626</t>
  </si>
  <si>
    <t>FORMA  99030 PLAN 8390</t>
  </si>
  <si>
    <t>FORMA 99035 PLAN 08044</t>
  </si>
  <si>
    <t>FORMA 99035 PLAN 1380</t>
  </si>
  <si>
    <t> Renta</t>
  </si>
  <si>
    <t>  Tipo de Doc.</t>
  </si>
  <si>
    <t>Concepto Contable</t>
  </si>
  <si>
    <t>  Periodo</t>
  </si>
  <si>
    <t>  Nro. Documento</t>
  </si>
  <si>
    <t>  Fecha de Operación</t>
  </si>
  <si>
    <t>  Monto(BsS)</t>
  </si>
  <si>
    <t>  Origen</t>
  </si>
  <si>
    <t>  Descripción</t>
  </si>
  <si>
    <t>ANTICIPO-ISLR</t>
  </si>
  <si>
    <t>Declaracion</t>
  </si>
  <si>
    <t>  Impuesto Islr Declarado Por Anticipado</t>
  </si>
  <si>
    <t>  29/01/2020</t>
  </si>
  <si>
    <t>1.030.987,98  --&gt;</t>
  </si>
  <si>
    <t>  Iseniat</t>
  </si>
  <si>
    <t>  IMPUESTO ISLR DECLARADO POR ANTICIPADO BANCA, SEGUROS Y REASEGUROS (Pendiente Conciliacion)</t>
  </si>
  <si>
    <t>IVA/30</t>
  </si>
  <si>
    <t>  Excedente De Credito Del Ejercicio</t>
  </si>
  <si>
    <t>480.599,43  --&gt;</t>
  </si>
  <si>
    <t>  Internet</t>
  </si>
  <si>
    <t>  Original Periodo: 01/2020 (Pendiente Conciliacion)</t>
  </si>
  <si>
    <t>  Total A Pagar Iva</t>
  </si>
  <si>
    <t>0  --&gt;</t>
  </si>
  <si>
    <t>  TOTAL A PAGAR IVAOriginal Periodo: 01/2020 (Conciliado)</t>
  </si>
  <si>
    <r>
      <t>Certificado: </t>
    </r>
    <r>
      <rPr>
        <u/>
        <sz val="10"/>
        <color theme="10"/>
        <rFont val="Times New Roman"/>
        <family val="1"/>
      </rPr>
      <t>202010000203000155047</t>
    </r>
  </si>
  <si>
    <t>IVA/35</t>
  </si>
  <si>
    <t>Retencion Iva</t>
  </si>
  <si>
    <t>  Retenciones Declaradas Del Ejercicio</t>
  </si>
  <si>
    <t>  27/01/2020</t>
  </si>
  <si>
    <t>2.386.980,62  --&gt;</t>
  </si>
  <si>
    <t>   (Conciliado)</t>
  </si>
  <si>
    <r>
      <t>Certificado: </t>
    </r>
    <r>
      <rPr>
        <u/>
        <sz val="10"/>
        <color theme="10"/>
        <rFont val="Times New Roman"/>
        <family val="1"/>
      </rPr>
      <t>202014101203500011380</t>
    </r>
  </si>
  <si>
    <t>  24/01/2020</t>
  </si>
  <si>
    <t>1.313.761,87  --&gt;</t>
  </si>
  <si>
    <t>  IMPUESTO ISLR DECLARADO POR ANTICIPADO BANCA, SEGUROS Y REASEGUROS CONCILIADO - SIN VENCER</t>
  </si>
  <si>
    <t>ANTICIPO-IVA</t>
  </si>
  <si>
    <t>  Impuesto Iva Declarado Por Anticipado</t>
  </si>
  <si>
    <t>5.692,60  --&gt;</t>
  </si>
  <si>
    <t>  IMPUESTO IVA DECLARADO POR ANTICIPADO CONCILIADO - SIN VENCER</t>
  </si>
  <si>
    <r>
      <t>Certificado: </t>
    </r>
    <r>
      <rPr>
        <u/>
        <sz val="10"/>
        <color theme="10"/>
        <rFont val="Times New Roman"/>
        <family val="1"/>
      </rPr>
      <t>202010000203000139961</t>
    </r>
  </si>
  <si>
    <t>  20/01/2020</t>
  </si>
  <si>
    <t>1.420.062,09  --&gt;</t>
  </si>
  <si>
    <r>
      <t>Certificado: </t>
    </r>
    <r>
      <rPr>
        <u/>
        <sz val="10"/>
        <color theme="10"/>
        <rFont val="Times New Roman"/>
        <family val="1"/>
      </rPr>
      <t>202014101203500008044</t>
    </r>
  </si>
  <si>
    <t>  17/01/2020</t>
  </si>
  <si>
    <t>547.109,37  --&gt;</t>
  </si>
  <si>
    <t>1.538.853,02  --&gt;</t>
  </si>
  <si>
    <t>  IMPUESTO IVA DECLARADO POR ANTICIPADO (Pendiente Conciliacion)</t>
  </si>
  <si>
    <t>  14/01/2020</t>
  </si>
  <si>
    <t>354.634,35  --&gt;</t>
  </si>
  <si>
    <r>
      <t>Certificado: </t>
    </r>
    <r>
      <rPr>
        <u/>
        <sz val="10"/>
        <color theme="10"/>
        <rFont val="Times New Roman"/>
        <family val="1"/>
      </rPr>
      <t>202014101203500005626</t>
    </r>
  </si>
  <si>
    <t>  06/01/2020</t>
  </si>
  <si>
    <t>1.012.313,38  --&gt;</t>
  </si>
  <si>
    <t>1.403.017,79  --&gt;</t>
  </si>
  <si>
    <t>873.304,06  --&gt;</t>
  </si>
  <si>
    <t>  Declaracion Informativa de Retenciones Periodo: 2-12/2019 (Pendiente Conciliacion)</t>
  </si>
  <si>
    <t>ISLR</t>
  </si>
  <si>
    <t>  Retencion Islr / Salarios Otras Personas Jurid.</t>
  </si>
  <si>
    <t>37.675,00  --&gt;</t>
  </si>
  <si>
    <t>  Declaración ORG de Retenciones de ISLR por Salarios y otras Retenciones - Período: 12/2019 (Conciliado)</t>
  </si>
  <si>
    <r>
      <t>Certificado: </t>
    </r>
    <r>
      <rPr>
        <u/>
        <sz val="10"/>
        <color theme="10"/>
        <rFont val="Times New Roman"/>
        <family val="1"/>
      </rPr>
      <t>202014101207400000632</t>
    </r>
  </si>
  <si>
    <r>
      <t>Certificado: </t>
    </r>
    <r>
      <rPr>
        <u/>
        <sz val="10"/>
        <color theme="10"/>
        <rFont val="Times New Roman"/>
        <family val="1"/>
      </rPr>
      <t>202010000203000008390</t>
    </r>
  </si>
  <si>
    <t>  26/12/2019</t>
  </si>
  <si>
    <t>678.793,68  --&gt;</t>
  </si>
  <si>
    <t>  TOTAL A PAGAR IVAOriginal Periodo: 11/2019 (Conciliado)</t>
  </si>
  <si>
    <r>
      <t>Certificado: </t>
    </r>
    <r>
      <rPr>
        <u/>
        <sz val="10"/>
        <color theme="10"/>
        <rFont val="Times New Roman"/>
        <family val="1"/>
      </rPr>
      <t>202010000193002784163</t>
    </r>
  </si>
  <si>
    <t>115.307,50  --&gt;</t>
  </si>
  <si>
    <t>   (Pendiente Conciliacion)</t>
  </si>
  <si>
    <t>  11/12/2019</t>
  </si>
  <si>
    <t>665.064,80  --&gt;</t>
  </si>
  <si>
    <t>762.311,30  --&gt;</t>
  </si>
  <si>
    <t>  09/12/2019</t>
  </si>
  <si>
    <t>4.251.858,58  --&gt;</t>
  </si>
  <si>
    <t>1.781.737,05  --&gt;</t>
  </si>
  <si>
    <t>   (.Conciliado.)</t>
  </si>
  <si>
    <r>
      <t>Certificado: </t>
    </r>
    <r>
      <rPr>
        <u/>
        <sz val="10"/>
        <color theme="10"/>
        <rFont val="Times New Roman"/>
        <family val="1"/>
      </rPr>
      <t>202014101193500194099</t>
    </r>
  </si>
  <si>
    <t>  03/12/2019</t>
  </si>
  <si>
    <t>33.733,33  --&gt;</t>
  </si>
  <si>
    <r>
      <t>Certificado: </t>
    </r>
    <r>
      <rPr>
        <u/>
        <sz val="10"/>
        <color theme="10"/>
        <rFont val="Times New Roman"/>
        <family val="1"/>
      </rPr>
      <t>202014101197400034586</t>
    </r>
  </si>
  <si>
    <t>  02/12/2019</t>
  </si>
  <si>
    <t>612.660,15  --&gt;</t>
  </si>
  <si>
    <t>631.869,22  --&gt;</t>
  </si>
  <si>
    <r>
      <t>Certificado: </t>
    </r>
    <r>
      <rPr>
        <u/>
        <sz val="10"/>
        <color theme="10"/>
        <rFont val="Times New Roman"/>
        <family val="1"/>
      </rPr>
      <t>202010000193002876012</t>
    </r>
  </si>
  <si>
    <t>884.363,76  --&gt;</t>
  </si>
  <si>
    <r>
      <t>Certificado: </t>
    </r>
    <r>
      <rPr>
        <u/>
        <sz val="10"/>
        <color theme="10"/>
        <rFont val="Times New Roman"/>
        <family val="1"/>
      </rPr>
      <t>202014101193500189770</t>
    </r>
  </si>
  <si>
    <t xml:space="preserve">F 99035 PLAN 7405 </t>
  </si>
  <si>
    <t>FORMA 99044 PLAN 4395</t>
  </si>
  <si>
    <t>FORMA</t>
  </si>
  <si>
    <t>CUENTA</t>
  </si>
  <si>
    <t>Metrofarma Social, CA</t>
  </si>
  <si>
    <t>J-29678552-6</t>
  </si>
  <si>
    <t>Mayor analítico</t>
  </si>
  <si>
    <t>Código de cuenta desde: 1112003 hasta: 1112003</t>
  </si>
  <si>
    <t>Fecha del asiento desde: 01/01/2020 hasta: 31/01/2020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</si>
  <si>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</si>
  <si>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</si>
  <si>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</si>
  <si>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</si>
  <si>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</si>
  <si>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</si>
  <si>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</si>
  <si>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</si>
  <si>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</si>
  <si>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</si>
  <si>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</si>
  <si>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</si>
  <si>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00001-12</t>
  </si>
  <si>
    <t>PG</t>
  </si>
  <si>
    <t xml:space="preserve">P/R PG DROGUERIA DROTACA C.A.                                                   </t>
  </si>
  <si>
    <t>00001-29</t>
  </si>
  <si>
    <t xml:space="preserve">P/R PG 1ER QCENA DE ENERO 2020                                                  </t>
  </si>
  <si>
    <t>pg</t>
  </si>
  <si>
    <t>00001-32</t>
  </si>
  <si>
    <t xml:space="preserve">P/R PG DIST TEQUE VALLE                                                         </t>
  </si>
  <si>
    <t xml:space="preserve">IGTF      </t>
  </si>
  <si>
    <t xml:space="preserve">P/R IGTF DE ENERO 2020 (TESORO)                                                 </t>
  </si>
  <si>
    <t xml:space="preserve">COM       </t>
  </si>
  <si>
    <t xml:space="preserve">P/R COM DE ENERO 2020 (TESORO)                                                  </t>
  </si>
  <si>
    <t xml:space="preserve">P/R IMPUESTOS DEL MES DE ENE (SENIAT)                                           </t>
  </si>
  <si>
    <t>IN</t>
  </si>
  <si>
    <t xml:space="preserve">ING TDD   </t>
  </si>
  <si>
    <t xml:space="preserve">P/R ING. BANCO TESORO ENERO 2020                                                </t>
  </si>
  <si>
    <t>DEP CTA CO</t>
  </si>
  <si>
    <t xml:space="preserve">ING TDC   </t>
  </si>
  <si>
    <t>Total Enero:</t>
  </si>
  <si>
    <t>Total cuenta:</t>
  </si>
  <si>
    <t>Fecha: 03/06/2020 Hora: 09:29:46 am</t>
  </si>
  <si>
    <t>00001-38</t>
  </si>
  <si>
    <t>00001-39</t>
  </si>
  <si>
    <t>00001-41</t>
  </si>
  <si>
    <t>01-41</t>
  </si>
  <si>
    <t>01-39</t>
  </si>
  <si>
    <t>01-38</t>
  </si>
  <si>
    <t>01-32</t>
  </si>
  <si>
    <t>01-29</t>
  </si>
  <si>
    <t>01-19</t>
  </si>
  <si>
    <t>01-39   FORMA 99057 PLANI 2365</t>
  </si>
  <si>
    <t xml:space="preserve">01-39   FORMA  99030 PLAN 9961
</t>
  </si>
  <si>
    <t>01-39   FORMA  99074 PLAN 00632</t>
  </si>
  <si>
    <t>01-39   FORMA 99035</t>
  </si>
  <si>
    <t>01-39   FORMA 99044 PLAN 8475</t>
  </si>
  <si>
    <t>01-39   FORMA 99044 PLAN 8476</t>
  </si>
  <si>
    <t>01-39   FORMA 99044 PLAN 8477</t>
  </si>
  <si>
    <t>01-39   FORMA 99044 PLAN 8478</t>
  </si>
  <si>
    <t>01-39   FORMA 99044 PLAN 8479</t>
  </si>
  <si>
    <t>01-39   FORMA 99035 PLAN 05626</t>
  </si>
  <si>
    <t xml:space="preserve">01-39   F 99035 PLAN 7405 </t>
  </si>
  <si>
    <t>01-39   FORMA 99044 PLAN 9196</t>
  </si>
  <si>
    <t>01-39   FORMA 99044 PLAN 4395</t>
  </si>
  <si>
    <t>01-39   FORMA 99044 PLAN 6384</t>
  </si>
  <si>
    <t>01-39   FORMA 99044 PLAN 5404</t>
  </si>
  <si>
    <t>01-39   FORMA 99057 PLAN 2611</t>
  </si>
  <si>
    <t>01-39 FORMA  99030 PLAN 8390</t>
  </si>
  <si>
    <t>01-39 FORMA 99035 PLAN 08044</t>
  </si>
  <si>
    <t>01-39 FORMA 99057 PLANI 3693</t>
  </si>
  <si>
    <t>01-39 FORMA 99035 PLAN 1380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</si>
</sst>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21" x14ac:knownFonts="1">
    <font>
      <sz val="10"/>
      <color rgb="FF000000"/>
      <name val="Times New Roman"/>
      <charset val="204"/>
    </font>
    <font>
      <sz val="8"/>
      <color rgb="FF000000"/>
      <name val="Courier New"/>
      <family val="2"/>
    </font>
    <font>
      <sz val="8"/>
      <name val="Courier New"/>
      <family val="3"/>
    </font>
    <font>
      <sz val="8"/>
      <name val="Courier New"/>
      <family val="3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b/>
      <sz val="10"/>
      <name val="Courier New"/>
      <family val="3"/>
    </font>
    <font>
      <sz val="10"/>
      <color rgb="FF000000"/>
      <name val="Courier New"/>
      <family val="2"/>
    </font>
    <font>
      <sz val="10"/>
      <name val="Courier New"/>
      <family val="3"/>
    </font>
    <font>
      <b/>
      <sz val="12"/>
      <name val="Courier New"/>
      <family val="3"/>
    </font>
    <font>
      <sz val="12"/>
      <color rgb="FF000000"/>
      <name val="Courier New"/>
      <family val="2"/>
    </font>
    <font>
      <sz val="12"/>
      <name val="Courier New"/>
      <family val="3"/>
    </font>
    <font>
      <u/>
      <sz val="10"/>
      <color theme="10"/>
      <name val="Times New Roman"/>
      <family val="1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FF0000"/>
      <name val="Verdana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DC58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0" fillId="0" borderId="0"/>
  </cellStyleXfs>
  <cellXfs count="169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164" fontId="1" fillId="3" borderId="0" xfId="0" applyNumberFormat="1" applyFont="1" applyFill="1" applyBorder="1" applyAlignment="1">
      <alignment horizontal="center" vertical="top" shrinkToFit="1"/>
    </xf>
    <xf numFmtId="1" fontId="1" fillId="3" borderId="0" xfId="0" applyNumberFormat="1" applyFont="1" applyFill="1" applyBorder="1" applyAlignment="1">
      <alignment horizontal="right" vertical="top" shrinkToFit="1"/>
    </xf>
    <xf numFmtId="0" fontId="2" fillId="3" borderId="0" xfId="0" applyFont="1" applyFill="1" applyBorder="1" applyAlignment="1">
      <alignment horizontal="left" vertical="top" wrapText="1"/>
    </xf>
    <xf numFmtId="43" fontId="1" fillId="3" borderId="0" xfId="1" applyFont="1" applyFill="1" applyBorder="1" applyAlignment="1">
      <alignment vertical="top" shrinkToFit="1"/>
    </xf>
    <xf numFmtId="43" fontId="1" fillId="3" borderId="0" xfId="1" applyFont="1" applyFill="1" applyBorder="1" applyAlignment="1">
      <alignment horizontal="right" vertical="top" shrinkToFit="1"/>
    </xf>
    <xf numFmtId="43" fontId="0" fillId="3" borderId="0" xfId="1" applyFont="1" applyFill="1" applyBorder="1" applyAlignment="1">
      <alignment horizontal="left" wrapText="1"/>
    </xf>
    <xf numFmtId="43" fontId="1" fillId="3" borderId="0" xfId="1" applyFont="1" applyFill="1" applyBorder="1" applyAlignment="1">
      <alignment horizontal="right" vertical="top" indent="1" shrinkToFit="1"/>
    </xf>
    <xf numFmtId="164" fontId="1" fillId="4" borderId="0" xfId="0" applyNumberFormat="1" applyFont="1" applyFill="1" applyBorder="1" applyAlignment="1">
      <alignment horizontal="center" vertical="top" shrinkToFit="1"/>
    </xf>
    <xf numFmtId="165" fontId="1" fillId="4" borderId="0" xfId="0" applyNumberFormat="1" applyFont="1" applyFill="1" applyBorder="1" applyAlignment="1">
      <alignment horizontal="right" vertical="top" shrinkToFit="1"/>
    </xf>
    <xf numFmtId="0" fontId="2" fillId="4" borderId="0" xfId="0" applyFont="1" applyFill="1" applyBorder="1" applyAlignment="1">
      <alignment horizontal="left" vertical="top" wrapText="1"/>
    </xf>
    <xf numFmtId="43" fontId="1" fillId="4" borderId="0" xfId="1" applyFont="1" applyFill="1" applyBorder="1" applyAlignment="1">
      <alignment vertical="top" shrinkToFit="1"/>
    </xf>
    <xf numFmtId="43" fontId="1" fillId="4" borderId="0" xfId="1" applyFont="1" applyFill="1" applyBorder="1" applyAlignment="1">
      <alignment horizontal="right" vertical="top" shrinkToFit="1"/>
    </xf>
    <xf numFmtId="164" fontId="1" fillId="5" borderId="0" xfId="0" applyNumberFormat="1" applyFont="1" applyFill="1" applyBorder="1" applyAlignment="1">
      <alignment horizontal="center" vertical="top" shrinkToFit="1"/>
    </xf>
    <xf numFmtId="165" fontId="1" fillId="5" borderId="0" xfId="0" applyNumberFormat="1" applyFont="1" applyFill="1" applyBorder="1" applyAlignment="1">
      <alignment horizontal="right" vertical="top" shrinkToFit="1"/>
    </xf>
    <xf numFmtId="0" fontId="2" fillId="5" borderId="0" xfId="0" applyFont="1" applyFill="1" applyBorder="1" applyAlignment="1">
      <alignment horizontal="left" vertical="top" wrapText="1"/>
    </xf>
    <xf numFmtId="43" fontId="1" fillId="5" borderId="0" xfId="1" applyFont="1" applyFill="1" applyBorder="1" applyAlignment="1">
      <alignment vertical="top" shrinkToFit="1"/>
    </xf>
    <xf numFmtId="43" fontId="1" fillId="5" borderId="0" xfId="1" applyFont="1" applyFill="1" applyBorder="1" applyAlignment="1">
      <alignment horizontal="right" vertical="top" shrinkToFit="1"/>
    </xf>
    <xf numFmtId="43" fontId="0" fillId="5" borderId="0" xfId="1" applyFont="1" applyFill="1" applyBorder="1" applyAlignment="1">
      <alignment horizontal="left" wrapText="1"/>
    </xf>
    <xf numFmtId="43" fontId="1" fillId="5" borderId="0" xfId="1" applyFont="1" applyFill="1" applyBorder="1" applyAlignment="1">
      <alignment horizontal="right" vertical="top" indent="1" shrinkToFit="1"/>
    </xf>
    <xf numFmtId="43" fontId="0" fillId="2" borderId="0" xfId="0" applyNumberFormat="1" applyFill="1" applyBorder="1" applyAlignment="1">
      <alignment horizontal="left" vertical="top"/>
    </xf>
    <xf numFmtId="1" fontId="1" fillId="4" borderId="0" xfId="0" applyNumberFormat="1" applyFont="1" applyFill="1" applyBorder="1" applyAlignment="1">
      <alignment horizontal="right" vertical="top" shrinkToFit="1"/>
    </xf>
    <xf numFmtId="43" fontId="0" fillId="4" borderId="0" xfId="1" applyFont="1" applyFill="1" applyBorder="1" applyAlignment="1">
      <alignment horizontal="left" wrapText="1"/>
    </xf>
    <xf numFmtId="43" fontId="1" fillId="4" borderId="0" xfId="1" applyFont="1" applyFill="1" applyBorder="1" applyAlignment="1">
      <alignment horizontal="right" vertical="top" indent="1" shrinkToFit="1"/>
    </xf>
    <xf numFmtId="0" fontId="3" fillId="4" borderId="0" xfId="0" applyFont="1" applyFill="1" applyBorder="1" applyAlignment="1">
      <alignment horizontal="left" vertical="top" wrapText="1"/>
    </xf>
    <xf numFmtId="43" fontId="2" fillId="4" borderId="0" xfId="1" applyFont="1" applyFill="1" applyBorder="1" applyAlignment="1">
      <alignment horizontal="left" vertical="top" wrapText="1"/>
    </xf>
    <xf numFmtId="164" fontId="1" fillId="7" borderId="0" xfId="0" applyNumberFormat="1" applyFont="1" applyFill="1" applyBorder="1" applyAlignment="1">
      <alignment horizontal="center" vertical="top" shrinkToFit="1"/>
    </xf>
    <xf numFmtId="1" fontId="1" fillId="7" borderId="0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horizontal="left" vertical="top" wrapText="1"/>
    </xf>
    <xf numFmtId="43" fontId="1" fillId="7" borderId="0" xfId="1" applyFont="1" applyFill="1" applyBorder="1" applyAlignment="1">
      <alignment vertical="top" shrinkToFit="1"/>
    </xf>
    <xf numFmtId="43" fontId="1" fillId="7" borderId="0" xfId="1" applyFont="1" applyFill="1" applyBorder="1" applyAlignment="1">
      <alignment horizontal="right" vertical="top" shrinkToFit="1"/>
    </xf>
    <xf numFmtId="0" fontId="5" fillId="3" borderId="4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left" vertical="top"/>
    </xf>
    <xf numFmtId="43" fontId="8" fillId="2" borderId="12" xfId="1" applyFont="1" applyFill="1" applyBorder="1" applyAlignment="1">
      <alignment horizontal="left" vertical="top"/>
    </xf>
    <xf numFmtId="43" fontId="8" fillId="2" borderId="13" xfId="1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3" fontId="8" fillId="2" borderId="3" xfId="1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43" fontId="5" fillId="3" borderId="5" xfId="1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vertical="center"/>
    </xf>
    <xf numFmtId="43" fontId="5" fillId="3" borderId="7" xfId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left" vertical="center"/>
    </xf>
    <xf numFmtId="43" fontId="5" fillId="5" borderId="7" xfId="1" applyFont="1" applyFill="1" applyBorder="1" applyAlignment="1">
      <alignment horizontal="left" vertical="top"/>
    </xf>
    <xf numFmtId="43" fontId="5" fillId="6" borderId="7" xfId="1" applyFont="1" applyFill="1" applyBorder="1" applyAlignment="1">
      <alignment horizontal="left" vertical="top"/>
    </xf>
    <xf numFmtId="43" fontId="5" fillId="4" borderId="7" xfId="1" applyFont="1" applyFill="1" applyBorder="1" applyAlignment="1">
      <alignment horizontal="left" vertical="top"/>
    </xf>
    <xf numFmtId="0" fontId="5" fillId="7" borderId="6" xfId="0" applyFont="1" applyFill="1" applyBorder="1" applyAlignment="1">
      <alignment horizontal="left" vertical="top"/>
    </xf>
    <xf numFmtId="43" fontId="5" fillId="7" borderId="7" xfId="1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49" fontId="9" fillId="2" borderId="9" xfId="0" applyNumberFormat="1" applyFont="1" applyFill="1" applyBorder="1" applyAlignment="1">
      <alignment horizontal="left" vertical="center"/>
    </xf>
    <xf numFmtId="43" fontId="5" fillId="2" borderId="0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164" fontId="11" fillId="6" borderId="0" xfId="0" applyNumberFormat="1" applyFont="1" applyFill="1" applyBorder="1" applyAlignment="1">
      <alignment horizontal="center" vertical="top" shrinkToFit="1"/>
    </xf>
    <xf numFmtId="165" fontId="11" fillId="6" borderId="0" xfId="0" applyNumberFormat="1" applyFont="1" applyFill="1" applyBorder="1" applyAlignment="1">
      <alignment horizontal="right" vertical="top" shrinkToFit="1"/>
    </xf>
    <xf numFmtId="0" fontId="12" fillId="6" borderId="0" xfId="0" applyFont="1" applyFill="1" applyBorder="1" applyAlignment="1">
      <alignment horizontal="left" vertical="top" wrapText="1"/>
    </xf>
    <xf numFmtId="43" fontId="11" fillId="6" borderId="0" xfId="1" applyFont="1" applyFill="1" applyBorder="1" applyAlignment="1">
      <alignment vertical="top" shrinkToFit="1"/>
    </xf>
    <xf numFmtId="43" fontId="11" fillId="6" borderId="0" xfId="1" applyFont="1" applyFill="1" applyBorder="1" applyAlignment="1">
      <alignment horizontal="right" vertical="top" shrinkToFit="1"/>
    </xf>
    <xf numFmtId="43" fontId="11" fillId="6" borderId="0" xfId="1" applyFont="1" applyFill="1" applyBorder="1" applyAlignment="1">
      <alignment horizontal="left" vertical="top" shrinkToFit="1"/>
    </xf>
    <xf numFmtId="43" fontId="11" fillId="6" borderId="0" xfId="1" applyFont="1" applyFill="1" applyBorder="1" applyAlignment="1">
      <alignment horizontal="right" vertical="top" indent="1" shrinkToFit="1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43" fontId="7" fillId="2" borderId="0" xfId="1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43" fontId="7" fillId="2" borderId="5" xfId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43" fontId="7" fillId="2" borderId="7" xfId="1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 wrapText="1"/>
    </xf>
    <xf numFmtId="43" fontId="7" fillId="2" borderId="9" xfId="1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center" vertical="center" wrapText="1"/>
    </xf>
    <xf numFmtId="43" fontId="13" fillId="2" borderId="3" xfId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top" shrinkToFit="1"/>
    </xf>
    <xf numFmtId="1" fontId="14" fillId="2" borderId="3" xfId="0" applyNumberFormat="1" applyFont="1" applyFill="1" applyBorder="1" applyAlignment="1">
      <alignment horizontal="right" vertical="top" shrinkToFit="1"/>
    </xf>
    <xf numFmtId="0" fontId="15" fillId="2" borderId="3" xfId="0" applyFont="1" applyFill="1" applyBorder="1" applyAlignment="1">
      <alignment horizontal="left" vertical="top"/>
    </xf>
    <xf numFmtId="43" fontId="14" fillId="2" borderId="3" xfId="1" applyFont="1" applyFill="1" applyBorder="1" applyAlignment="1">
      <alignment vertical="top" shrinkToFit="1"/>
    </xf>
    <xf numFmtId="43" fontId="14" fillId="2" borderId="3" xfId="1" applyFont="1" applyFill="1" applyBorder="1" applyAlignment="1">
      <alignment horizontal="right" vertical="top" shrinkToFit="1"/>
    </xf>
    <xf numFmtId="43" fontId="7" fillId="2" borderId="3" xfId="1" applyFont="1" applyFill="1" applyBorder="1" applyAlignment="1">
      <alignment horizontal="left" wrapText="1"/>
    </xf>
    <xf numFmtId="43" fontId="14" fillId="2" borderId="3" xfId="1" applyFont="1" applyFill="1" applyBorder="1" applyAlignment="1">
      <alignment horizontal="right" vertical="top" indent="1" shrinkToFit="1"/>
    </xf>
    <xf numFmtId="164" fontId="1" fillId="8" borderId="0" xfId="0" applyNumberFormat="1" applyFont="1" applyFill="1" applyBorder="1" applyAlignment="1">
      <alignment horizontal="center" vertical="top" shrinkToFit="1"/>
    </xf>
    <xf numFmtId="165" fontId="1" fillId="8" borderId="0" xfId="0" applyNumberFormat="1" applyFont="1" applyFill="1" applyBorder="1" applyAlignment="1">
      <alignment horizontal="right" vertical="top" shrinkToFit="1"/>
    </xf>
    <xf numFmtId="0" fontId="2" fillId="8" borderId="0" xfId="0" applyFont="1" applyFill="1" applyBorder="1" applyAlignment="1">
      <alignment horizontal="left" vertical="top" wrapText="1"/>
    </xf>
    <xf numFmtId="43" fontId="1" fillId="8" borderId="0" xfId="1" applyFont="1" applyFill="1" applyBorder="1" applyAlignment="1">
      <alignment vertical="top" shrinkToFit="1"/>
    </xf>
    <xf numFmtId="43" fontId="1" fillId="8" borderId="0" xfId="1" applyFont="1" applyFill="1" applyBorder="1" applyAlignment="1">
      <alignment horizontal="right" vertical="top" shrinkToFit="1"/>
    </xf>
    <xf numFmtId="43" fontId="2" fillId="8" borderId="0" xfId="1" applyFont="1" applyFill="1" applyBorder="1" applyAlignment="1">
      <alignment horizontal="left" vertical="top" wrapText="1"/>
    </xf>
    <xf numFmtId="43" fontId="1" fillId="8" borderId="0" xfId="1" applyFont="1" applyFill="1" applyBorder="1" applyAlignment="1">
      <alignment horizontal="right" vertical="top" indent="1" shrinkToFit="1"/>
    </xf>
    <xf numFmtId="0" fontId="5" fillId="8" borderId="8" xfId="0" applyFont="1" applyFill="1" applyBorder="1" applyAlignment="1">
      <alignment horizontal="left" vertical="top"/>
    </xf>
    <xf numFmtId="43" fontId="5" fillId="8" borderId="9" xfId="1" applyFont="1" applyFill="1" applyBorder="1" applyAlignment="1">
      <alignment horizontal="left" vertical="top"/>
    </xf>
    <xf numFmtId="0" fontId="17" fillId="10" borderId="0" xfId="0" applyFont="1" applyFill="1" applyBorder="1" applyAlignment="1">
      <alignment horizontal="center" vertical="center" wrapText="1"/>
    </xf>
    <xf numFmtId="17" fontId="17" fillId="10" borderId="0" xfId="0" applyNumberFormat="1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right" vertical="center" wrapText="1"/>
    </xf>
    <xf numFmtId="0" fontId="17" fillId="11" borderId="0" xfId="0" applyFont="1" applyFill="1" applyBorder="1" applyAlignment="1">
      <alignment horizontal="center" vertical="center" wrapText="1"/>
    </xf>
    <xf numFmtId="17" fontId="17" fillId="11" borderId="0" xfId="0" applyNumberFormat="1" applyFont="1" applyFill="1" applyBorder="1" applyAlignment="1">
      <alignment horizontal="center" vertical="center" wrapText="1"/>
    </xf>
    <xf numFmtId="0" fontId="16" fillId="11" borderId="0" xfId="2" applyFill="1" applyBorder="1" applyAlignment="1">
      <alignment horizontal="center" vertical="center" wrapText="1"/>
    </xf>
    <xf numFmtId="0" fontId="16" fillId="10" borderId="0" xfId="2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right" vertical="center" wrapText="1"/>
    </xf>
    <xf numFmtId="0" fontId="18" fillId="9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17" fontId="17" fillId="10" borderId="0" xfId="0" applyNumberFormat="1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right" vertical="center"/>
    </xf>
    <xf numFmtId="0" fontId="17" fillId="11" borderId="0" xfId="0" applyFont="1" applyFill="1" applyBorder="1" applyAlignment="1">
      <alignment horizontal="center" vertical="center"/>
    </xf>
    <xf numFmtId="17" fontId="17" fillId="11" borderId="0" xfId="0" applyNumberFormat="1" applyFont="1" applyFill="1" applyBorder="1" applyAlignment="1">
      <alignment horizontal="center" vertical="center"/>
    </xf>
    <xf numFmtId="0" fontId="16" fillId="11" borderId="0" xfId="2" applyFill="1" applyBorder="1" applyAlignment="1">
      <alignment horizontal="center" vertical="center"/>
    </xf>
    <xf numFmtId="0" fontId="19" fillId="11" borderId="0" xfId="0" applyFont="1" applyFill="1" applyBorder="1" applyAlignment="1">
      <alignment horizontal="right" vertical="center"/>
    </xf>
    <xf numFmtId="0" fontId="16" fillId="10" borderId="0" xfId="2" applyFill="1" applyBorder="1" applyAlignment="1">
      <alignment horizontal="center" vertical="center"/>
    </xf>
    <xf numFmtId="0" fontId="17" fillId="11" borderId="0" xfId="0" applyFont="1" applyFill="1" applyBorder="1" applyAlignment="1">
      <alignment horizontal="right" vertical="center"/>
    </xf>
    <xf numFmtId="0" fontId="18" fillId="9" borderId="0" xfId="0" applyFont="1" applyFill="1" applyBorder="1" applyAlignment="1">
      <alignment vertical="center"/>
    </xf>
    <xf numFmtId="0" fontId="16" fillId="9" borderId="0" xfId="2" applyFill="1" applyBorder="1" applyAlignment="1">
      <alignment vertical="center"/>
    </xf>
    <xf numFmtId="164" fontId="11" fillId="2" borderId="3" xfId="0" applyNumberFormat="1" applyFont="1" applyFill="1" applyBorder="1" applyAlignment="1">
      <alignment horizontal="center" vertical="top" shrinkToFit="1"/>
    </xf>
    <xf numFmtId="165" fontId="11" fillId="2" borderId="3" xfId="0" applyNumberFormat="1" applyFont="1" applyFill="1" applyBorder="1" applyAlignment="1">
      <alignment horizontal="right" vertical="top" shrinkToFit="1"/>
    </xf>
    <xf numFmtId="0" fontId="12" fillId="2" borderId="3" xfId="0" applyFont="1" applyFill="1" applyBorder="1" applyAlignment="1">
      <alignment horizontal="left" vertical="top" wrapText="1"/>
    </xf>
    <xf numFmtId="43" fontId="11" fillId="2" borderId="3" xfId="1" applyFont="1" applyFill="1" applyBorder="1" applyAlignment="1">
      <alignment vertical="top" shrinkToFit="1"/>
    </xf>
    <xf numFmtId="43" fontId="11" fillId="2" borderId="3" xfId="1" applyFont="1" applyFill="1" applyBorder="1" applyAlignment="1">
      <alignment horizontal="right" vertical="top" shrinkToFit="1"/>
    </xf>
    <xf numFmtId="0" fontId="5" fillId="2" borderId="3" xfId="0" applyFont="1" applyFill="1" applyBorder="1" applyAlignment="1">
      <alignment horizontal="left" vertical="top"/>
    </xf>
    <xf numFmtId="43" fontId="11" fillId="2" borderId="3" xfId="1" applyFont="1" applyFill="1" applyBorder="1" applyAlignment="1">
      <alignment horizontal="left" vertical="top" shrinkToFit="1"/>
    </xf>
    <xf numFmtId="43" fontId="11" fillId="2" borderId="3" xfId="1" applyFont="1" applyFill="1" applyBorder="1" applyAlignment="1">
      <alignment horizontal="right" vertical="top" indent="1" shrinkToFit="1"/>
    </xf>
    <xf numFmtId="43" fontId="5" fillId="2" borderId="3" xfId="0" applyNumberFormat="1" applyFont="1" applyFill="1" applyBorder="1" applyAlignment="1">
      <alignment horizontal="left" vertical="top"/>
    </xf>
    <xf numFmtId="43" fontId="5" fillId="2" borderId="3" xfId="1" applyFont="1" applyFill="1" applyBorder="1" applyAlignment="1">
      <alignment horizontal="left" vertical="top"/>
    </xf>
    <xf numFmtId="43" fontId="5" fillId="2" borderId="3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/>
    </xf>
    <xf numFmtId="43" fontId="10" fillId="2" borderId="15" xfId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top"/>
    </xf>
    <xf numFmtId="43" fontId="5" fillId="6" borderId="0" xfId="1" applyFont="1" applyFill="1" applyBorder="1" applyAlignment="1">
      <alignment horizontal="left" vertical="top"/>
    </xf>
    <xf numFmtId="49" fontId="5" fillId="2" borderId="0" xfId="1" applyNumberFormat="1" applyFont="1" applyFill="1" applyBorder="1" applyAlignment="1">
      <alignment horizontal="left" vertical="top"/>
    </xf>
    <xf numFmtId="0" fontId="20" fillId="2" borderId="0" xfId="3" applyNumberFormat="1" applyFont="1" applyFill="1" applyAlignment="1" applyProtection="1">
      <alignment horizontal="left"/>
      <protection locked="0"/>
    </xf>
    <xf numFmtId="0" fontId="20" fillId="2" borderId="0" xfId="3" applyFill="1"/>
    <xf numFmtId="0" fontId="20" fillId="2" borderId="0" xfId="3" applyNumberFormat="1" applyFont="1" applyFill="1" applyAlignment="1" applyProtection="1">
      <alignment horizontal="right"/>
      <protection locked="0"/>
    </xf>
    <xf numFmtId="0" fontId="20" fillId="2" borderId="0" xfId="3" applyNumberFormat="1" applyFont="1" applyFill="1" applyAlignment="1" applyProtection="1">
      <alignment horizontal="center"/>
      <protection locked="0"/>
    </xf>
    <xf numFmtId="0" fontId="20" fillId="2" borderId="14" xfId="3" applyNumberFormat="1" applyFont="1" applyFill="1" applyBorder="1" applyAlignment="1" applyProtection="1">
      <alignment horizontal="left"/>
      <protection locked="0"/>
    </xf>
    <xf numFmtId="0" fontId="20" fillId="2" borderId="14" xfId="3" applyNumberFormat="1" applyFont="1" applyFill="1" applyBorder="1" applyAlignment="1" applyProtection="1">
      <alignment horizontal="right"/>
      <protection locked="0"/>
    </xf>
    <xf numFmtId="4" fontId="20" fillId="2" borderId="0" xfId="3" applyNumberFormat="1" applyFont="1" applyFill="1" applyAlignment="1" applyProtection="1">
      <alignment horizontal="right"/>
      <protection locked="0"/>
    </xf>
    <xf numFmtId="0" fontId="17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right" vertical="center"/>
    </xf>
    <xf numFmtId="17" fontId="17" fillId="10" borderId="0" xfId="0" applyNumberFormat="1" applyFont="1" applyFill="1" applyBorder="1" applyAlignment="1">
      <alignment horizontal="center" vertical="center"/>
    </xf>
    <xf numFmtId="0" fontId="16" fillId="10" borderId="0" xfId="2" applyFill="1" applyBorder="1" applyAlignment="1">
      <alignment horizontal="center" vertical="center"/>
    </xf>
    <xf numFmtId="0" fontId="17" fillId="11" borderId="0" xfId="0" applyFont="1" applyFill="1" applyBorder="1" applyAlignment="1">
      <alignment horizontal="right" vertical="center"/>
    </xf>
    <xf numFmtId="0" fontId="17" fillId="11" borderId="0" xfId="0" applyFont="1" applyFill="1" applyBorder="1" applyAlignment="1">
      <alignment horizontal="center" vertical="center"/>
    </xf>
    <xf numFmtId="17" fontId="17" fillId="11" borderId="0" xfId="0" applyNumberFormat="1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right" vertical="center" wrapText="1"/>
    </xf>
    <xf numFmtId="17" fontId="17" fillId="10" borderId="0" xfId="0" applyNumberFormat="1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17" fontId="17" fillId="11" borderId="0" xfId="0" applyNumberFormat="1" applyFont="1" applyFill="1" applyBorder="1" applyAlignment="1">
      <alignment horizontal="center" vertical="center" wrapText="1"/>
    </xf>
    <xf numFmtId="0" fontId="16" fillId="11" borderId="0" xfId="2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right" vertical="center" wrapText="1"/>
    </xf>
    <xf numFmtId="49" fontId="4" fillId="2" borderId="0" xfId="1" applyNumberFormat="1" applyFon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49" fontId="4" fillId="2" borderId="0" xfId="0" applyNumberFormat="1" applyFont="1" applyFill="1" applyBorder="1" applyAlignment="1">
      <alignment horizontal="left" vertical="top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6" xfId="0" applyNumberFormat="1" applyFont="1" applyFill="1" applyBorder="1" applyAlignment="1">
      <alignment horizontal="left" vertical="top"/>
    </xf>
    <xf numFmtId="49" fontId="8" fillId="2" borderId="8" xfId="0" applyNumberFormat="1" applyFont="1" applyFill="1" applyBorder="1" applyAlignment="1">
      <alignment horizontal="left" vertical="top"/>
    </xf>
    <xf numFmtId="49" fontId="8" fillId="2" borderId="0" xfId="1" applyNumberFormat="1" applyFont="1" applyFill="1" applyBorder="1" applyAlignment="1">
      <alignment horizontal="left" vertical="top"/>
    </xf>
    <xf numFmtId="49" fontId="5" fillId="2" borderId="0" xfId="0" applyNumberFormat="1" applyFont="1" applyFill="1" applyBorder="1" applyAlignment="1">
      <alignment horizontal="left" vertical="top"/>
    </xf>
    <xf numFmtId="49" fontId="10" fillId="2" borderId="2" xfId="1" applyNumberFormat="1" applyFont="1" applyFill="1" applyBorder="1" applyAlignment="1">
      <alignment horizontal="center" vertical="center" wrapText="1"/>
    </xf>
    <xf numFmtId="49" fontId="4" fillId="6" borderId="0" xfId="0" applyNumberFormat="1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2">
    <dxf>
      <fill>
        <patternFill patternType="solid">
          <fgColor rgb="FFF2DCDB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muestraCertificado('202014101203500008044');" TargetMode="External"/><Relationship Id="rId13" Type="http://schemas.openxmlformats.org/officeDocument/2006/relationships/hyperlink" Target="javascript:verDeclaracionIVA('245064620','http://contribuyente.seniat.gob.ve/');" TargetMode="External"/><Relationship Id="rId18" Type="http://schemas.openxmlformats.org/officeDocument/2006/relationships/hyperlink" Target="javascript:muestraCertificado('202010000193002876012');" TargetMode="External"/><Relationship Id="rId3" Type="http://schemas.openxmlformats.org/officeDocument/2006/relationships/hyperlink" Target="javascript:verDeclaracionIVA('246639012','http://contribuyente.seniat.gob.ve/');" TargetMode="External"/><Relationship Id="rId7" Type="http://schemas.openxmlformats.org/officeDocument/2006/relationships/hyperlink" Target="javascript:muestraCertificado('202010000203000139961');" TargetMode="External"/><Relationship Id="rId12" Type="http://schemas.openxmlformats.org/officeDocument/2006/relationships/hyperlink" Target="javascript:muestraCertificado('202010000203000008390');" TargetMode="External"/><Relationship Id="rId17" Type="http://schemas.openxmlformats.org/officeDocument/2006/relationships/hyperlink" Target="javascript:verDeclaracionIVA('247809899','http://contribuyente.seniat.gob.ve/');" TargetMode="External"/><Relationship Id="rId2" Type="http://schemas.openxmlformats.org/officeDocument/2006/relationships/hyperlink" Target="javascript:verDeclaracionIVA('246639012','http://contribuyente.seniat.gob.ve/');" TargetMode="External"/><Relationship Id="rId16" Type="http://schemas.openxmlformats.org/officeDocument/2006/relationships/hyperlink" Target="javascript:muestraCertificado('202014101197400034586');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javascript:mostrarOcultarBsF('T','1',6,7);" TargetMode="External"/><Relationship Id="rId6" Type="http://schemas.openxmlformats.org/officeDocument/2006/relationships/hyperlink" Target="javascript:verDeclaracionIVA('246284658','http://contribuyente.seniat.gob.ve/');" TargetMode="External"/><Relationship Id="rId11" Type="http://schemas.openxmlformats.org/officeDocument/2006/relationships/hyperlink" Target="javascript:verDeclaracionIVA('245325510','http://contribuyente.seniat.gob.ve/');" TargetMode="External"/><Relationship Id="rId5" Type="http://schemas.openxmlformats.org/officeDocument/2006/relationships/hyperlink" Target="javascript:muestraCertificado('202014101203500011380');" TargetMode="External"/><Relationship Id="rId15" Type="http://schemas.openxmlformats.org/officeDocument/2006/relationships/hyperlink" Target="javascript:muestraCertificado('202014101193500194099');" TargetMode="External"/><Relationship Id="rId10" Type="http://schemas.openxmlformats.org/officeDocument/2006/relationships/hyperlink" Target="javascript:muestraCertificado('202014101207400000632');" TargetMode="External"/><Relationship Id="rId19" Type="http://schemas.openxmlformats.org/officeDocument/2006/relationships/hyperlink" Target="javascript:muestraCertificado('202014101193500189770');" TargetMode="External"/><Relationship Id="rId4" Type="http://schemas.openxmlformats.org/officeDocument/2006/relationships/hyperlink" Target="javascript:muestraCertificado('202010000203000155047');" TargetMode="External"/><Relationship Id="rId9" Type="http://schemas.openxmlformats.org/officeDocument/2006/relationships/hyperlink" Target="javascript:muestraCertificado('202014101203500005626');" TargetMode="External"/><Relationship Id="rId14" Type="http://schemas.openxmlformats.org/officeDocument/2006/relationships/hyperlink" Target="javascript:muestraCertificado('202010000193002784163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2"/>
  <sheetViews>
    <sheetView tabSelected="1" topLeftCell="A10" workbookViewId="0">
      <selection activeCell="G107" sqref="G107"/>
    </sheetView>
  </sheetViews>
  <sheetFormatPr baseColWidth="10" defaultColWidth="9.33203125" defaultRowHeight="12.75" x14ac:dyDescent="0.2"/>
  <cols>
    <col min="1" max="1" width="13.1640625" style="2" bestFit="1" customWidth="1"/>
    <col min="2" max="2" width="19.83203125" style="2" bestFit="1" customWidth="1"/>
    <col min="3" max="3" width="42.1640625" style="2" bestFit="1" customWidth="1"/>
    <col min="4" max="4" width="20" style="45" bestFit="1" customWidth="1"/>
    <col min="5" max="5" width="19.1640625" style="45" bestFit="1" customWidth="1"/>
    <col min="6" max="6" width="21.5" style="45" bestFit="1" customWidth="1"/>
    <col min="7" max="7" width="46.1640625" style="165" bestFit="1" customWidth="1"/>
    <col min="8" max="8" width="12.1640625" style="2" bestFit="1" customWidth="1"/>
    <col min="9" max="9" width="22.83203125" style="2" bestFit="1" customWidth="1"/>
    <col min="10" max="16384" width="9.33203125" style="2"/>
  </cols>
  <sheetData>
    <row r="1" spans="1:9" ht="25.5" x14ac:dyDescent="0.2">
      <c r="C1" s="2" t="s">
        <v>35</v>
      </c>
      <c r="D1" s="45">
        <v>20555890.370000001</v>
      </c>
      <c r="G1" s="160" t="s">
        <v>53</v>
      </c>
      <c r="H1" s="47" t="s">
        <v>54</v>
      </c>
      <c r="I1" s="38" t="s">
        <v>55</v>
      </c>
    </row>
    <row r="2" spans="1:9" ht="13.5" x14ac:dyDescent="0.2">
      <c r="C2" s="33" t="s">
        <v>37</v>
      </c>
      <c r="D2" s="48">
        <v>21876762.289999995</v>
      </c>
      <c r="E2" s="157" t="s">
        <v>238</v>
      </c>
      <c r="G2" s="161" t="s">
        <v>56</v>
      </c>
      <c r="H2" s="50">
        <v>2141001</v>
      </c>
      <c r="I2" s="39">
        <v>-1408710.3900000025</v>
      </c>
    </row>
    <row r="3" spans="1:9" ht="13.5" x14ac:dyDescent="0.2">
      <c r="C3" s="34" t="s">
        <v>38</v>
      </c>
      <c r="D3" s="51">
        <v>19307100</v>
      </c>
      <c r="E3" s="157" t="s">
        <v>238</v>
      </c>
      <c r="G3" s="162" t="s">
        <v>57</v>
      </c>
      <c r="H3" s="53" t="s">
        <v>58</v>
      </c>
      <c r="I3" s="40">
        <v>-6411232.7400000021</v>
      </c>
    </row>
    <row r="4" spans="1:9" ht="13.5" x14ac:dyDescent="0.2">
      <c r="C4" s="34" t="s">
        <v>47</v>
      </c>
      <c r="D4" s="51">
        <v>218718.98</v>
      </c>
      <c r="E4" s="157" t="s">
        <v>238</v>
      </c>
      <c r="G4" s="162" t="s">
        <v>59</v>
      </c>
      <c r="H4" s="53" t="s">
        <v>60</v>
      </c>
      <c r="I4" s="40">
        <v>-4257913.67</v>
      </c>
    </row>
    <row r="5" spans="1:9" ht="13.5" x14ac:dyDescent="0.2">
      <c r="C5" s="35" t="s">
        <v>50</v>
      </c>
      <c r="D5" s="54">
        <v>-802856.81</v>
      </c>
      <c r="E5" s="157" t="s">
        <v>240</v>
      </c>
      <c r="G5" s="162" t="s">
        <v>61</v>
      </c>
      <c r="H5" s="53" t="s">
        <v>62</v>
      </c>
      <c r="I5" s="40">
        <v>-37675</v>
      </c>
    </row>
    <row r="6" spans="1:9" ht="13.5" x14ac:dyDescent="0.2">
      <c r="C6" s="36" t="s">
        <v>49</v>
      </c>
      <c r="D6" s="55">
        <v>-15063095.210000001</v>
      </c>
      <c r="E6" s="157" t="s">
        <v>239</v>
      </c>
      <c r="G6" s="162" t="s">
        <v>63</v>
      </c>
      <c r="H6" s="53" t="s">
        <v>60</v>
      </c>
      <c r="I6" s="40"/>
    </row>
    <row r="7" spans="1:9" ht="13.5" x14ac:dyDescent="0.2">
      <c r="C7" s="37" t="s">
        <v>48</v>
      </c>
      <c r="D7" s="56">
        <v>-106653.03999999959</v>
      </c>
      <c r="E7" s="157" t="s">
        <v>240</v>
      </c>
      <c r="G7" s="162" t="s">
        <v>64</v>
      </c>
      <c r="H7" s="53">
        <v>1162005</v>
      </c>
      <c r="I7" s="40"/>
    </row>
    <row r="8" spans="1:9" ht="13.5" x14ac:dyDescent="0.2">
      <c r="C8" s="57" t="s">
        <v>91</v>
      </c>
      <c r="D8" s="58">
        <v>-1511235.5999999996</v>
      </c>
      <c r="E8" s="135"/>
      <c r="G8" s="163" t="s">
        <v>65</v>
      </c>
      <c r="H8" s="60">
        <v>1162005</v>
      </c>
      <c r="I8" s="41">
        <v>-2947563.4099999983</v>
      </c>
    </row>
    <row r="9" spans="1:9" ht="13.5" x14ac:dyDescent="0.2">
      <c r="C9" s="98" t="s">
        <v>90</v>
      </c>
      <c r="D9" s="99">
        <v>-38573035.949999996</v>
      </c>
      <c r="E9" s="135"/>
      <c r="G9" s="164"/>
      <c r="H9" s="43"/>
      <c r="I9" s="44">
        <f>SUBTOTAL(9,I2:I8)</f>
        <v>-15063095.210000003</v>
      </c>
    </row>
    <row r="10" spans="1:9" x14ac:dyDescent="0.2">
      <c r="D10" s="45">
        <f>SUBTOTAL(9,D1:D9)</f>
        <v>5901595.0299999937</v>
      </c>
      <c r="I10" s="61">
        <f>+I9-D6</f>
        <v>0</v>
      </c>
    </row>
    <row r="11" spans="1:9" x14ac:dyDescent="0.2">
      <c r="C11" s="2" t="s">
        <v>51</v>
      </c>
      <c r="D11" s="45">
        <v>5901595.0300000003</v>
      </c>
    </row>
    <row r="12" spans="1:9" x14ac:dyDescent="0.2">
      <c r="C12" s="2" t="s">
        <v>52</v>
      </c>
      <c r="D12" s="45">
        <f>+D10-D11</f>
        <v>0</v>
      </c>
    </row>
    <row r="15" spans="1:9" ht="14.1" customHeight="1" x14ac:dyDescent="0.2">
      <c r="A15" s="62" t="s">
        <v>31</v>
      </c>
      <c r="B15" s="62" t="s">
        <v>32</v>
      </c>
      <c r="C15" s="62" t="s">
        <v>33</v>
      </c>
      <c r="D15" s="63" t="s">
        <v>34</v>
      </c>
      <c r="E15" s="64" t="s">
        <v>29</v>
      </c>
      <c r="F15" s="64" t="s">
        <v>30</v>
      </c>
      <c r="G15" s="166" t="s">
        <v>195</v>
      </c>
      <c r="H15" s="64" t="s">
        <v>196</v>
      </c>
    </row>
    <row r="16" spans="1:9" s="1" customFormat="1" ht="11.45" customHeight="1" x14ac:dyDescent="0.2">
      <c r="A16" s="28">
        <v>43845</v>
      </c>
      <c r="B16" s="29">
        <v>163335380</v>
      </c>
      <c r="C16" s="30" t="s">
        <v>39</v>
      </c>
      <c r="D16" s="31">
        <v>255139.45</v>
      </c>
      <c r="E16" s="31">
        <v>0</v>
      </c>
      <c r="F16" s="32">
        <v>29433297.32</v>
      </c>
      <c r="G16" s="159" t="s">
        <v>242</v>
      </c>
    </row>
    <row r="17" spans="1:8" s="1" customFormat="1" ht="14.1" customHeight="1" x14ac:dyDescent="0.2">
      <c r="A17" s="28">
        <v>43845</v>
      </c>
      <c r="B17" s="29">
        <v>163618891</v>
      </c>
      <c r="C17" s="30" t="s">
        <v>40</v>
      </c>
      <c r="D17" s="31">
        <v>255139.45</v>
      </c>
      <c r="E17" s="31">
        <v>0</v>
      </c>
      <c r="F17" s="32">
        <v>29173055.09</v>
      </c>
      <c r="G17" s="159" t="s">
        <v>242</v>
      </c>
    </row>
    <row r="18" spans="1:8" s="1" customFormat="1" ht="14.1" customHeight="1" x14ac:dyDescent="0.2">
      <c r="A18" s="28">
        <v>43845</v>
      </c>
      <c r="B18" s="29">
        <v>163829402</v>
      </c>
      <c r="C18" s="30" t="s">
        <v>41</v>
      </c>
      <c r="D18" s="31">
        <v>255139.45</v>
      </c>
      <c r="E18" s="31">
        <v>0</v>
      </c>
      <c r="F18" s="32">
        <v>28912812.859999999</v>
      </c>
      <c r="G18" s="159" t="s">
        <v>242</v>
      </c>
    </row>
    <row r="19" spans="1:8" s="1" customFormat="1" ht="14.1" customHeight="1" x14ac:dyDescent="0.2">
      <c r="A19" s="28">
        <v>43845</v>
      </c>
      <c r="B19" s="29">
        <v>164032347</v>
      </c>
      <c r="C19" s="30" t="s">
        <v>42</v>
      </c>
      <c r="D19" s="31">
        <v>345817.65</v>
      </c>
      <c r="E19" s="31">
        <v>0</v>
      </c>
      <c r="F19" s="32">
        <v>28560078.859999999</v>
      </c>
      <c r="G19" s="159" t="s">
        <v>242</v>
      </c>
    </row>
    <row r="20" spans="1:8" s="1" customFormat="1" ht="14.1" customHeight="1" x14ac:dyDescent="0.2">
      <c r="A20" s="28">
        <v>43845</v>
      </c>
      <c r="B20" s="29">
        <v>164122827</v>
      </c>
      <c r="C20" s="30" t="s">
        <v>43</v>
      </c>
      <c r="D20" s="31">
        <v>99999.9</v>
      </c>
      <c r="E20" s="31">
        <v>0</v>
      </c>
      <c r="F20" s="32">
        <v>28458078.969999999</v>
      </c>
      <c r="G20" s="159" t="s">
        <v>242</v>
      </c>
    </row>
    <row r="21" spans="1:8" s="1" customFormat="1" ht="14.1" customHeight="1" x14ac:dyDescent="0.2">
      <c r="A21" s="28">
        <v>43845</v>
      </c>
      <c r="B21" s="29">
        <v>164225414</v>
      </c>
      <c r="C21" s="30" t="s">
        <v>44</v>
      </c>
      <c r="D21" s="31">
        <v>99999.9</v>
      </c>
      <c r="E21" s="31">
        <v>0</v>
      </c>
      <c r="F21" s="32">
        <v>28356079.079999998</v>
      </c>
      <c r="G21" s="159" t="s">
        <v>242</v>
      </c>
    </row>
    <row r="22" spans="1:8" s="1" customFormat="1" ht="14.1" customHeight="1" x14ac:dyDescent="0.2">
      <c r="A22" s="28">
        <v>43845</v>
      </c>
      <c r="B22" s="29">
        <v>164322302</v>
      </c>
      <c r="C22" s="30" t="s">
        <v>45</v>
      </c>
      <c r="D22" s="31">
        <v>99999.9</v>
      </c>
      <c r="E22" s="31">
        <v>0</v>
      </c>
      <c r="F22" s="32">
        <v>28254079.190000001</v>
      </c>
      <c r="G22" s="159" t="s">
        <v>242</v>
      </c>
    </row>
    <row r="23" spans="1:8" s="1" customFormat="1" ht="14.1" customHeight="1" x14ac:dyDescent="0.2">
      <c r="A23" s="28">
        <v>43845</v>
      </c>
      <c r="B23" s="29">
        <v>165009850</v>
      </c>
      <c r="C23" s="30" t="s">
        <v>46</v>
      </c>
      <c r="D23" s="31">
        <v>99999.9</v>
      </c>
      <c r="E23" s="31">
        <v>0</v>
      </c>
      <c r="F23" s="32">
        <v>28152079.300000001</v>
      </c>
      <c r="G23" s="159" t="s">
        <v>242</v>
      </c>
    </row>
    <row r="24" spans="1:8" s="1" customFormat="1" ht="14.1" customHeight="1" x14ac:dyDescent="0.2">
      <c r="A24" s="91">
        <v>43858</v>
      </c>
      <c r="B24" s="92">
        <v>132130</v>
      </c>
      <c r="C24" s="93" t="s">
        <v>15</v>
      </c>
      <c r="D24" s="96">
        <v>6664808.5499999998</v>
      </c>
      <c r="E24" s="97">
        <v>0</v>
      </c>
      <c r="F24" s="95">
        <v>1288487.45</v>
      </c>
      <c r="G24" s="159" t="s">
        <v>241</v>
      </c>
    </row>
    <row r="25" spans="1:8" s="1" customFormat="1" ht="14.1" customHeight="1" x14ac:dyDescent="0.2">
      <c r="A25" s="91">
        <v>43848</v>
      </c>
      <c r="B25" s="92">
        <v>145555</v>
      </c>
      <c r="C25" s="93" t="s">
        <v>15</v>
      </c>
      <c r="D25" s="94">
        <v>31908227.399999999</v>
      </c>
      <c r="E25" s="94">
        <v>0</v>
      </c>
      <c r="F25" s="95">
        <v>7800075.5899999999</v>
      </c>
      <c r="G25" s="159" t="s">
        <v>243</v>
      </c>
    </row>
    <row r="26" spans="1:8" s="1" customFormat="1" ht="14.1" customHeight="1" x14ac:dyDescent="0.2">
      <c r="A26" s="3">
        <v>43832</v>
      </c>
      <c r="B26" s="4">
        <v>109305691</v>
      </c>
      <c r="C26" s="5" t="s">
        <v>0</v>
      </c>
      <c r="D26" s="6">
        <v>0</v>
      </c>
      <c r="E26" s="6">
        <v>988878.57</v>
      </c>
      <c r="F26" s="7">
        <v>21544768.940000001</v>
      </c>
      <c r="G26" s="158" t="s">
        <v>238</v>
      </c>
    </row>
    <row r="27" spans="1:8" ht="14.1" customHeight="1" x14ac:dyDescent="0.2">
      <c r="A27" s="3">
        <v>43832</v>
      </c>
      <c r="B27" s="4">
        <v>109295449</v>
      </c>
      <c r="C27" s="5" t="s">
        <v>1</v>
      </c>
      <c r="D27" s="6">
        <v>0</v>
      </c>
      <c r="E27" s="6">
        <v>1430979.01</v>
      </c>
      <c r="F27" s="7">
        <v>22975747.949999999</v>
      </c>
      <c r="G27" s="158" t="s">
        <v>238</v>
      </c>
      <c r="H27" s="1"/>
    </row>
    <row r="28" spans="1:8" ht="14.1" customHeight="1" x14ac:dyDescent="0.2">
      <c r="A28" s="3">
        <v>43833</v>
      </c>
      <c r="B28" s="4">
        <v>227464484</v>
      </c>
      <c r="C28" s="5" t="s">
        <v>2</v>
      </c>
      <c r="D28" s="6">
        <v>0</v>
      </c>
      <c r="E28" s="6">
        <v>938000</v>
      </c>
      <c r="F28" s="7">
        <v>23913747.949999999</v>
      </c>
      <c r="G28" s="158" t="s">
        <v>238</v>
      </c>
      <c r="H28" s="1"/>
    </row>
    <row r="29" spans="1:8" ht="14.1" customHeight="1" x14ac:dyDescent="0.2">
      <c r="A29" s="3">
        <v>43833</v>
      </c>
      <c r="B29" s="4">
        <v>227254485</v>
      </c>
      <c r="C29" s="5" t="s">
        <v>2</v>
      </c>
      <c r="D29" s="6">
        <v>0</v>
      </c>
      <c r="E29" s="6">
        <v>887900</v>
      </c>
      <c r="F29" s="7">
        <v>24801647.949999999</v>
      </c>
      <c r="G29" s="158" t="s">
        <v>238</v>
      </c>
      <c r="H29" s="1"/>
    </row>
    <row r="30" spans="1:8" ht="14.1" customHeight="1" x14ac:dyDescent="0.2">
      <c r="A30" s="3">
        <v>43833</v>
      </c>
      <c r="B30" s="4">
        <v>227734486</v>
      </c>
      <c r="C30" s="5" t="s">
        <v>2</v>
      </c>
      <c r="D30" s="6">
        <v>0</v>
      </c>
      <c r="E30" s="6">
        <v>435400</v>
      </c>
      <c r="F30" s="7">
        <v>25237047.949999999</v>
      </c>
      <c r="G30" s="158" t="s">
        <v>238</v>
      </c>
      <c r="H30" s="1"/>
    </row>
    <row r="31" spans="1:8" ht="14.1" customHeight="1" x14ac:dyDescent="0.2">
      <c r="A31" s="3">
        <v>43837</v>
      </c>
      <c r="B31" s="4">
        <v>227869690</v>
      </c>
      <c r="C31" s="5" t="s">
        <v>2</v>
      </c>
      <c r="D31" s="6">
        <v>0</v>
      </c>
      <c r="E31" s="6">
        <v>435400</v>
      </c>
      <c r="F31" s="7">
        <v>25672447.949999999</v>
      </c>
      <c r="G31" s="158" t="s">
        <v>238</v>
      </c>
      <c r="H31" s="1"/>
    </row>
    <row r="32" spans="1:8" ht="14.1" customHeight="1" x14ac:dyDescent="0.2">
      <c r="A32" s="3">
        <v>43837</v>
      </c>
      <c r="B32" s="4">
        <v>227529691</v>
      </c>
      <c r="C32" s="5" t="s">
        <v>2</v>
      </c>
      <c r="D32" s="6">
        <v>0</v>
      </c>
      <c r="E32" s="6">
        <v>561300</v>
      </c>
      <c r="F32" s="7">
        <v>26233747.949999999</v>
      </c>
      <c r="G32" s="158" t="s">
        <v>238</v>
      </c>
      <c r="H32" s="1"/>
    </row>
    <row r="33" spans="1:8" ht="14.1" customHeight="1" x14ac:dyDescent="0.2">
      <c r="A33" s="3">
        <v>43837</v>
      </c>
      <c r="B33" s="4">
        <v>227519692</v>
      </c>
      <c r="C33" s="5" t="s">
        <v>2</v>
      </c>
      <c r="D33" s="6">
        <v>0</v>
      </c>
      <c r="E33" s="6">
        <v>564600</v>
      </c>
      <c r="F33" s="7">
        <v>26798347.949999999</v>
      </c>
      <c r="G33" s="158" t="s">
        <v>238</v>
      </c>
      <c r="H33" s="1"/>
    </row>
    <row r="34" spans="1:8" ht="14.1" customHeight="1" x14ac:dyDescent="0.2">
      <c r="A34" s="3">
        <v>43837</v>
      </c>
      <c r="B34" s="4">
        <v>227079693</v>
      </c>
      <c r="C34" s="5" t="s">
        <v>2</v>
      </c>
      <c r="D34" s="6">
        <v>0</v>
      </c>
      <c r="E34" s="6">
        <v>885600</v>
      </c>
      <c r="F34" s="7">
        <v>27683947.949999999</v>
      </c>
      <c r="G34" s="158" t="s">
        <v>238</v>
      </c>
      <c r="H34" s="1"/>
    </row>
    <row r="35" spans="1:8" s="1" customFormat="1" ht="14.1" customHeight="1" x14ac:dyDescent="0.2">
      <c r="A35" s="3">
        <v>43837</v>
      </c>
      <c r="B35" s="4">
        <v>109346275</v>
      </c>
      <c r="C35" s="5" t="s">
        <v>3</v>
      </c>
      <c r="D35" s="6">
        <v>0</v>
      </c>
      <c r="E35" s="6">
        <v>368062.89</v>
      </c>
      <c r="F35" s="7">
        <v>28052010.84</v>
      </c>
      <c r="G35" s="158" t="s">
        <v>238</v>
      </c>
    </row>
    <row r="36" spans="1:8" s="1" customFormat="1" ht="14.1" customHeight="1" x14ac:dyDescent="0.2">
      <c r="A36" s="3">
        <v>43837</v>
      </c>
      <c r="B36" s="4">
        <v>109333452</v>
      </c>
      <c r="C36" s="5" t="s">
        <v>4</v>
      </c>
      <c r="D36" s="6">
        <v>0</v>
      </c>
      <c r="E36" s="6">
        <v>388440.03</v>
      </c>
      <c r="F36" s="7">
        <v>28440450.870000001</v>
      </c>
      <c r="G36" s="158" t="s">
        <v>238</v>
      </c>
    </row>
    <row r="37" spans="1:8" s="1" customFormat="1" ht="14.1" customHeight="1" x14ac:dyDescent="0.2">
      <c r="A37" s="3">
        <v>43843</v>
      </c>
      <c r="B37" s="4">
        <v>109380888</v>
      </c>
      <c r="C37" s="5" t="s">
        <v>6</v>
      </c>
      <c r="D37" s="6">
        <v>0</v>
      </c>
      <c r="E37" s="6">
        <v>1261373.3500000001</v>
      </c>
      <c r="F37" s="7">
        <v>26899039.550000001</v>
      </c>
      <c r="G37" s="158" t="s">
        <v>238</v>
      </c>
    </row>
    <row r="38" spans="1:8" s="1" customFormat="1" ht="14.1" customHeight="1" x14ac:dyDescent="0.2">
      <c r="A38" s="3">
        <v>43844</v>
      </c>
      <c r="B38" s="4">
        <v>227580082</v>
      </c>
      <c r="C38" s="5" t="s">
        <v>2</v>
      </c>
      <c r="D38" s="6">
        <v>0</v>
      </c>
      <c r="E38" s="6">
        <v>613600</v>
      </c>
      <c r="F38" s="7">
        <v>27512639.550000001</v>
      </c>
      <c r="G38" s="158" t="s">
        <v>238</v>
      </c>
    </row>
    <row r="39" spans="1:8" s="1" customFormat="1" ht="14.1" customHeight="1" x14ac:dyDescent="0.2">
      <c r="A39" s="3">
        <v>43844</v>
      </c>
      <c r="B39" s="4">
        <v>227130083</v>
      </c>
      <c r="C39" s="5" t="s">
        <v>2</v>
      </c>
      <c r="D39" s="6">
        <v>0</v>
      </c>
      <c r="E39" s="6">
        <v>1700</v>
      </c>
      <c r="F39" s="7">
        <v>27514339.550000001</v>
      </c>
      <c r="G39" s="158" t="s">
        <v>238</v>
      </c>
    </row>
    <row r="40" spans="1:8" s="1" customFormat="1" ht="14.1" customHeight="1" x14ac:dyDescent="0.2">
      <c r="A40" s="3">
        <v>43844</v>
      </c>
      <c r="B40" s="4">
        <v>227400084</v>
      </c>
      <c r="C40" s="5" t="s">
        <v>2</v>
      </c>
      <c r="D40" s="6">
        <v>0</v>
      </c>
      <c r="E40" s="6">
        <v>499200</v>
      </c>
      <c r="F40" s="7">
        <v>28013539.550000001</v>
      </c>
      <c r="G40" s="158" t="s">
        <v>238</v>
      </c>
    </row>
    <row r="41" spans="1:8" s="1" customFormat="1" ht="14.1" customHeight="1" x14ac:dyDescent="0.2">
      <c r="A41" s="3">
        <v>43844</v>
      </c>
      <c r="B41" s="4">
        <v>227780085</v>
      </c>
      <c r="C41" s="5" t="s">
        <v>2</v>
      </c>
      <c r="D41" s="6">
        <v>0</v>
      </c>
      <c r="E41" s="6">
        <v>808800</v>
      </c>
      <c r="F41" s="7">
        <v>28822339.550000001</v>
      </c>
      <c r="G41" s="158" t="s">
        <v>238</v>
      </c>
    </row>
    <row r="42" spans="1:8" s="1" customFormat="1" ht="14.1" customHeight="1" x14ac:dyDescent="0.2">
      <c r="A42" s="3">
        <v>43844</v>
      </c>
      <c r="B42" s="4">
        <v>227400090</v>
      </c>
      <c r="C42" s="5" t="s">
        <v>2</v>
      </c>
      <c r="D42" s="6">
        <v>0</v>
      </c>
      <c r="E42" s="6">
        <v>467200</v>
      </c>
      <c r="F42" s="7">
        <v>29289539.550000001</v>
      </c>
      <c r="G42" s="158" t="s">
        <v>238</v>
      </c>
    </row>
    <row r="43" spans="1:8" s="1" customFormat="1" ht="14.1" customHeight="1" x14ac:dyDescent="0.2">
      <c r="A43" s="3">
        <v>43844</v>
      </c>
      <c r="B43" s="4">
        <v>227032625</v>
      </c>
      <c r="C43" s="5" t="s">
        <v>2</v>
      </c>
      <c r="D43" s="6">
        <v>0</v>
      </c>
      <c r="E43" s="6">
        <v>404000</v>
      </c>
      <c r="F43" s="7">
        <v>29693539.550000001</v>
      </c>
      <c r="G43" s="158" t="s">
        <v>238</v>
      </c>
    </row>
    <row r="44" spans="1:8" s="1" customFormat="1" ht="14.1" customHeight="1" x14ac:dyDescent="0.2">
      <c r="A44" s="3">
        <v>43846</v>
      </c>
      <c r="B44" s="4">
        <v>109426129</v>
      </c>
      <c r="C44" s="5" t="s">
        <v>8</v>
      </c>
      <c r="D44" s="6">
        <v>0</v>
      </c>
      <c r="E44" s="6">
        <v>3045459.57</v>
      </c>
      <c r="F44" s="7">
        <v>31197538.870000001</v>
      </c>
      <c r="G44" s="158" t="s">
        <v>238</v>
      </c>
    </row>
    <row r="45" spans="1:8" s="1" customFormat="1" ht="14.1" customHeight="1" x14ac:dyDescent="0.2">
      <c r="A45" s="3">
        <v>43847</v>
      </c>
      <c r="B45" s="4">
        <v>109436811</v>
      </c>
      <c r="C45" s="5" t="s">
        <v>9</v>
      </c>
      <c r="D45" s="6">
        <v>0</v>
      </c>
      <c r="E45" s="6">
        <v>1997664.05</v>
      </c>
      <c r="F45" s="7">
        <v>33195202.920000002</v>
      </c>
      <c r="G45" s="158" t="s">
        <v>238</v>
      </c>
    </row>
    <row r="46" spans="1:8" s="1" customFormat="1" ht="14.1" customHeight="1" x14ac:dyDescent="0.2">
      <c r="A46" s="3">
        <v>43851</v>
      </c>
      <c r="B46" s="4">
        <v>227116113</v>
      </c>
      <c r="C46" s="5" t="s">
        <v>2</v>
      </c>
      <c r="D46" s="6">
        <v>0</v>
      </c>
      <c r="E46" s="6">
        <v>1211300</v>
      </c>
      <c r="F46" s="7">
        <v>34406502.920000002</v>
      </c>
      <c r="G46" s="158" t="s">
        <v>238</v>
      </c>
    </row>
    <row r="47" spans="1:8" s="1" customFormat="1" ht="14.1" customHeight="1" x14ac:dyDescent="0.2">
      <c r="A47" s="3">
        <v>43851</v>
      </c>
      <c r="B47" s="4">
        <v>227436114</v>
      </c>
      <c r="C47" s="5" t="s">
        <v>2</v>
      </c>
      <c r="D47" s="6">
        <v>0</v>
      </c>
      <c r="E47" s="6">
        <v>788400</v>
      </c>
      <c r="F47" s="7">
        <v>35194902.920000002</v>
      </c>
      <c r="G47" s="158" t="s">
        <v>238</v>
      </c>
    </row>
    <row r="48" spans="1:8" s="1" customFormat="1" ht="14.1" customHeight="1" x14ac:dyDescent="0.2">
      <c r="A48" s="3">
        <v>43851</v>
      </c>
      <c r="B48" s="4">
        <v>227796115</v>
      </c>
      <c r="C48" s="5" t="s">
        <v>2</v>
      </c>
      <c r="D48" s="6">
        <v>0</v>
      </c>
      <c r="E48" s="6">
        <v>6000</v>
      </c>
      <c r="F48" s="7">
        <v>35200902.920000002</v>
      </c>
      <c r="G48" s="158" t="s">
        <v>238</v>
      </c>
    </row>
    <row r="49" spans="1:7" s="1" customFormat="1" ht="14.1" customHeight="1" x14ac:dyDescent="0.2">
      <c r="A49" s="3">
        <v>43851</v>
      </c>
      <c r="B49" s="4">
        <v>109447733</v>
      </c>
      <c r="C49" s="5" t="s">
        <v>10</v>
      </c>
      <c r="D49" s="6">
        <v>0</v>
      </c>
      <c r="E49" s="6">
        <v>2469858.17</v>
      </c>
      <c r="F49" s="7">
        <v>37670761.090000004</v>
      </c>
      <c r="G49" s="158" t="s">
        <v>238</v>
      </c>
    </row>
    <row r="50" spans="1:7" s="1" customFormat="1" ht="11.45" customHeight="1" x14ac:dyDescent="0.2">
      <c r="A50" s="3">
        <v>43851</v>
      </c>
      <c r="B50" s="4">
        <v>109476607</v>
      </c>
      <c r="C50" s="5" t="s">
        <v>11</v>
      </c>
      <c r="D50" s="6">
        <v>0</v>
      </c>
      <c r="E50" s="6">
        <v>913482.84</v>
      </c>
      <c r="F50" s="7">
        <v>38584243.93</v>
      </c>
      <c r="G50" s="158" t="s">
        <v>238</v>
      </c>
    </row>
    <row r="51" spans="1:7" s="1" customFormat="1" x14ac:dyDescent="0.2">
      <c r="A51" s="3">
        <v>43851</v>
      </c>
      <c r="B51" s="4">
        <v>109458721</v>
      </c>
      <c r="C51" s="5" t="s">
        <v>12</v>
      </c>
      <c r="D51" s="6">
        <v>0</v>
      </c>
      <c r="E51" s="6">
        <v>1175967.29</v>
      </c>
      <c r="F51" s="7">
        <v>39760211.219999999</v>
      </c>
      <c r="G51" s="158" t="s">
        <v>238</v>
      </c>
    </row>
    <row r="52" spans="1:7" s="1" customFormat="1" x14ac:dyDescent="0.2">
      <c r="A52" s="3">
        <v>43852</v>
      </c>
      <c r="B52" s="4">
        <v>109486628</v>
      </c>
      <c r="C52" s="5" t="s">
        <v>16</v>
      </c>
      <c r="D52" s="6">
        <v>0</v>
      </c>
      <c r="E52" s="6">
        <v>1059877.3500000001</v>
      </c>
      <c r="F52" s="7">
        <v>8220750.2400000002</v>
      </c>
      <c r="G52" s="158" t="s">
        <v>238</v>
      </c>
    </row>
    <row r="53" spans="1:7" s="1" customFormat="1" x14ac:dyDescent="0.2">
      <c r="A53" s="3">
        <v>43853</v>
      </c>
      <c r="B53" s="4">
        <v>109497053</v>
      </c>
      <c r="C53" s="5" t="s">
        <v>17</v>
      </c>
      <c r="D53" s="6">
        <v>0</v>
      </c>
      <c r="E53" s="6">
        <v>358136.61</v>
      </c>
      <c r="F53" s="7">
        <v>8578886.8499999996</v>
      </c>
      <c r="G53" s="158" t="s">
        <v>238</v>
      </c>
    </row>
    <row r="54" spans="1:7" s="1" customFormat="1" x14ac:dyDescent="0.2">
      <c r="A54" s="3">
        <v>43854</v>
      </c>
      <c r="B54" s="4">
        <v>109507746</v>
      </c>
      <c r="C54" s="5" t="s">
        <v>18</v>
      </c>
      <c r="D54" s="6">
        <v>0</v>
      </c>
      <c r="E54" s="6">
        <v>1457652.8</v>
      </c>
      <c r="F54" s="7">
        <v>10036539.65</v>
      </c>
      <c r="G54" s="158" t="s">
        <v>238</v>
      </c>
    </row>
    <row r="55" spans="1:7" s="1" customFormat="1" ht="12.75" customHeight="1" x14ac:dyDescent="0.2">
      <c r="A55" s="3">
        <v>43854</v>
      </c>
      <c r="B55" s="4">
        <v>109507747</v>
      </c>
      <c r="C55" s="5" t="s">
        <v>18</v>
      </c>
      <c r="D55" s="6">
        <v>0</v>
      </c>
      <c r="E55" s="6">
        <v>96155.66</v>
      </c>
      <c r="F55" s="7">
        <v>10132695.310000001</v>
      </c>
      <c r="G55" s="158" t="s">
        <v>238</v>
      </c>
    </row>
    <row r="56" spans="1:7" s="1" customFormat="1" x14ac:dyDescent="0.2">
      <c r="A56" s="3">
        <v>43854</v>
      </c>
      <c r="B56" s="4">
        <v>202552853</v>
      </c>
      <c r="C56" s="5" t="s">
        <v>19</v>
      </c>
      <c r="D56" s="6">
        <v>0</v>
      </c>
      <c r="E56" s="6">
        <v>218718.98</v>
      </c>
      <c r="F56" s="7">
        <v>10351414.289999999</v>
      </c>
      <c r="G56" s="158" t="s">
        <v>238</v>
      </c>
    </row>
    <row r="57" spans="1:7" s="1" customFormat="1" x14ac:dyDescent="0.2">
      <c r="A57" s="3">
        <v>43857</v>
      </c>
      <c r="B57" s="4">
        <v>227083720</v>
      </c>
      <c r="C57" s="5" t="s">
        <v>2</v>
      </c>
      <c r="D57" s="6">
        <v>0</v>
      </c>
      <c r="E57" s="6">
        <v>777900</v>
      </c>
      <c r="F57" s="7">
        <v>11129314.289999999</v>
      </c>
      <c r="G57" s="158" t="s">
        <v>238</v>
      </c>
    </row>
    <row r="58" spans="1:7" s="1" customFormat="1" x14ac:dyDescent="0.2">
      <c r="A58" s="3">
        <v>43857</v>
      </c>
      <c r="B58" s="4">
        <v>227603721</v>
      </c>
      <c r="C58" s="5" t="s">
        <v>2</v>
      </c>
      <c r="D58" s="6">
        <v>0</v>
      </c>
      <c r="E58" s="6">
        <v>970100</v>
      </c>
      <c r="F58" s="7">
        <v>12099414.289999999</v>
      </c>
      <c r="G58" s="158" t="s">
        <v>238</v>
      </c>
    </row>
    <row r="59" spans="1:7" s="1" customFormat="1" x14ac:dyDescent="0.2">
      <c r="A59" s="3">
        <v>43857</v>
      </c>
      <c r="B59" s="4">
        <v>227863722</v>
      </c>
      <c r="C59" s="5" t="s">
        <v>2</v>
      </c>
      <c r="D59" s="6">
        <v>0</v>
      </c>
      <c r="E59" s="6">
        <v>1388800</v>
      </c>
      <c r="F59" s="7">
        <v>13488214.289999999</v>
      </c>
      <c r="G59" s="158" t="s">
        <v>238</v>
      </c>
    </row>
    <row r="60" spans="1:7" s="1" customFormat="1" x14ac:dyDescent="0.2">
      <c r="A60" s="3">
        <v>43857</v>
      </c>
      <c r="B60" s="4">
        <v>227813723</v>
      </c>
      <c r="C60" s="5" t="s">
        <v>2</v>
      </c>
      <c r="D60" s="6">
        <v>0</v>
      </c>
      <c r="E60" s="6">
        <v>485200</v>
      </c>
      <c r="F60" s="7">
        <v>13973414.289999999</v>
      </c>
      <c r="G60" s="158" t="s">
        <v>238</v>
      </c>
    </row>
    <row r="61" spans="1:7" s="1" customFormat="1" x14ac:dyDescent="0.2">
      <c r="A61" s="3">
        <v>43857</v>
      </c>
      <c r="B61" s="4">
        <v>227143724</v>
      </c>
      <c r="C61" s="5" t="s">
        <v>2</v>
      </c>
      <c r="D61" s="6">
        <v>0</v>
      </c>
      <c r="E61" s="6">
        <v>227200</v>
      </c>
      <c r="F61" s="7">
        <v>14200614.289999999</v>
      </c>
      <c r="G61" s="158" t="s">
        <v>238</v>
      </c>
    </row>
    <row r="62" spans="1:7" s="1" customFormat="1" x14ac:dyDescent="0.2">
      <c r="A62" s="3">
        <v>43857</v>
      </c>
      <c r="B62" s="4">
        <v>227923725</v>
      </c>
      <c r="C62" s="5" t="s">
        <v>2</v>
      </c>
      <c r="D62" s="6">
        <v>0</v>
      </c>
      <c r="E62" s="6">
        <v>217500</v>
      </c>
      <c r="F62" s="7">
        <v>14418114.289999999</v>
      </c>
      <c r="G62" s="158" t="s">
        <v>238</v>
      </c>
    </row>
    <row r="63" spans="1:7" s="1" customFormat="1" x14ac:dyDescent="0.2">
      <c r="A63" s="3">
        <v>43857</v>
      </c>
      <c r="B63" s="4">
        <v>227423726</v>
      </c>
      <c r="C63" s="5" t="s">
        <v>2</v>
      </c>
      <c r="D63" s="6">
        <v>0</v>
      </c>
      <c r="E63" s="6">
        <v>46600</v>
      </c>
      <c r="F63" s="7">
        <v>14464714.289999999</v>
      </c>
      <c r="G63" s="158" t="s">
        <v>238</v>
      </c>
    </row>
    <row r="64" spans="1:7" s="1" customFormat="1" x14ac:dyDescent="0.2">
      <c r="A64" s="3">
        <v>43857</v>
      </c>
      <c r="B64" s="4">
        <v>227973727</v>
      </c>
      <c r="C64" s="5" t="s">
        <v>2</v>
      </c>
      <c r="D64" s="6">
        <v>0</v>
      </c>
      <c r="E64" s="6">
        <v>191000</v>
      </c>
      <c r="F64" s="7">
        <v>14655714.289999999</v>
      </c>
      <c r="G64" s="158" t="s">
        <v>238</v>
      </c>
    </row>
    <row r="65" spans="1:7" s="1" customFormat="1" x14ac:dyDescent="0.2">
      <c r="A65" s="3">
        <v>43857</v>
      </c>
      <c r="B65" s="4">
        <v>109529769</v>
      </c>
      <c r="C65" s="5" t="s">
        <v>20</v>
      </c>
      <c r="D65" s="8"/>
      <c r="E65" s="9">
        <v>1722631.08</v>
      </c>
      <c r="F65" s="7">
        <v>16378345.369999999</v>
      </c>
      <c r="G65" s="158" t="s">
        <v>238</v>
      </c>
    </row>
    <row r="66" spans="1:7" s="1" customFormat="1" x14ac:dyDescent="0.2">
      <c r="A66" s="3">
        <v>43857</v>
      </c>
      <c r="B66" s="4">
        <v>109518665</v>
      </c>
      <c r="C66" s="5" t="s">
        <v>21</v>
      </c>
      <c r="D66" s="8"/>
      <c r="E66" s="9">
        <v>2248959.38</v>
      </c>
      <c r="F66" s="7">
        <v>18627304.75</v>
      </c>
      <c r="G66" s="158" t="s">
        <v>238</v>
      </c>
    </row>
    <row r="67" spans="1:7" s="1" customFormat="1" x14ac:dyDescent="0.2">
      <c r="A67" s="3">
        <v>43857</v>
      </c>
      <c r="B67" s="4">
        <v>109518666</v>
      </c>
      <c r="C67" s="5" t="s">
        <v>22</v>
      </c>
      <c r="D67" s="8"/>
      <c r="E67" s="9">
        <v>237792.26</v>
      </c>
      <c r="F67" s="7">
        <v>18865097.010000002</v>
      </c>
      <c r="G67" s="158" t="s">
        <v>238</v>
      </c>
    </row>
    <row r="68" spans="1:7" s="1" customFormat="1" x14ac:dyDescent="0.2">
      <c r="A68" s="3">
        <v>43857</v>
      </c>
      <c r="B68" s="4">
        <v>227553828</v>
      </c>
      <c r="C68" s="5" t="s">
        <v>2</v>
      </c>
      <c r="D68" s="8"/>
      <c r="E68" s="9">
        <v>955200</v>
      </c>
      <c r="F68" s="7">
        <v>19820297.010000002</v>
      </c>
      <c r="G68" s="158" t="s">
        <v>238</v>
      </c>
    </row>
    <row r="69" spans="1:7" s="1" customFormat="1" x14ac:dyDescent="0.2">
      <c r="A69" s="3">
        <v>43858</v>
      </c>
      <c r="B69" s="4">
        <v>109548520</v>
      </c>
      <c r="C69" s="5" t="s">
        <v>23</v>
      </c>
      <c r="D69" s="8"/>
      <c r="E69" s="9">
        <v>441778.34</v>
      </c>
      <c r="F69" s="7">
        <v>20262075.350000001</v>
      </c>
      <c r="G69" s="158" t="s">
        <v>238</v>
      </c>
    </row>
    <row r="70" spans="1:7" s="1" customFormat="1" x14ac:dyDescent="0.2">
      <c r="A70" s="3">
        <v>43861</v>
      </c>
      <c r="B70" s="4">
        <v>227851782</v>
      </c>
      <c r="C70" s="5" t="s">
        <v>2</v>
      </c>
      <c r="D70" s="8"/>
      <c r="E70" s="9">
        <v>664500</v>
      </c>
      <c r="F70" s="7">
        <v>1819557.99</v>
      </c>
      <c r="G70" s="158" t="s">
        <v>238</v>
      </c>
    </row>
    <row r="71" spans="1:7" s="1" customFormat="1" x14ac:dyDescent="0.2">
      <c r="A71" s="3">
        <v>43861</v>
      </c>
      <c r="B71" s="4">
        <v>227101783</v>
      </c>
      <c r="C71" s="5" t="s">
        <v>2</v>
      </c>
      <c r="D71" s="8"/>
      <c r="E71" s="9">
        <v>1015100</v>
      </c>
      <c r="F71" s="7">
        <v>2834657.99</v>
      </c>
      <c r="G71" s="158" t="s">
        <v>238</v>
      </c>
    </row>
    <row r="72" spans="1:7" s="1" customFormat="1" x14ac:dyDescent="0.2">
      <c r="A72" s="3">
        <v>43861</v>
      </c>
      <c r="B72" s="4">
        <v>227611784</v>
      </c>
      <c r="C72" s="5" t="s">
        <v>2</v>
      </c>
      <c r="D72" s="8"/>
      <c r="E72" s="9">
        <v>1698500</v>
      </c>
      <c r="F72" s="7">
        <v>4533157.99</v>
      </c>
      <c r="G72" s="158" t="s">
        <v>238</v>
      </c>
    </row>
    <row r="73" spans="1:7" s="1" customFormat="1" x14ac:dyDescent="0.2">
      <c r="A73" s="3">
        <v>43861</v>
      </c>
      <c r="B73" s="4">
        <v>227631788</v>
      </c>
      <c r="C73" s="5" t="s">
        <v>2</v>
      </c>
      <c r="D73" s="8"/>
      <c r="E73" s="9">
        <v>1161100</v>
      </c>
      <c r="F73" s="7">
        <v>5694257.9900000002</v>
      </c>
      <c r="G73" s="158" t="s">
        <v>238</v>
      </c>
    </row>
    <row r="74" spans="1:7" s="1" customFormat="1" x14ac:dyDescent="0.2">
      <c r="A74" s="3">
        <v>43861</v>
      </c>
      <c r="B74" s="4">
        <v>109580360</v>
      </c>
      <c r="C74" s="5" t="s">
        <v>24</v>
      </c>
      <c r="D74" s="8"/>
      <c r="E74" s="9">
        <v>213613.04</v>
      </c>
      <c r="F74" s="7">
        <v>5907871.0300000003</v>
      </c>
      <c r="G74" s="158" t="s">
        <v>238</v>
      </c>
    </row>
    <row r="75" spans="1:7" s="1" customFormat="1" x14ac:dyDescent="0.2">
      <c r="A75" s="15">
        <v>43845</v>
      </c>
      <c r="B75" s="16">
        <v>63335380</v>
      </c>
      <c r="C75" s="17" t="s">
        <v>7</v>
      </c>
      <c r="D75" s="18">
        <v>5102.78</v>
      </c>
      <c r="E75" s="18">
        <v>0</v>
      </c>
      <c r="F75" s="19">
        <v>29688436.77</v>
      </c>
      <c r="G75" s="157" t="s">
        <v>240</v>
      </c>
    </row>
    <row r="76" spans="1:7" s="1" customFormat="1" x14ac:dyDescent="0.2">
      <c r="A76" s="15">
        <v>43845</v>
      </c>
      <c r="B76" s="16">
        <v>63618891</v>
      </c>
      <c r="C76" s="17" t="s">
        <v>7</v>
      </c>
      <c r="D76" s="18">
        <v>5102.78</v>
      </c>
      <c r="E76" s="18">
        <v>0</v>
      </c>
      <c r="F76" s="19">
        <v>29428194.539999999</v>
      </c>
      <c r="G76" s="157" t="s">
        <v>240</v>
      </c>
    </row>
    <row r="77" spans="1:7" s="1" customFormat="1" x14ac:dyDescent="0.2">
      <c r="A77" s="15">
        <v>43845</v>
      </c>
      <c r="B77" s="16">
        <v>63829402</v>
      </c>
      <c r="C77" s="17" t="s">
        <v>7</v>
      </c>
      <c r="D77" s="18">
        <v>5102.78</v>
      </c>
      <c r="E77" s="18">
        <v>0</v>
      </c>
      <c r="F77" s="19">
        <v>29167952.309999999</v>
      </c>
      <c r="G77" s="157" t="s">
        <v>240</v>
      </c>
    </row>
    <row r="78" spans="1:7" s="1" customFormat="1" x14ac:dyDescent="0.2">
      <c r="A78" s="15">
        <v>43845</v>
      </c>
      <c r="B78" s="16">
        <v>64032347</v>
      </c>
      <c r="C78" s="17" t="s">
        <v>7</v>
      </c>
      <c r="D78" s="18">
        <v>6916.35</v>
      </c>
      <c r="E78" s="18">
        <v>0</v>
      </c>
      <c r="F78" s="19">
        <v>28905896.510000002</v>
      </c>
      <c r="G78" s="157" t="s">
        <v>240</v>
      </c>
    </row>
    <row r="79" spans="1:7" s="1" customFormat="1" x14ac:dyDescent="0.2">
      <c r="A79" s="15">
        <v>43845</v>
      </c>
      <c r="B79" s="16">
        <v>64122827</v>
      </c>
      <c r="C79" s="17" t="s">
        <v>7</v>
      </c>
      <c r="D79" s="18">
        <v>1999.99</v>
      </c>
      <c r="E79" s="18">
        <v>0</v>
      </c>
      <c r="F79" s="19">
        <v>28558078.870000001</v>
      </c>
      <c r="G79" s="157" t="s">
        <v>240</v>
      </c>
    </row>
    <row r="80" spans="1:7" s="1" customFormat="1" x14ac:dyDescent="0.2">
      <c r="A80" s="15">
        <v>43845</v>
      </c>
      <c r="B80" s="16">
        <v>64225414</v>
      </c>
      <c r="C80" s="17" t="s">
        <v>7</v>
      </c>
      <c r="D80" s="18">
        <v>1999.99</v>
      </c>
      <c r="E80" s="18">
        <v>0</v>
      </c>
      <c r="F80" s="19">
        <v>28456078.98</v>
      </c>
      <c r="G80" s="157" t="s">
        <v>240</v>
      </c>
    </row>
    <row r="81" spans="1:8" s="1" customFormat="1" x14ac:dyDescent="0.2">
      <c r="A81" s="15">
        <v>43845</v>
      </c>
      <c r="B81" s="16">
        <v>64322302</v>
      </c>
      <c r="C81" s="17" t="s">
        <v>7</v>
      </c>
      <c r="D81" s="18">
        <v>1999.99</v>
      </c>
      <c r="E81" s="18">
        <v>0</v>
      </c>
      <c r="F81" s="19">
        <v>28354079.09</v>
      </c>
      <c r="G81" s="157" t="s">
        <v>240</v>
      </c>
    </row>
    <row r="82" spans="1:8" s="1" customFormat="1" x14ac:dyDescent="0.2">
      <c r="A82" s="15">
        <v>43845</v>
      </c>
      <c r="B82" s="16">
        <v>65009850</v>
      </c>
      <c r="C82" s="17" t="s">
        <v>7</v>
      </c>
      <c r="D82" s="18">
        <v>1999.99</v>
      </c>
      <c r="E82" s="18">
        <v>0</v>
      </c>
      <c r="F82" s="19">
        <v>28252079.199999999</v>
      </c>
      <c r="G82" s="157" t="s">
        <v>240</v>
      </c>
    </row>
    <row r="83" spans="1:8" s="1" customFormat="1" x14ac:dyDescent="0.2">
      <c r="A83" s="15">
        <v>43848</v>
      </c>
      <c r="B83" s="16">
        <v>145555</v>
      </c>
      <c r="C83" s="17" t="s">
        <v>7</v>
      </c>
      <c r="D83" s="18">
        <v>638164.54</v>
      </c>
      <c r="E83" s="18">
        <v>0</v>
      </c>
      <c r="F83" s="19">
        <v>7161911.0499999998</v>
      </c>
      <c r="G83" s="157" t="s">
        <v>240</v>
      </c>
    </row>
    <row r="84" spans="1:8" s="1" customFormat="1" x14ac:dyDescent="0.2">
      <c r="A84" s="15">
        <v>43848</v>
      </c>
      <c r="B84" s="16">
        <v>145555</v>
      </c>
      <c r="C84" s="17" t="s">
        <v>7</v>
      </c>
      <c r="D84" s="18">
        <v>400</v>
      </c>
      <c r="E84" s="18">
        <v>0</v>
      </c>
      <c r="F84" s="19">
        <v>7161511.0499999998</v>
      </c>
      <c r="G84" s="157" t="s">
        <v>240</v>
      </c>
    </row>
    <row r="85" spans="1:8" s="1" customFormat="1" x14ac:dyDescent="0.2">
      <c r="A85" s="15">
        <v>43848</v>
      </c>
      <c r="B85" s="16">
        <v>7491611</v>
      </c>
      <c r="C85" s="17" t="s">
        <v>7</v>
      </c>
      <c r="D85" s="18">
        <v>638.16</v>
      </c>
      <c r="E85" s="18">
        <v>0</v>
      </c>
      <c r="F85" s="19">
        <v>7160872.8899999997</v>
      </c>
      <c r="G85" s="157" t="s">
        <v>240</v>
      </c>
    </row>
    <row r="86" spans="1:8" s="1" customFormat="1" x14ac:dyDescent="0.2">
      <c r="A86" s="15">
        <v>43858</v>
      </c>
      <c r="B86" s="16">
        <v>132130</v>
      </c>
      <c r="C86" s="17" t="s">
        <v>7</v>
      </c>
      <c r="D86" s="20">
        <v>133296.16999999993</v>
      </c>
      <c r="E86" s="21">
        <v>0</v>
      </c>
      <c r="F86" s="19">
        <v>1155191.28</v>
      </c>
      <c r="G86" s="157" t="s">
        <v>240</v>
      </c>
    </row>
    <row r="87" spans="1:8" s="1" customFormat="1" x14ac:dyDescent="0.2">
      <c r="A87" s="15">
        <v>43858</v>
      </c>
      <c r="B87" s="16">
        <v>7491611</v>
      </c>
      <c r="C87" s="17" t="s">
        <v>7</v>
      </c>
      <c r="D87" s="20">
        <v>133.29000000003725</v>
      </c>
      <c r="E87" s="21">
        <v>0</v>
      </c>
      <c r="F87" s="19">
        <v>1155057.99</v>
      </c>
      <c r="G87" s="157" t="s">
        <v>240</v>
      </c>
    </row>
    <row r="88" spans="1:8" s="1" customFormat="1" x14ac:dyDescent="0.2">
      <c r="A88" s="10">
        <v>43837</v>
      </c>
      <c r="B88" s="11">
        <v>135834</v>
      </c>
      <c r="C88" s="12" t="s">
        <v>5</v>
      </c>
      <c r="D88" s="13">
        <v>41804</v>
      </c>
      <c r="E88" s="13">
        <v>0</v>
      </c>
      <c r="F88" s="14">
        <v>25637666.199999999</v>
      </c>
      <c r="G88" s="157" t="s">
        <v>240</v>
      </c>
    </row>
    <row r="89" spans="1:8" s="1" customFormat="1" x14ac:dyDescent="0.2">
      <c r="A89" s="10">
        <v>43848</v>
      </c>
      <c r="B89" s="11">
        <v>145555</v>
      </c>
      <c r="C89" s="12" t="s">
        <v>13</v>
      </c>
      <c r="D89" s="13">
        <v>31908.23</v>
      </c>
      <c r="E89" s="13">
        <v>0</v>
      </c>
      <c r="F89" s="14">
        <v>39728302.990000002</v>
      </c>
      <c r="G89" s="157" t="s">
        <v>240</v>
      </c>
    </row>
    <row r="90" spans="1:8" s="1" customFormat="1" x14ac:dyDescent="0.2">
      <c r="A90" s="10">
        <v>43848</v>
      </c>
      <c r="B90" s="11">
        <v>145555</v>
      </c>
      <c r="C90" s="12" t="s">
        <v>14</v>
      </c>
      <c r="D90" s="13">
        <v>20000</v>
      </c>
      <c r="E90" s="13">
        <v>0</v>
      </c>
      <c r="F90" s="14">
        <v>39708302.990000002</v>
      </c>
      <c r="G90" s="157" t="s">
        <v>240</v>
      </c>
    </row>
    <row r="91" spans="1:8" x14ac:dyDescent="0.2">
      <c r="A91" s="10">
        <v>43858</v>
      </c>
      <c r="B91" s="11">
        <v>721446</v>
      </c>
      <c r="C91" s="26" t="s">
        <v>28</v>
      </c>
      <c r="D91" s="27">
        <v>6664.8099999995902</v>
      </c>
      <c r="E91" s="25">
        <v>0</v>
      </c>
      <c r="F91" s="14">
        <v>7953296</v>
      </c>
      <c r="G91" s="157" t="s">
        <v>240</v>
      </c>
      <c r="H91" s="1"/>
    </row>
    <row r="92" spans="1:8" x14ac:dyDescent="0.2">
      <c r="A92" s="10">
        <v>43861</v>
      </c>
      <c r="B92" s="23">
        <v>227851782</v>
      </c>
      <c r="C92" s="12" t="s">
        <v>25</v>
      </c>
      <c r="D92" s="24">
        <v>833</v>
      </c>
      <c r="E92" s="25">
        <v>0</v>
      </c>
      <c r="F92" s="14">
        <v>5907038.0300000003</v>
      </c>
      <c r="G92" s="157" t="s">
        <v>240</v>
      </c>
      <c r="H92" s="1"/>
    </row>
    <row r="93" spans="1:8" x14ac:dyDescent="0.2">
      <c r="A93" s="10">
        <v>43861</v>
      </c>
      <c r="B93" s="23">
        <v>227851782</v>
      </c>
      <c r="C93" s="12" t="s">
        <v>26</v>
      </c>
      <c r="D93" s="24">
        <v>5443</v>
      </c>
      <c r="E93" s="25">
        <v>0</v>
      </c>
      <c r="F93" s="14">
        <v>5901595.0300000003</v>
      </c>
      <c r="G93" s="157" t="s">
        <v>240</v>
      </c>
      <c r="H93" s="1"/>
    </row>
    <row r="94" spans="1:8" ht="13.5" x14ac:dyDescent="0.2">
      <c r="A94" s="65">
        <v>43858</v>
      </c>
      <c r="B94" s="66">
        <v>723798</v>
      </c>
      <c r="C94" s="67" t="s">
        <v>27</v>
      </c>
      <c r="D94" s="70">
        <v>5692.5999999996275</v>
      </c>
      <c r="E94" s="71">
        <v>0</v>
      </c>
      <c r="F94" s="69">
        <v>10346941.43</v>
      </c>
      <c r="G94" s="167" t="s">
        <v>244</v>
      </c>
      <c r="H94" s="133">
        <v>1162005</v>
      </c>
    </row>
    <row r="95" spans="1:8" ht="13.5" x14ac:dyDescent="0.2">
      <c r="A95" s="65">
        <v>43858</v>
      </c>
      <c r="B95" s="66">
        <v>723652</v>
      </c>
      <c r="C95" s="168" t="s">
        <v>27</v>
      </c>
      <c r="D95" s="70">
        <v>5692.6000000014901</v>
      </c>
      <c r="E95" s="69">
        <v>0</v>
      </c>
      <c r="F95" s="69">
        <v>10352634.029999999</v>
      </c>
      <c r="G95" s="167" t="s">
        <v>245</v>
      </c>
      <c r="H95" s="133">
        <v>2141001</v>
      </c>
    </row>
    <row r="96" spans="1:8" ht="13.5" x14ac:dyDescent="0.2">
      <c r="A96" s="65">
        <v>43858</v>
      </c>
      <c r="B96" s="66">
        <v>722706</v>
      </c>
      <c r="C96" s="67" t="s">
        <v>27</v>
      </c>
      <c r="D96" s="70">
        <v>37675</v>
      </c>
      <c r="E96" s="71">
        <v>0</v>
      </c>
      <c r="F96" s="69">
        <v>15532747.33</v>
      </c>
      <c r="G96" s="167" t="s">
        <v>246</v>
      </c>
      <c r="H96" s="133" t="s">
        <v>62</v>
      </c>
    </row>
    <row r="97" spans="1:8" ht="13.5" x14ac:dyDescent="0.2">
      <c r="A97" s="65">
        <v>43837</v>
      </c>
      <c r="B97" s="66">
        <v>681002</v>
      </c>
      <c r="C97" s="67" t="s">
        <v>66</v>
      </c>
      <c r="D97" s="68">
        <v>115307.5</v>
      </c>
      <c r="E97" s="68">
        <v>0</v>
      </c>
      <c r="F97" s="69">
        <v>25679470.199999999</v>
      </c>
      <c r="G97" s="167" t="s">
        <v>247</v>
      </c>
      <c r="H97" s="133" t="s">
        <v>58</v>
      </c>
    </row>
    <row r="98" spans="1:8" ht="13.5" x14ac:dyDescent="0.2">
      <c r="A98" s="65">
        <v>43837</v>
      </c>
      <c r="B98" s="66">
        <v>680733</v>
      </c>
      <c r="C98" s="67" t="s">
        <v>66</v>
      </c>
      <c r="D98" s="68">
        <v>135758.73000000001</v>
      </c>
      <c r="E98" s="68">
        <v>0</v>
      </c>
      <c r="F98" s="69">
        <v>26202053.890000001</v>
      </c>
      <c r="G98" s="167" t="s">
        <v>248</v>
      </c>
      <c r="H98" s="133" t="s">
        <v>60</v>
      </c>
    </row>
    <row r="99" spans="1:8" ht="13.5" x14ac:dyDescent="0.2">
      <c r="A99" s="65">
        <v>43837</v>
      </c>
      <c r="B99" s="66">
        <v>680790</v>
      </c>
      <c r="C99" s="67" t="s">
        <v>66</v>
      </c>
      <c r="D99" s="68">
        <v>135758.73000000001</v>
      </c>
      <c r="E99" s="68">
        <v>0</v>
      </c>
      <c r="F99" s="69">
        <v>26066295.16</v>
      </c>
      <c r="G99" s="167" t="s">
        <v>249</v>
      </c>
      <c r="H99" s="133" t="s">
        <v>60</v>
      </c>
    </row>
    <row r="100" spans="1:8" ht="13.5" x14ac:dyDescent="0.2">
      <c r="A100" s="65">
        <v>43837</v>
      </c>
      <c r="B100" s="66">
        <v>680851</v>
      </c>
      <c r="C100" s="67" t="s">
        <v>66</v>
      </c>
      <c r="D100" s="68">
        <v>135758.73000000001</v>
      </c>
      <c r="E100" s="68">
        <v>0</v>
      </c>
      <c r="F100" s="69">
        <v>25930536.43</v>
      </c>
      <c r="G100" s="167" t="s">
        <v>250</v>
      </c>
      <c r="H100" s="133" t="s">
        <v>60</v>
      </c>
    </row>
    <row r="101" spans="1:8" ht="13.5" x14ac:dyDescent="0.2">
      <c r="A101" s="65">
        <v>43837</v>
      </c>
      <c r="B101" s="66">
        <v>680918</v>
      </c>
      <c r="C101" s="67" t="s">
        <v>66</v>
      </c>
      <c r="D101" s="68">
        <v>135758.73000000001</v>
      </c>
      <c r="E101" s="68">
        <v>0</v>
      </c>
      <c r="F101" s="69">
        <v>25794777.699999999</v>
      </c>
      <c r="G101" s="167" t="s">
        <v>251</v>
      </c>
      <c r="H101" s="133" t="s">
        <v>60</v>
      </c>
    </row>
    <row r="102" spans="1:8" ht="13.5" x14ac:dyDescent="0.2">
      <c r="A102" s="65">
        <v>43837</v>
      </c>
      <c r="B102" s="66">
        <v>680654</v>
      </c>
      <c r="C102" s="67" t="s">
        <v>66</v>
      </c>
      <c r="D102" s="68">
        <v>135758.76</v>
      </c>
      <c r="E102" s="68">
        <v>0</v>
      </c>
      <c r="F102" s="69">
        <v>26337812.620000001</v>
      </c>
      <c r="G102" s="167" t="s">
        <v>252</v>
      </c>
      <c r="H102" s="133" t="s">
        <v>60</v>
      </c>
    </row>
    <row r="103" spans="1:8" ht="13.5" x14ac:dyDescent="0.2">
      <c r="A103" s="65">
        <v>43858</v>
      </c>
      <c r="B103" s="66">
        <v>722823</v>
      </c>
      <c r="C103" s="67" t="s">
        <v>27</v>
      </c>
      <c r="D103" s="70">
        <v>354634.34999999963</v>
      </c>
      <c r="E103" s="71">
        <v>0</v>
      </c>
      <c r="F103" s="69">
        <v>15178112.98</v>
      </c>
      <c r="G103" s="167" t="s">
        <v>253</v>
      </c>
      <c r="H103" s="133" t="s">
        <v>58</v>
      </c>
    </row>
    <row r="104" spans="1:8" s="1" customFormat="1" ht="13.5" x14ac:dyDescent="0.2">
      <c r="A104" s="65">
        <v>43858</v>
      </c>
      <c r="B104" s="66">
        <v>723029</v>
      </c>
      <c r="C104" s="67" t="s">
        <v>27</v>
      </c>
      <c r="D104" s="70">
        <v>547109.37000000104</v>
      </c>
      <c r="E104" s="71">
        <v>0</v>
      </c>
      <c r="F104" s="69">
        <v>14631003.609999999</v>
      </c>
      <c r="G104" s="167" t="s">
        <v>257</v>
      </c>
      <c r="H104" s="133" t="s">
        <v>60</v>
      </c>
    </row>
    <row r="105" spans="1:8" s="1" customFormat="1" ht="13.5" x14ac:dyDescent="0.2">
      <c r="A105" s="65">
        <v>43837</v>
      </c>
      <c r="B105" s="66">
        <v>680585</v>
      </c>
      <c r="C105" s="67" t="s">
        <v>66</v>
      </c>
      <c r="D105" s="68">
        <v>705935.37</v>
      </c>
      <c r="E105" s="68">
        <v>0</v>
      </c>
      <c r="F105" s="69">
        <v>26473571.379999999</v>
      </c>
      <c r="G105" s="167" t="s">
        <v>256</v>
      </c>
      <c r="H105" s="133" t="s">
        <v>60</v>
      </c>
    </row>
    <row r="106" spans="1:8" s="1" customFormat="1" ht="13.5" x14ac:dyDescent="0.2">
      <c r="A106" s="65">
        <v>43858</v>
      </c>
      <c r="B106" s="66">
        <v>721446</v>
      </c>
      <c r="C106" s="67" t="s">
        <v>27</v>
      </c>
      <c r="D106" s="70">
        <v>873304.06000000238</v>
      </c>
      <c r="E106" s="71">
        <v>0</v>
      </c>
      <c r="F106" s="69">
        <v>19388771.289999999</v>
      </c>
      <c r="G106" s="167" t="s">
        <v>247</v>
      </c>
      <c r="H106" s="134" t="s">
        <v>58</v>
      </c>
    </row>
    <row r="107" spans="1:8" s="1" customFormat="1" ht="13.5" x14ac:dyDescent="0.2">
      <c r="A107" s="65">
        <v>43858</v>
      </c>
      <c r="B107" s="66">
        <v>721919</v>
      </c>
      <c r="C107" s="67" t="s">
        <v>27</v>
      </c>
      <c r="D107" s="70">
        <v>1012313.379999999</v>
      </c>
      <c r="E107" s="71">
        <v>0</v>
      </c>
      <c r="F107" s="69">
        <v>18376457.91</v>
      </c>
      <c r="G107" s="167" t="s">
        <v>255</v>
      </c>
      <c r="H107" s="134" t="s">
        <v>60</v>
      </c>
    </row>
    <row r="108" spans="1:8" s="1" customFormat="1" ht="13.5" x14ac:dyDescent="0.2">
      <c r="A108" s="65">
        <v>43837</v>
      </c>
      <c r="B108" s="66">
        <v>680212</v>
      </c>
      <c r="C108" s="67" t="s">
        <v>66</v>
      </c>
      <c r="D108" s="68">
        <v>1260944.1200000001</v>
      </c>
      <c r="E108" s="68">
        <v>0</v>
      </c>
      <c r="F108" s="69">
        <v>27179506.75</v>
      </c>
      <c r="G108" s="167" t="s">
        <v>254</v>
      </c>
      <c r="H108" s="134" t="s">
        <v>58</v>
      </c>
    </row>
    <row r="109" spans="1:8" s="1" customFormat="1" ht="13.5" x14ac:dyDescent="0.2">
      <c r="A109" s="65">
        <v>43858</v>
      </c>
      <c r="B109" s="66">
        <v>723457</v>
      </c>
      <c r="C109" s="67" t="s">
        <v>27</v>
      </c>
      <c r="D109" s="70">
        <v>1313761.8699999992</v>
      </c>
      <c r="E109" s="71">
        <v>0</v>
      </c>
      <c r="F109" s="69">
        <v>10358326.630000001</v>
      </c>
      <c r="G109" s="167" t="s">
        <v>258</v>
      </c>
      <c r="H109" s="133" t="s">
        <v>60</v>
      </c>
    </row>
    <row r="110" spans="1:8" s="1" customFormat="1" ht="13.5" x14ac:dyDescent="0.2">
      <c r="A110" s="65">
        <v>43858</v>
      </c>
      <c r="B110" s="66">
        <v>722226</v>
      </c>
      <c r="C110" s="67" t="s">
        <v>27</v>
      </c>
      <c r="D110" s="70">
        <v>1403017.7899999991</v>
      </c>
      <c r="E110" s="71">
        <v>0</v>
      </c>
      <c r="F110" s="69">
        <v>16973440.120000001</v>
      </c>
      <c r="G110" s="167" t="s">
        <v>259</v>
      </c>
      <c r="H110" s="133">
        <v>1162005</v>
      </c>
    </row>
    <row r="111" spans="1:8" s="1" customFormat="1" ht="13.5" x14ac:dyDescent="0.2">
      <c r="A111" s="65">
        <v>43858</v>
      </c>
      <c r="B111" s="66">
        <v>722459</v>
      </c>
      <c r="C111" s="67" t="s">
        <v>27</v>
      </c>
      <c r="D111" s="70">
        <v>1403017.790000001</v>
      </c>
      <c r="E111" s="71">
        <v>0</v>
      </c>
      <c r="F111" s="69">
        <v>15570422.33</v>
      </c>
      <c r="G111" s="167" t="s">
        <v>260</v>
      </c>
      <c r="H111" s="133">
        <v>2141001</v>
      </c>
    </row>
    <row r="112" spans="1:8" s="1" customFormat="1" ht="13.5" x14ac:dyDescent="0.2">
      <c r="A112" s="65">
        <v>43858</v>
      </c>
      <c r="B112" s="66">
        <v>723309</v>
      </c>
      <c r="C112" s="67" t="s">
        <v>27</v>
      </c>
      <c r="D112" s="70">
        <v>1420062.0899999999</v>
      </c>
      <c r="E112" s="71">
        <v>0</v>
      </c>
      <c r="F112" s="69">
        <v>11672088.5</v>
      </c>
      <c r="G112" s="167" t="s">
        <v>261</v>
      </c>
      <c r="H112" s="133" t="s">
        <v>58</v>
      </c>
    </row>
    <row r="113" spans="1:8" s="1" customFormat="1" ht="13.5" x14ac:dyDescent="0.2">
      <c r="A113" s="65">
        <v>43858</v>
      </c>
      <c r="B113" s="66">
        <v>723191</v>
      </c>
      <c r="C113" s="67" t="s">
        <v>27</v>
      </c>
      <c r="D113" s="70">
        <v>1538853.0199999996</v>
      </c>
      <c r="E113" s="71">
        <v>0</v>
      </c>
      <c r="F113" s="69">
        <v>13092150.59</v>
      </c>
      <c r="G113" s="167" t="s">
        <v>262</v>
      </c>
      <c r="H113" s="133">
        <v>1162005</v>
      </c>
    </row>
    <row r="114" spans="1:8" s="1" customFormat="1" ht="13.5" x14ac:dyDescent="0.2">
      <c r="A114" s="65">
        <v>43858</v>
      </c>
      <c r="B114" s="66">
        <v>723911</v>
      </c>
      <c r="C114" s="67" t="s">
        <v>27</v>
      </c>
      <c r="D114" s="70">
        <v>2386980.62</v>
      </c>
      <c r="E114" s="71">
        <v>0</v>
      </c>
      <c r="F114" s="69">
        <v>7959960.8099999996</v>
      </c>
      <c r="G114" s="167" t="s">
        <v>263</v>
      </c>
      <c r="H114" s="133" t="s">
        <v>58</v>
      </c>
    </row>
    <row r="116" spans="1:8" x14ac:dyDescent="0.2">
      <c r="D116" s="45">
        <f>-SUBTOTAL(9,D14:D115)</f>
        <v>-56056876.609999992</v>
      </c>
      <c r="E116" s="45">
        <f>SUBTOTAL(9,E14:E115)</f>
        <v>41402581.270000003</v>
      </c>
    </row>
    <row r="118" spans="1:8" x14ac:dyDescent="0.2">
      <c r="E118" s="45">
        <f>+D116+E116</f>
        <v>-14654295.339999989</v>
      </c>
    </row>
    <row r="119" spans="1:8" x14ac:dyDescent="0.2">
      <c r="E119" s="45">
        <f>+E118+D1</f>
        <v>5901595.0300000124</v>
      </c>
    </row>
    <row r="120" spans="1:8" x14ac:dyDescent="0.2">
      <c r="E120" s="45">
        <f>+E119-F114</f>
        <v>-2058365.7799999872</v>
      </c>
    </row>
    <row r="131" spans="5:5" x14ac:dyDescent="0.2">
      <c r="E131" s="45">
        <f>+D95/5</f>
        <v>1138.5200000002981</v>
      </c>
    </row>
    <row r="132" spans="5:5" x14ac:dyDescent="0.2">
      <c r="E132" s="45">
        <f>+D98/5</f>
        <v>27151.746000000003</v>
      </c>
    </row>
  </sheetData>
  <autoFilter ref="A15:H114">
    <sortState ref="A16:H114">
      <sortCondition sortBy="cellColor" ref="D15:D114" dxfId="0"/>
    </sortState>
  </autoFilter>
  <pageMargins left="0.7" right="0.7" top="0.75" bottom="0.75" header="0.3" footer="0.3"/>
  <pageSetup paperSize="300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32"/>
  <sheetViews>
    <sheetView topLeftCell="A13" workbookViewId="0">
      <selection activeCell="C94" sqref="C94"/>
    </sheetView>
  </sheetViews>
  <sheetFormatPr baseColWidth="10" defaultColWidth="9.33203125" defaultRowHeight="12.75" x14ac:dyDescent="0.2"/>
  <cols>
    <col min="1" max="1" width="13.1640625" style="2" bestFit="1" customWidth="1"/>
    <col min="2" max="2" width="19.83203125" style="2" bestFit="1" customWidth="1"/>
    <col min="3" max="3" width="42.1640625" style="2" bestFit="1" customWidth="1"/>
    <col min="4" max="4" width="20" style="45" bestFit="1" customWidth="1"/>
    <col min="5" max="5" width="22.83203125" style="45" bestFit="1" customWidth="1"/>
    <col min="6" max="6" width="21.5" style="45" bestFit="1" customWidth="1"/>
    <col min="7" max="7" width="46.1640625" style="2" bestFit="1" customWidth="1"/>
    <col min="8" max="8" width="12.1640625" style="2" bestFit="1" customWidth="1"/>
    <col min="9" max="9" width="22.83203125" style="2" bestFit="1" customWidth="1"/>
    <col min="10" max="16384" width="9.33203125" style="2"/>
  </cols>
  <sheetData>
    <row r="1" spans="1:8" ht="25.5" x14ac:dyDescent="0.2">
      <c r="C1" s="46" t="s">
        <v>53</v>
      </c>
      <c r="D1" s="47" t="s">
        <v>54</v>
      </c>
      <c r="E1" s="38" t="s">
        <v>55</v>
      </c>
    </row>
    <row r="2" spans="1:8" ht="13.5" x14ac:dyDescent="0.2">
      <c r="C2" s="49" t="s">
        <v>56</v>
      </c>
      <c r="D2" s="50">
        <v>2141001</v>
      </c>
      <c r="E2" s="39">
        <v>-1408710.3900000025</v>
      </c>
      <c r="F2" s="45">
        <f>-E2</f>
        <v>1408710.3900000025</v>
      </c>
    </row>
    <row r="3" spans="1:8" ht="13.5" x14ac:dyDescent="0.2">
      <c r="C3" s="52" t="s">
        <v>57</v>
      </c>
      <c r="D3" s="53" t="s">
        <v>58</v>
      </c>
      <c r="E3" s="40">
        <v>-6411232.7400000021</v>
      </c>
      <c r="F3" s="45">
        <f t="shared" ref="F3:F8" si="0">-E3</f>
        <v>6411232.7400000021</v>
      </c>
    </row>
    <row r="4" spans="1:8" ht="13.5" x14ac:dyDescent="0.2">
      <c r="C4" s="52" t="s">
        <v>59</v>
      </c>
      <c r="D4" s="53" t="s">
        <v>60</v>
      </c>
      <c r="E4" s="40">
        <v>-4257913.67</v>
      </c>
      <c r="F4" s="45">
        <f t="shared" si="0"/>
        <v>4257913.67</v>
      </c>
    </row>
    <row r="5" spans="1:8" ht="13.5" x14ac:dyDescent="0.2">
      <c r="C5" s="52" t="s">
        <v>61</v>
      </c>
      <c r="D5" s="53" t="s">
        <v>62</v>
      </c>
      <c r="E5" s="40">
        <v>-37675</v>
      </c>
      <c r="F5" s="45">
        <f t="shared" si="0"/>
        <v>37675</v>
      </c>
    </row>
    <row r="6" spans="1:8" ht="13.5" x14ac:dyDescent="0.2">
      <c r="C6" s="52" t="s">
        <v>63</v>
      </c>
      <c r="D6" s="53" t="s">
        <v>60</v>
      </c>
      <c r="E6" s="40"/>
      <c r="F6" s="45">
        <f t="shared" si="0"/>
        <v>0</v>
      </c>
    </row>
    <row r="7" spans="1:8" ht="13.5" x14ac:dyDescent="0.2">
      <c r="C7" s="52" t="s">
        <v>64</v>
      </c>
      <c r="D7" s="53">
        <v>1162005</v>
      </c>
      <c r="E7" s="40"/>
      <c r="F7" s="45">
        <f t="shared" si="0"/>
        <v>0</v>
      </c>
    </row>
    <row r="8" spans="1:8" ht="13.5" x14ac:dyDescent="0.2">
      <c r="C8" s="59" t="s">
        <v>65</v>
      </c>
      <c r="D8" s="60">
        <v>1162005</v>
      </c>
      <c r="E8" s="41">
        <v>-2947563.4099999983</v>
      </c>
      <c r="F8" s="45">
        <f t="shared" si="0"/>
        <v>2947563.4099999983</v>
      </c>
    </row>
    <row r="9" spans="1:8" ht="13.5" x14ac:dyDescent="0.2">
      <c r="C9" s="42"/>
      <c r="D9" s="43"/>
      <c r="E9" s="44">
        <f>SUBTOTAL(9,E2:E8)</f>
        <v>-15063095.210000003</v>
      </c>
    </row>
    <row r="10" spans="1:8" x14ac:dyDescent="0.2">
      <c r="D10" s="2"/>
      <c r="E10" s="61"/>
    </row>
    <row r="15" spans="1:8" ht="14.1" customHeight="1" x14ac:dyDescent="0.2">
      <c r="A15" s="62" t="s">
        <v>31</v>
      </c>
      <c r="B15" s="62" t="s">
        <v>32</v>
      </c>
      <c r="C15" s="62" t="s">
        <v>33</v>
      </c>
      <c r="D15" s="63" t="s">
        <v>34</v>
      </c>
      <c r="E15" s="64" t="s">
        <v>29</v>
      </c>
      <c r="F15" s="132" t="s">
        <v>30</v>
      </c>
      <c r="G15" s="46" t="s">
        <v>195</v>
      </c>
      <c r="H15" s="46" t="s">
        <v>196</v>
      </c>
    </row>
    <row r="16" spans="1:8" s="1" customFormat="1" ht="11.45" hidden="1" customHeight="1" x14ac:dyDescent="0.2">
      <c r="A16" s="91">
        <v>43858</v>
      </c>
      <c r="B16" s="92">
        <v>132130</v>
      </c>
      <c r="C16" s="93" t="s">
        <v>15</v>
      </c>
      <c r="D16" s="96">
        <v>6664808.5499999998</v>
      </c>
      <c r="E16" s="97">
        <v>0</v>
      </c>
      <c r="F16" s="95">
        <v>1288487.45</v>
      </c>
      <c r="G16" s="22" t="s">
        <v>89</v>
      </c>
    </row>
    <row r="17" spans="1:8" s="1" customFormat="1" ht="14.1" hidden="1" customHeight="1" x14ac:dyDescent="0.2">
      <c r="A17" s="28">
        <v>43845</v>
      </c>
      <c r="B17" s="29">
        <v>163335380</v>
      </c>
      <c r="C17" s="30" t="s">
        <v>39</v>
      </c>
      <c r="D17" s="31">
        <v>255139.45</v>
      </c>
      <c r="E17" s="31">
        <v>0</v>
      </c>
      <c r="F17" s="32">
        <v>29433297.32</v>
      </c>
      <c r="G17" s="1" t="s">
        <v>88</v>
      </c>
    </row>
    <row r="18" spans="1:8" s="1" customFormat="1" ht="14.1" hidden="1" customHeight="1" x14ac:dyDescent="0.2">
      <c r="A18" s="28">
        <v>43845</v>
      </c>
      <c r="B18" s="29">
        <v>163618891</v>
      </c>
      <c r="C18" s="30" t="s">
        <v>40</v>
      </c>
      <c r="D18" s="31">
        <v>255139.45</v>
      </c>
      <c r="E18" s="31">
        <v>0</v>
      </c>
      <c r="F18" s="32">
        <v>29173055.09</v>
      </c>
      <c r="G18" s="1" t="s">
        <v>88</v>
      </c>
    </row>
    <row r="19" spans="1:8" s="1" customFormat="1" ht="14.1" hidden="1" customHeight="1" x14ac:dyDescent="0.2">
      <c r="A19" s="28">
        <v>43845</v>
      </c>
      <c r="B19" s="29">
        <v>163829402</v>
      </c>
      <c r="C19" s="30" t="s">
        <v>41</v>
      </c>
      <c r="D19" s="31">
        <v>255139.45</v>
      </c>
      <c r="E19" s="31">
        <v>0</v>
      </c>
      <c r="F19" s="32">
        <v>28912812.859999999</v>
      </c>
      <c r="G19" s="1" t="s">
        <v>88</v>
      </c>
    </row>
    <row r="20" spans="1:8" s="1" customFormat="1" ht="14.1" hidden="1" customHeight="1" x14ac:dyDescent="0.2">
      <c r="A20" s="28">
        <v>43845</v>
      </c>
      <c r="B20" s="29">
        <v>164032347</v>
      </c>
      <c r="C20" s="30" t="s">
        <v>42</v>
      </c>
      <c r="D20" s="31">
        <v>345817.65</v>
      </c>
      <c r="E20" s="31">
        <v>0</v>
      </c>
      <c r="F20" s="32">
        <v>28560078.859999999</v>
      </c>
      <c r="G20" s="1" t="s">
        <v>88</v>
      </c>
    </row>
    <row r="21" spans="1:8" s="1" customFormat="1" ht="14.1" hidden="1" customHeight="1" x14ac:dyDescent="0.2">
      <c r="A21" s="28">
        <v>43845</v>
      </c>
      <c r="B21" s="29">
        <v>164122827</v>
      </c>
      <c r="C21" s="30" t="s">
        <v>43</v>
      </c>
      <c r="D21" s="31">
        <v>99999.9</v>
      </c>
      <c r="E21" s="31">
        <v>0</v>
      </c>
      <c r="F21" s="32">
        <v>28458078.969999999</v>
      </c>
      <c r="G21" s="1" t="s">
        <v>88</v>
      </c>
    </row>
    <row r="22" spans="1:8" s="1" customFormat="1" ht="14.1" hidden="1" customHeight="1" x14ac:dyDescent="0.2">
      <c r="A22" s="28">
        <v>43845</v>
      </c>
      <c r="B22" s="29">
        <v>164225414</v>
      </c>
      <c r="C22" s="30" t="s">
        <v>44</v>
      </c>
      <c r="D22" s="31">
        <v>99999.9</v>
      </c>
      <c r="E22" s="31">
        <v>0</v>
      </c>
      <c r="F22" s="32">
        <v>28356079.079999998</v>
      </c>
      <c r="G22" s="1" t="s">
        <v>88</v>
      </c>
    </row>
    <row r="23" spans="1:8" s="1" customFormat="1" ht="14.1" hidden="1" customHeight="1" x14ac:dyDescent="0.2">
      <c r="A23" s="28">
        <v>43845</v>
      </c>
      <c r="B23" s="29">
        <v>164322302</v>
      </c>
      <c r="C23" s="30" t="s">
        <v>45</v>
      </c>
      <c r="D23" s="31">
        <v>99999.9</v>
      </c>
      <c r="E23" s="31">
        <v>0</v>
      </c>
      <c r="F23" s="32">
        <v>28254079.190000001</v>
      </c>
      <c r="G23" s="72" t="s">
        <v>88</v>
      </c>
    </row>
    <row r="24" spans="1:8" s="1" customFormat="1" ht="14.1" hidden="1" customHeight="1" x14ac:dyDescent="0.2">
      <c r="A24" s="28">
        <v>43845</v>
      </c>
      <c r="B24" s="29">
        <v>165009850</v>
      </c>
      <c r="C24" s="30" t="s">
        <v>46</v>
      </c>
      <c r="D24" s="31">
        <v>99999.9</v>
      </c>
      <c r="E24" s="31">
        <v>0</v>
      </c>
      <c r="F24" s="32">
        <v>28152079.300000001</v>
      </c>
      <c r="G24" s="22" t="s">
        <v>88</v>
      </c>
    </row>
    <row r="25" spans="1:8" s="1" customFormat="1" ht="14.1" hidden="1" customHeight="1" x14ac:dyDescent="0.2">
      <c r="A25" s="3">
        <v>43832</v>
      </c>
      <c r="B25" s="4">
        <v>109305691</v>
      </c>
      <c r="C25" s="5" t="s">
        <v>0</v>
      </c>
      <c r="D25" s="6">
        <v>0</v>
      </c>
      <c r="E25" s="6">
        <v>988878.57</v>
      </c>
      <c r="F25" s="7">
        <v>21544768.940000001</v>
      </c>
    </row>
    <row r="26" spans="1:8" s="1" customFormat="1" ht="14.1" hidden="1" customHeight="1" x14ac:dyDescent="0.2">
      <c r="A26" s="3">
        <v>43832</v>
      </c>
      <c r="B26" s="4">
        <v>109295449</v>
      </c>
      <c r="C26" s="5" t="s">
        <v>1</v>
      </c>
      <c r="D26" s="6">
        <v>0</v>
      </c>
      <c r="E26" s="6">
        <v>1430979.01</v>
      </c>
      <c r="F26" s="7">
        <v>22975747.949999999</v>
      </c>
    </row>
    <row r="27" spans="1:8" ht="14.1" hidden="1" customHeight="1" x14ac:dyDescent="0.2">
      <c r="A27" s="3">
        <v>43833</v>
      </c>
      <c r="B27" s="4">
        <v>227464484</v>
      </c>
      <c r="C27" s="5" t="s">
        <v>2</v>
      </c>
      <c r="D27" s="6">
        <v>0</v>
      </c>
      <c r="E27" s="6">
        <v>938000</v>
      </c>
      <c r="F27" s="7">
        <v>23913747.949999999</v>
      </c>
      <c r="G27" s="1"/>
      <c r="H27" s="1"/>
    </row>
    <row r="28" spans="1:8" ht="14.1" hidden="1" customHeight="1" x14ac:dyDescent="0.2">
      <c r="A28" s="3">
        <v>43833</v>
      </c>
      <c r="B28" s="4">
        <v>227254485</v>
      </c>
      <c r="C28" s="5" t="s">
        <v>2</v>
      </c>
      <c r="D28" s="6">
        <v>0</v>
      </c>
      <c r="E28" s="6">
        <v>887900</v>
      </c>
      <c r="F28" s="7">
        <v>24801647.949999999</v>
      </c>
      <c r="G28" s="1"/>
      <c r="H28" s="1"/>
    </row>
    <row r="29" spans="1:8" ht="14.1" hidden="1" customHeight="1" x14ac:dyDescent="0.2">
      <c r="A29" s="3">
        <v>43833</v>
      </c>
      <c r="B29" s="4">
        <v>227734486</v>
      </c>
      <c r="C29" s="5" t="s">
        <v>2</v>
      </c>
      <c r="D29" s="6">
        <v>0</v>
      </c>
      <c r="E29" s="6">
        <v>435400</v>
      </c>
      <c r="F29" s="7">
        <v>25237047.949999999</v>
      </c>
      <c r="G29" s="1"/>
      <c r="H29" s="1"/>
    </row>
    <row r="30" spans="1:8" ht="14.1" hidden="1" customHeight="1" x14ac:dyDescent="0.2">
      <c r="A30" s="3">
        <v>43837</v>
      </c>
      <c r="B30" s="4">
        <v>227869690</v>
      </c>
      <c r="C30" s="5" t="s">
        <v>2</v>
      </c>
      <c r="D30" s="6">
        <v>0</v>
      </c>
      <c r="E30" s="6">
        <v>435400</v>
      </c>
      <c r="F30" s="7">
        <v>25672447.949999999</v>
      </c>
      <c r="G30" s="1"/>
      <c r="H30" s="1"/>
    </row>
    <row r="31" spans="1:8" ht="14.1" hidden="1" customHeight="1" x14ac:dyDescent="0.2">
      <c r="A31" s="3">
        <v>43837</v>
      </c>
      <c r="B31" s="4">
        <v>227529691</v>
      </c>
      <c r="C31" s="5" t="s">
        <v>2</v>
      </c>
      <c r="D31" s="6">
        <v>0</v>
      </c>
      <c r="E31" s="6">
        <v>561300</v>
      </c>
      <c r="F31" s="7">
        <v>26233747.949999999</v>
      </c>
      <c r="G31" s="1"/>
      <c r="H31" s="1"/>
    </row>
    <row r="32" spans="1:8" ht="14.1" hidden="1" customHeight="1" x14ac:dyDescent="0.2">
      <c r="A32" s="3">
        <v>43837</v>
      </c>
      <c r="B32" s="4">
        <v>227519692</v>
      </c>
      <c r="C32" s="5" t="s">
        <v>2</v>
      </c>
      <c r="D32" s="6">
        <v>0</v>
      </c>
      <c r="E32" s="6">
        <v>564600</v>
      </c>
      <c r="F32" s="7">
        <v>26798347.949999999</v>
      </c>
      <c r="G32" s="1"/>
      <c r="H32" s="1"/>
    </row>
    <row r="33" spans="1:8" ht="14.1" hidden="1" customHeight="1" x14ac:dyDescent="0.2">
      <c r="A33" s="3">
        <v>43837</v>
      </c>
      <c r="B33" s="4">
        <v>227079693</v>
      </c>
      <c r="C33" s="5" t="s">
        <v>2</v>
      </c>
      <c r="D33" s="6">
        <v>0</v>
      </c>
      <c r="E33" s="6">
        <v>885600</v>
      </c>
      <c r="F33" s="7">
        <v>27683947.949999999</v>
      </c>
      <c r="G33" s="1"/>
      <c r="H33" s="1"/>
    </row>
    <row r="34" spans="1:8" ht="14.1" hidden="1" customHeight="1" x14ac:dyDescent="0.2">
      <c r="A34" s="3">
        <v>43837</v>
      </c>
      <c r="B34" s="4">
        <v>109346275</v>
      </c>
      <c r="C34" s="5" t="s">
        <v>3</v>
      </c>
      <c r="D34" s="6">
        <v>0</v>
      </c>
      <c r="E34" s="6">
        <v>368062.89</v>
      </c>
      <c r="F34" s="7">
        <v>28052010.84</v>
      </c>
      <c r="G34" s="1"/>
      <c r="H34" s="1"/>
    </row>
    <row r="35" spans="1:8" s="1" customFormat="1" ht="14.1" hidden="1" customHeight="1" x14ac:dyDescent="0.2">
      <c r="A35" s="3">
        <v>43837</v>
      </c>
      <c r="B35" s="4">
        <v>109333452</v>
      </c>
      <c r="C35" s="5" t="s">
        <v>4</v>
      </c>
      <c r="D35" s="6">
        <v>0</v>
      </c>
      <c r="E35" s="6">
        <v>388440.03</v>
      </c>
      <c r="F35" s="7">
        <v>28440450.870000001</v>
      </c>
    </row>
    <row r="36" spans="1:8" s="1" customFormat="1" ht="14.1" customHeight="1" x14ac:dyDescent="0.2">
      <c r="A36" s="120">
        <v>43837</v>
      </c>
      <c r="B36" s="121">
        <v>680733</v>
      </c>
      <c r="C36" s="122" t="s">
        <v>66</v>
      </c>
      <c r="D36" s="123">
        <v>135758.73000000001</v>
      </c>
      <c r="E36" s="123">
        <v>0</v>
      </c>
      <c r="F36" s="124">
        <v>26202053.890000001</v>
      </c>
      <c r="G36" s="125" t="s">
        <v>95</v>
      </c>
      <c r="H36" s="125" t="s">
        <v>60</v>
      </c>
    </row>
    <row r="37" spans="1:8" s="1" customFormat="1" ht="14.1" customHeight="1" x14ac:dyDescent="0.2">
      <c r="A37" s="120">
        <v>43837</v>
      </c>
      <c r="B37" s="121">
        <v>680790</v>
      </c>
      <c r="C37" s="122" t="s">
        <v>66</v>
      </c>
      <c r="D37" s="123">
        <v>135758.73000000001</v>
      </c>
      <c r="E37" s="123">
        <v>0</v>
      </c>
      <c r="F37" s="124">
        <v>26066295.16</v>
      </c>
      <c r="G37" s="125" t="s">
        <v>96</v>
      </c>
      <c r="H37" s="125" t="s">
        <v>60</v>
      </c>
    </row>
    <row r="38" spans="1:8" s="1" customFormat="1" ht="14.1" customHeight="1" x14ac:dyDescent="0.2">
      <c r="A38" s="120">
        <v>43837</v>
      </c>
      <c r="B38" s="121">
        <v>680851</v>
      </c>
      <c r="C38" s="122" t="s">
        <v>66</v>
      </c>
      <c r="D38" s="123">
        <v>135758.73000000001</v>
      </c>
      <c r="E38" s="123">
        <v>0</v>
      </c>
      <c r="F38" s="124">
        <v>25930536.43</v>
      </c>
      <c r="G38" s="125" t="s">
        <v>97</v>
      </c>
      <c r="H38" s="125" t="s">
        <v>60</v>
      </c>
    </row>
    <row r="39" spans="1:8" s="1" customFormat="1" ht="14.1" customHeight="1" x14ac:dyDescent="0.2">
      <c r="A39" s="120">
        <v>43837</v>
      </c>
      <c r="B39" s="121">
        <v>680918</v>
      </c>
      <c r="C39" s="122" t="s">
        <v>66</v>
      </c>
      <c r="D39" s="123">
        <v>135758.73000000001</v>
      </c>
      <c r="E39" s="123">
        <v>0</v>
      </c>
      <c r="F39" s="124">
        <v>25794777.699999999</v>
      </c>
      <c r="G39" s="125" t="s">
        <v>98</v>
      </c>
      <c r="H39" s="125" t="s">
        <v>60</v>
      </c>
    </row>
    <row r="40" spans="1:8" s="1" customFormat="1" ht="14.1" customHeight="1" x14ac:dyDescent="0.2">
      <c r="A40" s="120">
        <v>43837</v>
      </c>
      <c r="B40" s="121">
        <v>680654</v>
      </c>
      <c r="C40" s="122" t="s">
        <v>66</v>
      </c>
      <c r="D40" s="123">
        <v>135758.76</v>
      </c>
      <c r="E40" s="123">
        <v>0</v>
      </c>
      <c r="F40" s="124">
        <v>26337812.620000001</v>
      </c>
      <c r="G40" s="125" t="s">
        <v>99</v>
      </c>
      <c r="H40" s="125" t="s">
        <v>60</v>
      </c>
    </row>
    <row r="41" spans="1:8" s="1" customFormat="1" ht="14.1" customHeight="1" x14ac:dyDescent="0.2">
      <c r="A41" s="120">
        <v>43858</v>
      </c>
      <c r="B41" s="121">
        <v>723029</v>
      </c>
      <c r="C41" s="122" t="s">
        <v>27</v>
      </c>
      <c r="D41" s="126">
        <v>547109.37000000104</v>
      </c>
      <c r="E41" s="127">
        <v>0</v>
      </c>
      <c r="F41" s="124">
        <v>14631003.609999999</v>
      </c>
      <c r="G41" s="128" t="s">
        <v>101</v>
      </c>
      <c r="H41" s="125" t="s">
        <v>60</v>
      </c>
    </row>
    <row r="42" spans="1:8" s="1" customFormat="1" ht="14.1" customHeight="1" x14ac:dyDescent="0.2">
      <c r="A42" s="120">
        <v>43837</v>
      </c>
      <c r="B42" s="121">
        <v>680585</v>
      </c>
      <c r="C42" s="122" t="s">
        <v>66</v>
      </c>
      <c r="D42" s="123">
        <v>705935.37</v>
      </c>
      <c r="E42" s="123">
        <v>0</v>
      </c>
      <c r="F42" s="124">
        <v>26473571.379999999</v>
      </c>
      <c r="G42" s="125" t="s">
        <v>194</v>
      </c>
      <c r="H42" s="125" t="s">
        <v>60</v>
      </c>
    </row>
    <row r="43" spans="1:8" s="1" customFormat="1" ht="14.1" customHeight="1" x14ac:dyDescent="0.2">
      <c r="A43" s="120">
        <v>43858</v>
      </c>
      <c r="B43" s="121">
        <v>721919</v>
      </c>
      <c r="C43" s="122" t="s">
        <v>27</v>
      </c>
      <c r="D43" s="126">
        <v>1012313.379999999</v>
      </c>
      <c r="E43" s="127">
        <v>0</v>
      </c>
      <c r="F43" s="124">
        <v>18376457.91</v>
      </c>
      <c r="G43" s="128" t="s">
        <v>100</v>
      </c>
      <c r="H43" s="129" t="s">
        <v>60</v>
      </c>
    </row>
    <row r="44" spans="1:8" s="1" customFormat="1" ht="14.1" hidden="1" customHeight="1" x14ac:dyDescent="0.2">
      <c r="A44" s="10">
        <v>43837</v>
      </c>
      <c r="B44" s="11">
        <v>135834</v>
      </c>
      <c r="C44" s="12" t="s">
        <v>5</v>
      </c>
      <c r="D44" s="13">
        <v>41804</v>
      </c>
      <c r="E44" s="13">
        <v>0</v>
      </c>
      <c r="F44" s="14">
        <v>25637666.199999999</v>
      </c>
    </row>
    <row r="45" spans="1:8" s="1" customFormat="1" ht="14.1" hidden="1" customHeight="1" x14ac:dyDescent="0.2">
      <c r="A45" s="3">
        <v>43843</v>
      </c>
      <c r="B45" s="4">
        <v>109380888</v>
      </c>
      <c r="C45" s="5" t="s">
        <v>6</v>
      </c>
      <c r="D45" s="6">
        <v>0</v>
      </c>
      <c r="E45" s="6">
        <v>1261373.3500000001</v>
      </c>
      <c r="F45" s="7">
        <v>26899039.550000001</v>
      </c>
    </row>
    <row r="46" spans="1:8" s="1" customFormat="1" ht="14.1" hidden="1" customHeight="1" x14ac:dyDescent="0.2">
      <c r="A46" s="3">
        <v>43844</v>
      </c>
      <c r="B46" s="4">
        <v>227580082</v>
      </c>
      <c r="C46" s="5" t="s">
        <v>2</v>
      </c>
      <c r="D46" s="6">
        <v>0</v>
      </c>
      <c r="E46" s="6">
        <v>613600</v>
      </c>
      <c r="F46" s="7">
        <v>27512639.550000001</v>
      </c>
    </row>
    <row r="47" spans="1:8" s="1" customFormat="1" ht="14.1" hidden="1" customHeight="1" x14ac:dyDescent="0.2">
      <c r="A47" s="3">
        <v>43844</v>
      </c>
      <c r="B47" s="4">
        <v>227130083</v>
      </c>
      <c r="C47" s="5" t="s">
        <v>2</v>
      </c>
      <c r="D47" s="6">
        <v>0</v>
      </c>
      <c r="E47" s="6">
        <v>1700</v>
      </c>
      <c r="F47" s="7">
        <v>27514339.550000001</v>
      </c>
    </row>
    <row r="48" spans="1:8" s="1" customFormat="1" ht="14.1" hidden="1" customHeight="1" x14ac:dyDescent="0.2">
      <c r="A48" s="3">
        <v>43844</v>
      </c>
      <c r="B48" s="4">
        <v>227400084</v>
      </c>
      <c r="C48" s="5" t="s">
        <v>2</v>
      </c>
      <c r="D48" s="6">
        <v>0</v>
      </c>
      <c r="E48" s="6">
        <v>499200</v>
      </c>
      <c r="F48" s="7">
        <v>28013539.550000001</v>
      </c>
    </row>
    <row r="49" spans="1:6" s="1" customFormat="1" ht="14.1" hidden="1" customHeight="1" x14ac:dyDescent="0.2">
      <c r="A49" s="3">
        <v>43844</v>
      </c>
      <c r="B49" s="4">
        <v>227780085</v>
      </c>
      <c r="C49" s="5" t="s">
        <v>2</v>
      </c>
      <c r="D49" s="6">
        <v>0</v>
      </c>
      <c r="E49" s="6">
        <v>808800</v>
      </c>
      <c r="F49" s="7">
        <v>28822339.550000001</v>
      </c>
    </row>
    <row r="50" spans="1:6" s="1" customFormat="1" ht="11.45" hidden="1" customHeight="1" x14ac:dyDescent="0.2">
      <c r="A50" s="3">
        <v>43844</v>
      </c>
      <c r="B50" s="4">
        <v>227400090</v>
      </c>
      <c r="C50" s="5" t="s">
        <v>2</v>
      </c>
      <c r="D50" s="6">
        <v>0</v>
      </c>
      <c r="E50" s="6">
        <v>467200</v>
      </c>
      <c r="F50" s="7">
        <v>29289539.550000001</v>
      </c>
    </row>
    <row r="51" spans="1:6" s="1" customFormat="1" hidden="1" x14ac:dyDescent="0.2">
      <c r="A51" s="3">
        <v>43844</v>
      </c>
      <c r="B51" s="4">
        <v>227032625</v>
      </c>
      <c r="C51" s="5" t="s">
        <v>2</v>
      </c>
      <c r="D51" s="6">
        <v>0</v>
      </c>
      <c r="E51" s="6">
        <v>404000</v>
      </c>
      <c r="F51" s="7">
        <v>29693539.550000001</v>
      </c>
    </row>
    <row r="52" spans="1:6" s="1" customFormat="1" hidden="1" x14ac:dyDescent="0.2">
      <c r="A52" s="15">
        <v>43845</v>
      </c>
      <c r="B52" s="16">
        <v>63335380</v>
      </c>
      <c r="C52" s="17" t="s">
        <v>7</v>
      </c>
      <c r="D52" s="18">
        <v>5102.78</v>
      </c>
      <c r="E52" s="18">
        <v>0</v>
      </c>
      <c r="F52" s="19">
        <v>29688436.77</v>
      </c>
    </row>
    <row r="53" spans="1:6" s="1" customFormat="1" hidden="1" x14ac:dyDescent="0.2">
      <c r="A53" s="15">
        <v>43845</v>
      </c>
      <c r="B53" s="16">
        <v>63618891</v>
      </c>
      <c r="C53" s="17" t="s">
        <v>7</v>
      </c>
      <c r="D53" s="18">
        <v>5102.78</v>
      </c>
      <c r="E53" s="18">
        <v>0</v>
      </c>
      <c r="F53" s="19">
        <v>29428194.539999999</v>
      </c>
    </row>
    <row r="54" spans="1:6" s="1" customFormat="1" hidden="1" x14ac:dyDescent="0.2">
      <c r="A54" s="15">
        <v>43845</v>
      </c>
      <c r="B54" s="16">
        <v>63829402</v>
      </c>
      <c r="C54" s="17" t="s">
        <v>7</v>
      </c>
      <c r="D54" s="18">
        <v>5102.78</v>
      </c>
      <c r="E54" s="18">
        <v>0</v>
      </c>
      <c r="F54" s="19">
        <v>29167952.309999999</v>
      </c>
    </row>
    <row r="55" spans="1:6" s="1" customFormat="1" ht="12.75" hidden="1" customHeight="1" x14ac:dyDescent="0.2">
      <c r="A55" s="15">
        <v>43845</v>
      </c>
      <c r="B55" s="16">
        <v>64032347</v>
      </c>
      <c r="C55" s="17" t="s">
        <v>7</v>
      </c>
      <c r="D55" s="18">
        <v>6916.35</v>
      </c>
      <c r="E55" s="18">
        <v>0</v>
      </c>
      <c r="F55" s="19">
        <v>28905896.510000002</v>
      </c>
    </row>
    <row r="56" spans="1:6" s="1" customFormat="1" hidden="1" x14ac:dyDescent="0.2">
      <c r="A56" s="15">
        <v>43845</v>
      </c>
      <c r="B56" s="16">
        <v>64122827</v>
      </c>
      <c r="C56" s="17" t="s">
        <v>7</v>
      </c>
      <c r="D56" s="18">
        <v>1999.99</v>
      </c>
      <c r="E56" s="18">
        <v>0</v>
      </c>
      <c r="F56" s="19">
        <v>28558078.870000001</v>
      </c>
    </row>
    <row r="57" spans="1:6" s="1" customFormat="1" hidden="1" x14ac:dyDescent="0.2">
      <c r="A57" s="15">
        <v>43845</v>
      </c>
      <c r="B57" s="16">
        <v>64225414</v>
      </c>
      <c r="C57" s="17" t="s">
        <v>7</v>
      </c>
      <c r="D57" s="18">
        <v>1999.99</v>
      </c>
      <c r="E57" s="18">
        <v>0</v>
      </c>
      <c r="F57" s="19">
        <v>28456078.98</v>
      </c>
    </row>
    <row r="58" spans="1:6" s="1" customFormat="1" hidden="1" x14ac:dyDescent="0.2">
      <c r="A58" s="15">
        <v>43845</v>
      </c>
      <c r="B58" s="16">
        <v>64322302</v>
      </c>
      <c r="C58" s="17" t="s">
        <v>7</v>
      </c>
      <c r="D58" s="18">
        <v>1999.99</v>
      </c>
      <c r="E58" s="18">
        <v>0</v>
      </c>
      <c r="F58" s="19">
        <v>28354079.09</v>
      </c>
    </row>
    <row r="59" spans="1:6" s="1" customFormat="1" hidden="1" x14ac:dyDescent="0.2">
      <c r="A59" s="15">
        <v>43845</v>
      </c>
      <c r="B59" s="16">
        <v>65009850</v>
      </c>
      <c r="C59" s="17" t="s">
        <v>7</v>
      </c>
      <c r="D59" s="18">
        <v>1999.99</v>
      </c>
      <c r="E59" s="18">
        <v>0</v>
      </c>
      <c r="F59" s="19">
        <v>28252079.199999999</v>
      </c>
    </row>
    <row r="60" spans="1:6" s="1" customFormat="1" hidden="1" x14ac:dyDescent="0.2">
      <c r="A60" s="3">
        <v>43846</v>
      </c>
      <c r="B60" s="4">
        <v>109426129</v>
      </c>
      <c r="C60" s="5" t="s">
        <v>8</v>
      </c>
      <c r="D60" s="6">
        <v>0</v>
      </c>
      <c r="E60" s="6">
        <v>3045459.57</v>
      </c>
      <c r="F60" s="7">
        <v>31197538.870000001</v>
      </c>
    </row>
    <row r="61" spans="1:6" s="1" customFormat="1" hidden="1" x14ac:dyDescent="0.2">
      <c r="A61" s="3">
        <v>43847</v>
      </c>
      <c r="B61" s="4">
        <v>109436811</v>
      </c>
      <c r="C61" s="5" t="s">
        <v>9</v>
      </c>
      <c r="D61" s="6">
        <v>0</v>
      </c>
      <c r="E61" s="6">
        <v>1997664.05</v>
      </c>
      <c r="F61" s="7">
        <v>33195202.920000002</v>
      </c>
    </row>
    <row r="62" spans="1:6" s="1" customFormat="1" hidden="1" x14ac:dyDescent="0.2">
      <c r="A62" s="3">
        <v>43851</v>
      </c>
      <c r="B62" s="4">
        <v>227116113</v>
      </c>
      <c r="C62" s="5" t="s">
        <v>2</v>
      </c>
      <c r="D62" s="6">
        <v>0</v>
      </c>
      <c r="E62" s="6">
        <v>1211300</v>
      </c>
      <c r="F62" s="7">
        <v>34406502.920000002</v>
      </c>
    </row>
    <row r="63" spans="1:6" s="1" customFormat="1" hidden="1" x14ac:dyDescent="0.2">
      <c r="A63" s="3">
        <v>43851</v>
      </c>
      <c r="B63" s="4">
        <v>227436114</v>
      </c>
      <c r="C63" s="5" t="s">
        <v>2</v>
      </c>
      <c r="D63" s="6">
        <v>0</v>
      </c>
      <c r="E63" s="6">
        <v>788400</v>
      </c>
      <c r="F63" s="7">
        <v>35194902.920000002</v>
      </c>
    </row>
    <row r="64" spans="1:6" s="1" customFormat="1" hidden="1" x14ac:dyDescent="0.2">
      <c r="A64" s="3">
        <v>43851</v>
      </c>
      <c r="B64" s="4">
        <v>227796115</v>
      </c>
      <c r="C64" s="5" t="s">
        <v>2</v>
      </c>
      <c r="D64" s="6">
        <v>0</v>
      </c>
      <c r="E64" s="6">
        <v>6000</v>
      </c>
      <c r="F64" s="7">
        <v>35200902.920000002</v>
      </c>
    </row>
    <row r="65" spans="1:7" s="1" customFormat="1" hidden="1" x14ac:dyDescent="0.2">
      <c r="A65" s="3">
        <v>43851</v>
      </c>
      <c r="B65" s="4">
        <v>109447733</v>
      </c>
      <c r="C65" s="5" t="s">
        <v>10</v>
      </c>
      <c r="D65" s="6">
        <v>0</v>
      </c>
      <c r="E65" s="6">
        <v>2469858.17</v>
      </c>
      <c r="F65" s="7">
        <v>37670761.090000004</v>
      </c>
    </row>
    <row r="66" spans="1:7" s="1" customFormat="1" hidden="1" x14ac:dyDescent="0.2">
      <c r="A66" s="3">
        <v>43851</v>
      </c>
      <c r="B66" s="4">
        <v>109476607</v>
      </c>
      <c r="C66" s="5" t="s">
        <v>11</v>
      </c>
      <c r="D66" s="6">
        <v>0</v>
      </c>
      <c r="E66" s="6">
        <v>913482.84</v>
      </c>
      <c r="F66" s="7">
        <v>38584243.93</v>
      </c>
    </row>
    <row r="67" spans="1:7" s="1" customFormat="1" hidden="1" x14ac:dyDescent="0.2">
      <c r="A67" s="3">
        <v>43851</v>
      </c>
      <c r="B67" s="4">
        <v>109458721</v>
      </c>
      <c r="C67" s="5" t="s">
        <v>12</v>
      </c>
      <c r="D67" s="6">
        <v>0</v>
      </c>
      <c r="E67" s="6">
        <v>1175967.29</v>
      </c>
      <c r="F67" s="7">
        <v>39760211.219999999</v>
      </c>
    </row>
    <row r="68" spans="1:7" s="1" customFormat="1" hidden="1" x14ac:dyDescent="0.2">
      <c r="A68" s="10">
        <v>43848</v>
      </c>
      <c r="B68" s="11">
        <v>145555</v>
      </c>
      <c r="C68" s="12" t="s">
        <v>13</v>
      </c>
      <c r="D68" s="13">
        <v>31908.23</v>
      </c>
      <c r="E68" s="13">
        <v>0</v>
      </c>
      <c r="F68" s="14">
        <v>39728302.990000002</v>
      </c>
    </row>
    <row r="69" spans="1:7" s="1" customFormat="1" hidden="1" x14ac:dyDescent="0.2">
      <c r="A69" s="10">
        <v>43848</v>
      </c>
      <c r="B69" s="11">
        <v>145555</v>
      </c>
      <c r="C69" s="12" t="s">
        <v>14</v>
      </c>
      <c r="D69" s="13">
        <v>20000</v>
      </c>
      <c r="E69" s="13">
        <v>0</v>
      </c>
      <c r="F69" s="14">
        <v>39708302.990000002</v>
      </c>
      <c r="G69" s="22"/>
    </row>
    <row r="70" spans="1:7" s="1" customFormat="1" hidden="1" x14ac:dyDescent="0.2">
      <c r="A70" s="91">
        <v>43848</v>
      </c>
      <c r="B70" s="92">
        <v>145555</v>
      </c>
      <c r="C70" s="93" t="s">
        <v>15</v>
      </c>
      <c r="D70" s="94">
        <v>31908227.399999999</v>
      </c>
      <c r="E70" s="94">
        <v>0</v>
      </c>
      <c r="F70" s="95">
        <v>7800075.5899999999</v>
      </c>
      <c r="G70" s="22"/>
    </row>
    <row r="71" spans="1:7" s="1" customFormat="1" hidden="1" x14ac:dyDescent="0.2">
      <c r="A71" s="15">
        <v>43848</v>
      </c>
      <c r="B71" s="16">
        <v>145555</v>
      </c>
      <c r="C71" s="17" t="s">
        <v>7</v>
      </c>
      <c r="D71" s="18">
        <v>638164.54</v>
      </c>
      <c r="E71" s="18">
        <v>0</v>
      </c>
      <c r="F71" s="19">
        <v>7161911.0499999998</v>
      </c>
    </row>
    <row r="72" spans="1:7" s="1" customFormat="1" hidden="1" x14ac:dyDescent="0.2">
      <c r="A72" s="15">
        <v>43848</v>
      </c>
      <c r="B72" s="16">
        <v>145555</v>
      </c>
      <c r="C72" s="17" t="s">
        <v>7</v>
      </c>
      <c r="D72" s="18">
        <v>400</v>
      </c>
      <c r="E72" s="18">
        <v>0</v>
      </c>
      <c r="F72" s="19">
        <v>7161511.0499999998</v>
      </c>
      <c r="G72" s="22"/>
    </row>
    <row r="73" spans="1:7" s="1" customFormat="1" hidden="1" x14ac:dyDescent="0.2">
      <c r="A73" s="15">
        <v>43848</v>
      </c>
      <c r="B73" s="16">
        <v>7491611</v>
      </c>
      <c r="C73" s="17" t="s">
        <v>7</v>
      </c>
      <c r="D73" s="18">
        <v>638.16</v>
      </c>
      <c r="E73" s="18">
        <v>0</v>
      </c>
      <c r="F73" s="19">
        <v>7160872.8899999997</v>
      </c>
      <c r="G73" s="22"/>
    </row>
    <row r="74" spans="1:7" s="1" customFormat="1" hidden="1" x14ac:dyDescent="0.2">
      <c r="A74" s="3">
        <v>43852</v>
      </c>
      <c r="B74" s="4">
        <v>109486628</v>
      </c>
      <c r="C74" s="5" t="s">
        <v>16</v>
      </c>
      <c r="D74" s="6">
        <v>0</v>
      </c>
      <c r="E74" s="6">
        <v>1059877.3500000001</v>
      </c>
      <c r="F74" s="7">
        <v>8220750.2400000002</v>
      </c>
    </row>
    <row r="75" spans="1:7" s="1" customFormat="1" hidden="1" x14ac:dyDescent="0.2">
      <c r="A75" s="3">
        <v>43853</v>
      </c>
      <c r="B75" s="4">
        <v>109497053</v>
      </c>
      <c r="C75" s="5" t="s">
        <v>17</v>
      </c>
      <c r="D75" s="6">
        <v>0</v>
      </c>
      <c r="E75" s="6">
        <v>358136.61</v>
      </c>
      <c r="F75" s="7">
        <v>8578886.8499999996</v>
      </c>
    </row>
    <row r="76" spans="1:7" s="1" customFormat="1" hidden="1" x14ac:dyDescent="0.2">
      <c r="A76" s="3">
        <v>43854</v>
      </c>
      <c r="B76" s="4">
        <v>109507746</v>
      </c>
      <c r="C76" s="5" t="s">
        <v>18</v>
      </c>
      <c r="D76" s="6">
        <v>0</v>
      </c>
      <c r="E76" s="6">
        <v>1457652.8</v>
      </c>
      <c r="F76" s="7">
        <v>10036539.65</v>
      </c>
    </row>
    <row r="77" spans="1:7" s="1" customFormat="1" hidden="1" x14ac:dyDescent="0.2">
      <c r="A77" s="3">
        <v>43854</v>
      </c>
      <c r="B77" s="4">
        <v>109507747</v>
      </c>
      <c r="C77" s="5" t="s">
        <v>18</v>
      </c>
      <c r="D77" s="6">
        <v>0</v>
      </c>
      <c r="E77" s="6">
        <v>96155.66</v>
      </c>
      <c r="F77" s="7">
        <v>10132695.310000001</v>
      </c>
    </row>
    <row r="78" spans="1:7" s="1" customFormat="1" hidden="1" x14ac:dyDescent="0.2">
      <c r="A78" s="3">
        <v>43854</v>
      </c>
      <c r="B78" s="4">
        <v>202552853</v>
      </c>
      <c r="C78" s="5" t="s">
        <v>19</v>
      </c>
      <c r="D78" s="6">
        <v>0</v>
      </c>
      <c r="E78" s="6">
        <v>218718.98</v>
      </c>
      <c r="F78" s="7">
        <v>10351414.289999999</v>
      </c>
    </row>
    <row r="79" spans="1:7" s="1" customFormat="1" hidden="1" x14ac:dyDescent="0.2">
      <c r="A79" s="3">
        <v>43857</v>
      </c>
      <c r="B79" s="4">
        <v>227083720</v>
      </c>
      <c r="C79" s="5" t="s">
        <v>2</v>
      </c>
      <c r="D79" s="6">
        <v>0</v>
      </c>
      <c r="E79" s="6">
        <v>777900</v>
      </c>
      <c r="F79" s="7">
        <v>11129314.289999999</v>
      </c>
    </row>
    <row r="80" spans="1:7" s="1" customFormat="1" hidden="1" x14ac:dyDescent="0.2">
      <c r="A80" s="3">
        <v>43857</v>
      </c>
      <c r="B80" s="4">
        <v>227603721</v>
      </c>
      <c r="C80" s="5" t="s">
        <v>2</v>
      </c>
      <c r="D80" s="6">
        <v>0</v>
      </c>
      <c r="E80" s="6">
        <v>970100</v>
      </c>
      <c r="F80" s="7">
        <v>12099414.289999999</v>
      </c>
    </row>
    <row r="81" spans="1:8" s="1" customFormat="1" hidden="1" x14ac:dyDescent="0.2">
      <c r="A81" s="3">
        <v>43857</v>
      </c>
      <c r="B81" s="4">
        <v>227863722</v>
      </c>
      <c r="C81" s="5" t="s">
        <v>2</v>
      </c>
      <c r="D81" s="6">
        <v>0</v>
      </c>
      <c r="E81" s="6">
        <v>1388800</v>
      </c>
      <c r="F81" s="7">
        <v>13488214.289999999</v>
      </c>
    </row>
    <row r="82" spans="1:8" s="1" customFormat="1" hidden="1" x14ac:dyDescent="0.2">
      <c r="A82" s="3">
        <v>43857</v>
      </c>
      <c r="B82" s="4">
        <v>227813723</v>
      </c>
      <c r="C82" s="5" t="s">
        <v>2</v>
      </c>
      <c r="D82" s="6">
        <v>0</v>
      </c>
      <c r="E82" s="6">
        <v>485200</v>
      </c>
      <c r="F82" s="7">
        <v>13973414.289999999</v>
      </c>
    </row>
    <row r="83" spans="1:8" s="1" customFormat="1" hidden="1" x14ac:dyDescent="0.2">
      <c r="A83" s="3">
        <v>43857</v>
      </c>
      <c r="B83" s="4">
        <v>227143724</v>
      </c>
      <c r="C83" s="5" t="s">
        <v>2</v>
      </c>
      <c r="D83" s="6">
        <v>0</v>
      </c>
      <c r="E83" s="6">
        <v>227200</v>
      </c>
      <c r="F83" s="7">
        <v>14200614.289999999</v>
      </c>
    </row>
    <row r="84" spans="1:8" s="1" customFormat="1" hidden="1" x14ac:dyDescent="0.2">
      <c r="A84" s="3">
        <v>43857</v>
      </c>
      <c r="B84" s="4">
        <v>227923725</v>
      </c>
      <c r="C84" s="5" t="s">
        <v>2</v>
      </c>
      <c r="D84" s="6">
        <v>0</v>
      </c>
      <c r="E84" s="6">
        <v>217500</v>
      </c>
      <c r="F84" s="7">
        <v>14418114.289999999</v>
      </c>
    </row>
    <row r="85" spans="1:8" s="1" customFormat="1" hidden="1" x14ac:dyDescent="0.2">
      <c r="A85" s="3">
        <v>43857</v>
      </c>
      <c r="B85" s="4">
        <v>227423726</v>
      </c>
      <c r="C85" s="5" t="s">
        <v>2</v>
      </c>
      <c r="D85" s="6">
        <v>0</v>
      </c>
      <c r="E85" s="6">
        <v>46600</v>
      </c>
      <c r="F85" s="7">
        <v>14464714.289999999</v>
      </c>
    </row>
    <row r="86" spans="1:8" s="1" customFormat="1" hidden="1" x14ac:dyDescent="0.2">
      <c r="A86" s="3">
        <v>43857</v>
      </c>
      <c r="B86" s="4">
        <v>227973727</v>
      </c>
      <c r="C86" s="5" t="s">
        <v>2</v>
      </c>
      <c r="D86" s="6">
        <v>0</v>
      </c>
      <c r="E86" s="6">
        <v>191000</v>
      </c>
      <c r="F86" s="7">
        <v>14655714.289999999</v>
      </c>
    </row>
    <row r="87" spans="1:8" s="1" customFormat="1" hidden="1" x14ac:dyDescent="0.2">
      <c r="A87" s="3">
        <v>43857</v>
      </c>
      <c r="B87" s="4">
        <v>109529769</v>
      </c>
      <c r="C87" s="5" t="s">
        <v>20</v>
      </c>
      <c r="D87" s="8"/>
      <c r="E87" s="9">
        <v>1722631.08</v>
      </c>
      <c r="F87" s="7">
        <v>16378345.369999999</v>
      </c>
    </row>
    <row r="88" spans="1:8" s="1" customFormat="1" hidden="1" x14ac:dyDescent="0.2">
      <c r="A88" s="3">
        <v>43857</v>
      </c>
      <c r="B88" s="4">
        <v>109518665</v>
      </c>
      <c r="C88" s="5" t="s">
        <v>21</v>
      </c>
      <c r="D88" s="8"/>
      <c r="E88" s="9">
        <v>2248959.38</v>
      </c>
      <c r="F88" s="7">
        <v>18627304.75</v>
      </c>
    </row>
    <row r="89" spans="1:8" s="1" customFormat="1" hidden="1" x14ac:dyDescent="0.2">
      <c r="A89" s="3">
        <v>43857</v>
      </c>
      <c r="B89" s="4">
        <v>109518666</v>
      </c>
      <c r="C89" s="5" t="s">
        <v>22</v>
      </c>
      <c r="D89" s="8"/>
      <c r="E89" s="9">
        <v>237792.26</v>
      </c>
      <c r="F89" s="7">
        <v>18865097.010000002</v>
      </c>
    </row>
    <row r="90" spans="1:8" s="1" customFormat="1" hidden="1" x14ac:dyDescent="0.2">
      <c r="A90" s="3">
        <v>43857</v>
      </c>
      <c r="B90" s="4">
        <v>227553828</v>
      </c>
      <c r="C90" s="5" t="s">
        <v>2</v>
      </c>
      <c r="D90" s="8"/>
      <c r="E90" s="9">
        <v>955200</v>
      </c>
      <c r="F90" s="7">
        <v>19820297.010000002</v>
      </c>
    </row>
    <row r="91" spans="1:8" hidden="1" x14ac:dyDescent="0.2">
      <c r="A91" s="3">
        <v>43858</v>
      </c>
      <c r="B91" s="4">
        <v>109548520</v>
      </c>
      <c r="C91" s="5" t="s">
        <v>23</v>
      </c>
      <c r="D91" s="8"/>
      <c r="E91" s="9">
        <v>441778.34</v>
      </c>
      <c r="F91" s="7">
        <v>20262075.350000001</v>
      </c>
      <c r="G91" s="22"/>
      <c r="H91" s="1"/>
    </row>
    <row r="92" spans="1:8" ht="13.5" x14ac:dyDescent="0.2">
      <c r="A92" s="120">
        <v>43858</v>
      </c>
      <c r="B92" s="121">
        <v>723457</v>
      </c>
      <c r="C92" s="122" t="s">
        <v>27</v>
      </c>
      <c r="D92" s="126">
        <v>1313761.8699999992</v>
      </c>
      <c r="E92" s="127">
        <v>0</v>
      </c>
      <c r="F92" s="124">
        <v>10358326.630000001</v>
      </c>
      <c r="G92" s="128" t="s">
        <v>102</v>
      </c>
      <c r="H92" s="125" t="s">
        <v>60</v>
      </c>
    </row>
    <row r="93" spans="1:8" ht="13.5" x14ac:dyDescent="0.2">
      <c r="A93" s="120">
        <v>43858</v>
      </c>
      <c r="B93" s="121">
        <v>723798</v>
      </c>
      <c r="C93" s="122" t="s">
        <v>27</v>
      </c>
      <c r="D93" s="126">
        <v>5692.5999999996275</v>
      </c>
      <c r="E93" s="127">
        <v>0</v>
      </c>
      <c r="F93" s="124">
        <v>10346941.43</v>
      </c>
      <c r="G93" s="128" t="s">
        <v>93</v>
      </c>
      <c r="H93" s="125">
        <v>1162005</v>
      </c>
    </row>
    <row r="94" spans="1:8" ht="13.5" x14ac:dyDescent="0.2">
      <c r="A94" s="120">
        <v>43858</v>
      </c>
      <c r="B94" s="121">
        <v>722226</v>
      </c>
      <c r="C94" s="122" t="s">
        <v>27</v>
      </c>
      <c r="D94" s="126">
        <v>1403017.7899999991</v>
      </c>
      <c r="E94" s="127">
        <v>0</v>
      </c>
      <c r="F94" s="124">
        <v>16973440.120000001</v>
      </c>
      <c r="G94" s="128" t="s">
        <v>94</v>
      </c>
      <c r="H94" s="125">
        <v>1162005</v>
      </c>
    </row>
    <row r="95" spans="1:8" ht="13.5" x14ac:dyDescent="0.2">
      <c r="A95" s="120">
        <v>43858</v>
      </c>
      <c r="B95" s="121">
        <v>723191</v>
      </c>
      <c r="C95" s="122" t="s">
        <v>27</v>
      </c>
      <c r="D95" s="126">
        <v>1538853.0199999996</v>
      </c>
      <c r="E95" s="127">
        <v>0</v>
      </c>
      <c r="F95" s="124">
        <v>13092150.59</v>
      </c>
      <c r="G95" s="128" t="s">
        <v>92</v>
      </c>
      <c r="H95" s="125">
        <v>1162005</v>
      </c>
    </row>
    <row r="96" spans="1:8" ht="16.5" customHeight="1" x14ac:dyDescent="0.2">
      <c r="A96" s="120">
        <v>43858</v>
      </c>
      <c r="B96" s="121">
        <v>723652</v>
      </c>
      <c r="C96" s="122" t="s">
        <v>27</v>
      </c>
      <c r="D96" s="126">
        <v>5692.6000000014901</v>
      </c>
      <c r="E96" s="127">
        <v>0</v>
      </c>
      <c r="F96" s="124">
        <v>10352634.029999999</v>
      </c>
      <c r="G96" s="130" t="s">
        <v>104</v>
      </c>
      <c r="H96" s="125">
        <v>2141001</v>
      </c>
    </row>
    <row r="97" spans="1:8" ht="15.75" customHeight="1" x14ac:dyDescent="0.2">
      <c r="A97" s="120">
        <v>43858</v>
      </c>
      <c r="B97" s="121">
        <v>722459</v>
      </c>
      <c r="C97" s="122" t="s">
        <v>27</v>
      </c>
      <c r="D97" s="126">
        <v>1403017.790000001</v>
      </c>
      <c r="E97" s="127">
        <v>0</v>
      </c>
      <c r="F97" s="124">
        <v>15570422.33</v>
      </c>
      <c r="G97" s="128" t="s">
        <v>106</v>
      </c>
      <c r="H97" s="125">
        <v>2141001</v>
      </c>
    </row>
    <row r="98" spans="1:8" ht="13.5" x14ac:dyDescent="0.2">
      <c r="A98" s="120">
        <v>43837</v>
      </c>
      <c r="B98" s="121">
        <v>681002</v>
      </c>
      <c r="C98" s="122" t="s">
        <v>66</v>
      </c>
      <c r="D98" s="123">
        <v>115307.5</v>
      </c>
      <c r="E98" s="123">
        <v>0</v>
      </c>
      <c r="F98" s="124">
        <v>25679470.199999999</v>
      </c>
      <c r="G98" s="125" t="s">
        <v>57</v>
      </c>
      <c r="H98" s="125" t="s">
        <v>58</v>
      </c>
    </row>
    <row r="99" spans="1:8" ht="13.5" x14ac:dyDescent="0.2">
      <c r="A99" s="120">
        <v>43858</v>
      </c>
      <c r="B99" s="121">
        <v>722823</v>
      </c>
      <c r="C99" s="122" t="s">
        <v>27</v>
      </c>
      <c r="D99" s="126">
        <v>354634.34999999963</v>
      </c>
      <c r="E99" s="127">
        <v>0</v>
      </c>
      <c r="F99" s="124">
        <v>15178112.98</v>
      </c>
      <c r="G99" s="128" t="s">
        <v>105</v>
      </c>
      <c r="H99" s="125" t="s">
        <v>58</v>
      </c>
    </row>
    <row r="100" spans="1:8" ht="13.5" x14ac:dyDescent="0.2">
      <c r="A100" s="120">
        <v>43858</v>
      </c>
      <c r="B100" s="121">
        <v>721446</v>
      </c>
      <c r="C100" s="122" t="s">
        <v>27</v>
      </c>
      <c r="D100" s="126">
        <v>873304.06000000238</v>
      </c>
      <c r="E100" s="127">
        <v>0</v>
      </c>
      <c r="F100" s="124">
        <v>19388771.289999999</v>
      </c>
      <c r="G100" s="131" t="s">
        <v>57</v>
      </c>
      <c r="H100" s="129" t="s">
        <v>58</v>
      </c>
    </row>
    <row r="101" spans="1:8" ht="13.5" x14ac:dyDescent="0.2">
      <c r="A101" s="120">
        <v>43837</v>
      </c>
      <c r="B101" s="121">
        <v>680212</v>
      </c>
      <c r="C101" s="122" t="s">
        <v>66</v>
      </c>
      <c r="D101" s="123">
        <v>1260944.1200000001</v>
      </c>
      <c r="E101" s="123">
        <v>0</v>
      </c>
      <c r="F101" s="124">
        <v>27179506.75</v>
      </c>
      <c r="G101" s="125" t="s">
        <v>193</v>
      </c>
      <c r="H101" s="129" t="s">
        <v>58</v>
      </c>
    </row>
    <row r="102" spans="1:8" ht="13.5" x14ac:dyDescent="0.2">
      <c r="A102" s="120">
        <v>43858</v>
      </c>
      <c r="B102" s="121">
        <v>723309</v>
      </c>
      <c r="C102" s="122" t="s">
        <v>27</v>
      </c>
      <c r="D102" s="126">
        <v>1420062.0899999999</v>
      </c>
      <c r="E102" s="127">
        <v>0</v>
      </c>
      <c r="F102" s="124">
        <v>11672088.5</v>
      </c>
      <c r="G102" s="128" t="s">
        <v>107</v>
      </c>
      <c r="H102" s="125" t="s">
        <v>58</v>
      </c>
    </row>
    <row r="103" spans="1:8" ht="13.5" x14ac:dyDescent="0.2">
      <c r="A103" s="120">
        <v>43858</v>
      </c>
      <c r="B103" s="121">
        <v>723911</v>
      </c>
      <c r="C103" s="122" t="s">
        <v>27</v>
      </c>
      <c r="D103" s="126">
        <v>2386980.62</v>
      </c>
      <c r="E103" s="127">
        <v>0</v>
      </c>
      <c r="F103" s="124">
        <v>7959960.8099999996</v>
      </c>
      <c r="G103" s="128" t="s">
        <v>108</v>
      </c>
      <c r="H103" s="125" t="s">
        <v>58</v>
      </c>
    </row>
    <row r="104" spans="1:8" s="1" customFormat="1" ht="13.5" x14ac:dyDescent="0.2">
      <c r="A104" s="120">
        <v>43858</v>
      </c>
      <c r="B104" s="121">
        <v>722706</v>
      </c>
      <c r="C104" s="122" t="s">
        <v>27</v>
      </c>
      <c r="D104" s="126">
        <v>37675</v>
      </c>
      <c r="E104" s="127">
        <v>0</v>
      </c>
      <c r="F104" s="124">
        <v>15532747.33</v>
      </c>
      <c r="G104" s="128" t="s">
        <v>103</v>
      </c>
      <c r="H104" s="125" t="s">
        <v>62</v>
      </c>
    </row>
    <row r="105" spans="1:8" s="1" customFormat="1" hidden="1" x14ac:dyDescent="0.2">
      <c r="A105" s="10">
        <v>43858</v>
      </c>
      <c r="B105" s="11">
        <v>721446</v>
      </c>
      <c r="C105" s="26" t="s">
        <v>28</v>
      </c>
      <c r="D105" s="27">
        <v>6664.8099999995902</v>
      </c>
      <c r="E105" s="25">
        <v>0</v>
      </c>
      <c r="F105" s="14">
        <v>7953296</v>
      </c>
      <c r="G105" s="22"/>
    </row>
    <row r="106" spans="1:8" s="1" customFormat="1" hidden="1" x14ac:dyDescent="0.2">
      <c r="A106" s="15">
        <v>43858</v>
      </c>
      <c r="B106" s="16">
        <v>132130</v>
      </c>
      <c r="C106" s="17" t="s">
        <v>7</v>
      </c>
      <c r="D106" s="20">
        <v>133296.16999999993</v>
      </c>
      <c r="E106" s="21">
        <v>0</v>
      </c>
      <c r="F106" s="19">
        <v>1155191.28</v>
      </c>
      <c r="G106" s="22"/>
    </row>
    <row r="107" spans="1:8" s="1" customFormat="1" hidden="1" x14ac:dyDescent="0.2">
      <c r="A107" s="15">
        <v>43858</v>
      </c>
      <c r="B107" s="16">
        <v>7491611</v>
      </c>
      <c r="C107" s="17" t="s">
        <v>7</v>
      </c>
      <c r="D107" s="20">
        <v>133.29000000003725</v>
      </c>
      <c r="E107" s="21">
        <v>0</v>
      </c>
      <c r="F107" s="19">
        <v>1155057.99</v>
      </c>
      <c r="G107" s="22"/>
    </row>
    <row r="108" spans="1:8" s="1" customFormat="1" hidden="1" x14ac:dyDescent="0.2">
      <c r="A108" s="3">
        <v>43861</v>
      </c>
      <c r="B108" s="4">
        <v>227851782</v>
      </c>
      <c r="C108" s="5" t="s">
        <v>2</v>
      </c>
      <c r="D108" s="8"/>
      <c r="E108" s="9">
        <v>664500</v>
      </c>
      <c r="F108" s="7">
        <v>1819557.99</v>
      </c>
    </row>
    <row r="109" spans="1:8" s="1" customFormat="1" hidden="1" x14ac:dyDescent="0.2">
      <c r="A109" s="3">
        <v>43861</v>
      </c>
      <c r="B109" s="4">
        <v>227101783</v>
      </c>
      <c r="C109" s="5" t="s">
        <v>2</v>
      </c>
      <c r="D109" s="8"/>
      <c r="E109" s="9">
        <v>1015100</v>
      </c>
      <c r="F109" s="7">
        <v>2834657.99</v>
      </c>
    </row>
    <row r="110" spans="1:8" s="1" customFormat="1" hidden="1" x14ac:dyDescent="0.2">
      <c r="A110" s="3">
        <v>43861</v>
      </c>
      <c r="B110" s="4">
        <v>227611784</v>
      </c>
      <c r="C110" s="5" t="s">
        <v>2</v>
      </c>
      <c r="D110" s="8"/>
      <c r="E110" s="9">
        <v>1698500</v>
      </c>
      <c r="F110" s="7">
        <v>4533157.99</v>
      </c>
    </row>
    <row r="111" spans="1:8" s="1" customFormat="1" hidden="1" x14ac:dyDescent="0.2">
      <c r="A111" s="3">
        <v>43861</v>
      </c>
      <c r="B111" s="4">
        <v>227631788</v>
      </c>
      <c r="C111" s="5" t="s">
        <v>2</v>
      </c>
      <c r="D111" s="8"/>
      <c r="E111" s="9">
        <v>1161100</v>
      </c>
      <c r="F111" s="7">
        <v>5694257.9900000002</v>
      </c>
    </row>
    <row r="112" spans="1:8" s="1" customFormat="1" hidden="1" x14ac:dyDescent="0.2">
      <c r="A112" s="3">
        <v>43861</v>
      </c>
      <c r="B112" s="4">
        <v>109580360</v>
      </c>
      <c r="C112" s="5" t="s">
        <v>24</v>
      </c>
      <c r="D112" s="8"/>
      <c r="E112" s="9">
        <v>213613.04</v>
      </c>
      <c r="F112" s="7">
        <v>5907871.0300000003</v>
      </c>
    </row>
    <row r="113" spans="1:7" s="1" customFormat="1" hidden="1" x14ac:dyDescent="0.2">
      <c r="A113" s="10">
        <v>43861</v>
      </c>
      <c r="B113" s="23">
        <v>227851782</v>
      </c>
      <c r="C113" s="12" t="s">
        <v>25</v>
      </c>
      <c r="D113" s="24">
        <v>833</v>
      </c>
      <c r="E113" s="25">
        <v>0</v>
      </c>
      <c r="F113" s="14">
        <v>5907038.0300000003</v>
      </c>
      <c r="G113" s="22"/>
    </row>
    <row r="114" spans="1:7" s="1" customFormat="1" hidden="1" x14ac:dyDescent="0.2">
      <c r="A114" s="10">
        <v>43861</v>
      </c>
      <c r="B114" s="23">
        <v>227851782</v>
      </c>
      <c r="C114" s="12" t="s">
        <v>26</v>
      </c>
      <c r="D114" s="24">
        <v>5443</v>
      </c>
      <c r="E114" s="25">
        <v>0</v>
      </c>
      <c r="F114" s="14">
        <v>5901595.0300000003</v>
      </c>
      <c r="G114" s="22"/>
    </row>
    <row r="116" spans="1:7" x14ac:dyDescent="0.2">
      <c r="D116" s="45">
        <f>-SUBTOTAL(9,D14:D115)</f>
        <v>-15063095.210000005</v>
      </c>
      <c r="E116" s="45">
        <f>SUBTOTAL(9,E14:E115)</f>
        <v>0</v>
      </c>
    </row>
    <row r="131" spans="5:5" x14ac:dyDescent="0.2">
      <c r="E131" s="45">
        <f>+D95/5</f>
        <v>307770.60399999993</v>
      </c>
    </row>
    <row r="132" spans="5:5" x14ac:dyDescent="0.2">
      <c r="E132" s="45">
        <f>+D98/5</f>
        <v>23061.5</v>
      </c>
    </row>
  </sheetData>
  <autoFilter ref="A15:H114">
    <filterColumn colId="3">
      <colorFilter dxfId="1"/>
    </filterColumn>
    <sortState ref="A36:H104">
      <sortCondition ref="H15:H114"/>
    </sortState>
  </autoFilter>
  <pageMargins left="0.7" right="0.7" top="0.75" bottom="0.75" header="0.3" footer="0.3"/>
  <pageSetup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C94" sqref="C94"/>
    </sheetView>
  </sheetViews>
  <sheetFormatPr baseColWidth="10" defaultColWidth="9.33203125" defaultRowHeight="15.75" x14ac:dyDescent="0.2"/>
  <cols>
    <col min="1" max="1" width="6.83203125" style="1" customWidth="1"/>
    <col min="2" max="2" width="14.83203125" style="73" bestFit="1" customWidth="1"/>
    <col min="3" max="3" width="16.6640625" style="73" bestFit="1" customWidth="1"/>
    <col min="4" max="4" width="42.5" style="74" bestFit="1" customWidth="1"/>
    <col min="5" max="5" width="18" style="73" bestFit="1" customWidth="1"/>
    <col min="6" max="6" width="26.6640625" style="73" bestFit="1" customWidth="1"/>
    <col min="7" max="7" width="27" style="73" bestFit="1" customWidth="1"/>
    <col min="8" max="8" width="17.5" style="1" customWidth="1"/>
    <col min="9" max="16384" width="9.33203125" style="1"/>
  </cols>
  <sheetData>
    <row r="1" spans="1:7" x14ac:dyDescent="0.2">
      <c r="A1" s="73" t="s">
        <v>85</v>
      </c>
    </row>
    <row r="2" spans="1:7" x14ac:dyDescent="0.2">
      <c r="A2" s="73" t="s">
        <v>86</v>
      </c>
    </row>
    <row r="3" spans="1:7" x14ac:dyDescent="0.2">
      <c r="A3" s="73" t="s">
        <v>87</v>
      </c>
    </row>
    <row r="4" spans="1:7" ht="16.5" customHeight="1" x14ac:dyDescent="0.2"/>
    <row r="5" spans="1:7" x14ac:dyDescent="0.2">
      <c r="E5" s="75"/>
      <c r="F5" s="75"/>
      <c r="G5" s="75"/>
    </row>
    <row r="6" spans="1:7" x14ac:dyDescent="0.2">
      <c r="D6" s="76" t="s">
        <v>37</v>
      </c>
      <c r="E6" s="77">
        <v>21876762.289999995</v>
      </c>
      <c r="F6" s="75"/>
      <c r="G6" s="75"/>
    </row>
    <row r="7" spans="1:7" x14ac:dyDescent="0.2">
      <c r="D7" s="78" t="s">
        <v>38</v>
      </c>
      <c r="E7" s="79">
        <v>19307100</v>
      </c>
      <c r="F7" s="75"/>
      <c r="G7" s="75"/>
    </row>
    <row r="8" spans="1:7" x14ac:dyDescent="0.2">
      <c r="D8" s="80" t="s">
        <v>47</v>
      </c>
      <c r="E8" s="81">
        <v>218718.98</v>
      </c>
      <c r="F8" s="75"/>
      <c r="G8" s="75"/>
    </row>
    <row r="9" spans="1:7" x14ac:dyDescent="0.2">
      <c r="E9" s="75">
        <f>SUM(E5:E8)</f>
        <v>41402581.269999988</v>
      </c>
      <c r="F9" s="75"/>
      <c r="G9" s="75"/>
    </row>
    <row r="10" spans="1:7" x14ac:dyDescent="0.2">
      <c r="E10" s="75"/>
      <c r="F10" s="75"/>
      <c r="G10" s="75"/>
    </row>
    <row r="11" spans="1:7" ht="33" x14ac:dyDescent="0.2">
      <c r="B11" s="82" t="s">
        <v>31</v>
      </c>
      <c r="C11" s="82" t="s">
        <v>32</v>
      </c>
      <c r="D11" s="82" t="s">
        <v>33</v>
      </c>
      <c r="E11" s="83" t="s">
        <v>34</v>
      </c>
      <c r="F11" s="83" t="s">
        <v>29</v>
      </c>
      <c r="G11" s="83" t="s">
        <v>30</v>
      </c>
    </row>
    <row r="12" spans="1:7" x14ac:dyDescent="0.2">
      <c r="B12" s="84">
        <v>43832</v>
      </c>
      <c r="C12" s="85">
        <v>109305691</v>
      </c>
      <c r="D12" s="86" t="s">
        <v>67</v>
      </c>
      <c r="E12" s="87">
        <v>0</v>
      </c>
      <c r="F12" s="87">
        <v>988878.57</v>
      </c>
      <c r="G12" s="88">
        <v>21544768.940000001</v>
      </c>
    </row>
    <row r="13" spans="1:7" x14ac:dyDescent="0.2">
      <c r="B13" s="84">
        <v>43832</v>
      </c>
      <c r="C13" s="85">
        <v>109295449</v>
      </c>
      <c r="D13" s="86" t="s">
        <v>68</v>
      </c>
      <c r="E13" s="87">
        <v>0</v>
      </c>
      <c r="F13" s="87">
        <v>1430979.01</v>
      </c>
      <c r="G13" s="88">
        <v>22975747.949999999</v>
      </c>
    </row>
    <row r="14" spans="1:7" x14ac:dyDescent="0.2">
      <c r="B14" s="84">
        <v>43833</v>
      </c>
      <c r="C14" s="85">
        <v>227464484</v>
      </c>
      <c r="D14" s="86" t="s">
        <v>38</v>
      </c>
      <c r="E14" s="87">
        <v>0</v>
      </c>
      <c r="F14" s="87">
        <v>938000</v>
      </c>
      <c r="G14" s="88">
        <v>23913747.949999999</v>
      </c>
    </row>
    <row r="15" spans="1:7" x14ac:dyDescent="0.2">
      <c r="B15" s="84">
        <v>43833</v>
      </c>
      <c r="C15" s="85">
        <v>227254485</v>
      </c>
      <c r="D15" s="86" t="s">
        <v>38</v>
      </c>
      <c r="E15" s="87">
        <v>0</v>
      </c>
      <c r="F15" s="87">
        <v>887900</v>
      </c>
      <c r="G15" s="88">
        <v>24801647.949999999</v>
      </c>
    </row>
    <row r="16" spans="1:7" x14ac:dyDescent="0.2">
      <c r="B16" s="84">
        <v>43833</v>
      </c>
      <c r="C16" s="85">
        <v>227734486</v>
      </c>
      <c r="D16" s="86" t="s">
        <v>38</v>
      </c>
      <c r="E16" s="87">
        <v>0</v>
      </c>
      <c r="F16" s="87">
        <v>435400</v>
      </c>
      <c r="G16" s="88">
        <v>25237047.949999999</v>
      </c>
    </row>
    <row r="17" spans="2:7" x14ac:dyDescent="0.2">
      <c r="B17" s="84">
        <v>43837</v>
      </c>
      <c r="C17" s="85">
        <v>227869690</v>
      </c>
      <c r="D17" s="86" t="s">
        <v>38</v>
      </c>
      <c r="E17" s="87">
        <v>0</v>
      </c>
      <c r="F17" s="87">
        <v>435400</v>
      </c>
      <c r="G17" s="88">
        <v>25672447.949999999</v>
      </c>
    </row>
    <row r="18" spans="2:7" x14ac:dyDescent="0.2">
      <c r="B18" s="84">
        <v>43837</v>
      </c>
      <c r="C18" s="85">
        <v>227529691</v>
      </c>
      <c r="D18" s="86" t="s">
        <v>38</v>
      </c>
      <c r="E18" s="87">
        <v>0</v>
      </c>
      <c r="F18" s="87">
        <v>561300</v>
      </c>
      <c r="G18" s="88">
        <v>26233747.949999999</v>
      </c>
    </row>
    <row r="19" spans="2:7" x14ac:dyDescent="0.2">
      <c r="B19" s="84">
        <v>43837</v>
      </c>
      <c r="C19" s="85">
        <v>227519692</v>
      </c>
      <c r="D19" s="86" t="s">
        <v>38</v>
      </c>
      <c r="E19" s="87">
        <v>0</v>
      </c>
      <c r="F19" s="87">
        <v>564600</v>
      </c>
      <c r="G19" s="88">
        <v>26798347.949999999</v>
      </c>
    </row>
    <row r="20" spans="2:7" x14ac:dyDescent="0.2">
      <c r="B20" s="84">
        <v>43837</v>
      </c>
      <c r="C20" s="85">
        <v>227079693</v>
      </c>
      <c r="D20" s="86" t="s">
        <v>38</v>
      </c>
      <c r="E20" s="87">
        <v>0</v>
      </c>
      <c r="F20" s="87">
        <v>885600</v>
      </c>
      <c r="G20" s="88">
        <v>27683947.949999999</v>
      </c>
    </row>
    <row r="21" spans="2:7" x14ac:dyDescent="0.2">
      <c r="B21" s="84">
        <v>43837</v>
      </c>
      <c r="C21" s="85">
        <v>109346275</v>
      </c>
      <c r="D21" s="86" t="s">
        <v>69</v>
      </c>
      <c r="E21" s="87">
        <v>0</v>
      </c>
      <c r="F21" s="87">
        <v>368062.89</v>
      </c>
      <c r="G21" s="88">
        <v>28052010.84</v>
      </c>
    </row>
    <row r="22" spans="2:7" x14ac:dyDescent="0.2">
      <c r="B22" s="84">
        <v>43837</v>
      </c>
      <c r="C22" s="85">
        <v>109333452</v>
      </c>
      <c r="D22" s="86" t="s">
        <v>70</v>
      </c>
      <c r="E22" s="87">
        <v>0</v>
      </c>
      <c r="F22" s="87">
        <v>388440.03</v>
      </c>
      <c r="G22" s="88">
        <v>28440450.870000001</v>
      </c>
    </row>
    <row r="23" spans="2:7" x14ac:dyDescent="0.2">
      <c r="B23" s="84">
        <v>43843</v>
      </c>
      <c r="C23" s="85">
        <v>109380888</v>
      </c>
      <c r="D23" s="86" t="s">
        <v>71</v>
      </c>
      <c r="E23" s="87">
        <v>0</v>
      </c>
      <c r="F23" s="87">
        <v>1261373.3500000001</v>
      </c>
      <c r="G23" s="88">
        <v>26899039.550000001</v>
      </c>
    </row>
    <row r="24" spans="2:7" x14ac:dyDescent="0.2">
      <c r="B24" s="84">
        <v>43844</v>
      </c>
      <c r="C24" s="85">
        <v>227580082</v>
      </c>
      <c r="D24" s="86" t="s">
        <v>38</v>
      </c>
      <c r="E24" s="87">
        <v>0</v>
      </c>
      <c r="F24" s="87">
        <v>613600</v>
      </c>
      <c r="G24" s="88">
        <v>27512639.550000001</v>
      </c>
    </row>
    <row r="25" spans="2:7" x14ac:dyDescent="0.2">
      <c r="B25" s="84">
        <v>43844</v>
      </c>
      <c r="C25" s="85">
        <v>227130083</v>
      </c>
      <c r="D25" s="86" t="s">
        <v>38</v>
      </c>
      <c r="E25" s="87">
        <v>0</v>
      </c>
      <c r="F25" s="87">
        <v>1700</v>
      </c>
      <c r="G25" s="88">
        <v>27514339.550000001</v>
      </c>
    </row>
    <row r="26" spans="2:7" x14ac:dyDescent="0.2">
      <c r="B26" s="84">
        <v>43844</v>
      </c>
      <c r="C26" s="85">
        <v>227400084</v>
      </c>
      <c r="D26" s="86" t="s">
        <v>38</v>
      </c>
      <c r="E26" s="87">
        <v>0</v>
      </c>
      <c r="F26" s="87">
        <v>499200</v>
      </c>
      <c r="G26" s="88">
        <v>28013539.550000001</v>
      </c>
    </row>
    <row r="27" spans="2:7" x14ac:dyDescent="0.2">
      <c r="B27" s="84">
        <v>43844</v>
      </c>
      <c r="C27" s="85">
        <v>227780085</v>
      </c>
      <c r="D27" s="86" t="s">
        <v>38</v>
      </c>
      <c r="E27" s="87">
        <v>0</v>
      </c>
      <c r="F27" s="87">
        <v>808800</v>
      </c>
      <c r="G27" s="88">
        <v>28822339.550000001</v>
      </c>
    </row>
    <row r="28" spans="2:7" x14ac:dyDescent="0.2">
      <c r="B28" s="84">
        <v>43844</v>
      </c>
      <c r="C28" s="85">
        <v>227400090</v>
      </c>
      <c r="D28" s="86" t="s">
        <v>38</v>
      </c>
      <c r="E28" s="87">
        <v>0</v>
      </c>
      <c r="F28" s="87">
        <v>467200</v>
      </c>
      <c r="G28" s="88">
        <v>29289539.550000001</v>
      </c>
    </row>
    <row r="29" spans="2:7" x14ac:dyDescent="0.2">
      <c r="B29" s="84">
        <v>43844</v>
      </c>
      <c r="C29" s="85">
        <v>227032625</v>
      </c>
      <c r="D29" s="86" t="s">
        <v>38</v>
      </c>
      <c r="E29" s="87">
        <v>0</v>
      </c>
      <c r="F29" s="87">
        <v>404000</v>
      </c>
      <c r="G29" s="88">
        <v>29693539.550000001</v>
      </c>
    </row>
    <row r="30" spans="2:7" x14ac:dyDescent="0.2">
      <c r="B30" s="84">
        <v>43846</v>
      </c>
      <c r="C30" s="85">
        <v>109426129</v>
      </c>
      <c r="D30" s="86" t="s">
        <v>72</v>
      </c>
      <c r="E30" s="87">
        <v>0</v>
      </c>
      <c r="F30" s="87">
        <v>3045459.57</v>
      </c>
      <c r="G30" s="88">
        <v>31197538.870000001</v>
      </c>
    </row>
    <row r="31" spans="2:7" x14ac:dyDescent="0.2">
      <c r="B31" s="84">
        <v>43847</v>
      </c>
      <c r="C31" s="85">
        <v>109436811</v>
      </c>
      <c r="D31" s="86" t="s">
        <v>73</v>
      </c>
      <c r="E31" s="87">
        <v>0</v>
      </c>
      <c r="F31" s="87">
        <v>1997664.05</v>
      </c>
      <c r="G31" s="88">
        <v>33195202.920000002</v>
      </c>
    </row>
    <row r="32" spans="2:7" x14ac:dyDescent="0.2">
      <c r="B32" s="84">
        <v>43851</v>
      </c>
      <c r="C32" s="85">
        <v>227116113</v>
      </c>
      <c r="D32" s="86" t="s">
        <v>38</v>
      </c>
      <c r="E32" s="87">
        <v>0</v>
      </c>
      <c r="F32" s="87">
        <v>1211300</v>
      </c>
      <c r="G32" s="88">
        <v>34406502.920000002</v>
      </c>
    </row>
    <row r="33" spans="2:7" x14ac:dyDescent="0.2">
      <c r="B33" s="84">
        <v>43851</v>
      </c>
      <c r="C33" s="85">
        <v>227436114</v>
      </c>
      <c r="D33" s="86" t="s">
        <v>38</v>
      </c>
      <c r="E33" s="87">
        <v>0</v>
      </c>
      <c r="F33" s="87">
        <v>788400</v>
      </c>
      <c r="G33" s="88">
        <v>35194902.920000002</v>
      </c>
    </row>
    <row r="34" spans="2:7" x14ac:dyDescent="0.2">
      <c r="B34" s="84">
        <v>43851</v>
      </c>
      <c r="C34" s="85">
        <v>227796115</v>
      </c>
      <c r="D34" s="86" t="s">
        <v>38</v>
      </c>
      <c r="E34" s="87">
        <v>0</v>
      </c>
      <c r="F34" s="87">
        <v>6000</v>
      </c>
      <c r="G34" s="88">
        <v>35200902.920000002</v>
      </c>
    </row>
    <row r="35" spans="2:7" x14ac:dyDescent="0.2">
      <c r="B35" s="84">
        <v>43851</v>
      </c>
      <c r="C35" s="85">
        <v>109447733</v>
      </c>
      <c r="D35" s="86" t="s">
        <v>74</v>
      </c>
      <c r="E35" s="87">
        <v>0</v>
      </c>
      <c r="F35" s="87">
        <v>2469858.17</v>
      </c>
      <c r="G35" s="88">
        <v>37670761.090000004</v>
      </c>
    </row>
    <row r="36" spans="2:7" x14ac:dyDescent="0.2">
      <c r="B36" s="84">
        <v>43851</v>
      </c>
      <c r="C36" s="85">
        <v>109476607</v>
      </c>
      <c r="D36" s="86" t="s">
        <v>75</v>
      </c>
      <c r="E36" s="87">
        <v>0</v>
      </c>
      <c r="F36" s="87">
        <v>913482.84</v>
      </c>
      <c r="G36" s="88">
        <v>38584243.93</v>
      </c>
    </row>
    <row r="37" spans="2:7" x14ac:dyDescent="0.2">
      <c r="B37" s="84">
        <v>43851</v>
      </c>
      <c r="C37" s="85">
        <v>109458721</v>
      </c>
      <c r="D37" s="86" t="s">
        <v>36</v>
      </c>
      <c r="E37" s="87">
        <v>0</v>
      </c>
      <c r="F37" s="87">
        <v>1175967.29</v>
      </c>
      <c r="G37" s="88">
        <v>39760211.219999999</v>
      </c>
    </row>
    <row r="38" spans="2:7" x14ac:dyDescent="0.2">
      <c r="B38" s="84">
        <v>43852</v>
      </c>
      <c r="C38" s="85">
        <v>109486628</v>
      </c>
      <c r="D38" s="86" t="s">
        <v>76</v>
      </c>
      <c r="E38" s="87">
        <v>0</v>
      </c>
      <c r="F38" s="87">
        <v>1059877.3500000001</v>
      </c>
      <c r="G38" s="88">
        <v>8220750.2400000002</v>
      </c>
    </row>
    <row r="39" spans="2:7" x14ac:dyDescent="0.2">
      <c r="B39" s="84">
        <v>43853</v>
      </c>
      <c r="C39" s="85">
        <v>109497053</v>
      </c>
      <c r="D39" s="86" t="s">
        <v>77</v>
      </c>
      <c r="E39" s="87">
        <v>0</v>
      </c>
      <c r="F39" s="87">
        <v>358136.61</v>
      </c>
      <c r="G39" s="88">
        <v>8578886.8499999996</v>
      </c>
    </row>
    <row r="40" spans="2:7" x14ac:dyDescent="0.2">
      <c r="B40" s="84">
        <v>43854</v>
      </c>
      <c r="C40" s="85">
        <v>109507746</v>
      </c>
      <c r="D40" s="86" t="s">
        <v>78</v>
      </c>
      <c r="E40" s="87">
        <v>0</v>
      </c>
      <c r="F40" s="87">
        <v>1457652.8</v>
      </c>
      <c r="G40" s="88">
        <v>10036539.65</v>
      </c>
    </row>
    <row r="41" spans="2:7" x14ac:dyDescent="0.2">
      <c r="B41" s="84">
        <v>43854</v>
      </c>
      <c r="C41" s="85">
        <v>109507747</v>
      </c>
      <c r="D41" s="86" t="s">
        <v>78</v>
      </c>
      <c r="E41" s="87">
        <v>0</v>
      </c>
      <c r="F41" s="87">
        <v>96155.66</v>
      </c>
      <c r="G41" s="88">
        <v>10132695.310000001</v>
      </c>
    </row>
    <row r="42" spans="2:7" x14ac:dyDescent="0.2">
      <c r="B42" s="84">
        <v>43854</v>
      </c>
      <c r="C42" s="85">
        <v>202552853</v>
      </c>
      <c r="D42" s="86" t="s">
        <v>79</v>
      </c>
      <c r="E42" s="87">
        <v>0</v>
      </c>
      <c r="F42" s="87">
        <v>218718.98</v>
      </c>
      <c r="G42" s="88">
        <v>10351414.289999999</v>
      </c>
    </row>
    <row r="43" spans="2:7" x14ac:dyDescent="0.2">
      <c r="B43" s="84">
        <v>43857</v>
      </c>
      <c r="C43" s="85">
        <v>227083720</v>
      </c>
      <c r="D43" s="86" t="s">
        <v>38</v>
      </c>
      <c r="E43" s="87">
        <v>0</v>
      </c>
      <c r="F43" s="87">
        <v>777900</v>
      </c>
      <c r="G43" s="88">
        <v>11129314.289999999</v>
      </c>
    </row>
    <row r="44" spans="2:7" x14ac:dyDescent="0.2">
      <c r="B44" s="84">
        <v>43857</v>
      </c>
      <c r="C44" s="85">
        <v>227603721</v>
      </c>
      <c r="D44" s="86" t="s">
        <v>38</v>
      </c>
      <c r="E44" s="87">
        <v>0</v>
      </c>
      <c r="F44" s="87">
        <v>970100</v>
      </c>
      <c r="G44" s="88">
        <v>12099414.289999999</v>
      </c>
    </row>
    <row r="45" spans="2:7" x14ac:dyDescent="0.2">
      <c r="B45" s="84">
        <v>43857</v>
      </c>
      <c r="C45" s="85">
        <v>227863722</v>
      </c>
      <c r="D45" s="86" t="s">
        <v>38</v>
      </c>
      <c r="E45" s="87">
        <v>0</v>
      </c>
      <c r="F45" s="87">
        <v>1388800</v>
      </c>
      <c r="G45" s="88">
        <v>13488214.289999999</v>
      </c>
    </row>
    <row r="46" spans="2:7" x14ac:dyDescent="0.2">
      <c r="B46" s="84">
        <v>43857</v>
      </c>
      <c r="C46" s="85">
        <v>227813723</v>
      </c>
      <c r="D46" s="86" t="s">
        <v>38</v>
      </c>
      <c r="E46" s="87">
        <v>0</v>
      </c>
      <c r="F46" s="87">
        <v>485200</v>
      </c>
      <c r="G46" s="88">
        <v>13973414.289999999</v>
      </c>
    </row>
    <row r="47" spans="2:7" x14ac:dyDescent="0.2">
      <c r="B47" s="84">
        <v>43857</v>
      </c>
      <c r="C47" s="85">
        <v>227143724</v>
      </c>
      <c r="D47" s="86" t="s">
        <v>38</v>
      </c>
      <c r="E47" s="87">
        <v>0</v>
      </c>
      <c r="F47" s="87">
        <v>227200</v>
      </c>
      <c r="G47" s="88">
        <v>14200614.289999999</v>
      </c>
    </row>
    <row r="48" spans="2:7" x14ac:dyDescent="0.2">
      <c r="B48" s="84">
        <v>43857</v>
      </c>
      <c r="C48" s="85">
        <v>227923725</v>
      </c>
      <c r="D48" s="86" t="s">
        <v>38</v>
      </c>
      <c r="E48" s="87">
        <v>0</v>
      </c>
      <c r="F48" s="87">
        <v>217500</v>
      </c>
      <c r="G48" s="88">
        <v>14418114.289999999</v>
      </c>
    </row>
    <row r="49" spans="2:7" x14ac:dyDescent="0.2">
      <c r="B49" s="84">
        <v>43857</v>
      </c>
      <c r="C49" s="85">
        <v>227423726</v>
      </c>
      <c r="D49" s="86" t="s">
        <v>38</v>
      </c>
      <c r="E49" s="87">
        <v>0</v>
      </c>
      <c r="F49" s="87">
        <v>46600</v>
      </c>
      <c r="G49" s="88">
        <v>14464714.289999999</v>
      </c>
    </row>
    <row r="50" spans="2:7" x14ac:dyDescent="0.2">
      <c r="B50" s="84">
        <v>43857</v>
      </c>
      <c r="C50" s="85">
        <v>227973727</v>
      </c>
      <c r="D50" s="86" t="s">
        <v>38</v>
      </c>
      <c r="E50" s="87">
        <v>0</v>
      </c>
      <c r="F50" s="87">
        <v>191000</v>
      </c>
      <c r="G50" s="88">
        <v>14655714.289999999</v>
      </c>
    </row>
    <row r="51" spans="2:7" x14ac:dyDescent="0.25">
      <c r="B51" s="84">
        <v>43857</v>
      </c>
      <c r="C51" s="85">
        <v>109529769</v>
      </c>
      <c r="D51" s="86" t="s">
        <v>80</v>
      </c>
      <c r="E51" s="89"/>
      <c r="F51" s="90">
        <v>1722631.08</v>
      </c>
      <c r="G51" s="88">
        <v>16378345.369999999</v>
      </c>
    </row>
    <row r="52" spans="2:7" x14ac:dyDescent="0.25">
      <c r="B52" s="84">
        <v>43857</v>
      </c>
      <c r="C52" s="85">
        <v>109518665</v>
      </c>
      <c r="D52" s="86" t="s">
        <v>81</v>
      </c>
      <c r="E52" s="89"/>
      <c r="F52" s="90">
        <v>2248959.38</v>
      </c>
      <c r="G52" s="88">
        <v>18627304.75</v>
      </c>
    </row>
    <row r="53" spans="2:7" x14ac:dyDescent="0.25">
      <c r="B53" s="84">
        <v>43857</v>
      </c>
      <c r="C53" s="85">
        <v>109518666</v>
      </c>
      <c r="D53" s="86" t="s">
        <v>82</v>
      </c>
      <c r="E53" s="89"/>
      <c r="F53" s="90">
        <v>237792.26</v>
      </c>
      <c r="G53" s="88">
        <v>18865097.010000002</v>
      </c>
    </row>
    <row r="54" spans="2:7" x14ac:dyDescent="0.25">
      <c r="B54" s="84">
        <v>43857</v>
      </c>
      <c r="C54" s="85">
        <v>227553828</v>
      </c>
      <c r="D54" s="86" t="s">
        <v>38</v>
      </c>
      <c r="E54" s="89"/>
      <c r="F54" s="90">
        <v>955200</v>
      </c>
      <c r="G54" s="88">
        <v>19820297.010000002</v>
      </c>
    </row>
    <row r="55" spans="2:7" x14ac:dyDescent="0.25">
      <c r="B55" s="84">
        <v>43858</v>
      </c>
      <c r="C55" s="85">
        <v>109548520</v>
      </c>
      <c r="D55" s="86" t="s">
        <v>83</v>
      </c>
      <c r="E55" s="89"/>
      <c r="F55" s="90">
        <v>441778.34</v>
      </c>
      <c r="G55" s="88">
        <v>20262075.350000001</v>
      </c>
    </row>
    <row r="56" spans="2:7" x14ac:dyDescent="0.25">
      <c r="B56" s="84">
        <v>43861</v>
      </c>
      <c r="C56" s="85">
        <v>227851782</v>
      </c>
      <c r="D56" s="86" t="s">
        <v>38</v>
      </c>
      <c r="E56" s="89"/>
      <c r="F56" s="90">
        <v>664500</v>
      </c>
      <c r="G56" s="88">
        <v>1819557.99</v>
      </c>
    </row>
    <row r="57" spans="2:7" x14ac:dyDescent="0.25">
      <c r="B57" s="84">
        <v>43861</v>
      </c>
      <c r="C57" s="85">
        <v>227101783</v>
      </c>
      <c r="D57" s="86" t="s">
        <v>38</v>
      </c>
      <c r="E57" s="89"/>
      <c r="F57" s="90">
        <v>1015100</v>
      </c>
      <c r="G57" s="88">
        <v>2834657.99</v>
      </c>
    </row>
    <row r="58" spans="2:7" x14ac:dyDescent="0.25">
      <c r="B58" s="84">
        <v>43861</v>
      </c>
      <c r="C58" s="85">
        <v>227611784</v>
      </c>
      <c r="D58" s="86" t="s">
        <v>38</v>
      </c>
      <c r="E58" s="89"/>
      <c r="F58" s="90">
        <v>1698500</v>
      </c>
      <c r="G58" s="88">
        <v>4533157.99</v>
      </c>
    </row>
    <row r="59" spans="2:7" x14ac:dyDescent="0.25">
      <c r="B59" s="84">
        <v>43861</v>
      </c>
      <c r="C59" s="85">
        <v>227631788</v>
      </c>
      <c r="D59" s="86" t="s">
        <v>38</v>
      </c>
      <c r="E59" s="89"/>
      <c r="F59" s="90">
        <v>1161100</v>
      </c>
      <c r="G59" s="88">
        <v>5694257.9900000002</v>
      </c>
    </row>
    <row r="60" spans="2:7" x14ac:dyDescent="0.25">
      <c r="B60" s="84">
        <v>43861</v>
      </c>
      <c r="C60" s="85">
        <v>109580360</v>
      </c>
      <c r="D60" s="86" t="s">
        <v>84</v>
      </c>
      <c r="E60" s="89"/>
      <c r="F60" s="90">
        <v>213613.04</v>
      </c>
      <c r="G60" s="88">
        <v>5907871.0300000003</v>
      </c>
    </row>
    <row r="61" spans="2:7" x14ac:dyDescent="0.2">
      <c r="D61" s="73"/>
      <c r="E61" s="75"/>
      <c r="F61" s="75"/>
      <c r="G61" s="75"/>
    </row>
    <row r="62" spans="2:7" x14ac:dyDescent="0.2">
      <c r="D62" s="73"/>
      <c r="E62" s="75">
        <v>0</v>
      </c>
      <c r="F62" s="75">
        <v>41402581.270000003</v>
      </c>
      <c r="G62" s="75"/>
    </row>
  </sheetData>
  <pageMargins left="0.7" right="0.7" top="0.75" bottom="0.75" header="0.3" footer="0.3"/>
  <pageSetup scale="6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2"/>
  <sheetViews>
    <sheetView workbookViewId="0">
      <selection activeCell="C94" sqref="C94"/>
    </sheetView>
  </sheetViews>
  <sheetFormatPr baseColWidth="10" defaultRowHeight="12.75" x14ac:dyDescent="0.2"/>
  <cols>
    <col min="1" max="1" width="16.33203125" bestFit="1" customWidth="1"/>
    <col min="2" max="2" width="15.83203125" bestFit="1" customWidth="1"/>
    <col min="3" max="3" width="40.83203125" bestFit="1" customWidth="1"/>
    <col min="4" max="4" width="10.83203125" bestFit="1" customWidth="1"/>
    <col min="5" max="5" width="20" bestFit="1" customWidth="1"/>
    <col min="6" max="6" width="24.33203125" bestFit="1" customWidth="1"/>
    <col min="7" max="7" width="18.33203125" bestFit="1" customWidth="1"/>
    <col min="8" max="8" width="10.1640625" bestFit="1" customWidth="1"/>
    <col min="9" max="9" width="113.33203125" bestFit="1" customWidth="1"/>
  </cols>
  <sheetData>
    <row r="1" spans="1:9" x14ac:dyDescent="0.2">
      <c r="A1" s="108" t="s">
        <v>109</v>
      </c>
      <c r="B1" s="118" t="s">
        <v>110</v>
      </c>
      <c r="C1" s="118" t="s">
        <v>111</v>
      </c>
      <c r="D1" s="118" t="s">
        <v>112</v>
      </c>
      <c r="E1" s="118" t="s">
        <v>113</v>
      </c>
      <c r="F1" s="118" t="s">
        <v>114</v>
      </c>
      <c r="G1" s="119" t="s">
        <v>115</v>
      </c>
      <c r="H1" s="118" t="s">
        <v>116</v>
      </c>
      <c r="I1" s="118" t="s">
        <v>117</v>
      </c>
    </row>
    <row r="2" spans="1:9" hidden="1" x14ac:dyDescent="0.2">
      <c r="A2" s="109" t="s">
        <v>118</v>
      </c>
      <c r="B2" s="109" t="s">
        <v>119</v>
      </c>
      <c r="C2" s="109" t="s">
        <v>120</v>
      </c>
      <c r="D2" s="110">
        <v>43862</v>
      </c>
      <c r="E2" s="109">
        <v>2000090198</v>
      </c>
      <c r="F2" s="109" t="s">
        <v>121</v>
      </c>
      <c r="G2" s="111" t="s">
        <v>122</v>
      </c>
      <c r="H2" s="109" t="s">
        <v>123</v>
      </c>
      <c r="I2" s="109" t="s">
        <v>124</v>
      </c>
    </row>
    <row r="3" spans="1:9" hidden="1" x14ac:dyDescent="0.2">
      <c r="A3" s="112" t="s">
        <v>125</v>
      </c>
      <c r="B3" s="112" t="s">
        <v>119</v>
      </c>
      <c r="C3" s="112" t="s">
        <v>126</v>
      </c>
      <c r="D3" s="113">
        <v>43831</v>
      </c>
      <c r="E3" s="114">
        <v>2000568435</v>
      </c>
      <c r="F3" s="112" t="s">
        <v>121</v>
      </c>
      <c r="G3" s="115" t="s">
        <v>127</v>
      </c>
      <c r="H3" s="112" t="s">
        <v>128</v>
      </c>
      <c r="I3" s="112" t="s">
        <v>129</v>
      </c>
    </row>
    <row r="4" spans="1:9" hidden="1" x14ac:dyDescent="0.2">
      <c r="A4" s="143" t="s">
        <v>125</v>
      </c>
      <c r="B4" s="143" t="s">
        <v>119</v>
      </c>
      <c r="C4" s="143" t="s">
        <v>130</v>
      </c>
      <c r="D4" s="145">
        <v>43831</v>
      </c>
      <c r="E4" s="146">
        <v>2000568435</v>
      </c>
      <c r="F4" s="143" t="s">
        <v>121</v>
      </c>
      <c r="G4" s="144" t="s">
        <v>131</v>
      </c>
      <c r="H4" s="143" t="s">
        <v>128</v>
      </c>
      <c r="I4" s="109" t="s">
        <v>132</v>
      </c>
    </row>
    <row r="5" spans="1:9" hidden="1" x14ac:dyDescent="0.2">
      <c r="A5" s="143"/>
      <c r="B5" s="143"/>
      <c r="C5" s="143"/>
      <c r="D5" s="145"/>
      <c r="E5" s="146"/>
      <c r="F5" s="143"/>
      <c r="G5" s="144"/>
      <c r="H5" s="143"/>
      <c r="I5" s="116" t="s">
        <v>133</v>
      </c>
    </row>
    <row r="6" spans="1:9" hidden="1" x14ac:dyDescent="0.2">
      <c r="A6" s="148" t="s">
        <v>134</v>
      </c>
      <c r="B6" s="148" t="s">
        <v>135</v>
      </c>
      <c r="C6" s="148" t="s">
        <v>136</v>
      </c>
      <c r="D6" s="149">
        <v>43831</v>
      </c>
      <c r="E6" s="148">
        <v>2000297869</v>
      </c>
      <c r="F6" s="148" t="s">
        <v>137</v>
      </c>
      <c r="G6" s="147" t="s">
        <v>138</v>
      </c>
      <c r="H6" s="148" t="s">
        <v>123</v>
      </c>
      <c r="I6" s="112" t="s">
        <v>139</v>
      </c>
    </row>
    <row r="7" spans="1:9" hidden="1" x14ac:dyDescent="0.2">
      <c r="A7" s="148"/>
      <c r="B7" s="148"/>
      <c r="C7" s="148"/>
      <c r="D7" s="149"/>
      <c r="E7" s="148"/>
      <c r="F7" s="148"/>
      <c r="G7" s="147"/>
      <c r="H7" s="148"/>
      <c r="I7" s="114" t="s">
        <v>140</v>
      </c>
    </row>
    <row r="8" spans="1:9" hidden="1" x14ac:dyDescent="0.2">
      <c r="A8" s="109" t="s">
        <v>118</v>
      </c>
      <c r="B8" s="109" t="s">
        <v>119</v>
      </c>
      <c r="C8" s="109" t="s">
        <v>120</v>
      </c>
      <c r="D8" s="110">
        <v>43831</v>
      </c>
      <c r="E8" s="109">
        <v>2000075404</v>
      </c>
      <c r="F8" s="109" t="s">
        <v>141</v>
      </c>
      <c r="G8" s="111" t="s">
        <v>142</v>
      </c>
      <c r="H8" s="109" t="s">
        <v>123</v>
      </c>
      <c r="I8" s="109" t="s">
        <v>143</v>
      </c>
    </row>
    <row r="9" spans="1:9" hidden="1" x14ac:dyDescent="0.2">
      <c r="A9" s="112" t="s">
        <v>144</v>
      </c>
      <c r="B9" s="112" t="s">
        <v>119</v>
      </c>
      <c r="C9" s="112" t="s">
        <v>145</v>
      </c>
      <c r="D9" s="113">
        <v>43831</v>
      </c>
      <c r="E9" s="112">
        <v>2000022365</v>
      </c>
      <c r="F9" s="112" t="s">
        <v>141</v>
      </c>
      <c r="G9" s="117" t="s">
        <v>146</v>
      </c>
      <c r="H9" s="112" t="s">
        <v>123</v>
      </c>
      <c r="I9" s="112" t="s">
        <v>147</v>
      </c>
    </row>
    <row r="10" spans="1:9" hidden="1" x14ac:dyDescent="0.2">
      <c r="A10" s="143" t="s">
        <v>125</v>
      </c>
      <c r="B10" s="143" t="s">
        <v>119</v>
      </c>
      <c r="C10" s="143" t="s">
        <v>130</v>
      </c>
      <c r="D10" s="145">
        <v>43831</v>
      </c>
      <c r="E10" s="146">
        <v>2000520199</v>
      </c>
      <c r="F10" s="143" t="s">
        <v>141</v>
      </c>
      <c r="G10" s="144" t="s">
        <v>146</v>
      </c>
      <c r="H10" s="143" t="s">
        <v>128</v>
      </c>
      <c r="I10" s="109" t="s">
        <v>132</v>
      </c>
    </row>
    <row r="11" spans="1:9" hidden="1" x14ac:dyDescent="0.2">
      <c r="A11" s="143"/>
      <c r="B11" s="143"/>
      <c r="C11" s="143"/>
      <c r="D11" s="145"/>
      <c r="E11" s="146"/>
      <c r="F11" s="143"/>
      <c r="G11" s="144"/>
      <c r="H11" s="143"/>
      <c r="I11" s="116" t="s">
        <v>148</v>
      </c>
    </row>
    <row r="12" spans="1:9" hidden="1" x14ac:dyDescent="0.2">
      <c r="A12" s="148" t="s">
        <v>134</v>
      </c>
      <c r="B12" s="148" t="s">
        <v>135</v>
      </c>
      <c r="C12" s="148" t="s">
        <v>136</v>
      </c>
      <c r="D12" s="149">
        <v>43831</v>
      </c>
      <c r="E12" s="148">
        <v>2000217686</v>
      </c>
      <c r="F12" s="148" t="s">
        <v>149</v>
      </c>
      <c r="G12" s="147" t="s">
        <v>150</v>
      </c>
      <c r="H12" s="148" t="s">
        <v>123</v>
      </c>
      <c r="I12" s="112" t="s">
        <v>139</v>
      </c>
    </row>
    <row r="13" spans="1:9" hidden="1" x14ac:dyDescent="0.2">
      <c r="A13" s="148"/>
      <c r="B13" s="148"/>
      <c r="C13" s="148"/>
      <c r="D13" s="149"/>
      <c r="E13" s="148"/>
      <c r="F13" s="148"/>
      <c r="G13" s="147"/>
      <c r="H13" s="148"/>
      <c r="I13" s="114" t="s">
        <v>151</v>
      </c>
    </row>
    <row r="14" spans="1:9" hidden="1" x14ac:dyDescent="0.2">
      <c r="A14" s="109" t="s">
        <v>118</v>
      </c>
      <c r="B14" s="109" t="s">
        <v>119</v>
      </c>
      <c r="C14" s="109" t="s">
        <v>120</v>
      </c>
      <c r="D14" s="110">
        <v>43831</v>
      </c>
      <c r="E14" s="109">
        <v>2000046384</v>
      </c>
      <c r="F14" s="109" t="s">
        <v>152</v>
      </c>
      <c r="G14" s="111" t="s">
        <v>153</v>
      </c>
      <c r="H14" s="109" t="s">
        <v>123</v>
      </c>
      <c r="I14" s="109" t="s">
        <v>124</v>
      </c>
    </row>
    <row r="15" spans="1:9" hidden="1" x14ac:dyDescent="0.2">
      <c r="A15" s="112" t="s">
        <v>144</v>
      </c>
      <c r="B15" s="112" t="s">
        <v>119</v>
      </c>
      <c r="C15" s="112" t="s">
        <v>145</v>
      </c>
      <c r="D15" s="113">
        <v>43831</v>
      </c>
      <c r="E15" s="112">
        <v>2000013693</v>
      </c>
      <c r="F15" s="112" t="s">
        <v>152</v>
      </c>
      <c r="G15" s="117" t="s">
        <v>154</v>
      </c>
      <c r="H15" s="112" t="s">
        <v>123</v>
      </c>
      <c r="I15" s="112" t="s">
        <v>155</v>
      </c>
    </row>
    <row r="16" spans="1:9" hidden="1" x14ac:dyDescent="0.2">
      <c r="A16" s="150" t="s">
        <v>134</v>
      </c>
      <c r="B16" s="150" t="s">
        <v>135</v>
      </c>
      <c r="C16" s="150" t="s">
        <v>136</v>
      </c>
      <c r="D16" s="152">
        <v>43831</v>
      </c>
      <c r="E16" s="150">
        <v>2000153481</v>
      </c>
      <c r="F16" s="150" t="s">
        <v>156</v>
      </c>
      <c r="G16" s="151" t="s">
        <v>157</v>
      </c>
      <c r="H16" s="150" t="s">
        <v>123</v>
      </c>
      <c r="I16" s="100" t="s">
        <v>139</v>
      </c>
    </row>
    <row r="17" spans="1:9" hidden="1" x14ac:dyDescent="0.2">
      <c r="A17" s="150"/>
      <c r="B17" s="150"/>
      <c r="C17" s="150"/>
      <c r="D17" s="152"/>
      <c r="E17" s="150"/>
      <c r="F17" s="150"/>
      <c r="G17" s="151"/>
      <c r="H17" s="150"/>
      <c r="I17" s="106" t="s">
        <v>158</v>
      </c>
    </row>
    <row r="18" spans="1:9" hidden="1" x14ac:dyDescent="0.2">
      <c r="A18" s="103" t="s">
        <v>118</v>
      </c>
      <c r="B18" s="103" t="s">
        <v>119</v>
      </c>
      <c r="C18" s="103" t="s">
        <v>120</v>
      </c>
      <c r="D18" s="104">
        <v>43831</v>
      </c>
      <c r="E18" s="103">
        <v>2000009196</v>
      </c>
      <c r="F18" s="103" t="s">
        <v>159</v>
      </c>
      <c r="G18" s="107" t="s">
        <v>160</v>
      </c>
      <c r="H18" s="103" t="s">
        <v>123</v>
      </c>
      <c r="I18" s="103" t="s">
        <v>124</v>
      </c>
    </row>
    <row r="19" spans="1:9" hidden="1" x14ac:dyDescent="0.2">
      <c r="A19" s="100" t="s">
        <v>144</v>
      </c>
      <c r="B19" s="100" t="s">
        <v>119</v>
      </c>
      <c r="C19" s="100" t="s">
        <v>145</v>
      </c>
      <c r="D19" s="101">
        <v>43831</v>
      </c>
      <c r="E19" s="100">
        <v>2000002611</v>
      </c>
      <c r="F19" s="100" t="s">
        <v>159</v>
      </c>
      <c r="G19" s="102" t="s">
        <v>161</v>
      </c>
      <c r="H19" s="100" t="s">
        <v>123</v>
      </c>
      <c r="I19" s="100" t="s">
        <v>155</v>
      </c>
    </row>
    <row r="20" spans="1:9" x14ac:dyDescent="0.2">
      <c r="A20" s="103" t="s">
        <v>134</v>
      </c>
      <c r="B20" s="103" t="s">
        <v>135</v>
      </c>
      <c r="C20" s="103" t="s">
        <v>136</v>
      </c>
      <c r="D20" s="104">
        <v>43800</v>
      </c>
      <c r="E20" s="103">
        <v>2000032703</v>
      </c>
      <c r="F20" s="103" t="s">
        <v>159</v>
      </c>
      <c r="G20" s="107" t="s">
        <v>162</v>
      </c>
      <c r="H20" s="103" t="s">
        <v>123</v>
      </c>
      <c r="I20" s="103" t="s">
        <v>163</v>
      </c>
    </row>
    <row r="21" spans="1:9" hidden="1" x14ac:dyDescent="0.2">
      <c r="A21" s="150" t="s">
        <v>164</v>
      </c>
      <c r="B21" s="150" t="s">
        <v>119</v>
      </c>
      <c r="C21" s="150" t="s">
        <v>165</v>
      </c>
      <c r="D21" s="152">
        <v>43800</v>
      </c>
      <c r="E21" s="150">
        <v>2000017962</v>
      </c>
      <c r="F21" s="150" t="s">
        <v>159</v>
      </c>
      <c r="G21" s="151" t="s">
        <v>166</v>
      </c>
      <c r="H21" s="150" t="s">
        <v>123</v>
      </c>
      <c r="I21" s="100" t="s">
        <v>167</v>
      </c>
    </row>
    <row r="22" spans="1:9" hidden="1" x14ac:dyDescent="0.2">
      <c r="A22" s="150"/>
      <c r="B22" s="150"/>
      <c r="C22" s="150"/>
      <c r="D22" s="152"/>
      <c r="E22" s="150"/>
      <c r="F22" s="150"/>
      <c r="G22" s="151"/>
      <c r="H22" s="150"/>
      <c r="I22" s="106" t="s">
        <v>168</v>
      </c>
    </row>
    <row r="23" spans="1:9" hidden="1" x14ac:dyDescent="0.2">
      <c r="A23" s="153" t="s">
        <v>125</v>
      </c>
      <c r="B23" s="153" t="s">
        <v>119</v>
      </c>
      <c r="C23" s="153" t="s">
        <v>130</v>
      </c>
      <c r="D23" s="154">
        <v>43831</v>
      </c>
      <c r="E23" s="155">
        <v>2000029382</v>
      </c>
      <c r="F23" s="153" t="s">
        <v>159</v>
      </c>
      <c r="G23" s="156" t="s">
        <v>161</v>
      </c>
      <c r="H23" s="153" t="s">
        <v>128</v>
      </c>
      <c r="I23" s="103" t="s">
        <v>132</v>
      </c>
    </row>
    <row r="24" spans="1:9" hidden="1" x14ac:dyDescent="0.2">
      <c r="A24" s="153"/>
      <c r="B24" s="153"/>
      <c r="C24" s="153"/>
      <c r="D24" s="154"/>
      <c r="E24" s="155"/>
      <c r="F24" s="153"/>
      <c r="G24" s="156"/>
      <c r="H24" s="153"/>
      <c r="I24" s="105" t="s">
        <v>169</v>
      </c>
    </row>
    <row r="25" spans="1:9" hidden="1" x14ac:dyDescent="0.2">
      <c r="A25" s="100" t="s">
        <v>118</v>
      </c>
      <c r="B25" s="100" t="s">
        <v>119</v>
      </c>
      <c r="C25" s="100" t="s">
        <v>120</v>
      </c>
      <c r="D25" s="101">
        <v>43831</v>
      </c>
      <c r="E25" s="100">
        <v>1920018475</v>
      </c>
      <c r="F25" s="100" t="s">
        <v>170</v>
      </c>
      <c r="G25" s="102" t="s">
        <v>171</v>
      </c>
      <c r="H25" s="100" t="s">
        <v>123</v>
      </c>
      <c r="I25" s="100" t="s">
        <v>124</v>
      </c>
    </row>
    <row r="26" spans="1:9" hidden="1" x14ac:dyDescent="0.2">
      <c r="A26" s="153" t="s">
        <v>125</v>
      </c>
      <c r="B26" s="153" t="s">
        <v>119</v>
      </c>
      <c r="C26" s="153" t="s">
        <v>130</v>
      </c>
      <c r="D26" s="154">
        <v>43770</v>
      </c>
      <c r="E26" s="155">
        <v>1920013070</v>
      </c>
      <c r="F26" s="153" t="s">
        <v>170</v>
      </c>
      <c r="G26" s="156" t="s">
        <v>131</v>
      </c>
      <c r="H26" s="153" t="s">
        <v>128</v>
      </c>
      <c r="I26" s="103" t="s">
        <v>172</v>
      </c>
    </row>
    <row r="27" spans="1:9" hidden="1" x14ac:dyDescent="0.2">
      <c r="A27" s="153"/>
      <c r="B27" s="153"/>
      <c r="C27" s="153"/>
      <c r="D27" s="154"/>
      <c r="E27" s="155"/>
      <c r="F27" s="153"/>
      <c r="G27" s="156"/>
      <c r="H27" s="153"/>
      <c r="I27" s="105" t="s">
        <v>173</v>
      </c>
    </row>
    <row r="28" spans="1:9" hidden="1" x14ac:dyDescent="0.2">
      <c r="A28" s="100" t="s">
        <v>134</v>
      </c>
      <c r="B28" s="100" t="s">
        <v>135</v>
      </c>
      <c r="C28" s="100" t="s">
        <v>136</v>
      </c>
      <c r="D28" s="101">
        <v>43770</v>
      </c>
      <c r="E28" s="100">
        <v>1920014876</v>
      </c>
      <c r="F28" s="100" t="s">
        <v>170</v>
      </c>
      <c r="G28" s="102" t="s">
        <v>174</v>
      </c>
      <c r="H28" s="100" t="s">
        <v>123</v>
      </c>
      <c r="I28" s="100" t="s">
        <v>175</v>
      </c>
    </row>
    <row r="29" spans="1:9" hidden="1" x14ac:dyDescent="0.2">
      <c r="A29" s="103" t="s">
        <v>118</v>
      </c>
      <c r="B29" s="103" t="s">
        <v>119</v>
      </c>
      <c r="C29" s="103" t="s">
        <v>120</v>
      </c>
      <c r="D29" s="104">
        <v>43800</v>
      </c>
      <c r="E29" s="103">
        <v>1904529245</v>
      </c>
      <c r="F29" s="103" t="s">
        <v>176</v>
      </c>
      <c r="G29" s="107" t="s">
        <v>177</v>
      </c>
      <c r="H29" s="103" t="s">
        <v>123</v>
      </c>
      <c r="I29" s="103" t="s">
        <v>124</v>
      </c>
    </row>
    <row r="30" spans="1:9" hidden="1" x14ac:dyDescent="0.2">
      <c r="A30" s="100" t="s">
        <v>144</v>
      </c>
      <c r="B30" s="100" t="s">
        <v>119</v>
      </c>
      <c r="C30" s="100" t="s">
        <v>145</v>
      </c>
      <c r="D30" s="101">
        <v>43800</v>
      </c>
      <c r="E30" s="100">
        <v>1902110957</v>
      </c>
      <c r="F30" s="100" t="s">
        <v>176</v>
      </c>
      <c r="G30" s="102" t="s">
        <v>178</v>
      </c>
      <c r="H30" s="100" t="s">
        <v>123</v>
      </c>
      <c r="I30" s="100" t="s">
        <v>155</v>
      </c>
    </row>
    <row r="31" spans="1:9" hidden="1" x14ac:dyDescent="0.2">
      <c r="A31" s="103" t="s">
        <v>118</v>
      </c>
      <c r="B31" s="103" t="s">
        <v>119</v>
      </c>
      <c r="C31" s="103" t="s">
        <v>120</v>
      </c>
      <c r="D31" s="104">
        <v>43800</v>
      </c>
      <c r="E31" s="103">
        <v>1904415985</v>
      </c>
      <c r="F31" s="103" t="s">
        <v>179</v>
      </c>
      <c r="G31" s="107" t="s">
        <v>177</v>
      </c>
      <c r="H31" s="103" t="s">
        <v>123</v>
      </c>
      <c r="I31" s="103" t="s">
        <v>124</v>
      </c>
    </row>
    <row r="32" spans="1:9" hidden="1" x14ac:dyDescent="0.2">
      <c r="A32" s="100" t="s">
        <v>144</v>
      </c>
      <c r="B32" s="100" t="s">
        <v>119</v>
      </c>
      <c r="C32" s="100" t="s">
        <v>145</v>
      </c>
      <c r="D32" s="101">
        <v>43800</v>
      </c>
      <c r="E32" s="100">
        <v>1902081687</v>
      </c>
      <c r="F32" s="100" t="s">
        <v>179</v>
      </c>
      <c r="G32" s="102" t="s">
        <v>180</v>
      </c>
      <c r="H32" s="100" t="s">
        <v>123</v>
      </c>
      <c r="I32" s="100" t="s">
        <v>155</v>
      </c>
    </row>
    <row r="33" spans="1:9" hidden="1" x14ac:dyDescent="0.2">
      <c r="A33" s="153" t="s">
        <v>134</v>
      </c>
      <c r="B33" s="153" t="s">
        <v>135</v>
      </c>
      <c r="C33" s="153" t="s">
        <v>136</v>
      </c>
      <c r="D33" s="154">
        <v>43800</v>
      </c>
      <c r="E33" s="153">
        <v>1905067692</v>
      </c>
      <c r="F33" s="153" t="s">
        <v>179</v>
      </c>
      <c r="G33" s="156" t="s">
        <v>181</v>
      </c>
      <c r="H33" s="153" t="s">
        <v>123</v>
      </c>
      <c r="I33" s="103" t="s">
        <v>182</v>
      </c>
    </row>
    <row r="34" spans="1:9" hidden="1" x14ac:dyDescent="0.2">
      <c r="A34" s="153"/>
      <c r="B34" s="153"/>
      <c r="C34" s="153"/>
      <c r="D34" s="154"/>
      <c r="E34" s="153"/>
      <c r="F34" s="153"/>
      <c r="G34" s="156"/>
      <c r="H34" s="153"/>
      <c r="I34" s="105" t="s">
        <v>183</v>
      </c>
    </row>
    <row r="35" spans="1:9" hidden="1" x14ac:dyDescent="0.2">
      <c r="A35" s="150" t="s">
        <v>164</v>
      </c>
      <c r="B35" s="150" t="s">
        <v>119</v>
      </c>
      <c r="C35" s="150" t="s">
        <v>165</v>
      </c>
      <c r="D35" s="152">
        <v>43770</v>
      </c>
      <c r="E35" s="150">
        <v>1902413731</v>
      </c>
      <c r="F35" s="150" t="s">
        <v>184</v>
      </c>
      <c r="G35" s="151" t="s">
        <v>185</v>
      </c>
      <c r="H35" s="150" t="s">
        <v>123</v>
      </c>
      <c r="I35" s="100" t="s">
        <v>182</v>
      </c>
    </row>
    <row r="36" spans="1:9" hidden="1" x14ac:dyDescent="0.2">
      <c r="A36" s="150"/>
      <c r="B36" s="150"/>
      <c r="C36" s="150"/>
      <c r="D36" s="152"/>
      <c r="E36" s="150"/>
      <c r="F36" s="150"/>
      <c r="G36" s="151"/>
      <c r="H36" s="150"/>
      <c r="I36" s="106" t="s">
        <v>186</v>
      </c>
    </row>
    <row r="37" spans="1:9" hidden="1" x14ac:dyDescent="0.2">
      <c r="A37" s="103" t="s">
        <v>118</v>
      </c>
      <c r="B37" s="103" t="s">
        <v>119</v>
      </c>
      <c r="C37" s="103" t="s">
        <v>120</v>
      </c>
      <c r="D37" s="104">
        <v>43800</v>
      </c>
      <c r="E37" s="103">
        <v>1904108211</v>
      </c>
      <c r="F37" s="103" t="s">
        <v>187</v>
      </c>
      <c r="G37" s="107" t="s">
        <v>188</v>
      </c>
      <c r="H37" s="103" t="s">
        <v>123</v>
      </c>
      <c r="I37" s="103" t="s">
        <v>124</v>
      </c>
    </row>
    <row r="38" spans="1:9" hidden="1" x14ac:dyDescent="0.2">
      <c r="A38" s="100" t="s">
        <v>144</v>
      </c>
      <c r="B38" s="100" t="s">
        <v>119</v>
      </c>
      <c r="C38" s="100" t="s">
        <v>145</v>
      </c>
      <c r="D38" s="101">
        <v>43800</v>
      </c>
      <c r="E38" s="100">
        <v>1902000257</v>
      </c>
      <c r="F38" s="100" t="s">
        <v>187</v>
      </c>
      <c r="G38" s="102" t="s">
        <v>189</v>
      </c>
      <c r="H38" s="100" t="s">
        <v>123</v>
      </c>
      <c r="I38" s="100" t="s">
        <v>155</v>
      </c>
    </row>
    <row r="39" spans="1:9" hidden="1" x14ac:dyDescent="0.2">
      <c r="A39" s="153" t="s">
        <v>125</v>
      </c>
      <c r="B39" s="153" t="s">
        <v>119</v>
      </c>
      <c r="C39" s="153" t="s">
        <v>130</v>
      </c>
      <c r="D39" s="154">
        <v>43800</v>
      </c>
      <c r="E39" s="155">
        <v>1910080309</v>
      </c>
      <c r="F39" s="153" t="s">
        <v>187</v>
      </c>
      <c r="G39" s="156" t="s">
        <v>189</v>
      </c>
      <c r="H39" s="153" t="s">
        <v>128</v>
      </c>
      <c r="I39" s="103" t="s">
        <v>182</v>
      </c>
    </row>
    <row r="40" spans="1:9" hidden="1" x14ac:dyDescent="0.2">
      <c r="A40" s="153"/>
      <c r="B40" s="153"/>
      <c r="C40" s="153"/>
      <c r="D40" s="154"/>
      <c r="E40" s="155"/>
      <c r="F40" s="153"/>
      <c r="G40" s="156"/>
      <c r="H40" s="153"/>
      <c r="I40" s="105" t="s">
        <v>190</v>
      </c>
    </row>
    <row r="41" spans="1:9" hidden="1" x14ac:dyDescent="0.2">
      <c r="A41" s="150" t="s">
        <v>134</v>
      </c>
      <c r="B41" s="150" t="s">
        <v>135</v>
      </c>
      <c r="C41" s="150" t="s">
        <v>136</v>
      </c>
      <c r="D41" s="152">
        <v>43800</v>
      </c>
      <c r="E41" s="150">
        <v>1904954863</v>
      </c>
      <c r="F41" s="150" t="s">
        <v>187</v>
      </c>
      <c r="G41" s="151" t="s">
        <v>191</v>
      </c>
      <c r="H41" s="150" t="s">
        <v>123</v>
      </c>
      <c r="I41" s="100" t="s">
        <v>182</v>
      </c>
    </row>
    <row r="42" spans="1:9" hidden="1" x14ac:dyDescent="0.2">
      <c r="A42" s="150"/>
      <c r="B42" s="150"/>
      <c r="C42" s="150"/>
      <c r="D42" s="152"/>
      <c r="E42" s="150"/>
      <c r="F42" s="150"/>
      <c r="G42" s="151"/>
      <c r="H42" s="150"/>
      <c r="I42" s="106" t="s">
        <v>192</v>
      </c>
    </row>
  </sheetData>
  <autoFilter ref="A1:I42">
    <filterColumn colId="6">
      <filters>
        <filter val="873.304,06  --&gt;"/>
      </filters>
    </filterColumn>
  </autoFilter>
  <mergeCells count="96">
    <mergeCell ref="G41:G42"/>
    <mergeCell ref="H41:H42"/>
    <mergeCell ref="A41:A42"/>
    <mergeCell ref="B41:B42"/>
    <mergeCell ref="C41:C42"/>
    <mergeCell ref="D41:D42"/>
    <mergeCell ref="E41:E42"/>
    <mergeCell ref="F41:F42"/>
    <mergeCell ref="G35:G36"/>
    <mergeCell ref="H35:H36"/>
    <mergeCell ref="A39:A40"/>
    <mergeCell ref="B39:B40"/>
    <mergeCell ref="C39:C40"/>
    <mergeCell ref="D39:D40"/>
    <mergeCell ref="E39:E40"/>
    <mergeCell ref="F39:F40"/>
    <mergeCell ref="G39:G40"/>
    <mergeCell ref="H39:H40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G33:G34"/>
    <mergeCell ref="H33:H34"/>
    <mergeCell ref="G26:G27"/>
    <mergeCell ref="H26:H27"/>
    <mergeCell ref="F26:F27"/>
    <mergeCell ref="A26:A27"/>
    <mergeCell ref="B26:B27"/>
    <mergeCell ref="C26:C27"/>
    <mergeCell ref="D26:D27"/>
    <mergeCell ref="E26:E27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21:A22"/>
    <mergeCell ref="B21:B22"/>
    <mergeCell ref="C21:C22"/>
    <mergeCell ref="D21:D22"/>
    <mergeCell ref="E21:E22"/>
    <mergeCell ref="F21:F22"/>
    <mergeCell ref="A16:A17"/>
    <mergeCell ref="B16:B17"/>
    <mergeCell ref="C16:C17"/>
    <mergeCell ref="D16:D17"/>
    <mergeCell ref="E16:E17"/>
    <mergeCell ref="F16:F17"/>
    <mergeCell ref="G16:G17"/>
    <mergeCell ref="H16:H17"/>
    <mergeCell ref="G12:G13"/>
    <mergeCell ref="H12:H13"/>
    <mergeCell ref="F12:F13"/>
    <mergeCell ref="A12:A13"/>
    <mergeCell ref="B12:B13"/>
    <mergeCell ref="C12:C13"/>
    <mergeCell ref="D12:D13"/>
    <mergeCell ref="E12:E13"/>
    <mergeCell ref="G6:G7"/>
    <mergeCell ref="H6:H7"/>
    <mergeCell ref="A10:A11"/>
    <mergeCell ref="B10:B11"/>
    <mergeCell ref="C10:C11"/>
    <mergeCell ref="D10:D11"/>
    <mergeCell ref="E10:E11"/>
    <mergeCell ref="F10:F11"/>
    <mergeCell ref="G10:G11"/>
    <mergeCell ref="H10:H11"/>
    <mergeCell ref="A6:A7"/>
    <mergeCell ref="B6:B7"/>
    <mergeCell ref="C6:C7"/>
    <mergeCell ref="D6:D7"/>
    <mergeCell ref="E6:E7"/>
    <mergeCell ref="F6:F7"/>
    <mergeCell ref="F4:F5"/>
    <mergeCell ref="G4:G5"/>
    <mergeCell ref="H4:H5"/>
    <mergeCell ref="A4:A5"/>
    <mergeCell ref="B4:B5"/>
    <mergeCell ref="C4:C5"/>
    <mergeCell ref="D4:D5"/>
    <mergeCell ref="E4:E5"/>
  </mergeCells>
  <hyperlinks>
    <hyperlink ref="G1" r:id="rId1" display="javascript:mostrarOcultarBsF('T','1',6,7);"/>
    <hyperlink ref="E3" r:id="rId2" display="javascript:verDeclaracionIVA('246639012','http://contribuyente.seniat.gob.ve/');"/>
    <hyperlink ref="E4" r:id="rId3" display="javascript:verDeclaracionIVA('246639012','http://contribuyente.seniat.gob.ve/');"/>
    <hyperlink ref="I5" r:id="rId4" display="javascript:muestraCertificado('202010000203000155047');"/>
    <hyperlink ref="I7" r:id="rId5" display="javascript:muestraCertificado('202014101203500011380');"/>
    <hyperlink ref="E10" r:id="rId6" display="javascript:verDeclaracionIVA('246284658','http://contribuyente.seniat.gob.ve/');"/>
    <hyperlink ref="I11" r:id="rId7" display="javascript:muestraCertificado('202010000203000139961');"/>
    <hyperlink ref="I13" r:id="rId8" display="javascript:muestraCertificado('202014101203500008044');"/>
    <hyperlink ref="I17" r:id="rId9" display="javascript:muestraCertificado('202014101203500005626');"/>
    <hyperlink ref="I22" r:id="rId10" display="javascript:muestraCertificado('202014101207400000632');"/>
    <hyperlink ref="E23" r:id="rId11" display="javascript:verDeclaracionIVA('245325510','http://contribuyente.seniat.gob.ve/');"/>
    <hyperlink ref="I24" r:id="rId12" display="javascript:muestraCertificado('202010000203000008390');"/>
    <hyperlink ref="E26" r:id="rId13" display="javascript:verDeclaracionIVA('245064620','http://contribuyente.seniat.gob.ve/');"/>
    <hyperlink ref="I27" r:id="rId14" display="javascript:muestraCertificado('202010000193002784163');"/>
    <hyperlink ref="I34" r:id="rId15" display="javascript:muestraCertificado('202014101193500194099');"/>
    <hyperlink ref="I36" r:id="rId16" display="javascript:muestraCertificado('202014101197400034586');"/>
    <hyperlink ref="E39" r:id="rId17" display="javascript:verDeclaracionIVA('247809899','http://contribuyente.seniat.gob.ve/');"/>
    <hyperlink ref="I40" r:id="rId18" display="javascript:muestraCertificado('202010000193002876012');"/>
    <hyperlink ref="I42" r:id="rId19" display="javascript:muestraCertificado('202014101193500189770');"/>
  </hyperlinks>
  <pageMargins left="0.7" right="0.7" top="0.75" bottom="0.75" header="0.3" footer="0.3"/>
  <pageSetup paperSize="300" orientation="portrait" verticalDpi="0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3" workbookViewId="0">
      <selection activeCell="I51" sqref="I51"/>
    </sheetView>
  </sheetViews>
  <sheetFormatPr baseColWidth="10" defaultRowHeight="12.75" x14ac:dyDescent="0.2"/>
  <cols>
    <col min="1" max="4" width="12" style="1"/>
    <col min="5" max="5" width="14.6640625" style="1" bestFit="1" customWidth="1"/>
    <col min="6" max="6" width="77.6640625" style="1" bestFit="1" customWidth="1"/>
    <col min="7" max="8" width="14.83203125" style="1" bestFit="1" customWidth="1"/>
    <col min="9" max="9" width="38.5" style="1" bestFit="1" customWidth="1"/>
    <col min="10" max="16384" width="12" style="1"/>
  </cols>
  <sheetData>
    <row r="1" spans="1:9" x14ac:dyDescent="0.2">
      <c r="A1" s="136" t="s">
        <v>197</v>
      </c>
      <c r="B1" s="137"/>
      <c r="C1" s="137"/>
      <c r="D1" s="137"/>
      <c r="E1" s="137"/>
      <c r="F1" s="137"/>
      <c r="G1" s="137"/>
      <c r="H1" s="137"/>
      <c r="I1" s="138" t="s">
        <v>234</v>
      </c>
    </row>
    <row r="2" spans="1:9" x14ac:dyDescent="0.2">
      <c r="A2" s="136" t="s">
        <v>198</v>
      </c>
      <c r="B2" s="137"/>
      <c r="C2" s="137"/>
      <c r="D2" s="137"/>
      <c r="E2" s="137"/>
      <c r="F2" s="137"/>
      <c r="G2" s="137"/>
      <c r="H2" s="137"/>
      <c r="I2" s="137"/>
    </row>
    <row r="4" spans="1:9" x14ac:dyDescent="0.2">
      <c r="A4" s="137"/>
      <c r="B4" s="137"/>
      <c r="C4" s="137"/>
      <c r="D4" s="139" t="s">
        <v>199</v>
      </c>
      <c r="E4" s="137"/>
      <c r="F4" s="137"/>
      <c r="G4" s="137"/>
      <c r="H4" s="137"/>
      <c r="I4" s="137"/>
    </row>
    <row r="5" spans="1:9" x14ac:dyDescent="0.2">
      <c r="A5" s="137"/>
      <c r="B5" s="137"/>
      <c r="C5" s="137"/>
      <c r="D5" s="139" t="s">
        <v>200</v>
      </c>
      <c r="E5" s="137"/>
      <c r="F5" s="137"/>
      <c r="G5" s="137"/>
      <c r="H5" s="137"/>
      <c r="I5" s="137"/>
    </row>
    <row r="6" spans="1:9" x14ac:dyDescent="0.2">
      <c r="A6" s="137"/>
      <c r="B6" s="137"/>
      <c r="C6" s="137"/>
      <c r="D6" s="139" t="s">
        <v>201</v>
      </c>
      <c r="E6" s="137"/>
      <c r="F6" s="137"/>
      <c r="G6" s="137"/>
      <c r="H6" s="137"/>
      <c r="I6" s="137"/>
    </row>
    <row r="7" spans="1:9" x14ac:dyDescent="0.2">
      <c r="A7" s="140" t="s">
        <v>202</v>
      </c>
      <c r="B7" s="140" t="s">
        <v>203</v>
      </c>
      <c r="C7" s="141" t="s">
        <v>204</v>
      </c>
      <c r="D7" s="140" t="s">
        <v>205</v>
      </c>
      <c r="E7" s="140" t="s">
        <v>206</v>
      </c>
      <c r="F7" s="140" t="s">
        <v>207</v>
      </c>
      <c r="G7" s="141" t="s">
        <v>208</v>
      </c>
      <c r="H7" s="141" t="s">
        <v>209</v>
      </c>
      <c r="I7" s="141" t="s">
        <v>210</v>
      </c>
    </row>
    <row r="9" spans="1:9" x14ac:dyDescent="0.2">
      <c r="A9" s="136" t="s">
        <v>211</v>
      </c>
      <c r="B9" s="137"/>
      <c r="C9" s="137"/>
      <c r="D9" s="137"/>
      <c r="E9" s="137"/>
      <c r="F9" s="136" t="s">
        <v>212</v>
      </c>
      <c r="G9" s="137"/>
      <c r="H9" s="138" t="s">
        <v>213</v>
      </c>
      <c r="I9" s="142">
        <v>20555890.370000001</v>
      </c>
    </row>
    <row r="10" spans="1:9" x14ac:dyDescent="0.2">
      <c r="A10" s="136">
        <v>31</v>
      </c>
      <c r="B10" s="136" t="s">
        <v>214</v>
      </c>
      <c r="C10" s="138">
        <v>2</v>
      </c>
      <c r="D10" s="136" t="s">
        <v>215</v>
      </c>
      <c r="E10" s="136">
        <v>3955</v>
      </c>
      <c r="F10" s="136" t="s">
        <v>216</v>
      </c>
      <c r="G10" s="142">
        <v>0</v>
      </c>
      <c r="H10" s="142">
        <v>31908227.399999999</v>
      </c>
      <c r="I10" s="142">
        <v>-11352337.029999999</v>
      </c>
    </row>
    <row r="11" spans="1:9" x14ac:dyDescent="0.2">
      <c r="A11" s="136">
        <v>31</v>
      </c>
      <c r="B11" s="136" t="s">
        <v>217</v>
      </c>
      <c r="C11" s="138">
        <v>10</v>
      </c>
      <c r="D11" s="136" t="s">
        <v>215</v>
      </c>
      <c r="E11" s="136">
        <v>1633353809</v>
      </c>
      <c r="F11" s="136" t="s">
        <v>218</v>
      </c>
      <c r="G11" s="142">
        <v>0</v>
      </c>
      <c r="H11" s="142">
        <v>255139.45</v>
      </c>
      <c r="I11" s="142">
        <v>-11607476.48</v>
      </c>
    </row>
    <row r="12" spans="1:9" x14ac:dyDescent="0.2">
      <c r="A12" s="136">
        <v>31</v>
      </c>
      <c r="B12" s="136" t="s">
        <v>217</v>
      </c>
      <c r="C12" s="138">
        <v>11</v>
      </c>
      <c r="D12" s="137"/>
      <c r="E12" s="136">
        <v>163618891</v>
      </c>
      <c r="F12" s="136" t="s">
        <v>218</v>
      </c>
      <c r="G12" s="142">
        <v>0</v>
      </c>
      <c r="H12" s="142">
        <v>255139.45</v>
      </c>
      <c r="I12" s="142">
        <v>-11862615.93</v>
      </c>
    </row>
    <row r="13" spans="1:9" x14ac:dyDescent="0.2">
      <c r="A13" s="136">
        <v>31</v>
      </c>
      <c r="B13" s="136" t="s">
        <v>217</v>
      </c>
      <c r="C13" s="138">
        <v>12</v>
      </c>
      <c r="D13" s="137"/>
      <c r="E13" s="136">
        <v>163829402</v>
      </c>
      <c r="F13" s="136" t="s">
        <v>218</v>
      </c>
      <c r="G13" s="142">
        <v>0</v>
      </c>
      <c r="H13" s="142">
        <v>255139.45</v>
      </c>
      <c r="I13" s="142">
        <v>-12117755.380000001</v>
      </c>
    </row>
    <row r="14" spans="1:9" x14ac:dyDescent="0.2">
      <c r="A14" s="136">
        <v>31</v>
      </c>
      <c r="B14" s="136" t="s">
        <v>217</v>
      </c>
      <c r="C14" s="138">
        <v>13</v>
      </c>
      <c r="D14" s="137"/>
      <c r="E14" s="136">
        <v>164032347</v>
      </c>
      <c r="F14" s="136" t="s">
        <v>218</v>
      </c>
      <c r="G14" s="142">
        <v>0</v>
      </c>
      <c r="H14" s="142">
        <v>345817.65</v>
      </c>
      <c r="I14" s="142">
        <v>-12463573.029999999</v>
      </c>
    </row>
    <row r="15" spans="1:9" x14ac:dyDescent="0.2">
      <c r="A15" s="136">
        <v>31</v>
      </c>
      <c r="B15" s="136" t="s">
        <v>217</v>
      </c>
      <c r="C15" s="138">
        <v>15</v>
      </c>
      <c r="D15" s="136" t="s">
        <v>219</v>
      </c>
      <c r="E15" s="136">
        <v>164122827</v>
      </c>
      <c r="F15" s="136" t="s">
        <v>218</v>
      </c>
      <c r="G15" s="142">
        <v>0</v>
      </c>
      <c r="H15" s="142">
        <v>99999.9</v>
      </c>
      <c r="I15" s="142">
        <v>-12563572.93</v>
      </c>
    </row>
    <row r="16" spans="1:9" x14ac:dyDescent="0.2">
      <c r="A16" s="136">
        <v>31</v>
      </c>
      <c r="B16" s="136" t="s">
        <v>217</v>
      </c>
      <c r="C16" s="138">
        <v>16</v>
      </c>
      <c r="D16" s="136" t="s">
        <v>215</v>
      </c>
      <c r="E16" s="136">
        <v>164225414</v>
      </c>
      <c r="F16" s="136" t="s">
        <v>218</v>
      </c>
      <c r="G16" s="142">
        <v>0</v>
      </c>
      <c r="H16" s="142">
        <v>99999.9</v>
      </c>
      <c r="I16" s="142">
        <v>-12663572.83</v>
      </c>
    </row>
    <row r="17" spans="1:9" x14ac:dyDescent="0.2">
      <c r="A17" s="136">
        <v>31</v>
      </c>
      <c r="B17" s="136" t="s">
        <v>217</v>
      </c>
      <c r="C17" s="138">
        <v>17</v>
      </c>
      <c r="D17" s="136" t="s">
        <v>215</v>
      </c>
      <c r="E17" s="136">
        <v>164322302</v>
      </c>
      <c r="F17" s="136" t="s">
        <v>218</v>
      </c>
      <c r="G17" s="142">
        <v>0</v>
      </c>
      <c r="H17" s="142">
        <v>99999.9</v>
      </c>
      <c r="I17" s="142">
        <v>-12763572.73</v>
      </c>
    </row>
    <row r="18" spans="1:9" x14ac:dyDescent="0.2">
      <c r="A18" s="136">
        <v>31</v>
      </c>
      <c r="B18" s="136" t="s">
        <v>217</v>
      </c>
      <c r="C18" s="138">
        <v>18</v>
      </c>
      <c r="D18" s="136" t="s">
        <v>215</v>
      </c>
      <c r="E18" s="136">
        <v>165009850</v>
      </c>
      <c r="F18" s="136" t="s">
        <v>218</v>
      </c>
      <c r="G18" s="142">
        <v>0</v>
      </c>
      <c r="H18" s="142">
        <v>99999.9</v>
      </c>
      <c r="I18" s="142">
        <v>-12863572.630000001</v>
      </c>
    </row>
    <row r="19" spans="1:9" x14ac:dyDescent="0.2">
      <c r="A19" s="136">
        <v>31</v>
      </c>
      <c r="B19" s="136" t="s">
        <v>220</v>
      </c>
      <c r="C19" s="138">
        <v>3</v>
      </c>
      <c r="D19" s="136" t="s">
        <v>215</v>
      </c>
      <c r="E19" s="136">
        <v>132130</v>
      </c>
      <c r="F19" s="136" t="s">
        <v>221</v>
      </c>
      <c r="G19" s="142">
        <v>0</v>
      </c>
      <c r="H19" s="142">
        <v>6664808.5499999998</v>
      </c>
      <c r="I19" s="142">
        <v>-19528381.18</v>
      </c>
    </row>
    <row r="20" spans="1:9" x14ac:dyDescent="0.2">
      <c r="A20" s="136">
        <v>31</v>
      </c>
      <c r="B20" s="136" t="s">
        <v>235</v>
      </c>
      <c r="C20" s="138">
        <v>8</v>
      </c>
      <c r="D20" s="137"/>
      <c r="E20" s="136" t="s">
        <v>222</v>
      </c>
      <c r="F20" s="136" t="s">
        <v>223</v>
      </c>
      <c r="G20" s="142">
        <v>0</v>
      </c>
      <c r="H20" s="142">
        <v>802856.81</v>
      </c>
      <c r="I20" s="142">
        <v>-20331237.989999998</v>
      </c>
    </row>
    <row r="21" spans="1:9" x14ac:dyDescent="0.2">
      <c r="A21" s="136">
        <v>31</v>
      </c>
      <c r="B21" s="136" t="s">
        <v>235</v>
      </c>
      <c r="C21" s="138">
        <v>11</v>
      </c>
      <c r="D21" s="137"/>
      <c r="E21" s="136" t="s">
        <v>224</v>
      </c>
      <c r="F21" s="136" t="s">
        <v>225</v>
      </c>
      <c r="G21" s="142">
        <v>0</v>
      </c>
      <c r="H21" s="142">
        <v>106653.04</v>
      </c>
      <c r="I21" s="142">
        <v>-20437891.030000001</v>
      </c>
    </row>
    <row r="22" spans="1:9" x14ac:dyDescent="0.2">
      <c r="A22" s="136">
        <v>31</v>
      </c>
      <c r="B22" s="136" t="s">
        <v>236</v>
      </c>
      <c r="C22" s="138">
        <v>6</v>
      </c>
      <c r="D22" s="136" t="s">
        <v>215</v>
      </c>
      <c r="E22" s="136">
        <v>680733</v>
      </c>
      <c r="F22" s="136" t="s">
        <v>226</v>
      </c>
      <c r="G22" s="142">
        <v>0</v>
      </c>
      <c r="H22" s="142">
        <v>135758.73000000001</v>
      </c>
      <c r="I22" s="142">
        <v>-20573649.760000002</v>
      </c>
    </row>
    <row r="23" spans="1:9" x14ac:dyDescent="0.2">
      <c r="A23" s="136">
        <v>31</v>
      </c>
      <c r="B23" s="136" t="s">
        <v>236</v>
      </c>
      <c r="C23" s="138">
        <v>7</v>
      </c>
      <c r="D23" s="136" t="s">
        <v>215</v>
      </c>
      <c r="E23" s="136">
        <v>680790</v>
      </c>
      <c r="F23" s="136" t="s">
        <v>226</v>
      </c>
      <c r="G23" s="142">
        <v>0</v>
      </c>
      <c r="H23" s="142">
        <v>135758.73000000001</v>
      </c>
      <c r="I23" s="142">
        <v>-20709408.489999998</v>
      </c>
    </row>
    <row r="24" spans="1:9" x14ac:dyDescent="0.2">
      <c r="A24" s="136">
        <v>31</v>
      </c>
      <c r="B24" s="136" t="s">
        <v>236</v>
      </c>
      <c r="C24" s="138">
        <v>8</v>
      </c>
      <c r="D24" s="136" t="s">
        <v>215</v>
      </c>
      <c r="E24" s="136">
        <v>680851</v>
      </c>
      <c r="F24" s="136" t="s">
        <v>226</v>
      </c>
      <c r="G24" s="142">
        <v>0</v>
      </c>
      <c r="H24" s="142">
        <v>135758.73000000001</v>
      </c>
      <c r="I24" s="142">
        <v>-20845167.219999999</v>
      </c>
    </row>
    <row r="25" spans="1:9" x14ac:dyDescent="0.2">
      <c r="A25" s="136">
        <v>31</v>
      </c>
      <c r="B25" s="136" t="s">
        <v>236</v>
      </c>
      <c r="C25" s="138">
        <v>9</v>
      </c>
      <c r="D25" s="136" t="s">
        <v>215</v>
      </c>
      <c r="E25" s="136">
        <v>680918</v>
      </c>
      <c r="F25" s="136" t="s">
        <v>226</v>
      </c>
      <c r="G25" s="142">
        <v>0</v>
      </c>
      <c r="H25" s="142">
        <v>135758.73000000001</v>
      </c>
      <c r="I25" s="142">
        <v>-20980925.949999999</v>
      </c>
    </row>
    <row r="26" spans="1:9" x14ac:dyDescent="0.2">
      <c r="A26" s="136">
        <v>31</v>
      </c>
      <c r="B26" s="136" t="s">
        <v>236</v>
      </c>
      <c r="C26" s="138">
        <v>10</v>
      </c>
      <c r="D26" s="136" t="s">
        <v>215</v>
      </c>
      <c r="E26" s="136">
        <v>680654</v>
      </c>
      <c r="F26" s="136" t="s">
        <v>226</v>
      </c>
      <c r="G26" s="142">
        <v>0</v>
      </c>
      <c r="H26" s="142">
        <v>135758.76</v>
      </c>
      <c r="I26" s="142">
        <v>-21116684.710000001</v>
      </c>
    </row>
    <row r="27" spans="1:9" x14ac:dyDescent="0.2">
      <c r="A27" s="136">
        <v>31</v>
      </c>
      <c r="B27" s="136" t="s">
        <v>236</v>
      </c>
      <c r="C27" s="138">
        <v>11</v>
      </c>
      <c r="D27" s="136" t="s">
        <v>215</v>
      </c>
      <c r="E27" s="136">
        <v>723029</v>
      </c>
      <c r="F27" s="136" t="s">
        <v>226</v>
      </c>
      <c r="G27" s="142">
        <v>0</v>
      </c>
      <c r="H27" s="142">
        <v>547109.37</v>
      </c>
      <c r="I27" s="142">
        <v>-21663794.079999998</v>
      </c>
    </row>
    <row r="28" spans="1:9" x14ac:dyDescent="0.2">
      <c r="A28" s="136">
        <v>31</v>
      </c>
      <c r="B28" s="136" t="s">
        <v>236</v>
      </c>
      <c r="C28" s="138">
        <v>12</v>
      </c>
      <c r="D28" s="136" t="s">
        <v>215</v>
      </c>
      <c r="E28" s="136">
        <v>680585</v>
      </c>
      <c r="F28" s="136" t="s">
        <v>226</v>
      </c>
      <c r="G28" s="142">
        <v>0</v>
      </c>
      <c r="H28" s="142">
        <v>705935.37</v>
      </c>
      <c r="I28" s="142">
        <v>-22369729.449999999</v>
      </c>
    </row>
    <row r="29" spans="1:9" x14ac:dyDescent="0.2">
      <c r="A29" s="136">
        <v>31</v>
      </c>
      <c r="B29" s="136" t="s">
        <v>236</v>
      </c>
      <c r="C29" s="138">
        <v>13</v>
      </c>
      <c r="D29" s="136" t="s">
        <v>215</v>
      </c>
      <c r="E29" s="136">
        <v>721919</v>
      </c>
      <c r="F29" s="136" t="s">
        <v>226</v>
      </c>
      <c r="G29" s="142">
        <v>0</v>
      </c>
      <c r="H29" s="142">
        <v>1012313.38</v>
      </c>
      <c r="I29" s="142">
        <v>-23382042.829999998</v>
      </c>
    </row>
    <row r="30" spans="1:9" x14ac:dyDescent="0.2">
      <c r="A30" s="136">
        <v>31</v>
      </c>
      <c r="B30" s="136" t="s">
        <v>236</v>
      </c>
      <c r="C30" s="138">
        <v>14</v>
      </c>
      <c r="D30" s="136" t="s">
        <v>215</v>
      </c>
      <c r="E30" s="136">
        <v>723457</v>
      </c>
      <c r="F30" s="136" t="s">
        <v>226</v>
      </c>
      <c r="G30" s="142">
        <v>0</v>
      </c>
      <c r="H30" s="142">
        <v>1313761.8700000001</v>
      </c>
      <c r="I30" s="142">
        <v>-24695804.699999999</v>
      </c>
    </row>
    <row r="31" spans="1:9" x14ac:dyDescent="0.2">
      <c r="A31" s="136">
        <v>31</v>
      </c>
      <c r="B31" s="136" t="s">
        <v>236</v>
      </c>
      <c r="C31" s="138">
        <v>15</v>
      </c>
      <c r="D31" s="136" t="s">
        <v>215</v>
      </c>
      <c r="E31" s="136">
        <v>723798</v>
      </c>
      <c r="F31" s="136" t="s">
        <v>226</v>
      </c>
      <c r="G31" s="142">
        <v>0</v>
      </c>
      <c r="H31" s="142">
        <v>5692.6</v>
      </c>
      <c r="I31" s="142">
        <v>-24701497.300000001</v>
      </c>
    </row>
    <row r="32" spans="1:9" x14ac:dyDescent="0.2">
      <c r="A32" s="136">
        <v>31</v>
      </c>
      <c r="B32" s="136" t="s">
        <v>236</v>
      </c>
      <c r="C32" s="138">
        <v>16</v>
      </c>
      <c r="D32" s="136" t="s">
        <v>215</v>
      </c>
      <c r="E32" s="136">
        <v>722226</v>
      </c>
      <c r="F32" s="136" t="s">
        <v>226</v>
      </c>
      <c r="G32" s="142">
        <v>0</v>
      </c>
      <c r="H32" s="142">
        <v>1403017.79</v>
      </c>
      <c r="I32" s="142">
        <v>-26104515.09</v>
      </c>
    </row>
    <row r="33" spans="1:9" x14ac:dyDescent="0.2">
      <c r="A33" s="136">
        <v>31</v>
      </c>
      <c r="B33" s="136" t="s">
        <v>236</v>
      </c>
      <c r="C33" s="138">
        <v>17</v>
      </c>
      <c r="D33" s="136" t="s">
        <v>215</v>
      </c>
      <c r="E33" s="136">
        <v>723191</v>
      </c>
      <c r="F33" s="136" t="s">
        <v>226</v>
      </c>
      <c r="G33" s="142">
        <v>0</v>
      </c>
      <c r="H33" s="142">
        <v>1538853.02</v>
      </c>
      <c r="I33" s="142">
        <v>-27643368.109999999</v>
      </c>
    </row>
    <row r="34" spans="1:9" x14ac:dyDescent="0.2">
      <c r="A34" s="136">
        <v>31</v>
      </c>
      <c r="B34" s="136" t="s">
        <v>236</v>
      </c>
      <c r="C34" s="138">
        <v>18</v>
      </c>
      <c r="D34" s="136" t="s">
        <v>215</v>
      </c>
      <c r="E34" s="136">
        <v>723652</v>
      </c>
      <c r="F34" s="136" t="s">
        <v>226</v>
      </c>
      <c r="G34" s="142">
        <v>0</v>
      </c>
      <c r="H34" s="142">
        <v>5692.6</v>
      </c>
      <c r="I34" s="142">
        <v>-27649060.710000001</v>
      </c>
    </row>
    <row r="35" spans="1:9" x14ac:dyDescent="0.2">
      <c r="A35" s="136">
        <v>31</v>
      </c>
      <c r="B35" s="136" t="s">
        <v>236</v>
      </c>
      <c r="C35" s="138">
        <v>19</v>
      </c>
      <c r="D35" s="136" t="s">
        <v>215</v>
      </c>
      <c r="E35" s="136">
        <v>722459</v>
      </c>
      <c r="F35" s="136" t="s">
        <v>226</v>
      </c>
      <c r="G35" s="142">
        <v>0</v>
      </c>
      <c r="H35" s="142">
        <v>1403017.79</v>
      </c>
      <c r="I35" s="142">
        <v>-29052078.5</v>
      </c>
    </row>
    <row r="36" spans="1:9" x14ac:dyDescent="0.2">
      <c r="A36" s="136">
        <v>31</v>
      </c>
      <c r="B36" s="136" t="s">
        <v>236</v>
      </c>
      <c r="C36" s="138">
        <v>20</v>
      </c>
      <c r="D36" s="136" t="s">
        <v>215</v>
      </c>
      <c r="E36" s="136">
        <v>681002</v>
      </c>
      <c r="F36" s="136" t="s">
        <v>226</v>
      </c>
      <c r="G36" s="142">
        <v>0</v>
      </c>
      <c r="H36" s="142">
        <v>115307.5</v>
      </c>
      <c r="I36" s="142">
        <v>-29167386</v>
      </c>
    </row>
    <row r="37" spans="1:9" x14ac:dyDescent="0.2">
      <c r="A37" s="136">
        <v>31</v>
      </c>
      <c r="B37" s="136" t="s">
        <v>236</v>
      </c>
      <c r="C37" s="138">
        <v>21</v>
      </c>
      <c r="D37" s="136" t="s">
        <v>215</v>
      </c>
      <c r="E37" s="136">
        <v>722823</v>
      </c>
      <c r="F37" s="136" t="s">
        <v>226</v>
      </c>
      <c r="G37" s="142">
        <v>0</v>
      </c>
      <c r="H37" s="142">
        <v>354634.35</v>
      </c>
      <c r="I37" s="142">
        <v>-29522020.350000001</v>
      </c>
    </row>
    <row r="38" spans="1:9" x14ac:dyDescent="0.2">
      <c r="A38" s="136">
        <v>31</v>
      </c>
      <c r="B38" s="136" t="s">
        <v>236</v>
      </c>
      <c r="C38" s="138">
        <v>22</v>
      </c>
      <c r="D38" s="136" t="s">
        <v>215</v>
      </c>
      <c r="E38" s="136">
        <v>721446</v>
      </c>
      <c r="F38" s="136" t="s">
        <v>226</v>
      </c>
      <c r="G38" s="142">
        <v>0</v>
      </c>
      <c r="H38" s="142">
        <v>873304.06</v>
      </c>
      <c r="I38" s="142">
        <v>-30395324.41</v>
      </c>
    </row>
    <row r="39" spans="1:9" x14ac:dyDescent="0.2">
      <c r="A39" s="136">
        <v>31</v>
      </c>
      <c r="B39" s="136" t="s">
        <v>236</v>
      </c>
      <c r="C39" s="138">
        <v>23</v>
      </c>
      <c r="D39" s="136" t="s">
        <v>215</v>
      </c>
      <c r="E39" s="136">
        <v>680212</v>
      </c>
      <c r="F39" s="136" t="s">
        <v>226</v>
      </c>
      <c r="G39" s="142">
        <v>0</v>
      </c>
      <c r="H39" s="142">
        <v>1260944.1200000001</v>
      </c>
      <c r="I39" s="142">
        <v>-31656268.530000001</v>
      </c>
    </row>
    <row r="40" spans="1:9" x14ac:dyDescent="0.2">
      <c r="A40" s="136">
        <v>31</v>
      </c>
      <c r="B40" s="136" t="s">
        <v>236</v>
      </c>
      <c r="C40" s="138">
        <v>24</v>
      </c>
      <c r="D40" s="136" t="s">
        <v>215</v>
      </c>
      <c r="E40" s="136">
        <v>723309</v>
      </c>
      <c r="F40" s="136" t="s">
        <v>226</v>
      </c>
      <c r="G40" s="142">
        <v>0</v>
      </c>
      <c r="H40" s="142">
        <v>1420062.09</v>
      </c>
      <c r="I40" s="142">
        <v>-33076330.620000001</v>
      </c>
    </row>
    <row r="41" spans="1:9" x14ac:dyDescent="0.2">
      <c r="A41" s="136">
        <v>31</v>
      </c>
      <c r="B41" s="136" t="s">
        <v>236</v>
      </c>
      <c r="C41" s="138">
        <v>25</v>
      </c>
      <c r="D41" s="136" t="s">
        <v>215</v>
      </c>
      <c r="E41" s="136">
        <v>723911</v>
      </c>
      <c r="F41" s="136" t="s">
        <v>226</v>
      </c>
      <c r="G41" s="142">
        <v>0</v>
      </c>
      <c r="H41" s="142">
        <v>2386980.62</v>
      </c>
      <c r="I41" s="142">
        <v>-35463311.240000002</v>
      </c>
    </row>
    <row r="42" spans="1:9" x14ac:dyDescent="0.2">
      <c r="A42" s="136">
        <v>31</v>
      </c>
      <c r="B42" s="136" t="s">
        <v>236</v>
      </c>
      <c r="C42" s="138">
        <v>26</v>
      </c>
      <c r="D42" s="136" t="s">
        <v>215</v>
      </c>
      <c r="E42" s="136">
        <v>722706</v>
      </c>
      <c r="F42" s="136" t="s">
        <v>226</v>
      </c>
      <c r="G42" s="142">
        <v>0</v>
      </c>
      <c r="H42" s="142">
        <v>37675</v>
      </c>
      <c r="I42" s="142">
        <v>-35500986.240000002</v>
      </c>
    </row>
    <row r="43" spans="1:9" x14ac:dyDescent="0.2">
      <c r="A43" s="136">
        <v>31</v>
      </c>
      <c r="B43" s="136" t="s">
        <v>237</v>
      </c>
      <c r="C43" s="138">
        <v>1</v>
      </c>
      <c r="D43" s="136" t="s">
        <v>227</v>
      </c>
      <c r="E43" s="136" t="s">
        <v>228</v>
      </c>
      <c r="F43" s="136" t="s">
        <v>229</v>
      </c>
      <c r="G43" s="142">
        <v>21876762.289999999</v>
      </c>
      <c r="H43" s="142">
        <v>0</v>
      </c>
      <c r="I43" s="142">
        <v>-13624223.949999999</v>
      </c>
    </row>
    <row r="44" spans="1:9" x14ac:dyDescent="0.2">
      <c r="A44" s="136">
        <v>31</v>
      </c>
      <c r="B44" s="136" t="s">
        <v>237</v>
      </c>
      <c r="C44" s="138">
        <v>2</v>
      </c>
      <c r="D44" s="136" t="s">
        <v>227</v>
      </c>
      <c r="E44" s="136" t="s">
        <v>230</v>
      </c>
      <c r="F44" s="136" t="s">
        <v>229</v>
      </c>
      <c r="G44" s="142">
        <v>19307100</v>
      </c>
      <c r="H44" s="142">
        <v>0</v>
      </c>
      <c r="I44" s="142">
        <v>5682876.0499999998</v>
      </c>
    </row>
    <row r="45" spans="1:9" x14ac:dyDescent="0.2">
      <c r="A45" s="136">
        <v>31</v>
      </c>
      <c r="B45" s="136" t="s">
        <v>237</v>
      </c>
      <c r="C45" s="138">
        <v>3</v>
      </c>
      <c r="D45" s="136" t="s">
        <v>227</v>
      </c>
      <c r="E45" s="136" t="s">
        <v>231</v>
      </c>
      <c r="F45" s="136" t="s">
        <v>229</v>
      </c>
      <c r="G45" s="142">
        <v>218718.98</v>
      </c>
      <c r="H45" s="142">
        <v>0</v>
      </c>
      <c r="I45" s="142">
        <v>5901595.0300000003</v>
      </c>
    </row>
    <row r="46" spans="1:9" x14ac:dyDescent="0.2">
      <c r="A46" s="137"/>
      <c r="B46" s="137"/>
      <c r="C46" s="137"/>
      <c r="D46" s="137"/>
      <c r="E46" s="137"/>
      <c r="F46" s="138" t="s">
        <v>232</v>
      </c>
      <c r="G46" s="142">
        <v>41402581.270000003</v>
      </c>
      <c r="H46" s="142">
        <v>56056876.609999999</v>
      </c>
      <c r="I46" s="142">
        <v>5901595.0300000003</v>
      </c>
    </row>
    <row r="47" spans="1:9" x14ac:dyDescent="0.2">
      <c r="A47" s="137"/>
      <c r="B47" s="137"/>
      <c r="C47" s="137"/>
      <c r="D47" s="137"/>
      <c r="E47" s="137"/>
      <c r="F47" s="138" t="s">
        <v>233</v>
      </c>
      <c r="G47" s="142">
        <v>41402581.270000003</v>
      </c>
      <c r="H47" s="142">
        <v>56056876.609999999</v>
      </c>
      <c r="I47" s="142">
        <v>5901595.0300000003</v>
      </c>
    </row>
    <row r="50" spans="9:9" x14ac:dyDescent="0.2">
      <c r="I50" s="22">
        <f>+I47-'EDO CTA'!D10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EDO CTA</vt:lpstr>
      <vt:lpstr>IMPUESTOS</vt:lpstr>
      <vt:lpstr>INGRESOS 2</vt:lpstr>
      <vt:lpstr>IMPUESTO</vt:lpstr>
      <vt:lpstr>MAYOR</vt:lpstr>
      <vt:lpstr>'INGRESOS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cp:lastPrinted>2020-06-03T11:46:17Z</cp:lastPrinted>
  <dcterms:created xsi:type="dcterms:W3CDTF">2020-05-27T14:51:39Z</dcterms:created>
  <dcterms:modified xsi:type="dcterms:W3CDTF">2020-07-10T12:55:38Z</dcterms:modified>
</cp:coreProperties>
</file>