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90" windowHeight="4620" activeTab="2"/>
  </bookViews>
  <sheets>
    <sheet name="01 AL 15 C13" sheetId="1" r:id="rId1"/>
    <sheet name="16 AL 28 C14" sheetId="2" r:id="rId2"/>
    <sheet name="Hoja1" sheetId="3" r:id="rId3"/>
  </sheets>
  <definedNames>
    <definedName name="_xlnm._FilterDatabase" localSheetId="0" hidden="1">'01 AL 15 C13'!$A$1:$D$62</definedName>
    <definedName name="_xlnm._FilterDatabase" localSheetId="1" hidden="1">'16 AL 28 C14'!$A$1:$D$58</definedName>
  </definedNames>
  <calcPr calcId="144525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F23" i="3"/>
  <c r="G26" i="3" s="1"/>
  <c r="B23" i="3"/>
  <c r="G16" i="3"/>
  <c r="F16" i="3"/>
  <c r="C26" i="3"/>
  <c r="C23" i="3"/>
  <c r="C16" i="3"/>
  <c r="B16" i="3"/>
  <c r="H18" i="1"/>
  <c r="H14" i="1" l="1"/>
  <c r="H13" i="1"/>
  <c r="H16" i="2"/>
  <c r="H17" i="2" l="1"/>
  <c r="H21" i="2"/>
  <c r="H24" i="2" s="1"/>
</calcChain>
</file>

<file path=xl/sharedStrings.xml><?xml version="1.0" encoding="utf-8"?>
<sst xmlns="http://schemas.openxmlformats.org/spreadsheetml/2006/main" count="181" uniqueCount="25">
  <si>
    <t xml:space="preserve">Concepto: </t>
  </si>
  <si>
    <t xml:space="preserve">SUELDOS Y SALARIOS                      </t>
  </si>
  <si>
    <t xml:space="preserve">DIAS DE DESCANSO                        </t>
  </si>
  <si>
    <t xml:space="preserve">OTRAS ASIGNACIONES                      </t>
  </si>
  <si>
    <t xml:space="preserve">INCENTIVO LABORAL                       </t>
  </si>
  <si>
    <t xml:space="preserve">SEGURO SOCIAL                           </t>
  </si>
  <si>
    <t xml:space="preserve">PARO FORZOSO                            </t>
  </si>
  <si>
    <t xml:space="preserve">FAOV                                    </t>
  </si>
  <si>
    <t xml:space="preserve">DIA FALTANTE </t>
  </si>
  <si>
    <t>Asignacion</t>
  </si>
  <si>
    <t>TOTAL GENERAL:</t>
  </si>
  <si>
    <t>Deduccion</t>
  </si>
  <si>
    <t xml:space="preserve">DIA FERIADO LABORADO                    </t>
  </si>
  <si>
    <t>REF</t>
  </si>
  <si>
    <t>Etiquetas de fila</t>
  </si>
  <si>
    <t>Total general</t>
  </si>
  <si>
    <t>Suma de Asignacion</t>
  </si>
  <si>
    <t>Suma de Deduccion</t>
  </si>
  <si>
    <t>BONO DE ALIMENTACION</t>
  </si>
  <si>
    <t>BONO DE TRANSPORTE</t>
  </si>
  <si>
    <t>TOTAL</t>
  </si>
  <si>
    <t>NOMINA DE LA 2DA QUINCENA DE FEBRERO 2020</t>
  </si>
  <si>
    <t>NOMINA DE LA 1ERA QUINCENA DE FEBRERO 2020</t>
  </si>
  <si>
    <t xml:space="preserve">DEBE </t>
  </si>
  <si>
    <t>HABER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</si>
</sst>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* #,##0.00\ _€_-;\-* #,##0.00\ _€_-;_-* &quot;-&quot;??\ _€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164" fontId="0" fillId="2" borderId="0" xfId="1" applyFont="1" applyFill="1"/>
    <xf numFmtId="164" fontId="2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2" borderId="1" xfId="0" applyFill="1" applyBorder="1"/>
    <xf numFmtId="164" fontId="0" fillId="2" borderId="1" xfId="1" applyFont="1" applyFill="1" applyBorder="1"/>
    <xf numFmtId="0" fontId="3" fillId="3" borderId="2" xfId="0" applyFont="1" applyFill="1" applyBorder="1" applyAlignment="1">
      <alignment horizontal="left"/>
    </xf>
    <xf numFmtId="164" fontId="1" fillId="3" borderId="2" xfId="1" applyFont="1" applyFill="1" applyBorder="1" applyAlignment="1">
      <alignment horizontal="left"/>
    </xf>
    <xf numFmtId="164" fontId="0" fillId="2" borderId="3" xfId="1" applyFont="1" applyFill="1" applyBorder="1"/>
    <xf numFmtId="0" fontId="3" fillId="2" borderId="0" xfId="0" applyFont="1" applyFill="1"/>
    <xf numFmtId="0" fontId="3" fillId="2" borderId="3" xfId="0" applyFont="1" applyFill="1" applyBorder="1"/>
    <xf numFmtId="0" fontId="0" fillId="2" borderId="4" xfId="0" applyFill="1" applyBorder="1"/>
    <xf numFmtId="164" fontId="0" fillId="2" borderId="5" xfId="1" applyFont="1" applyFill="1" applyBorder="1"/>
    <xf numFmtId="164" fontId="0" fillId="2" borderId="6" xfId="1" applyFont="1" applyFill="1" applyBorder="1"/>
    <xf numFmtId="0" fontId="0" fillId="2" borderId="7" xfId="0" applyFill="1" applyBorder="1" applyAlignment="1">
      <alignment horizontal="left"/>
    </xf>
    <xf numFmtId="164" fontId="0" fillId="2" borderId="0" xfId="1" applyFont="1" applyFill="1" applyBorder="1"/>
    <xf numFmtId="164" fontId="0" fillId="2" borderId="8" xfId="1" applyFont="1" applyFill="1" applyBorder="1"/>
    <xf numFmtId="0" fontId="0" fillId="2" borderId="7" xfId="0" applyFill="1" applyBorder="1"/>
    <xf numFmtId="0" fontId="0" fillId="2" borderId="9" xfId="0" applyFill="1" applyBorder="1"/>
    <xf numFmtId="164" fontId="0" fillId="2" borderId="10" xfId="1" applyFont="1" applyFill="1" applyBorder="1"/>
    <xf numFmtId="164" fontId="0" fillId="2" borderId="11" xfId="1" applyFont="1" applyFill="1" applyBorder="1"/>
    <xf numFmtId="164" fontId="0" fillId="2" borderId="12" xfId="1" applyFont="1" applyFill="1" applyBorder="1"/>
    <xf numFmtId="0" fontId="3" fillId="4" borderId="12" xfId="0" applyFont="1" applyFill="1" applyBorder="1" applyAlignment="1">
      <alignment horizontal="left"/>
    </xf>
    <xf numFmtId="164" fontId="1" fillId="4" borderId="13" xfId="1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43" fontId="0" fillId="2" borderId="12" xfId="0" applyNumberFormat="1" applyFill="1" applyBorder="1"/>
    <xf numFmtId="164" fontId="0" fillId="2" borderId="13" xfId="0" applyNumberFormat="1" applyFill="1" applyBorder="1"/>
    <xf numFmtId="0" fontId="0" fillId="2" borderId="0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13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ola santa cruz" refreshedDate="41508.562982523152" createdVersion="5" refreshedVersion="5" minRefreshableVersion="3" recordCount="50">
  <cacheSource type="worksheet">
    <worksheetSource ref="A1:D51" sheet="01 AL 15 C13"/>
  </cacheSource>
  <cacheFields count="4">
    <cacheField name="REF" numFmtId="0">
      <sharedItems containsSemiMixedTypes="0" containsString="0" containsNumber="1" containsInteger="1" minValue="1" maxValue="14"/>
    </cacheField>
    <cacheField name="Concepto: " numFmtId="0">
      <sharedItems count="8">
        <s v="DIA FALTANTE "/>
        <s v="FAOV                                    "/>
        <s v="PARO FORZOSO                            "/>
        <s v="SEGURO SOCIAL                           "/>
        <s v="OTRAS ASIGNACIONES                      "/>
        <s v="DIAS DE DESCANSO                        "/>
        <s v="SUELDOS Y SALARIOS                      "/>
        <s v="INCENTIVO LABORAL                       "/>
      </sharedItems>
    </cacheField>
    <cacheField name="Asignacion" numFmtId="164">
      <sharedItems containsSemiMixedTypes="0" containsString="0" containsNumber="1" minValue="0" maxValue="194400"/>
    </cacheField>
    <cacheField name="Deduccion" numFmtId="164">
      <sharedItems containsSemiMixedTypes="0" containsString="0" containsNumber="1" minValue="0" maxValue="16666.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santa cruz" refreshedDate="41508.564026504631" createdVersion="5" refreshedVersion="5" minRefreshableVersion="3" recordCount="56">
  <cacheSource type="worksheet">
    <worksheetSource ref="A1:D57" sheet="16 AL 28 C14"/>
  </cacheSource>
  <cacheFields count="4">
    <cacheField name="REF" numFmtId="0">
      <sharedItems containsSemiMixedTypes="0" containsString="0" containsNumber="1" containsInteger="1" minValue="1" maxValue="25"/>
    </cacheField>
    <cacheField name="Concepto: " numFmtId="0">
      <sharedItems count="8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INCENTIVO LABORAL                       "/>
        <s v="OTRAS ASIGNACIONES                      "/>
        <s v="DIA FERIADO LABORADO                    "/>
      </sharedItems>
    </cacheField>
    <cacheField name="Asignacion" numFmtId="164">
      <sharedItems containsSemiMixedTypes="0" containsString="0" containsNumber="1" minValue="0" maxValue="239760"/>
    </cacheField>
    <cacheField name="Deduccion" numFmtId="164">
      <sharedItems containsSemiMixedTypes="0" containsString="0" containsNumber="1" containsInteger="1" minValue="0" maxValue="1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14"/>
    <x v="0"/>
    <n v="0"/>
    <n v="16666.66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2500"/>
  </r>
  <r>
    <n v="3"/>
    <x v="2"/>
    <n v="0"/>
    <n v="1250"/>
  </r>
  <r>
    <n v="3"/>
    <x v="2"/>
    <n v="0"/>
    <n v="1250"/>
  </r>
  <r>
    <n v="3"/>
    <x v="2"/>
    <n v="0"/>
    <n v="1250"/>
  </r>
  <r>
    <n v="3"/>
    <x v="2"/>
    <n v="0"/>
    <n v="1250"/>
  </r>
  <r>
    <n v="3"/>
    <x v="2"/>
    <n v="0"/>
    <n v="1250"/>
  </r>
  <r>
    <n v="3"/>
    <x v="2"/>
    <n v="0"/>
    <n v="1250"/>
  </r>
  <r>
    <n v="3"/>
    <x v="2"/>
    <n v="0"/>
    <n v="1250"/>
  </r>
  <r>
    <n v="2"/>
    <x v="3"/>
    <n v="0"/>
    <n v="5000"/>
  </r>
  <r>
    <n v="2"/>
    <x v="3"/>
    <n v="0"/>
    <n v="5000"/>
  </r>
  <r>
    <n v="2"/>
    <x v="3"/>
    <n v="0"/>
    <n v="5000"/>
  </r>
  <r>
    <n v="2"/>
    <x v="3"/>
    <n v="0"/>
    <n v="5000"/>
  </r>
  <r>
    <n v="2"/>
    <x v="3"/>
    <n v="0"/>
    <n v="5000"/>
  </r>
  <r>
    <n v="2"/>
    <x v="3"/>
    <n v="0"/>
    <n v="5000"/>
  </r>
  <r>
    <n v="2"/>
    <x v="3"/>
    <n v="0"/>
    <n v="5000"/>
  </r>
  <r>
    <n v="9"/>
    <x v="4"/>
    <n v="2309"/>
    <n v="0"/>
  </r>
  <r>
    <n v="9"/>
    <x v="4"/>
    <n v="2309"/>
    <n v="0"/>
  </r>
  <r>
    <n v="9"/>
    <x v="4"/>
    <n v="2309"/>
    <n v="0"/>
  </r>
  <r>
    <n v="9"/>
    <x v="4"/>
    <n v="2309"/>
    <n v="0"/>
  </r>
  <r>
    <n v="9"/>
    <x v="4"/>
    <n v="2309"/>
    <n v="0"/>
  </r>
  <r>
    <n v="9"/>
    <x v="4"/>
    <n v="2309"/>
    <n v="0"/>
  </r>
  <r>
    <n v="9"/>
    <x v="4"/>
    <n v="2309"/>
    <n v="0"/>
  </r>
  <r>
    <n v="2"/>
    <x v="5"/>
    <n v="33333.32"/>
    <n v="0"/>
  </r>
  <r>
    <n v="2"/>
    <x v="5"/>
    <n v="33333.32"/>
    <n v="0"/>
  </r>
  <r>
    <n v="2"/>
    <x v="5"/>
    <n v="33333.32"/>
    <n v="0"/>
  </r>
  <r>
    <n v="2"/>
    <x v="5"/>
    <n v="33333.32"/>
    <n v="0"/>
  </r>
  <r>
    <n v="2"/>
    <x v="5"/>
    <n v="33333.32"/>
    <n v="0"/>
  </r>
  <r>
    <n v="2"/>
    <x v="5"/>
    <n v="33333.32"/>
    <n v="0"/>
  </r>
  <r>
    <n v="2"/>
    <x v="5"/>
    <n v="33333.32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8"/>
    <x v="7"/>
    <n v="103519"/>
    <n v="0"/>
  </r>
  <r>
    <n v="8"/>
    <x v="7"/>
    <n v="119445"/>
    <n v="0"/>
  </r>
  <r>
    <n v="8"/>
    <x v="7"/>
    <n v="119445"/>
    <n v="0"/>
  </r>
  <r>
    <n v="8"/>
    <x v="7"/>
    <n v="119445"/>
    <n v="0"/>
  </r>
  <r>
    <n v="8"/>
    <x v="7"/>
    <n v="119445"/>
    <n v="0"/>
  </r>
  <r>
    <n v="8"/>
    <x v="7"/>
    <n v="119944.95"/>
    <n v="0"/>
  </r>
  <r>
    <n v="8"/>
    <x v="7"/>
    <n v="1944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n v="1"/>
    <x v="0"/>
    <n v="83333.3"/>
    <n v="0"/>
  </r>
  <r>
    <n v="1"/>
    <x v="0"/>
    <n v="83333.3"/>
    <n v="0"/>
  </r>
  <r>
    <n v="1"/>
    <x v="0"/>
    <n v="83333.3"/>
    <n v="0"/>
  </r>
  <r>
    <n v="1"/>
    <x v="0"/>
    <n v="83333.3"/>
    <n v="0"/>
  </r>
  <r>
    <n v="1"/>
    <x v="0"/>
    <n v="83333.3"/>
    <n v="0"/>
  </r>
  <r>
    <n v="1"/>
    <x v="0"/>
    <n v="83333.3"/>
    <n v="0"/>
  </r>
  <r>
    <n v="1"/>
    <x v="0"/>
    <n v="83333.3"/>
    <n v="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2"/>
    <x v="1"/>
    <n v="33333.32"/>
    <n v="0"/>
  </r>
  <r>
    <n v="2"/>
    <x v="2"/>
    <n v="0"/>
    <n v="5000"/>
  </r>
  <r>
    <n v="3"/>
    <x v="3"/>
    <n v="0"/>
    <n v="12500"/>
  </r>
  <r>
    <n v="3"/>
    <x v="3"/>
    <n v="0"/>
    <n v="12500"/>
  </r>
  <r>
    <n v="3"/>
    <x v="3"/>
    <n v="0"/>
    <n v="12500"/>
  </r>
  <r>
    <n v="3"/>
    <x v="3"/>
    <n v="0"/>
    <n v="12500"/>
  </r>
  <r>
    <n v="3"/>
    <x v="3"/>
    <n v="0"/>
    <n v="12500"/>
  </r>
  <r>
    <n v="3"/>
    <x v="3"/>
    <n v="0"/>
    <n v="12500"/>
  </r>
  <r>
    <n v="3"/>
    <x v="3"/>
    <n v="0"/>
    <n v="12500"/>
  </r>
  <r>
    <n v="5"/>
    <x v="4"/>
    <n v="0"/>
    <n v="2500"/>
  </r>
  <r>
    <n v="5"/>
    <x v="4"/>
    <n v="0"/>
    <n v="2500"/>
  </r>
  <r>
    <n v="5"/>
    <x v="4"/>
    <n v="0"/>
    <n v="2500"/>
  </r>
  <r>
    <n v="5"/>
    <x v="4"/>
    <n v="0"/>
    <n v="2500"/>
  </r>
  <r>
    <n v="5"/>
    <x v="4"/>
    <n v="0"/>
    <n v="2500"/>
  </r>
  <r>
    <n v="5"/>
    <x v="4"/>
    <n v="0"/>
    <n v="2500"/>
  </r>
  <r>
    <n v="5"/>
    <x v="4"/>
    <n v="0"/>
    <n v="2500"/>
  </r>
  <r>
    <n v="8"/>
    <x v="5"/>
    <n v="147932.10999999999"/>
    <n v="0"/>
  </r>
  <r>
    <n v="8"/>
    <x v="5"/>
    <n v="135371"/>
    <n v="0"/>
  </r>
  <r>
    <n v="8"/>
    <x v="5"/>
    <n v="147315.5"/>
    <n v="0"/>
  </r>
  <r>
    <n v="8"/>
    <x v="5"/>
    <n v="135371"/>
    <n v="0"/>
  </r>
  <r>
    <n v="8"/>
    <x v="5"/>
    <n v="135371"/>
    <n v="0"/>
  </r>
  <r>
    <n v="8"/>
    <x v="5"/>
    <n v="135371"/>
    <n v="0"/>
  </r>
  <r>
    <n v="8"/>
    <x v="5"/>
    <n v="239760"/>
    <n v="0"/>
  </r>
  <r>
    <n v="9"/>
    <x v="6"/>
    <n v="13557.7"/>
    <n v="0"/>
  </r>
  <r>
    <n v="9"/>
    <x v="6"/>
    <n v="13557.7"/>
    <n v="0"/>
  </r>
  <r>
    <n v="9"/>
    <x v="6"/>
    <n v="13557.7"/>
    <n v="0"/>
  </r>
  <r>
    <n v="9"/>
    <x v="6"/>
    <n v="13557.7"/>
    <n v="0"/>
  </r>
  <r>
    <n v="9"/>
    <x v="6"/>
    <n v="13557.7"/>
    <n v="0"/>
  </r>
  <r>
    <n v="9"/>
    <x v="6"/>
    <n v="13557.7"/>
    <n v="0"/>
  </r>
  <r>
    <n v="9"/>
    <x v="6"/>
    <n v="13557.7"/>
    <n v="0"/>
  </r>
  <r>
    <n v="25"/>
    <x v="7"/>
    <n v="37499.99"/>
    <n v="0"/>
  </r>
  <r>
    <n v="25"/>
    <x v="7"/>
    <n v="24999.99"/>
    <n v="0"/>
  </r>
  <r>
    <n v="25"/>
    <x v="7"/>
    <n v="37499.99"/>
    <n v="0"/>
  </r>
  <r>
    <n v="25"/>
    <x v="7"/>
    <n v="24999.99"/>
    <n v="0"/>
  </r>
  <r>
    <n v="25"/>
    <x v="7"/>
    <n v="24999.99"/>
    <n v="0"/>
  </r>
  <r>
    <n v="25"/>
    <x v="7"/>
    <n v="24999.99"/>
    <n v="0"/>
  </r>
  <r>
    <n v="25"/>
    <x v="7"/>
    <n v="37499.9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11" firstHeaderRow="0" firstDataRow="1" firstDataCol="1"/>
  <pivotFields count="4">
    <pivotField showAll="0"/>
    <pivotField axis="axisRow" showAll="0">
      <items count="9">
        <item x="0"/>
        <item x="5"/>
        <item x="1"/>
        <item x="7"/>
        <item x="4"/>
        <item x="2"/>
        <item x="3"/>
        <item x="6"/>
        <item t="default"/>
      </items>
    </pivotField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5:H14" firstHeaderRow="0" firstDataRow="1" firstDataCol="1"/>
  <pivotFields count="4">
    <pivotField showAll="0"/>
    <pivotField axis="axisRow" showAll="0">
      <items count="9">
        <item x="7"/>
        <item x="1"/>
        <item x="4"/>
        <item x="5"/>
        <item x="6"/>
        <item x="3"/>
        <item x="2"/>
        <item x="0"/>
        <item t="default"/>
      </items>
    </pivotField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H21" sqref="F2:H21"/>
    </sheetView>
  </sheetViews>
  <sheetFormatPr baseColWidth="10" defaultRowHeight="15.75" x14ac:dyDescent="0.25"/>
  <cols>
    <col min="1" max="1" width="9.5" style="1" bestFit="1" customWidth="1"/>
    <col min="2" max="2" width="30.5" style="1" bestFit="1" customWidth="1"/>
    <col min="3" max="3" width="16.25" style="2" bestFit="1" customWidth="1"/>
    <col min="4" max="4" width="14.125" style="2" bestFit="1" customWidth="1"/>
    <col min="5" max="5" width="11" style="1"/>
    <col min="6" max="6" width="30.5" style="1" bestFit="1" customWidth="1"/>
    <col min="7" max="7" width="18.125" style="2" bestFit="1" customWidth="1"/>
    <col min="8" max="8" width="17.875" style="2" bestFit="1" customWidth="1"/>
    <col min="9" max="10" width="14.125" style="1" bestFit="1" customWidth="1"/>
    <col min="11" max="11" width="12.625" style="1" bestFit="1" customWidth="1"/>
    <col min="12" max="16384" width="11" style="1"/>
  </cols>
  <sheetData>
    <row r="1" spans="1:8" x14ac:dyDescent="0.25">
      <c r="A1" s="1" t="s">
        <v>13</v>
      </c>
      <c r="B1" s="1" t="s">
        <v>0</v>
      </c>
      <c r="C1" s="2" t="s">
        <v>9</v>
      </c>
      <c r="D1" s="2" t="s">
        <v>11</v>
      </c>
    </row>
    <row r="2" spans="1:8" x14ac:dyDescent="0.25">
      <c r="A2" s="1">
        <v>14</v>
      </c>
      <c r="B2" s="1" t="s">
        <v>8</v>
      </c>
      <c r="C2" s="2">
        <v>0</v>
      </c>
      <c r="D2" s="2">
        <v>16666.66</v>
      </c>
      <c r="F2" s="4" t="s">
        <v>14</v>
      </c>
      <c r="G2" s="6" t="s">
        <v>16</v>
      </c>
      <c r="H2" s="6" t="s">
        <v>17</v>
      </c>
    </row>
    <row r="3" spans="1:8" x14ac:dyDescent="0.25">
      <c r="A3" s="1">
        <v>5</v>
      </c>
      <c r="B3" s="1" t="s">
        <v>7</v>
      </c>
      <c r="C3" s="2">
        <v>0</v>
      </c>
      <c r="D3" s="2">
        <v>2500</v>
      </c>
      <c r="F3" s="5" t="s">
        <v>8</v>
      </c>
      <c r="G3" s="6">
        <v>0</v>
      </c>
      <c r="H3" s="6">
        <v>16666.66</v>
      </c>
    </row>
    <row r="4" spans="1:8" x14ac:dyDescent="0.25">
      <c r="A4" s="1">
        <v>5</v>
      </c>
      <c r="B4" s="1" t="s">
        <v>7</v>
      </c>
      <c r="C4" s="2">
        <v>0</v>
      </c>
      <c r="D4" s="2">
        <v>2500</v>
      </c>
      <c r="F4" s="5" t="s">
        <v>2</v>
      </c>
      <c r="G4" s="6">
        <v>233333.24000000002</v>
      </c>
      <c r="H4" s="6">
        <v>0</v>
      </c>
    </row>
    <row r="5" spans="1:8" x14ac:dyDescent="0.25">
      <c r="A5" s="1">
        <v>5</v>
      </c>
      <c r="B5" s="1" t="s">
        <v>7</v>
      </c>
      <c r="C5" s="2">
        <v>0</v>
      </c>
      <c r="D5" s="2">
        <v>2500</v>
      </c>
      <c r="F5" s="5" t="s">
        <v>7</v>
      </c>
      <c r="G5" s="6">
        <v>0</v>
      </c>
      <c r="H5" s="6">
        <v>17500</v>
      </c>
    </row>
    <row r="6" spans="1:8" x14ac:dyDescent="0.25">
      <c r="A6" s="1">
        <v>5</v>
      </c>
      <c r="B6" s="1" t="s">
        <v>7</v>
      </c>
      <c r="C6" s="2">
        <v>0</v>
      </c>
      <c r="D6" s="2">
        <v>2500</v>
      </c>
      <c r="F6" s="5" t="s">
        <v>4</v>
      </c>
      <c r="G6" s="6">
        <v>895643.95</v>
      </c>
      <c r="H6" s="6">
        <v>0</v>
      </c>
    </row>
    <row r="7" spans="1:8" x14ac:dyDescent="0.25">
      <c r="A7" s="1">
        <v>5</v>
      </c>
      <c r="B7" s="1" t="s">
        <v>7</v>
      </c>
      <c r="C7" s="2">
        <v>0</v>
      </c>
      <c r="D7" s="2">
        <v>2500</v>
      </c>
      <c r="F7" s="5" t="s">
        <v>3</v>
      </c>
      <c r="G7" s="6">
        <v>16163</v>
      </c>
      <c r="H7" s="6">
        <v>0</v>
      </c>
    </row>
    <row r="8" spans="1:8" x14ac:dyDescent="0.25">
      <c r="A8" s="1">
        <v>5</v>
      </c>
      <c r="B8" s="1" t="s">
        <v>7</v>
      </c>
      <c r="C8" s="2">
        <v>0</v>
      </c>
      <c r="D8" s="2">
        <v>2500</v>
      </c>
      <c r="F8" s="5" t="s">
        <v>6</v>
      </c>
      <c r="G8" s="6">
        <v>0</v>
      </c>
      <c r="H8" s="6">
        <v>8750</v>
      </c>
    </row>
    <row r="9" spans="1:8" x14ac:dyDescent="0.25">
      <c r="A9" s="1">
        <v>5</v>
      </c>
      <c r="B9" s="1" t="s">
        <v>7</v>
      </c>
      <c r="C9" s="2">
        <v>0</v>
      </c>
      <c r="D9" s="2">
        <v>2500</v>
      </c>
      <c r="F9" s="5" t="s">
        <v>5</v>
      </c>
      <c r="G9" s="6">
        <v>0</v>
      </c>
      <c r="H9" s="6">
        <v>35000</v>
      </c>
    </row>
    <row r="10" spans="1:8" x14ac:dyDescent="0.25">
      <c r="A10" s="1">
        <v>3</v>
      </c>
      <c r="B10" s="1" t="s">
        <v>6</v>
      </c>
      <c r="C10" s="2">
        <v>0</v>
      </c>
      <c r="D10" s="2">
        <v>1250</v>
      </c>
      <c r="F10" s="5" t="s">
        <v>1</v>
      </c>
      <c r="G10" s="6">
        <v>641666.41</v>
      </c>
      <c r="H10" s="6">
        <v>0</v>
      </c>
    </row>
    <row r="11" spans="1:8" x14ac:dyDescent="0.25">
      <c r="A11" s="1">
        <v>3</v>
      </c>
      <c r="B11" s="1" t="s">
        <v>6</v>
      </c>
      <c r="C11" s="2">
        <v>0</v>
      </c>
      <c r="D11" s="2">
        <v>1250</v>
      </c>
      <c r="F11" s="5" t="s">
        <v>15</v>
      </c>
      <c r="G11" s="6">
        <v>1786806.6</v>
      </c>
      <c r="H11" s="6">
        <v>77916.66</v>
      </c>
    </row>
    <row r="12" spans="1:8" x14ac:dyDescent="0.25">
      <c r="A12" s="1">
        <v>3</v>
      </c>
      <c r="B12" s="1" t="s">
        <v>6</v>
      </c>
      <c r="C12" s="2">
        <v>0</v>
      </c>
      <c r="D12" s="2">
        <v>1250</v>
      </c>
    </row>
    <row r="13" spans="1:8" x14ac:dyDescent="0.25">
      <c r="A13" s="1">
        <v>3</v>
      </c>
      <c r="B13" s="1" t="s">
        <v>6</v>
      </c>
      <c r="C13" s="2">
        <v>0</v>
      </c>
      <c r="D13" s="2">
        <v>1250</v>
      </c>
      <c r="H13" s="2">
        <f>+GETPIVOTDATA("Suma de Asignacion",$F$2)-GETPIVOTDATA("Suma de Deduccion",$F$2)</f>
        <v>1708889.9400000002</v>
      </c>
    </row>
    <row r="14" spans="1:8" x14ac:dyDescent="0.25">
      <c r="A14" s="1">
        <v>3</v>
      </c>
      <c r="B14" s="1" t="s">
        <v>6</v>
      </c>
      <c r="C14" s="2">
        <v>0</v>
      </c>
      <c r="D14" s="2">
        <v>1250</v>
      </c>
      <c r="H14" s="2">
        <f>+H13-D56</f>
        <v>0</v>
      </c>
    </row>
    <row r="15" spans="1:8" x14ac:dyDescent="0.25">
      <c r="A15" s="1">
        <v>3</v>
      </c>
      <c r="B15" s="1" t="s">
        <v>6</v>
      </c>
      <c r="C15" s="2">
        <v>0</v>
      </c>
      <c r="D15" s="2">
        <v>1250</v>
      </c>
      <c r="F15" s="9" t="s">
        <v>18</v>
      </c>
      <c r="G15" s="9"/>
      <c r="H15" s="10">
        <v>686665.98</v>
      </c>
    </row>
    <row r="16" spans="1:8" x14ac:dyDescent="0.25">
      <c r="A16" s="1">
        <v>3</v>
      </c>
      <c r="B16" s="1" t="s">
        <v>6</v>
      </c>
      <c r="C16" s="2">
        <v>0</v>
      </c>
      <c r="D16" s="2">
        <v>1250</v>
      </c>
      <c r="F16" s="9" t="s">
        <v>19</v>
      </c>
      <c r="G16" s="9"/>
      <c r="H16" s="10">
        <v>1540000</v>
      </c>
    </row>
    <row r="17" spans="1:10" ht="16.5" thickBot="1" x14ac:dyDescent="0.3">
      <c r="A17" s="1">
        <v>2</v>
      </c>
      <c r="B17" s="1" t="s">
        <v>5</v>
      </c>
      <c r="C17" s="2">
        <v>0</v>
      </c>
      <c r="D17" s="2">
        <v>5000</v>
      </c>
    </row>
    <row r="18" spans="1:10" ht="16.5" thickBot="1" x14ac:dyDescent="0.3">
      <c r="A18" s="1">
        <v>2</v>
      </c>
      <c r="B18" s="1" t="s">
        <v>5</v>
      </c>
      <c r="C18" s="2">
        <v>0</v>
      </c>
      <c r="D18" s="2">
        <v>5000</v>
      </c>
      <c r="F18" s="1" t="s">
        <v>20</v>
      </c>
      <c r="H18" s="11">
        <f>+H13+H15+H16</f>
        <v>3935555.92</v>
      </c>
    </row>
    <row r="19" spans="1:10" x14ac:dyDescent="0.25">
      <c r="A19" s="1">
        <v>2</v>
      </c>
      <c r="B19" s="1" t="s">
        <v>5</v>
      </c>
      <c r="C19" s="2">
        <v>0</v>
      </c>
      <c r="D19" s="2">
        <v>5000</v>
      </c>
    </row>
    <row r="20" spans="1:10" x14ac:dyDescent="0.25">
      <c r="A20" s="1">
        <v>2</v>
      </c>
      <c r="B20" s="1" t="s">
        <v>5</v>
      </c>
      <c r="C20" s="2">
        <v>0</v>
      </c>
      <c r="D20" s="2">
        <v>5000</v>
      </c>
      <c r="I20" s="2"/>
      <c r="J20" s="2"/>
    </row>
    <row r="21" spans="1:10" x14ac:dyDescent="0.25">
      <c r="A21" s="1">
        <v>2</v>
      </c>
      <c r="B21" s="1" t="s">
        <v>5</v>
      </c>
      <c r="C21" s="2">
        <v>0</v>
      </c>
      <c r="D21" s="2">
        <v>5000</v>
      </c>
      <c r="I21" s="2"/>
      <c r="J21" s="2"/>
    </row>
    <row r="22" spans="1:10" x14ac:dyDescent="0.25">
      <c r="A22" s="1">
        <v>2</v>
      </c>
      <c r="B22" s="1" t="s">
        <v>5</v>
      </c>
      <c r="C22" s="2">
        <v>0</v>
      </c>
      <c r="D22" s="2">
        <v>5000</v>
      </c>
      <c r="F22" s="2"/>
      <c r="I22" s="2"/>
      <c r="J22" s="2"/>
    </row>
    <row r="23" spans="1:10" x14ac:dyDescent="0.25">
      <c r="A23" s="1">
        <v>2</v>
      </c>
      <c r="B23" s="1" t="s">
        <v>5</v>
      </c>
      <c r="C23" s="2">
        <v>0</v>
      </c>
      <c r="D23" s="2">
        <v>5000</v>
      </c>
      <c r="I23" s="2"/>
      <c r="J23" s="2"/>
    </row>
    <row r="24" spans="1:10" x14ac:dyDescent="0.25">
      <c r="A24" s="1">
        <v>9</v>
      </c>
      <c r="B24" s="1" t="s">
        <v>3</v>
      </c>
      <c r="C24" s="2">
        <v>2309</v>
      </c>
      <c r="D24" s="2">
        <v>0</v>
      </c>
      <c r="F24" s="2"/>
      <c r="I24" s="2"/>
      <c r="J24" s="2"/>
    </row>
    <row r="25" spans="1:10" x14ac:dyDescent="0.25">
      <c r="A25" s="1">
        <v>9</v>
      </c>
      <c r="B25" s="1" t="s">
        <v>3</v>
      </c>
      <c r="C25" s="2">
        <v>2309</v>
      </c>
      <c r="D25" s="2">
        <v>0</v>
      </c>
      <c r="F25" s="2"/>
      <c r="I25" s="2"/>
      <c r="J25" s="2"/>
    </row>
    <row r="26" spans="1:10" ht="16.5" thickBot="1" x14ac:dyDescent="0.3">
      <c r="A26" s="1">
        <v>9</v>
      </c>
      <c r="B26" s="1" t="s">
        <v>3</v>
      </c>
      <c r="C26" s="2">
        <v>2309</v>
      </c>
      <c r="D26" s="2">
        <v>0</v>
      </c>
      <c r="F26" s="2"/>
    </row>
    <row r="27" spans="1:10" ht="16.5" thickBot="1" x14ac:dyDescent="0.3">
      <c r="A27" s="1">
        <v>9</v>
      </c>
      <c r="B27" s="1" t="s">
        <v>3</v>
      </c>
      <c r="C27" s="2">
        <v>2309</v>
      </c>
      <c r="D27" s="2">
        <v>0</v>
      </c>
      <c r="F27" s="2"/>
      <c r="H27" s="24"/>
      <c r="I27" s="24"/>
      <c r="J27" s="24"/>
    </row>
    <row r="28" spans="1:10" x14ac:dyDescent="0.25">
      <c r="A28" s="1">
        <v>9</v>
      </c>
      <c r="B28" s="1" t="s">
        <v>3</v>
      </c>
      <c r="C28" s="2">
        <v>2309</v>
      </c>
      <c r="D28" s="2">
        <v>0</v>
      </c>
      <c r="F28" s="2"/>
      <c r="I28" s="2"/>
      <c r="J28" s="2"/>
    </row>
    <row r="29" spans="1:10" x14ac:dyDescent="0.25">
      <c r="A29" s="1">
        <v>9</v>
      </c>
      <c r="B29" s="1" t="s">
        <v>3</v>
      </c>
      <c r="C29" s="2">
        <v>2309</v>
      </c>
      <c r="D29" s="2">
        <v>0</v>
      </c>
      <c r="I29" s="2"/>
      <c r="J29" s="2"/>
    </row>
    <row r="30" spans="1:10" x14ac:dyDescent="0.25">
      <c r="A30" s="1">
        <v>9</v>
      </c>
      <c r="B30" s="1" t="s">
        <v>3</v>
      </c>
      <c r="C30" s="2">
        <v>2309</v>
      </c>
      <c r="D30" s="2">
        <v>0</v>
      </c>
      <c r="I30" s="2"/>
      <c r="J30" s="2"/>
    </row>
    <row r="31" spans="1:10" x14ac:dyDescent="0.25">
      <c r="A31" s="1">
        <v>2</v>
      </c>
      <c r="B31" s="1" t="s">
        <v>2</v>
      </c>
      <c r="C31" s="2">
        <v>33333.32</v>
      </c>
      <c r="D31" s="2">
        <v>0</v>
      </c>
      <c r="I31" s="2"/>
      <c r="J31" s="2"/>
    </row>
    <row r="32" spans="1:10" x14ac:dyDescent="0.25">
      <c r="A32" s="1">
        <v>2</v>
      </c>
      <c r="B32" s="1" t="s">
        <v>2</v>
      </c>
      <c r="C32" s="2">
        <v>33333.32</v>
      </c>
      <c r="D32" s="2">
        <v>0</v>
      </c>
      <c r="I32" s="2"/>
      <c r="J32" s="2"/>
    </row>
    <row r="33" spans="1:10" x14ac:dyDescent="0.25">
      <c r="A33" s="1">
        <v>2</v>
      </c>
      <c r="B33" s="1" t="s">
        <v>2</v>
      </c>
      <c r="C33" s="2">
        <v>33333.32</v>
      </c>
      <c r="D33" s="2">
        <v>0</v>
      </c>
      <c r="I33" s="2"/>
      <c r="J33" s="2"/>
    </row>
    <row r="34" spans="1:10" x14ac:dyDescent="0.25">
      <c r="A34" s="1">
        <v>2</v>
      </c>
      <c r="B34" s="1" t="s">
        <v>2</v>
      </c>
      <c r="C34" s="2">
        <v>33333.32</v>
      </c>
      <c r="D34" s="2">
        <v>0</v>
      </c>
    </row>
    <row r="35" spans="1:10" x14ac:dyDescent="0.25">
      <c r="A35" s="1">
        <v>2</v>
      </c>
      <c r="B35" s="1" t="s">
        <v>2</v>
      </c>
      <c r="C35" s="2">
        <v>33333.32</v>
      </c>
      <c r="D35" s="2">
        <v>0</v>
      </c>
      <c r="I35" s="2"/>
      <c r="J35" s="2"/>
    </row>
    <row r="36" spans="1:10" x14ac:dyDescent="0.25">
      <c r="A36" s="1">
        <v>2</v>
      </c>
      <c r="B36" s="1" t="s">
        <v>2</v>
      </c>
      <c r="C36" s="2">
        <v>33333.32</v>
      </c>
      <c r="D36" s="2">
        <v>0</v>
      </c>
    </row>
    <row r="37" spans="1:10" x14ac:dyDescent="0.25">
      <c r="A37" s="1">
        <v>2</v>
      </c>
      <c r="B37" s="1" t="s">
        <v>2</v>
      </c>
      <c r="C37" s="2">
        <v>33333.32</v>
      </c>
      <c r="D37" s="2">
        <v>0</v>
      </c>
    </row>
    <row r="38" spans="1:10" x14ac:dyDescent="0.25">
      <c r="A38" s="1">
        <v>1</v>
      </c>
      <c r="B38" s="1" t="s">
        <v>1</v>
      </c>
      <c r="C38" s="2">
        <v>91666.63</v>
      </c>
      <c r="D38" s="2">
        <v>0</v>
      </c>
    </row>
    <row r="39" spans="1:10" x14ac:dyDescent="0.25">
      <c r="A39" s="1">
        <v>1</v>
      </c>
      <c r="B39" s="1" t="s">
        <v>1</v>
      </c>
      <c r="C39" s="2">
        <v>91666.63</v>
      </c>
      <c r="D39" s="2">
        <v>0</v>
      </c>
    </row>
    <row r="40" spans="1:10" x14ac:dyDescent="0.25">
      <c r="A40" s="1">
        <v>1</v>
      </c>
      <c r="B40" s="1" t="s">
        <v>1</v>
      </c>
      <c r="C40" s="2">
        <v>91666.63</v>
      </c>
      <c r="D40" s="2">
        <v>0</v>
      </c>
    </row>
    <row r="41" spans="1:10" x14ac:dyDescent="0.25">
      <c r="A41" s="1">
        <v>1</v>
      </c>
      <c r="B41" s="1" t="s">
        <v>1</v>
      </c>
      <c r="C41" s="2">
        <v>91666.63</v>
      </c>
      <c r="D41" s="2">
        <v>0</v>
      </c>
    </row>
    <row r="42" spans="1:10" x14ac:dyDescent="0.25">
      <c r="A42" s="1">
        <v>1</v>
      </c>
      <c r="B42" s="1" t="s">
        <v>1</v>
      </c>
      <c r="C42" s="2">
        <v>91666.63</v>
      </c>
      <c r="D42" s="2">
        <v>0</v>
      </c>
    </row>
    <row r="43" spans="1:10" x14ac:dyDescent="0.25">
      <c r="A43" s="1">
        <v>1</v>
      </c>
      <c r="B43" s="1" t="s">
        <v>1</v>
      </c>
      <c r="C43" s="2">
        <v>91666.63</v>
      </c>
      <c r="D43" s="2">
        <v>0</v>
      </c>
    </row>
    <row r="44" spans="1:10" x14ac:dyDescent="0.25">
      <c r="A44" s="1">
        <v>1</v>
      </c>
      <c r="B44" s="1" t="s">
        <v>1</v>
      </c>
      <c r="C44" s="2">
        <v>91666.63</v>
      </c>
      <c r="D44" s="2">
        <v>0</v>
      </c>
    </row>
    <row r="45" spans="1:10" x14ac:dyDescent="0.25">
      <c r="A45" s="1">
        <v>8</v>
      </c>
      <c r="B45" s="1" t="s">
        <v>4</v>
      </c>
      <c r="C45" s="2">
        <v>103519</v>
      </c>
      <c r="D45" s="2">
        <v>0</v>
      </c>
    </row>
    <row r="46" spans="1:10" x14ac:dyDescent="0.25">
      <c r="A46" s="1">
        <v>8</v>
      </c>
      <c r="B46" s="1" t="s">
        <v>4</v>
      </c>
      <c r="C46" s="2">
        <v>119445</v>
      </c>
      <c r="D46" s="2">
        <v>0</v>
      </c>
    </row>
    <row r="47" spans="1:10" x14ac:dyDescent="0.25">
      <c r="A47" s="1">
        <v>8</v>
      </c>
      <c r="B47" s="1" t="s">
        <v>4</v>
      </c>
      <c r="C47" s="2">
        <v>119445</v>
      </c>
      <c r="D47" s="2">
        <v>0</v>
      </c>
    </row>
    <row r="48" spans="1:10" x14ac:dyDescent="0.25">
      <c r="A48" s="1">
        <v>8</v>
      </c>
      <c r="B48" s="1" t="s">
        <v>4</v>
      </c>
      <c r="C48" s="2">
        <v>119445</v>
      </c>
      <c r="D48" s="2">
        <v>0</v>
      </c>
    </row>
    <row r="49" spans="1:4" x14ac:dyDescent="0.25">
      <c r="A49" s="1">
        <v>8</v>
      </c>
      <c r="B49" s="1" t="s">
        <v>4</v>
      </c>
      <c r="C49" s="2">
        <v>119445</v>
      </c>
      <c r="D49" s="2">
        <v>0</v>
      </c>
    </row>
    <row r="50" spans="1:4" x14ac:dyDescent="0.25">
      <c r="A50" s="1">
        <v>8</v>
      </c>
      <c r="B50" s="1" t="s">
        <v>4</v>
      </c>
      <c r="C50" s="2">
        <v>119944.95</v>
      </c>
      <c r="D50" s="2">
        <v>0</v>
      </c>
    </row>
    <row r="51" spans="1:4" x14ac:dyDescent="0.25">
      <c r="A51" s="1">
        <v>8</v>
      </c>
      <c r="B51" s="1" t="s">
        <v>4</v>
      </c>
      <c r="C51" s="2">
        <v>194400</v>
      </c>
      <c r="D51" s="2">
        <v>0</v>
      </c>
    </row>
    <row r="52" spans="1:4" x14ac:dyDescent="0.25">
      <c r="C52" s="1"/>
      <c r="D52" s="1"/>
    </row>
    <row r="56" spans="1:4" x14ac:dyDescent="0.25">
      <c r="C56" s="3" t="s">
        <v>10</v>
      </c>
      <c r="D56" s="3">
        <v>1708889.94</v>
      </c>
    </row>
  </sheetData>
  <autoFilter ref="A1:D62">
    <sortState ref="A2:D189">
      <sortCondition ref="C1:C189"/>
    </sortState>
  </autoFilter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C1" workbookViewId="0">
      <selection activeCell="F17" sqref="F17"/>
    </sheetView>
  </sheetViews>
  <sheetFormatPr baseColWidth="10" defaultRowHeight="15.75" x14ac:dyDescent="0.25"/>
  <cols>
    <col min="1" max="1" width="11" style="1"/>
    <col min="2" max="2" width="31.875" style="1" bestFit="1" customWidth="1"/>
    <col min="3" max="3" width="12.625" style="2" bestFit="1" customWidth="1"/>
    <col min="4" max="4" width="14.125" style="2" bestFit="1" customWidth="1"/>
    <col min="5" max="5" width="11" style="2"/>
    <col min="6" max="6" width="31.875" style="1" bestFit="1" customWidth="1"/>
    <col min="7" max="7" width="18.125" style="2" bestFit="1" customWidth="1"/>
    <col min="8" max="8" width="17.875" style="2" bestFit="1" customWidth="1"/>
    <col min="9" max="16384" width="11" style="1"/>
  </cols>
  <sheetData>
    <row r="1" spans="1:8" x14ac:dyDescent="0.25">
      <c r="A1" s="7" t="s">
        <v>13</v>
      </c>
      <c r="B1" s="7" t="s">
        <v>0</v>
      </c>
      <c r="C1" s="8" t="s">
        <v>9</v>
      </c>
      <c r="D1" s="8" t="s">
        <v>11</v>
      </c>
    </row>
    <row r="2" spans="1:8" x14ac:dyDescent="0.25">
      <c r="A2" s="7">
        <v>1</v>
      </c>
      <c r="B2" s="7" t="s">
        <v>1</v>
      </c>
      <c r="C2" s="8">
        <v>83333.3</v>
      </c>
      <c r="D2" s="8">
        <v>0</v>
      </c>
      <c r="F2" s="12" t="s">
        <v>21</v>
      </c>
    </row>
    <row r="3" spans="1:8" x14ac:dyDescent="0.25">
      <c r="A3" s="7">
        <v>1</v>
      </c>
      <c r="B3" s="7" t="s">
        <v>1</v>
      </c>
      <c r="C3" s="8">
        <v>83333.3</v>
      </c>
      <c r="D3" s="8">
        <v>0</v>
      </c>
    </row>
    <row r="4" spans="1:8" x14ac:dyDescent="0.25">
      <c r="A4" s="7">
        <v>1</v>
      </c>
      <c r="B4" s="7" t="s">
        <v>1</v>
      </c>
      <c r="C4" s="8">
        <v>83333.3</v>
      </c>
      <c r="D4" s="8">
        <v>0</v>
      </c>
    </row>
    <row r="5" spans="1:8" x14ac:dyDescent="0.25">
      <c r="A5" s="7">
        <v>1</v>
      </c>
      <c r="B5" s="7" t="s">
        <v>1</v>
      </c>
      <c r="C5" s="8">
        <v>83333.3</v>
      </c>
      <c r="D5" s="8">
        <v>0</v>
      </c>
      <c r="F5" s="4" t="s">
        <v>14</v>
      </c>
      <c r="G5" s="6" t="s">
        <v>16</v>
      </c>
      <c r="H5" s="6" t="s">
        <v>17</v>
      </c>
    </row>
    <row r="6" spans="1:8" x14ac:dyDescent="0.25">
      <c r="A6" s="7">
        <v>1</v>
      </c>
      <c r="B6" s="7" t="s">
        <v>1</v>
      </c>
      <c r="C6" s="8">
        <v>83333.3</v>
      </c>
      <c r="D6" s="8">
        <v>0</v>
      </c>
      <c r="F6" s="5" t="s">
        <v>12</v>
      </c>
      <c r="G6" s="6">
        <v>212499.93</v>
      </c>
      <c r="H6" s="6">
        <v>0</v>
      </c>
    </row>
    <row r="7" spans="1:8" x14ac:dyDescent="0.25">
      <c r="A7" s="7">
        <v>1</v>
      </c>
      <c r="B7" s="7" t="s">
        <v>1</v>
      </c>
      <c r="C7" s="8">
        <v>83333.3</v>
      </c>
      <c r="D7" s="8">
        <v>0</v>
      </c>
      <c r="F7" s="5" t="s">
        <v>2</v>
      </c>
      <c r="G7" s="6">
        <v>233333.24000000002</v>
      </c>
      <c r="H7" s="6">
        <v>0</v>
      </c>
    </row>
    <row r="8" spans="1:8" x14ac:dyDescent="0.25">
      <c r="A8" s="7">
        <v>1</v>
      </c>
      <c r="B8" s="7" t="s">
        <v>1</v>
      </c>
      <c r="C8" s="8">
        <v>83333.3</v>
      </c>
      <c r="D8" s="8">
        <v>0</v>
      </c>
      <c r="F8" s="5" t="s">
        <v>7</v>
      </c>
      <c r="G8" s="6">
        <v>0</v>
      </c>
      <c r="H8" s="6">
        <v>17500</v>
      </c>
    </row>
    <row r="9" spans="1:8" x14ac:dyDescent="0.25">
      <c r="A9" s="7">
        <v>2</v>
      </c>
      <c r="B9" s="7" t="s">
        <v>2</v>
      </c>
      <c r="C9" s="8">
        <v>33333.32</v>
      </c>
      <c r="D9" s="8">
        <v>0</v>
      </c>
      <c r="F9" s="5" t="s">
        <v>4</v>
      </c>
      <c r="G9" s="6">
        <v>1076491.6099999999</v>
      </c>
      <c r="H9" s="6">
        <v>0</v>
      </c>
    </row>
    <row r="10" spans="1:8" x14ac:dyDescent="0.25">
      <c r="A10" s="7">
        <v>2</v>
      </c>
      <c r="B10" s="7" t="s">
        <v>5</v>
      </c>
      <c r="C10" s="8">
        <v>0</v>
      </c>
      <c r="D10" s="8">
        <v>5000</v>
      </c>
      <c r="F10" s="5" t="s">
        <v>3</v>
      </c>
      <c r="G10" s="6">
        <v>94903.9</v>
      </c>
      <c r="H10" s="6">
        <v>0</v>
      </c>
    </row>
    <row r="11" spans="1:8" x14ac:dyDescent="0.25">
      <c r="A11" s="7">
        <v>2</v>
      </c>
      <c r="B11" s="7" t="s">
        <v>2</v>
      </c>
      <c r="C11" s="8">
        <v>33333.32</v>
      </c>
      <c r="D11" s="8">
        <v>0</v>
      </c>
      <c r="F11" s="5" t="s">
        <v>6</v>
      </c>
      <c r="G11" s="6">
        <v>0</v>
      </c>
      <c r="H11" s="6">
        <v>87500</v>
      </c>
    </row>
    <row r="12" spans="1:8" x14ac:dyDescent="0.25">
      <c r="A12" s="7">
        <v>2</v>
      </c>
      <c r="B12" s="7" t="s">
        <v>5</v>
      </c>
      <c r="C12" s="8">
        <v>0</v>
      </c>
      <c r="D12" s="8">
        <v>5000</v>
      </c>
      <c r="F12" s="5" t="s">
        <v>5</v>
      </c>
      <c r="G12" s="6">
        <v>0</v>
      </c>
      <c r="H12" s="6">
        <v>35000</v>
      </c>
    </row>
    <row r="13" spans="1:8" x14ac:dyDescent="0.25">
      <c r="A13" s="7">
        <v>2</v>
      </c>
      <c r="B13" s="7" t="s">
        <v>2</v>
      </c>
      <c r="C13" s="8">
        <v>33333.32</v>
      </c>
      <c r="D13" s="8">
        <v>0</v>
      </c>
      <c r="F13" s="5" t="s">
        <v>1</v>
      </c>
      <c r="G13" s="6">
        <v>583333.1</v>
      </c>
      <c r="H13" s="6">
        <v>0</v>
      </c>
    </row>
    <row r="14" spans="1:8" x14ac:dyDescent="0.25">
      <c r="A14" s="7">
        <v>2</v>
      </c>
      <c r="B14" s="7" t="s">
        <v>5</v>
      </c>
      <c r="C14" s="8">
        <v>0</v>
      </c>
      <c r="D14" s="8">
        <v>5000</v>
      </c>
      <c r="F14" s="5" t="s">
        <v>15</v>
      </c>
      <c r="G14" s="6">
        <v>2200561.7799999998</v>
      </c>
      <c r="H14" s="6">
        <v>140000</v>
      </c>
    </row>
    <row r="15" spans="1:8" x14ac:dyDescent="0.25">
      <c r="A15" s="7">
        <v>2</v>
      </c>
      <c r="B15" s="7" t="s">
        <v>2</v>
      </c>
      <c r="C15" s="8">
        <v>33333.32</v>
      </c>
      <c r="D15" s="8">
        <v>0</v>
      </c>
    </row>
    <row r="16" spans="1:8" x14ac:dyDescent="0.25">
      <c r="A16" s="7">
        <v>2</v>
      </c>
      <c r="B16" s="7" t="s">
        <v>5</v>
      </c>
      <c r="C16" s="8">
        <v>0</v>
      </c>
      <c r="D16" s="8">
        <v>5000</v>
      </c>
      <c r="H16" s="2">
        <f>+GETPIVOTDATA("Suma de Asignacion",$F$5)-GETPIVOTDATA("Suma de Deduccion",$F$5)</f>
        <v>2060561.7799999998</v>
      </c>
    </row>
    <row r="17" spans="1:8" x14ac:dyDescent="0.25">
      <c r="A17" s="7">
        <v>2</v>
      </c>
      <c r="B17" s="7" t="s">
        <v>2</v>
      </c>
      <c r="C17" s="8">
        <v>33333.32</v>
      </c>
      <c r="D17" s="8">
        <v>0</v>
      </c>
      <c r="H17" s="2">
        <f>+H16-D59</f>
        <v>0</v>
      </c>
    </row>
    <row r="18" spans="1:8" x14ac:dyDescent="0.25">
      <c r="A18" s="7">
        <v>2</v>
      </c>
      <c r="B18" s="7" t="s">
        <v>5</v>
      </c>
      <c r="C18" s="8">
        <v>0</v>
      </c>
      <c r="D18" s="8">
        <v>5000</v>
      </c>
      <c r="F18" s="9" t="s">
        <v>18</v>
      </c>
      <c r="G18" s="9"/>
      <c r="H18" s="10">
        <v>653332.68000000005</v>
      </c>
    </row>
    <row r="19" spans="1:8" x14ac:dyDescent="0.25">
      <c r="A19" s="7">
        <v>2</v>
      </c>
      <c r="B19" s="7" t="s">
        <v>2</v>
      </c>
      <c r="C19" s="8">
        <v>33333.32</v>
      </c>
      <c r="D19" s="8">
        <v>0</v>
      </c>
      <c r="F19" s="9" t="s">
        <v>19</v>
      </c>
      <c r="G19" s="9"/>
      <c r="H19" s="10">
        <v>1400000</v>
      </c>
    </row>
    <row r="20" spans="1:8" ht="16.5" thickBot="1" x14ac:dyDescent="0.3">
      <c r="A20" s="7">
        <v>2</v>
      </c>
      <c r="B20" s="7" t="s">
        <v>5</v>
      </c>
      <c r="C20" s="8">
        <v>0</v>
      </c>
      <c r="D20" s="8">
        <v>5000</v>
      </c>
    </row>
    <row r="21" spans="1:8" ht="16.5" thickBot="1" x14ac:dyDescent="0.3">
      <c r="A21" s="7">
        <v>2</v>
      </c>
      <c r="B21" s="7" t="s">
        <v>2</v>
      </c>
      <c r="C21" s="8">
        <v>33333.32</v>
      </c>
      <c r="D21" s="8">
        <v>0</v>
      </c>
      <c r="F21" s="1" t="s">
        <v>20</v>
      </c>
      <c r="H21" s="11">
        <f>+H16+H18+H19</f>
        <v>4113894.46</v>
      </c>
    </row>
    <row r="22" spans="1:8" x14ac:dyDescent="0.25">
      <c r="A22" s="7">
        <v>2</v>
      </c>
      <c r="B22" s="7" t="s">
        <v>5</v>
      </c>
      <c r="C22" s="8">
        <v>0</v>
      </c>
      <c r="D22" s="8">
        <v>5000</v>
      </c>
      <c r="H22" s="2">
        <v>1716846.76</v>
      </c>
    </row>
    <row r="23" spans="1:8" x14ac:dyDescent="0.25">
      <c r="A23" s="7">
        <v>3</v>
      </c>
      <c r="B23" s="7" t="s">
        <v>6</v>
      </c>
      <c r="C23" s="8">
        <v>0</v>
      </c>
      <c r="D23" s="8">
        <v>12500</v>
      </c>
    </row>
    <row r="24" spans="1:8" x14ac:dyDescent="0.25">
      <c r="A24" s="7">
        <v>3</v>
      </c>
      <c r="B24" s="7" t="s">
        <v>6</v>
      </c>
      <c r="C24" s="8">
        <v>0</v>
      </c>
      <c r="D24" s="8">
        <v>12500</v>
      </c>
      <c r="H24" s="2">
        <f>+H21-H22</f>
        <v>2397047.7000000002</v>
      </c>
    </row>
    <row r="25" spans="1:8" x14ac:dyDescent="0.25">
      <c r="A25" s="7">
        <v>3</v>
      </c>
      <c r="B25" s="7" t="s">
        <v>6</v>
      </c>
      <c r="C25" s="8">
        <v>0</v>
      </c>
      <c r="D25" s="8">
        <v>12500</v>
      </c>
    </row>
    <row r="26" spans="1:8" x14ac:dyDescent="0.25">
      <c r="A26" s="7">
        <v>3</v>
      </c>
      <c r="B26" s="7" t="s">
        <v>6</v>
      </c>
      <c r="C26" s="8">
        <v>0</v>
      </c>
      <c r="D26" s="8">
        <v>12500</v>
      </c>
    </row>
    <row r="27" spans="1:8" x14ac:dyDescent="0.25">
      <c r="A27" s="7">
        <v>3</v>
      </c>
      <c r="B27" s="7" t="s">
        <v>6</v>
      </c>
      <c r="C27" s="8">
        <v>0</v>
      </c>
      <c r="D27" s="8">
        <v>12500</v>
      </c>
    </row>
    <row r="28" spans="1:8" x14ac:dyDescent="0.25">
      <c r="A28" s="7">
        <v>3</v>
      </c>
      <c r="B28" s="7" t="s">
        <v>6</v>
      </c>
      <c r="C28" s="8">
        <v>0</v>
      </c>
      <c r="D28" s="8">
        <v>12500</v>
      </c>
    </row>
    <row r="29" spans="1:8" x14ac:dyDescent="0.25">
      <c r="A29" s="7">
        <v>3</v>
      </c>
      <c r="B29" s="7" t="s">
        <v>6</v>
      </c>
      <c r="C29" s="8">
        <v>0</v>
      </c>
      <c r="D29" s="8">
        <v>12500</v>
      </c>
    </row>
    <row r="30" spans="1:8" x14ac:dyDescent="0.25">
      <c r="A30" s="7">
        <v>5</v>
      </c>
      <c r="B30" s="7" t="s">
        <v>7</v>
      </c>
      <c r="C30" s="8">
        <v>0</v>
      </c>
      <c r="D30" s="8">
        <v>2500</v>
      </c>
    </row>
    <row r="31" spans="1:8" x14ac:dyDescent="0.25">
      <c r="A31" s="7">
        <v>5</v>
      </c>
      <c r="B31" s="7" t="s">
        <v>7</v>
      </c>
      <c r="C31" s="8">
        <v>0</v>
      </c>
      <c r="D31" s="8">
        <v>2500</v>
      </c>
    </row>
    <row r="32" spans="1:8" x14ac:dyDescent="0.25">
      <c r="A32" s="7">
        <v>5</v>
      </c>
      <c r="B32" s="7" t="s">
        <v>7</v>
      </c>
      <c r="C32" s="8">
        <v>0</v>
      </c>
      <c r="D32" s="8">
        <v>2500</v>
      </c>
    </row>
    <row r="33" spans="1:4" x14ac:dyDescent="0.25">
      <c r="A33" s="7">
        <v>5</v>
      </c>
      <c r="B33" s="7" t="s">
        <v>7</v>
      </c>
      <c r="C33" s="8">
        <v>0</v>
      </c>
      <c r="D33" s="8">
        <v>2500</v>
      </c>
    </row>
    <row r="34" spans="1:4" x14ac:dyDescent="0.25">
      <c r="A34" s="7">
        <v>5</v>
      </c>
      <c r="B34" s="7" t="s">
        <v>7</v>
      </c>
      <c r="C34" s="8">
        <v>0</v>
      </c>
      <c r="D34" s="8">
        <v>2500</v>
      </c>
    </row>
    <row r="35" spans="1:4" x14ac:dyDescent="0.25">
      <c r="A35" s="7">
        <v>5</v>
      </c>
      <c r="B35" s="7" t="s">
        <v>7</v>
      </c>
      <c r="C35" s="8">
        <v>0</v>
      </c>
      <c r="D35" s="8">
        <v>2500</v>
      </c>
    </row>
    <row r="36" spans="1:4" x14ac:dyDescent="0.25">
      <c r="A36" s="7">
        <v>5</v>
      </c>
      <c r="B36" s="7" t="s">
        <v>7</v>
      </c>
      <c r="C36" s="8">
        <v>0</v>
      </c>
      <c r="D36" s="8">
        <v>2500</v>
      </c>
    </row>
    <row r="37" spans="1:4" x14ac:dyDescent="0.25">
      <c r="A37" s="7">
        <v>8</v>
      </c>
      <c r="B37" s="7" t="s">
        <v>4</v>
      </c>
      <c r="C37" s="8">
        <v>147932.10999999999</v>
      </c>
      <c r="D37" s="8">
        <v>0</v>
      </c>
    </row>
    <row r="38" spans="1:4" x14ac:dyDescent="0.25">
      <c r="A38" s="7">
        <v>8</v>
      </c>
      <c r="B38" s="7" t="s">
        <v>4</v>
      </c>
      <c r="C38" s="8">
        <v>135371</v>
      </c>
      <c r="D38" s="8">
        <v>0</v>
      </c>
    </row>
    <row r="39" spans="1:4" x14ac:dyDescent="0.25">
      <c r="A39" s="7">
        <v>8</v>
      </c>
      <c r="B39" s="7" t="s">
        <v>4</v>
      </c>
      <c r="C39" s="8">
        <v>147315.5</v>
      </c>
      <c r="D39" s="8">
        <v>0</v>
      </c>
    </row>
    <row r="40" spans="1:4" x14ac:dyDescent="0.25">
      <c r="A40" s="7">
        <v>8</v>
      </c>
      <c r="B40" s="7" t="s">
        <v>4</v>
      </c>
      <c r="C40" s="8">
        <v>135371</v>
      </c>
      <c r="D40" s="8">
        <v>0</v>
      </c>
    </row>
    <row r="41" spans="1:4" x14ac:dyDescent="0.25">
      <c r="A41" s="7">
        <v>8</v>
      </c>
      <c r="B41" s="7" t="s">
        <v>4</v>
      </c>
      <c r="C41" s="8">
        <v>135371</v>
      </c>
      <c r="D41" s="8">
        <v>0</v>
      </c>
    </row>
    <row r="42" spans="1:4" x14ac:dyDescent="0.25">
      <c r="A42" s="7">
        <v>8</v>
      </c>
      <c r="B42" s="7" t="s">
        <v>4</v>
      </c>
      <c r="C42" s="8">
        <v>135371</v>
      </c>
      <c r="D42" s="8">
        <v>0</v>
      </c>
    </row>
    <row r="43" spans="1:4" x14ac:dyDescent="0.25">
      <c r="A43" s="7">
        <v>8</v>
      </c>
      <c r="B43" s="7" t="s">
        <v>4</v>
      </c>
      <c r="C43" s="8">
        <v>239760</v>
      </c>
      <c r="D43" s="8">
        <v>0</v>
      </c>
    </row>
    <row r="44" spans="1:4" x14ac:dyDescent="0.25">
      <c r="A44" s="7">
        <v>9</v>
      </c>
      <c r="B44" s="7" t="s">
        <v>3</v>
      </c>
      <c r="C44" s="8">
        <v>13557.7</v>
      </c>
      <c r="D44" s="8">
        <v>0</v>
      </c>
    </row>
    <row r="45" spans="1:4" x14ac:dyDescent="0.25">
      <c r="A45" s="7">
        <v>9</v>
      </c>
      <c r="B45" s="7" t="s">
        <v>3</v>
      </c>
      <c r="C45" s="8">
        <v>13557.7</v>
      </c>
      <c r="D45" s="8">
        <v>0</v>
      </c>
    </row>
    <row r="46" spans="1:4" x14ac:dyDescent="0.25">
      <c r="A46" s="7">
        <v>9</v>
      </c>
      <c r="B46" s="7" t="s">
        <v>3</v>
      </c>
      <c r="C46" s="8">
        <v>13557.7</v>
      </c>
      <c r="D46" s="8">
        <v>0</v>
      </c>
    </row>
    <row r="47" spans="1:4" x14ac:dyDescent="0.25">
      <c r="A47" s="7">
        <v>9</v>
      </c>
      <c r="B47" s="7" t="s">
        <v>3</v>
      </c>
      <c r="C47" s="8">
        <v>13557.7</v>
      </c>
      <c r="D47" s="8">
        <v>0</v>
      </c>
    </row>
    <row r="48" spans="1:4" x14ac:dyDescent="0.25">
      <c r="A48" s="7">
        <v>9</v>
      </c>
      <c r="B48" s="7" t="s">
        <v>3</v>
      </c>
      <c r="C48" s="8">
        <v>13557.7</v>
      </c>
      <c r="D48" s="8">
        <v>0</v>
      </c>
    </row>
    <row r="49" spans="1:4" x14ac:dyDescent="0.25">
      <c r="A49" s="7">
        <v>9</v>
      </c>
      <c r="B49" s="7" t="s">
        <v>3</v>
      </c>
      <c r="C49" s="8">
        <v>13557.7</v>
      </c>
      <c r="D49" s="8">
        <v>0</v>
      </c>
    </row>
    <row r="50" spans="1:4" x14ac:dyDescent="0.25">
      <c r="A50" s="7">
        <v>9</v>
      </c>
      <c r="B50" s="7" t="s">
        <v>3</v>
      </c>
      <c r="C50" s="8">
        <v>13557.7</v>
      </c>
      <c r="D50" s="8">
        <v>0</v>
      </c>
    </row>
    <row r="51" spans="1:4" x14ac:dyDescent="0.25">
      <c r="A51" s="7">
        <v>25</v>
      </c>
      <c r="B51" s="7" t="s">
        <v>12</v>
      </c>
      <c r="C51" s="8">
        <v>37499.99</v>
      </c>
      <c r="D51" s="8">
        <v>0</v>
      </c>
    </row>
    <row r="52" spans="1:4" x14ac:dyDescent="0.25">
      <c r="A52" s="7">
        <v>25</v>
      </c>
      <c r="B52" s="7" t="s">
        <v>12</v>
      </c>
      <c r="C52" s="8">
        <v>24999.99</v>
      </c>
      <c r="D52" s="8">
        <v>0</v>
      </c>
    </row>
    <row r="53" spans="1:4" x14ac:dyDescent="0.25">
      <c r="A53" s="7">
        <v>25</v>
      </c>
      <c r="B53" s="7" t="s">
        <v>12</v>
      </c>
      <c r="C53" s="8">
        <v>37499.99</v>
      </c>
      <c r="D53" s="8">
        <v>0</v>
      </c>
    </row>
    <row r="54" spans="1:4" x14ac:dyDescent="0.25">
      <c r="A54" s="7">
        <v>25</v>
      </c>
      <c r="B54" s="7" t="s">
        <v>12</v>
      </c>
      <c r="C54" s="8">
        <v>24999.99</v>
      </c>
      <c r="D54" s="8">
        <v>0</v>
      </c>
    </row>
    <row r="55" spans="1:4" x14ac:dyDescent="0.25">
      <c r="A55" s="7">
        <v>25</v>
      </c>
      <c r="B55" s="7" t="s">
        <v>12</v>
      </c>
      <c r="C55" s="8">
        <v>24999.99</v>
      </c>
      <c r="D55" s="8">
        <v>0</v>
      </c>
    </row>
    <row r="56" spans="1:4" x14ac:dyDescent="0.25">
      <c r="A56" s="7">
        <v>25</v>
      </c>
      <c r="B56" s="7" t="s">
        <v>12</v>
      </c>
      <c r="C56" s="8">
        <v>24999.99</v>
      </c>
      <c r="D56" s="8">
        <v>0</v>
      </c>
    </row>
    <row r="57" spans="1:4" x14ac:dyDescent="0.25">
      <c r="A57" s="7">
        <v>25</v>
      </c>
      <c r="B57" s="7" t="s">
        <v>12</v>
      </c>
      <c r="C57" s="8">
        <v>37499.99</v>
      </c>
      <c r="D57" s="8">
        <v>0</v>
      </c>
    </row>
    <row r="58" spans="1:4" x14ac:dyDescent="0.25">
      <c r="C58" s="1"/>
      <c r="D58" s="1"/>
    </row>
    <row r="59" spans="1:4" x14ac:dyDescent="0.25">
      <c r="C59" s="3" t="s">
        <v>10</v>
      </c>
      <c r="D59" s="3">
        <v>2060561.78</v>
      </c>
    </row>
  </sheetData>
  <autoFilter ref="A1:D58">
    <sortState ref="A2:D200">
      <sortCondition ref="A1:A20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0"/>
  <sheetViews>
    <sheetView tabSelected="1" topLeftCell="A4" workbookViewId="0">
      <selection activeCell="G26" sqref="A1:G26"/>
    </sheetView>
  </sheetViews>
  <sheetFormatPr baseColWidth="10" defaultRowHeight="15.75" x14ac:dyDescent="0.25"/>
  <cols>
    <col min="1" max="1" width="44.5" style="1" bestFit="1" customWidth="1"/>
    <col min="2" max="2" width="19.375" style="1" bestFit="1" customWidth="1"/>
    <col min="3" max="3" width="19.125" style="1" bestFit="1" customWidth="1"/>
    <col min="4" max="4" width="11" style="1"/>
    <col min="5" max="5" width="43.625" style="1" bestFit="1" customWidth="1"/>
    <col min="6" max="6" width="19.375" style="1" bestFit="1" customWidth="1"/>
    <col min="7" max="7" width="19.125" style="1" bestFit="1" customWidth="1"/>
    <col min="8" max="16384" width="11" style="1"/>
  </cols>
  <sheetData>
    <row r="2" spans="1:7" ht="16.5" thickBot="1" x14ac:dyDescent="0.3">
      <c r="F2" s="2"/>
      <c r="G2" s="2"/>
    </row>
    <row r="3" spans="1:7" ht="16.5" thickBot="1" x14ac:dyDescent="0.3">
      <c r="A3" s="13" t="s">
        <v>22</v>
      </c>
      <c r="E3" s="13" t="s">
        <v>21</v>
      </c>
    </row>
    <row r="5" spans="1:7" ht="16.5" thickBot="1" x14ac:dyDescent="0.3">
      <c r="B5" s="28" t="s">
        <v>23</v>
      </c>
      <c r="C5" s="28" t="s">
        <v>24</v>
      </c>
      <c r="F5" s="28" t="s">
        <v>23</v>
      </c>
      <c r="G5" s="28" t="s">
        <v>24</v>
      </c>
    </row>
    <row r="6" spans="1:7" x14ac:dyDescent="0.25">
      <c r="A6" s="14" t="s">
        <v>14</v>
      </c>
      <c r="B6" s="15" t="s">
        <v>16</v>
      </c>
      <c r="C6" s="16" t="s">
        <v>17</v>
      </c>
      <c r="E6" s="14" t="s">
        <v>14</v>
      </c>
      <c r="F6" s="15" t="s">
        <v>16</v>
      </c>
      <c r="G6" s="16" t="s">
        <v>17</v>
      </c>
    </row>
    <row r="7" spans="1:7" x14ac:dyDescent="0.25">
      <c r="A7" s="17" t="s">
        <v>8</v>
      </c>
      <c r="B7" s="18">
        <v>0</v>
      </c>
      <c r="C7" s="19">
        <v>16666.66</v>
      </c>
      <c r="E7" s="17" t="s">
        <v>12</v>
      </c>
      <c r="F7" s="18">
        <v>212499.93</v>
      </c>
      <c r="G7" s="19">
        <v>0</v>
      </c>
    </row>
    <row r="8" spans="1:7" x14ac:dyDescent="0.25">
      <c r="A8" s="17" t="s">
        <v>2</v>
      </c>
      <c r="B8" s="18">
        <v>233333.24000000002</v>
      </c>
      <c r="C8" s="19">
        <v>0</v>
      </c>
      <c r="E8" s="17" t="s">
        <v>2</v>
      </c>
      <c r="F8" s="18">
        <v>233333.24000000002</v>
      </c>
      <c r="G8" s="19">
        <v>0</v>
      </c>
    </row>
    <row r="9" spans="1:7" x14ac:dyDescent="0.25">
      <c r="A9" s="17" t="s">
        <v>7</v>
      </c>
      <c r="B9" s="18">
        <v>0</v>
      </c>
      <c r="C9" s="19">
        <v>17500</v>
      </c>
      <c r="E9" s="17" t="s">
        <v>7</v>
      </c>
      <c r="F9" s="18">
        <v>0</v>
      </c>
      <c r="G9" s="19">
        <v>17500</v>
      </c>
    </row>
    <row r="10" spans="1:7" x14ac:dyDescent="0.25">
      <c r="A10" s="17" t="s">
        <v>4</v>
      </c>
      <c r="B10" s="18">
        <v>895643.95</v>
      </c>
      <c r="C10" s="19">
        <v>0</v>
      </c>
      <c r="E10" s="17" t="s">
        <v>4</v>
      </c>
      <c r="F10" s="18">
        <v>1076491.6099999999</v>
      </c>
      <c r="G10" s="19">
        <v>0</v>
      </c>
    </row>
    <row r="11" spans="1:7" x14ac:dyDescent="0.25">
      <c r="A11" s="17" t="s">
        <v>3</v>
      </c>
      <c r="B11" s="18">
        <v>16163</v>
      </c>
      <c r="C11" s="19">
        <v>0</v>
      </c>
      <c r="E11" s="17" t="s">
        <v>3</v>
      </c>
      <c r="F11" s="18">
        <v>94903.9</v>
      </c>
      <c r="G11" s="19">
        <v>0</v>
      </c>
    </row>
    <row r="12" spans="1:7" x14ac:dyDescent="0.25">
      <c r="A12" s="17" t="s">
        <v>6</v>
      </c>
      <c r="B12" s="18">
        <v>0</v>
      </c>
      <c r="C12" s="19">
        <v>8750</v>
      </c>
      <c r="E12" s="17" t="s">
        <v>6</v>
      </c>
      <c r="F12" s="18">
        <v>0</v>
      </c>
      <c r="G12" s="19">
        <v>87500</v>
      </c>
    </row>
    <row r="13" spans="1:7" x14ac:dyDescent="0.25">
      <c r="A13" s="17" t="s">
        <v>5</v>
      </c>
      <c r="B13" s="18">
        <v>0</v>
      </c>
      <c r="C13" s="19">
        <v>35000</v>
      </c>
      <c r="E13" s="17" t="s">
        <v>5</v>
      </c>
      <c r="F13" s="18">
        <v>0</v>
      </c>
      <c r="G13" s="19">
        <v>35000</v>
      </c>
    </row>
    <row r="14" spans="1:7" x14ac:dyDescent="0.25">
      <c r="A14" s="17" t="s">
        <v>1</v>
      </c>
      <c r="B14" s="18">
        <v>641666.41</v>
      </c>
      <c r="C14" s="19">
        <v>0</v>
      </c>
      <c r="E14" s="17" t="s">
        <v>1</v>
      </c>
      <c r="F14" s="18">
        <v>583333.1</v>
      </c>
      <c r="G14" s="19">
        <v>0</v>
      </c>
    </row>
    <row r="15" spans="1:7" ht="16.5" thickBot="1" x14ac:dyDescent="0.3">
      <c r="A15" s="21"/>
      <c r="B15" s="22"/>
      <c r="C15" s="23">
        <v>0</v>
      </c>
      <c r="E15" s="21"/>
      <c r="F15" s="22"/>
      <c r="G15" s="23">
        <v>0</v>
      </c>
    </row>
    <row r="16" spans="1:7" ht="16.5" thickBot="1" x14ac:dyDescent="0.3">
      <c r="A16" s="20"/>
      <c r="B16" s="24">
        <f>SUM(B7:B15)</f>
        <v>1786806.6</v>
      </c>
      <c r="C16" s="11">
        <f>SUM(C7:C15)</f>
        <v>77916.66</v>
      </c>
      <c r="D16" s="20"/>
      <c r="E16" s="27"/>
      <c r="F16" s="24">
        <f>SUM(F7:F15)</f>
        <v>2200561.7799999998</v>
      </c>
      <c r="G16" s="24">
        <f>SUM(G7:G15)</f>
        <v>140000</v>
      </c>
    </row>
    <row r="17" spans="1:7" x14ac:dyDescent="0.25">
      <c r="C17" s="18"/>
      <c r="G17" s="18"/>
    </row>
    <row r="18" spans="1:7" ht="16.5" thickBot="1" x14ac:dyDescent="0.3">
      <c r="A18" s="20"/>
      <c r="B18" s="18"/>
      <c r="C18" s="18"/>
      <c r="D18" s="27"/>
      <c r="E18" s="27"/>
      <c r="F18" s="18"/>
      <c r="G18" s="18"/>
    </row>
    <row r="19" spans="1:7" ht="16.5" thickBot="1" x14ac:dyDescent="0.3">
      <c r="A19" s="25" t="s">
        <v>18</v>
      </c>
      <c r="B19" s="26">
        <v>686665.98</v>
      </c>
      <c r="C19" s="18"/>
      <c r="E19" s="25" t="s">
        <v>18</v>
      </c>
      <c r="F19" s="26">
        <v>653332.68000000005</v>
      </c>
      <c r="G19" s="18"/>
    </row>
    <row r="20" spans="1:7" ht="16.5" thickBot="1" x14ac:dyDescent="0.3">
      <c r="A20" s="25" t="s">
        <v>19</v>
      </c>
      <c r="B20" s="26">
        <v>1540000</v>
      </c>
      <c r="C20" s="18"/>
      <c r="E20" s="25" t="s">
        <v>19</v>
      </c>
      <c r="F20" s="33">
        <v>1400000</v>
      </c>
      <c r="G20" s="18"/>
    </row>
    <row r="21" spans="1:7" x14ac:dyDescent="0.25">
      <c r="A21" s="20"/>
      <c r="B21" s="18"/>
      <c r="C21" s="18"/>
      <c r="D21" s="27"/>
      <c r="E21" s="27"/>
      <c r="F21" s="18"/>
      <c r="G21" s="18"/>
    </row>
    <row r="22" spans="1:7" ht="16.5" thickBot="1" x14ac:dyDescent="0.3"/>
    <row r="23" spans="1:7" ht="16.5" thickBot="1" x14ac:dyDescent="0.3">
      <c r="B23" s="29">
        <f>+B16+B19+B20</f>
        <v>4013472.58</v>
      </c>
      <c r="C23" s="30">
        <f>-C16</f>
        <v>-77916.66</v>
      </c>
      <c r="F23" s="29">
        <f>+F16+F19+F20</f>
        <v>4253894.46</v>
      </c>
      <c r="G23" s="30">
        <f>-G16</f>
        <v>-140000</v>
      </c>
    </row>
    <row r="24" spans="1:7" x14ac:dyDescent="0.25">
      <c r="C24" s="27"/>
    </row>
    <row r="25" spans="1:7" ht="16.5" thickBot="1" x14ac:dyDescent="0.3">
      <c r="A25" s="20"/>
      <c r="B25" s="18"/>
      <c r="C25" s="22"/>
      <c r="D25" s="27"/>
      <c r="E25" s="27"/>
      <c r="F25" s="18"/>
      <c r="G25" s="22"/>
    </row>
    <row r="26" spans="1:7" ht="16.5" thickBot="1" x14ac:dyDescent="0.3">
      <c r="A26" s="32" t="s">
        <v>20</v>
      </c>
      <c r="B26" s="18"/>
      <c r="C26" s="11">
        <f>+B23+C23</f>
        <v>3935555.92</v>
      </c>
      <c r="D26" s="27"/>
      <c r="E26" s="31" t="s">
        <v>20</v>
      </c>
      <c r="F26" s="18"/>
      <c r="G26" s="11">
        <f>+F23+G23</f>
        <v>4113894.46</v>
      </c>
    </row>
    <row r="27" spans="1:7" x14ac:dyDescent="0.25">
      <c r="A27" s="20"/>
      <c r="B27" s="18"/>
      <c r="C27" s="15"/>
      <c r="D27" s="27"/>
      <c r="F27" s="2"/>
      <c r="G27" s="2"/>
    </row>
    <row r="28" spans="1:7" x14ac:dyDescent="0.25">
      <c r="A28" s="20"/>
      <c r="B28" s="18"/>
      <c r="C28" s="18"/>
      <c r="F28" s="2"/>
      <c r="G28" s="2"/>
    </row>
    <row r="29" spans="1:7" x14ac:dyDescent="0.25">
      <c r="A29" s="20"/>
      <c r="B29" s="18"/>
      <c r="C29" s="18"/>
      <c r="F29" s="2"/>
      <c r="G29" s="2"/>
    </row>
    <row r="30" spans="1:7" x14ac:dyDescent="0.25">
      <c r="C30" s="27"/>
      <c r="F30" s="2"/>
      <c r="G30" s="2"/>
    </row>
  </sheetData>
  <pageMargins left="0.7" right="0.7" top="0.75" bottom="0.75" header="0.3" footer="0.3"/>
  <pageSetup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01 AL 15 C13</vt:lpstr>
      <vt:lpstr>16 AL 28 C14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CONTABILIDAD AUX</cp:lastModifiedBy>
  <cp:lastPrinted>2020-06-11T16:20:36Z</cp:lastPrinted>
  <dcterms:created xsi:type="dcterms:W3CDTF">2013-08-22T11:26:17Z</dcterms:created>
  <dcterms:modified xsi:type="dcterms:W3CDTF">2020-06-11T16:20:43Z</dcterms:modified>
</cp:coreProperties>
</file>