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5" windowWidth="18960" windowHeight="11325" activeTab="2"/>
  </bookViews>
  <sheets>
    <sheet name="PROVINCIAL" sheetId="5" r:id="rId1"/>
    <sheet name="INGRESOS" sheetId="7" state="hidden" r:id="rId2"/>
    <sheet name="MAYOR" sheetId="8" r:id="rId3"/>
  </sheets>
  <definedNames>
    <definedName name="_xlnm._FilterDatabase" localSheetId="1" hidden="1">INGRESOS!$A$12:$H$41</definedName>
    <definedName name="_xlnm._FilterDatabase" localSheetId="2" hidden="1">MAYOR!$A$7:$I$59</definedName>
    <definedName name="_xlnm._FilterDatabase" localSheetId="0" hidden="1">PROVINCIAL!$A$17:$H$309</definedName>
    <definedName name="_xlnm.Print_Area" localSheetId="1">INGRESOS!$A$1:$G$43</definedName>
  </definedNames>
  <calcPr calcId="144525"/>
</workbook>
</file>

<file path=xl/calcChain.xml><?xml version="1.0" encoding="utf-8"?>
<calcChain xmlns="http://schemas.openxmlformats.org/spreadsheetml/2006/main">
  <c r="I83" i="8" l="1"/>
  <c r="G83" i="8"/>
  <c r="H83" i="8"/>
  <c r="G6" i="5" l="1"/>
  <c r="F6" i="5"/>
  <c r="F5" i="5"/>
  <c r="G5" i="5"/>
  <c r="F312" i="5" l="1"/>
  <c r="F315" i="5" s="1"/>
  <c r="E312" i="5"/>
  <c r="E315" i="5" s="1"/>
  <c r="D11" i="5"/>
  <c r="D13" i="5" s="1"/>
  <c r="F43" i="7"/>
  <c r="D8" i="7" s="1"/>
  <c r="D7" i="7"/>
  <c r="D9" i="7" l="1"/>
</calcChain>
</file>

<file path=xl/sharedStrings.xml><?xml version="1.0" encoding="utf-8"?>
<sst xmlns="http://schemas.openxmlformats.org/spreadsheetml/2006/main" count="882" uniqueCount="169">
  <si>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</si>
  <si>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</si>
  <si>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</si>
  <si>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</si>
  <si>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</si>
  <si>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</si>
  <si>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</si>
  <si>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</si>
  <si>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TC POS J0296786526002</t>
  </si>
  <si>
    <t>TD POS J0296786526002</t>
  </si>
  <si>
    <t>V014674516PNCPOB 0000001  . AUTOMATICO TRANSF.</t>
  </si>
  <si>
    <t>CARGO IGTF. AUTOMATICO TRANSF.</t>
  </si>
  <si>
    <t>COM PAGO-PNCASH O. AUTOMATICO TRANSF.</t>
  </si>
  <si>
    <t>J403737061PNCPOB 0000001  . AUTOMATICO TRANSF.</t>
  </si>
  <si>
    <t>J411585424PNCPOB 0000001  . AUTOMATICO TRANSF.</t>
  </si>
  <si>
    <t>J405845198PNCPOB 0000001  . AUTOMATICO TRANSF.</t>
  </si>
  <si>
    <t>J305882940PNCPOB 0000001  . AUTOMATICO TRANSF.</t>
  </si>
  <si>
    <t>COMIS PGPR PNCASH. NOMINAS Y DOMICIL.</t>
  </si>
  <si>
    <t>CARGO IGTF. NOMINAS Y DOMICIL.</t>
  </si>
  <si>
    <t>PNCASH-PAGO A PRO. NOMINAS Y DOMICIL.</t>
  </si>
  <si>
    <t>J404446630PNCPOB 0000001  . AUTOMATICO TRANSF.</t>
  </si>
  <si>
    <t>J310236542PNCPOB 0000001  . AUTOMATICO TRANSF.</t>
  </si>
  <si>
    <t>V019200808PNCPOB 0000006  . AUTOMATICO TRANSF.</t>
  </si>
  <si>
    <t>V019200808PNCPOB 0000005  . AUTOMATICO TRANSF.</t>
  </si>
  <si>
    <t>V019200808PNCPOB 0000004  . AUTOMATICO TRANSF.</t>
  </si>
  <si>
    <t>V014019867PNCPOB 0000003  . AUTOMATICO TRANSF.</t>
  </si>
  <si>
    <t>V014019867PNCPOB 0000002  . AUTOMATICO TRANSF.</t>
  </si>
  <si>
    <t>V014019867PNCPOB 0000001  . AUTOMATICO TRANSF.</t>
  </si>
  <si>
    <t>V014674516PNCPOB 0000003  . AUTOMATICO TRANSF.</t>
  </si>
  <si>
    <t>V014674516PNCPOB 0000002  . AUTOMATICO TRANSF.</t>
  </si>
  <si>
    <t>V006372717PNCPOB 0000003  . AUTOMATICO TRANSF.</t>
  </si>
  <si>
    <t>V006372717PNCPOB 0000002  . AUTOMATICO TRANSF.</t>
  </si>
  <si>
    <t>V006372717PNCPOB 0000001  . AUTOMATICO TRANSF.</t>
  </si>
  <si>
    <t>V015118304PNCPOB 0000003  . AUTOMATICO TRANSF.</t>
  </si>
  <si>
    <t>V015118304PNCPOB 0000002  . AUTOMATICO TRANSF.</t>
  </si>
  <si>
    <t>V015118304PNCPOB 0000001  . AUTOMATICO TRANSF.</t>
  </si>
  <si>
    <t>J409364771PNCPOB 0000001  . AUTOMATICO TRANSF.</t>
  </si>
  <si>
    <t>TR/REC 0163 J29676526  00 . AUTOMATICO TRANSF.</t>
  </si>
  <si>
    <t>V015118304PNCPOB 0000004  . AUTOMATICO TRANSF.</t>
  </si>
  <si>
    <t>V019200808PNCPOB 0000002  . AUTOMATICO TRANSF.</t>
  </si>
  <si>
    <t>G200045965PNCPOB 0000001  . AUTOMATICO TRANSF.</t>
  </si>
  <si>
    <t>COM MTTO POS. ENTERP CLIE BUSINESS</t>
  </si>
  <si>
    <t>CARGO IGTF. ENTERP CLIE BUSINESS</t>
  </si>
  <si>
    <t>V006372717PNCPOB 0000006  . AUTOMATICO TRANSF.</t>
  </si>
  <si>
    <t>V006372717PNCPOB 0000005  . AUTOMATICO TRANSF.</t>
  </si>
  <si>
    <t>V006372717PNCPOB 0000004  . AUTOMATICO TRANSF.</t>
  </si>
  <si>
    <t>ABONO INTERESES GANADOS</t>
  </si>
  <si>
    <t>INT.SOBREGIRO. CUENTAS PERSONALES</t>
  </si>
  <si>
    <t>CARGO IGTF. CUENTAS PERSONALES</t>
  </si>
  <si>
    <t>COM.MTTO.CTA.. CUENTAS PERSONALES</t>
  </si>
  <si>
    <t>COM.EM.EDO.CTA. CUENTAS PERSONALES</t>
  </si>
  <si>
    <t>Saldo a su favor
19,274,033.</t>
  </si>
  <si>
    <t>SALDO INICIAL</t>
  </si>
  <si>
    <t>TDC</t>
  </si>
  <si>
    <t>TD</t>
  </si>
  <si>
    <t>IGTF</t>
  </si>
  <si>
    <t>COMISIONES</t>
  </si>
  <si>
    <t>PROVEEDORES</t>
  </si>
  <si>
    <t>TOTAL</t>
  </si>
  <si>
    <t>SALDO FINAL</t>
  </si>
  <si>
    <t>DIFERENCIA</t>
  </si>
  <si>
    <t>INTERESES</t>
  </si>
  <si>
    <t>NOMINA</t>
  </si>
  <si>
    <t>02-10</t>
  </si>
  <si>
    <t>02-13</t>
  </si>
  <si>
    <t>02-14</t>
  </si>
  <si>
    <t>02-12</t>
  </si>
  <si>
    <t>02-16</t>
  </si>
  <si>
    <t>02-17</t>
  </si>
  <si>
    <t>02-18</t>
  </si>
  <si>
    <t>02-19</t>
  </si>
  <si>
    <t>02-20</t>
  </si>
  <si>
    <t>02-21</t>
  </si>
  <si>
    <t>02-22</t>
  </si>
  <si>
    <t>02-23</t>
  </si>
  <si>
    <t>02-24</t>
  </si>
  <si>
    <t>02-25</t>
  </si>
  <si>
    <t>02-29</t>
  </si>
  <si>
    <t>02-32</t>
  </si>
  <si>
    <t>02-34</t>
  </si>
  <si>
    <t>02-36</t>
  </si>
  <si>
    <t>02-37</t>
  </si>
  <si>
    <t>INGRESOS DEL BANCO PROVINCIAL</t>
  </si>
  <si>
    <t>ASIENTO  02-48</t>
  </si>
  <si>
    <t>02-48</t>
  </si>
  <si>
    <t>02-45</t>
  </si>
  <si>
    <t>Metrofarma Social, CA</t>
  </si>
  <si>
    <t>J-29678552-6</t>
  </si>
  <si>
    <t>Mayor analítico</t>
  </si>
  <si>
    <t>Código de cuenta desde: 1112002 hasta: 1112002</t>
  </si>
  <si>
    <t>Fecha del asiento desde: 01/02/2020 hasta: 29/02/2020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</si>
  <si>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</si>
  <si>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</si>
  <si>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</si>
  <si>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</si>
  <si>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</si>
  <si>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</si>
  <si>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</si>
  <si>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</si>
  <si>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</si>
  <si>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Cuenta:1112002             </t>
  </si>
  <si>
    <t xml:space="preserve">BANCO PROVINCIAL                                  </t>
  </si>
  <si>
    <t>Anterior:</t>
  </si>
  <si>
    <t>00002-10</t>
  </si>
  <si>
    <t>PG</t>
  </si>
  <si>
    <t xml:space="preserve">P/R PG DE PUBLICIDAD Y PROPAGANDA                                               </t>
  </si>
  <si>
    <t>00002-12</t>
  </si>
  <si>
    <t xml:space="preserve">P/R PG DE 2DA NOMINA MES DE FEBRERO 2020                                        </t>
  </si>
  <si>
    <t>00002-13</t>
  </si>
  <si>
    <t xml:space="preserve">P/R 1ERA QCENA DE NOMINA DE FEBRERO                                             </t>
  </si>
  <si>
    <t>00002-14</t>
  </si>
  <si>
    <t xml:space="preserve">P/R NOMINA 2DA QCENA DE ENERO                                                   </t>
  </si>
  <si>
    <t>00002-16</t>
  </si>
  <si>
    <t xml:space="preserve">P/R DROGUERIA NENA C.A                                                          </t>
  </si>
  <si>
    <t>00002-17</t>
  </si>
  <si>
    <t>FC</t>
  </si>
  <si>
    <t xml:space="preserve">P/R PG DROGUERIA NENA                                                           </t>
  </si>
  <si>
    <t>00002-18</t>
  </si>
  <si>
    <t xml:space="preserve">P/R PG DIST. FRANCIS C.A.                                                       </t>
  </si>
  <si>
    <t>00002-19</t>
  </si>
  <si>
    <t xml:space="preserve">P/R PG DIST. CONF. TEQUE VALLE C.A.                                             </t>
  </si>
  <si>
    <t>00002-20</t>
  </si>
  <si>
    <t xml:space="preserve">P/R PG GAVAN C.A.                                                               </t>
  </si>
  <si>
    <t>00002-21</t>
  </si>
  <si>
    <t xml:space="preserve">P/R PG DIST. DISVAN CA.                                                         </t>
  </si>
  <si>
    <t>00002-22</t>
  </si>
  <si>
    <t xml:space="preserve">P/R PG RECETTE MARK C.                                                          </t>
  </si>
  <si>
    <t>00002-23</t>
  </si>
  <si>
    <t>00002-24</t>
  </si>
  <si>
    <t xml:space="preserve">P/R PG DROG. NENA                                                               </t>
  </si>
  <si>
    <t>00002-25</t>
  </si>
  <si>
    <t xml:space="preserve">P/R ´PG ARTE MEDICO                                                             </t>
  </si>
  <si>
    <t>00002-29</t>
  </si>
  <si>
    <t>00002-32</t>
  </si>
  <si>
    <t xml:space="preserve">P/R PG TEQUE VALLE                                                              </t>
  </si>
  <si>
    <t>00002-34</t>
  </si>
  <si>
    <t>00002-36</t>
  </si>
  <si>
    <t xml:space="preserve">P/R DROG. NENA                                                                  </t>
  </si>
  <si>
    <t>00002-37</t>
  </si>
  <si>
    <t>00002-38</t>
  </si>
  <si>
    <t xml:space="preserve">P/R PG RANGEL FRANKLIN                                                          </t>
  </si>
  <si>
    <t>00002-40</t>
  </si>
  <si>
    <t xml:space="preserve">P/R PG DROGUERIA BIONEDIC                                                       </t>
  </si>
  <si>
    <t>00002-45</t>
  </si>
  <si>
    <t xml:space="preserve">IGTF      </t>
  </si>
  <si>
    <t xml:space="preserve">P/R  IGTF DEL MES DE FEBRERO  PROV                                              </t>
  </si>
  <si>
    <t xml:space="preserve">COM       </t>
  </si>
  <si>
    <t xml:space="preserve">P/R COMISIONES FEBRERO  PROV                                                    </t>
  </si>
  <si>
    <t xml:space="preserve">INT       </t>
  </si>
  <si>
    <t xml:space="preserve">P/R INTERESES FEB PROV                                                          </t>
  </si>
  <si>
    <t>00002-48</t>
  </si>
  <si>
    <t>IN</t>
  </si>
  <si>
    <t xml:space="preserve">TDC       </t>
  </si>
  <si>
    <t xml:space="preserve">P/R INGRESOS DE PROVINCIAL FEB 2020                                             </t>
  </si>
  <si>
    <t xml:space="preserve">TD        </t>
  </si>
  <si>
    <t>Total Febrero:</t>
  </si>
  <si>
    <t>Total cuenta:</t>
  </si>
  <si>
    <t>02-38</t>
  </si>
  <si>
    <t>02-40</t>
  </si>
  <si>
    <t>D</t>
  </si>
  <si>
    <t>H</t>
  </si>
  <si>
    <t>02-52</t>
  </si>
  <si>
    <t>00002-52</t>
  </si>
  <si>
    <t xml:space="preserve">P/R PAGO DE NOMINA A FARMA STOP (PRESTAMO)                                      </t>
  </si>
  <si>
    <t>02-54</t>
  </si>
  <si>
    <t>TRASPASO DE FONDOS</t>
  </si>
  <si>
    <t>Fecha: 09/07/2020 Hora: 09:10:37 am</t>
  </si>
  <si>
    <t>00002-54</t>
  </si>
  <si>
    <t xml:space="preserve">P/R TRASPASO DE FONDOS ENTRE CUENTAS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</si>
</sst>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6"/>
      <color rgb="FF000000"/>
      <name val="Times New Roman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sz val="10"/>
      <color rgb="FF000000"/>
      <name val="Arial"/>
      <family val="2"/>
    </font>
    <font>
      <b/>
      <sz val="12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01">
    <xf numFmtId="0" fontId="0" fillId="0" borderId="0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right" vertical="top"/>
    </xf>
    <xf numFmtId="43" fontId="2" fillId="2" borderId="0" xfId="1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43" fontId="2" fillId="2" borderId="4" xfId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left" vertical="top"/>
    </xf>
    <xf numFmtId="43" fontId="2" fillId="5" borderId="8" xfId="1" applyFont="1" applyFill="1" applyBorder="1" applyAlignment="1">
      <alignment horizontal="left" vertical="top"/>
    </xf>
    <xf numFmtId="0" fontId="2" fillId="7" borderId="7" xfId="0" applyFont="1" applyFill="1" applyBorder="1" applyAlignment="1">
      <alignment horizontal="left" vertical="top"/>
    </xf>
    <xf numFmtId="43" fontId="2" fillId="7" borderId="8" xfId="1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43" fontId="2" fillId="4" borderId="8" xfId="1" applyFont="1" applyFill="1" applyBorder="1" applyAlignment="1">
      <alignment horizontal="left" vertical="top"/>
    </xf>
    <xf numFmtId="0" fontId="2" fillId="8" borderId="7" xfId="0" applyFont="1" applyFill="1" applyBorder="1" applyAlignment="1">
      <alignment horizontal="left" vertical="top"/>
    </xf>
    <xf numFmtId="43" fontId="2" fillId="8" borderId="8" xfId="1" applyFont="1" applyFill="1" applyBorder="1" applyAlignment="1">
      <alignment horizontal="left" vertical="top"/>
    </xf>
    <xf numFmtId="0" fontId="2" fillId="9" borderId="7" xfId="0" applyFont="1" applyFill="1" applyBorder="1" applyAlignment="1">
      <alignment horizontal="left" vertical="top"/>
    </xf>
    <xf numFmtId="43" fontId="2" fillId="9" borderId="8" xfId="1" applyFont="1" applyFill="1" applyBorder="1" applyAlignment="1">
      <alignment horizontal="left" vertical="top"/>
    </xf>
    <xf numFmtId="0" fontId="2" fillId="6" borderId="7" xfId="0" applyFont="1" applyFill="1" applyBorder="1" applyAlignment="1">
      <alignment horizontal="left" vertical="top"/>
    </xf>
    <xf numFmtId="43" fontId="2" fillId="6" borderId="8" xfId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43" fontId="2" fillId="2" borderId="8" xfId="1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43" fontId="2" fillId="2" borderId="10" xfId="1" applyFont="1" applyFill="1" applyBorder="1" applyAlignment="1">
      <alignment horizontal="left" vertical="top"/>
    </xf>
    <xf numFmtId="49" fontId="2" fillId="2" borderId="0" xfId="0" applyNumberFormat="1" applyFont="1" applyFill="1" applyBorder="1" applyAlignment="1">
      <alignment horizontal="left" vertical="top"/>
    </xf>
    <xf numFmtId="43" fontId="2" fillId="2" borderId="0" xfId="0" applyNumberFormat="1" applyFont="1" applyFill="1" applyBorder="1" applyAlignment="1">
      <alignment horizontal="left" vertical="top"/>
    </xf>
    <xf numFmtId="43" fontId="2" fillId="2" borderId="12" xfId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right" vertical="top"/>
    </xf>
    <xf numFmtId="164" fontId="2" fillId="2" borderId="11" xfId="0" applyNumberFormat="1" applyFont="1" applyFill="1" applyBorder="1" applyAlignment="1">
      <alignment horizontal="left" vertical="top" shrinkToFit="1"/>
    </xf>
    <xf numFmtId="1" fontId="2" fillId="2" borderId="11" xfId="0" applyNumberFormat="1" applyFont="1" applyFill="1" applyBorder="1" applyAlignment="1">
      <alignment horizontal="left" vertical="top" shrinkToFit="1"/>
    </xf>
    <xf numFmtId="0" fontId="3" fillId="2" borderId="11" xfId="0" applyFont="1" applyFill="1" applyBorder="1" applyAlignment="1">
      <alignment horizontal="left" vertical="top"/>
    </xf>
    <xf numFmtId="164" fontId="2" fillId="2" borderId="11" xfId="0" applyNumberFormat="1" applyFont="1" applyFill="1" applyBorder="1" applyAlignment="1">
      <alignment horizontal="right" vertical="top" shrinkToFit="1"/>
    </xf>
    <xf numFmtId="0" fontId="2" fillId="2" borderId="11" xfId="0" applyFont="1" applyFill="1" applyBorder="1" applyAlignment="1">
      <alignment horizontal="left"/>
    </xf>
    <xf numFmtId="4" fontId="2" fillId="2" borderId="11" xfId="0" applyNumberFormat="1" applyFont="1" applyFill="1" applyBorder="1" applyAlignment="1">
      <alignment horizontal="right" vertical="top" shrinkToFit="1"/>
    </xf>
    <xf numFmtId="0" fontId="5" fillId="2" borderId="0" xfId="0" applyFont="1" applyFill="1" applyBorder="1" applyAlignment="1">
      <alignment horizontal="left" vertical="top"/>
    </xf>
    <xf numFmtId="49" fontId="5" fillId="2" borderId="0" xfId="0" applyNumberFormat="1" applyFont="1" applyFill="1" applyBorder="1" applyAlignment="1">
      <alignment horizontal="left" vertical="top"/>
    </xf>
    <xf numFmtId="164" fontId="2" fillId="5" borderId="11" xfId="0" applyNumberFormat="1" applyFont="1" applyFill="1" applyBorder="1" applyAlignment="1">
      <alignment horizontal="left" vertical="top" shrinkToFit="1"/>
    </xf>
    <xf numFmtId="1" fontId="2" fillId="5" borderId="11" xfId="0" applyNumberFormat="1" applyFont="1" applyFill="1" applyBorder="1" applyAlignment="1">
      <alignment horizontal="left" vertical="top" shrinkToFit="1"/>
    </xf>
    <xf numFmtId="0" fontId="3" fillId="5" borderId="11" xfId="0" applyFont="1" applyFill="1" applyBorder="1" applyAlignment="1">
      <alignment horizontal="left" vertical="top"/>
    </xf>
    <xf numFmtId="164" fontId="2" fillId="5" borderId="11" xfId="0" applyNumberFormat="1" applyFont="1" applyFill="1" applyBorder="1" applyAlignment="1">
      <alignment horizontal="right" vertical="top" shrinkToFit="1"/>
    </xf>
    <xf numFmtId="0" fontId="2" fillId="5" borderId="11" xfId="0" applyFont="1" applyFill="1" applyBorder="1" applyAlignment="1">
      <alignment horizontal="left"/>
    </xf>
    <xf numFmtId="4" fontId="2" fillId="5" borderId="11" xfId="0" applyNumberFormat="1" applyFont="1" applyFill="1" applyBorder="1" applyAlignment="1">
      <alignment horizontal="right" vertical="top" shrinkToFit="1"/>
    </xf>
    <xf numFmtId="164" fontId="2" fillId="6" borderId="11" xfId="0" applyNumberFormat="1" applyFont="1" applyFill="1" applyBorder="1" applyAlignment="1">
      <alignment horizontal="left" vertical="top" shrinkToFit="1"/>
    </xf>
    <xf numFmtId="1" fontId="2" fillId="6" borderId="11" xfId="0" applyNumberFormat="1" applyFont="1" applyFill="1" applyBorder="1" applyAlignment="1">
      <alignment horizontal="left" vertical="top" shrinkToFit="1"/>
    </xf>
    <xf numFmtId="0" fontId="3" fillId="6" borderId="11" xfId="0" applyFont="1" applyFill="1" applyBorder="1" applyAlignment="1">
      <alignment horizontal="left" vertical="top"/>
    </xf>
    <xf numFmtId="164" fontId="2" fillId="6" borderId="11" xfId="0" applyNumberFormat="1" applyFont="1" applyFill="1" applyBorder="1" applyAlignment="1">
      <alignment horizontal="right" vertical="top" shrinkToFit="1"/>
    </xf>
    <xf numFmtId="4" fontId="2" fillId="6" borderId="11" xfId="0" applyNumberFormat="1" applyFont="1" applyFill="1" applyBorder="1" applyAlignment="1">
      <alignment horizontal="right" vertical="top" shrinkToFit="1"/>
    </xf>
    <xf numFmtId="0" fontId="2" fillId="6" borderId="11" xfId="0" applyFont="1" applyFill="1" applyBorder="1" applyAlignment="1">
      <alignment horizontal="left"/>
    </xf>
    <xf numFmtId="164" fontId="2" fillId="3" borderId="11" xfId="0" applyNumberFormat="1" applyFont="1" applyFill="1" applyBorder="1" applyAlignment="1">
      <alignment horizontal="left" vertical="top" shrinkToFit="1"/>
    </xf>
    <xf numFmtId="1" fontId="2" fillId="3" borderId="11" xfId="0" applyNumberFormat="1" applyFont="1" applyFill="1" applyBorder="1" applyAlignment="1">
      <alignment horizontal="left" vertical="top" shrinkToFit="1"/>
    </xf>
    <xf numFmtId="0" fontId="3" fillId="3" borderId="11" xfId="0" applyFont="1" applyFill="1" applyBorder="1" applyAlignment="1">
      <alignment horizontal="left" vertical="top"/>
    </xf>
    <xf numFmtId="164" fontId="2" fillId="3" borderId="11" xfId="0" applyNumberFormat="1" applyFont="1" applyFill="1" applyBorder="1" applyAlignment="1">
      <alignment horizontal="right" vertical="top" shrinkToFit="1"/>
    </xf>
    <xf numFmtId="43" fontId="2" fillId="3" borderId="11" xfId="1" applyFont="1" applyFill="1" applyBorder="1" applyAlignment="1">
      <alignment horizontal="right" vertical="top" shrinkToFit="1"/>
    </xf>
    <xf numFmtId="0" fontId="2" fillId="3" borderId="11" xfId="0" applyFont="1" applyFill="1" applyBorder="1" applyAlignment="1">
      <alignment horizontal="left"/>
    </xf>
    <xf numFmtId="4" fontId="2" fillId="3" borderId="11" xfId="0" applyNumberFormat="1" applyFont="1" applyFill="1" applyBorder="1" applyAlignment="1">
      <alignment horizontal="right" vertical="top" shrinkToFit="1"/>
    </xf>
    <xf numFmtId="164" fontId="2" fillId="4" borderId="11" xfId="0" applyNumberFormat="1" applyFont="1" applyFill="1" applyBorder="1" applyAlignment="1">
      <alignment horizontal="left" vertical="top" shrinkToFit="1"/>
    </xf>
    <xf numFmtId="1" fontId="2" fillId="4" borderId="11" xfId="0" applyNumberFormat="1" applyFont="1" applyFill="1" applyBorder="1" applyAlignment="1">
      <alignment horizontal="left" vertical="top" shrinkToFit="1"/>
    </xf>
    <xf numFmtId="0" fontId="3" fillId="4" borderId="11" xfId="0" applyFont="1" applyFill="1" applyBorder="1" applyAlignment="1">
      <alignment horizontal="left" vertical="top"/>
    </xf>
    <xf numFmtId="164" fontId="2" fillId="4" borderId="11" xfId="0" applyNumberFormat="1" applyFont="1" applyFill="1" applyBorder="1" applyAlignment="1">
      <alignment horizontal="right" vertical="top" shrinkToFit="1"/>
    </xf>
    <xf numFmtId="2" fontId="2" fillId="4" borderId="11" xfId="0" applyNumberFormat="1" applyFont="1" applyFill="1" applyBorder="1" applyAlignment="1">
      <alignment horizontal="right" vertical="top" shrinkToFit="1"/>
    </xf>
    <xf numFmtId="0" fontId="2" fillId="4" borderId="11" xfId="0" applyFont="1" applyFill="1" applyBorder="1" applyAlignment="1">
      <alignment horizontal="left"/>
    </xf>
    <xf numFmtId="4" fontId="2" fillId="4" borderId="11" xfId="0" applyNumberFormat="1" applyFont="1" applyFill="1" applyBorder="1" applyAlignment="1">
      <alignment horizontal="right" vertical="top" shrinkToFit="1"/>
    </xf>
    <xf numFmtId="164" fontId="2" fillId="8" borderId="11" xfId="0" applyNumberFormat="1" applyFont="1" applyFill="1" applyBorder="1" applyAlignment="1">
      <alignment horizontal="left" vertical="top" shrinkToFit="1"/>
    </xf>
    <xf numFmtId="1" fontId="2" fillId="8" borderId="11" xfId="0" applyNumberFormat="1" applyFont="1" applyFill="1" applyBorder="1" applyAlignment="1">
      <alignment horizontal="left" vertical="top" shrinkToFit="1"/>
    </xf>
    <xf numFmtId="0" fontId="3" fillId="8" borderId="11" xfId="0" applyFont="1" applyFill="1" applyBorder="1" applyAlignment="1">
      <alignment horizontal="left" vertical="top"/>
    </xf>
    <xf numFmtId="164" fontId="2" fillId="8" borderId="11" xfId="0" applyNumberFormat="1" applyFont="1" applyFill="1" applyBorder="1" applyAlignment="1">
      <alignment horizontal="right" vertical="top" shrinkToFit="1"/>
    </xf>
    <xf numFmtId="4" fontId="2" fillId="8" borderId="11" xfId="0" applyNumberFormat="1" applyFont="1" applyFill="1" applyBorder="1" applyAlignment="1">
      <alignment horizontal="right" vertical="top" shrinkToFit="1"/>
    </xf>
    <xf numFmtId="0" fontId="2" fillId="8" borderId="11" xfId="0" applyFont="1" applyFill="1" applyBorder="1" applyAlignment="1">
      <alignment horizontal="left"/>
    </xf>
    <xf numFmtId="164" fontId="2" fillId="9" borderId="11" xfId="0" applyNumberFormat="1" applyFont="1" applyFill="1" applyBorder="1" applyAlignment="1">
      <alignment horizontal="left" vertical="top" shrinkToFit="1"/>
    </xf>
    <xf numFmtId="1" fontId="2" fillId="9" borderId="11" xfId="0" applyNumberFormat="1" applyFont="1" applyFill="1" applyBorder="1" applyAlignment="1">
      <alignment horizontal="left" vertical="top" shrinkToFit="1"/>
    </xf>
    <xf numFmtId="0" fontId="3" fillId="9" borderId="11" xfId="0" applyFont="1" applyFill="1" applyBorder="1" applyAlignment="1">
      <alignment horizontal="left" vertical="top"/>
    </xf>
    <xf numFmtId="164" fontId="2" fillId="9" borderId="11" xfId="0" applyNumberFormat="1" applyFont="1" applyFill="1" applyBorder="1" applyAlignment="1">
      <alignment horizontal="right" vertical="top" shrinkToFit="1"/>
    </xf>
    <xf numFmtId="0" fontId="2" fillId="9" borderId="11" xfId="0" applyFont="1" applyFill="1" applyBorder="1" applyAlignment="1">
      <alignment horizontal="left"/>
    </xf>
    <xf numFmtId="2" fontId="2" fillId="9" borderId="11" xfId="0" applyNumberFormat="1" applyFont="1" applyFill="1" applyBorder="1" applyAlignment="1">
      <alignment horizontal="right" vertical="top" shrinkToFit="1"/>
    </xf>
    <xf numFmtId="4" fontId="2" fillId="9" borderId="11" xfId="0" applyNumberFormat="1" applyFont="1" applyFill="1" applyBorder="1" applyAlignment="1">
      <alignment horizontal="right" vertical="top" shrinkToFit="1"/>
    </xf>
    <xf numFmtId="0" fontId="6" fillId="2" borderId="0" xfId="2" applyNumberFormat="1" applyFont="1" applyFill="1" applyAlignment="1" applyProtection="1">
      <alignment horizontal="left"/>
      <protection locked="0"/>
    </xf>
    <xf numFmtId="0" fontId="6" fillId="2" borderId="0" xfId="2" applyNumberFormat="1" applyFont="1" applyFill="1" applyAlignment="1" applyProtection="1">
      <alignment horizontal="right"/>
      <protection locked="0"/>
    </xf>
    <xf numFmtId="0" fontId="6" fillId="2" borderId="0" xfId="2" applyNumberFormat="1" applyFont="1" applyFill="1" applyAlignment="1" applyProtection="1">
      <alignment horizontal="center"/>
      <protection locked="0"/>
    </xf>
    <xf numFmtId="0" fontId="6" fillId="2" borderId="13" xfId="2" applyNumberFormat="1" applyFont="1" applyFill="1" applyBorder="1" applyAlignment="1" applyProtection="1">
      <alignment horizontal="left"/>
      <protection locked="0"/>
    </xf>
    <xf numFmtId="0" fontId="6" fillId="2" borderId="13" xfId="2" applyNumberFormat="1" applyFont="1" applyFill="1" applyBorder="1" applyAlignment="1" applyProtection="1">
      <alignment horizontal="right"/>
      <protection locked="0"/>
    </xf>
    <xf numFmtId="43" fontId="6" fillId="2" borderId="0" xfId="1" applyFont="1" applyFill="1"/>
    <xf numFmtId="43" fontId="6" fillId="2" borderId="0" xfId="1" applyFont="1" applyFill="1" applyAlignment="1" applyProtection="1">
      <alignment horizontal="right"/>
      <protection locked="0"/>
    </xf>
    <xf numFmtId="43" fontId="6" fillId="2" borderId="13" xfId="1" applyFont="1" applyFill="1" applyBorder="1" applyAlignment="1" applyProtection="1">
      <alignment horizontal="right"/>
      <protection locked="0"/>
    </xf>
    <xf numFmtId="164" fontId="2" fillId="8" borderId="2" xfId="0" applyNumberFormat="1" applyFont="1" applyFill="1" applyBorder="1" applyAlignment="1">
      <alignment horizontal="left" vertical="top" shrinkToFit="1"/>
    </xf>
    <xf numFmtId="1" fontId="2" fillId="8" borderId="2" xfId="0" applyNumberFormat="1" applyFont="1" applyFill="1" applyBorder="1" applyAlignment="1">
      <alignment horizontal="left" vertical="top" shrinkToFit="1"/>
    </xf>
    <xf numFmtId="0" fontId="3" fillId="8" borderId="2" xfId="0" applyFont="1" applyFill="1" applyBorder="1" applyAlignment="1">
      <alignment horizontal="left" vertical="top"/>
    </xf>
    <xf numFmtId="164" fontId="2" fillId="8" borderId="2" xfId="0" applyNumberFormat="1" applyFont="1" applyFill="1" applyBorder="1" applyAlignment="1">
      <alignment horizontal="right" vertical="top" shrinkToFit="1"/>
    </xf>
    <xf numFmtId="4" fontId="2" fillId="8" borderId="2" xfId="0" applyNumberFormat="1" applyFont="1" applyFill="1" applyBorder="1" applyAlignment="1">
      <alignment horizontal="right" vertical="top" shrinkToFit="1"/>
    </xf>
    <xf numFmtId="0" fontId="2" fillId="8" borderId="2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left" vertical="top"/>
    </xf>
    <xf numFmtId="4" fontId="7" fillId="8" borderId="11" xfId="0" applyNumberFormat="1" applyFont="1" applyFill="1" applyBorder="1" applyAlignment="1">
      <alignment horizontal="right" vertical="top" shrinkToFit="1"/>
    </xf>
    <xf numFmtId="4" fontId="7" fillId="8" borderId="2" xfId="0" applyNumberFormat="1" applyFont="1" applyFill="1" applyBorder="1" applyAlignment="1">
      <alignment horizontal="right" vertical="top" shrinkToFit="1"/>
    </xf>
    <xf numFmtId="0" fontId="6" fillId="2" borderId="0" xfId="2" applyFont="1" applyFill="1"/>
    <xf numFmtId="0" fontId="8" fillId="2" borderId="0" xfId="0" applyFont="1" applyFill="1" applyBorder="1" applyAlignment="1">
      <alignment horizontal="left" vertical="top"/>
    </xf>
    <xf numFmtId="43" fontId="8" fillId="2" borderId="0" xfId="1" applyFont="1" applyFill="1" applyBorder="1" applyAlignment="1">
      <alignment horizontal="left" vertical="top"/>
    </xf>
    <xf numFmtId="49" fontId="9" fillId="2" borderId="0" xfId="0" applyNumberFormat="1" applyFon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2"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filterMode="1"/>
  <dimension ref="A1:J319"/>
  <sheetViews>
    <sheetView zoomScaleNormal="100" workbookViewId="0">
      <selection activeCell="C321" sqref="C321"/>
    </sheetView>
  </sheetViews>
  <sheetFormatPr baseColWidth="10" defaultColWidth="9.33203125" defaultRowHeight="15.75" x14ac:dyDescent="0.2"/>
  <cols>
    <col min="1" max="1" width="13.83203125" style="3" bestFit="1" customWidth="1"/>
    <col min="2" max="2" width="7.83203125" style="3" bestFit="1" customWidth="1"/>
    <col min="3" max="3" width="68.83203125" style="3" bestFit="1" customWidth="1"/>
    <col min="4" max="6" width="20.33203125" style="3" bestFit="1" customWidth="1"/>
    <col min="7" max="7" width="34.33203125" style="3" bestFit="1" customWidth="1"/>
    <col min="8" max="8" width="9.83203125" style="27" bestFit="1" customWidth="1"/>
    <col min="9" max="9" width="9.33203125" style="3"/>
    <col min="10" max="10" width="14.5" style="3" bestFit="1" customWidth="1"/>
    <col min="11" max="16384" width="9.33203125" style="3"/>
  </cols>
  <sheetData>
    <row r="1" spans="1:9" ht="16.5" thickBot="1" x14ac:dyDescent="0.25">
      <c r="C1" s="10" t="s">
        <v>52</v>
      </c>
      <c r="D1" s="9">
        <v>1821383.24</v>
      </c>
      <c r="E1" s="27"/>
    </row>
    <row r="2" spans="1:9" x14ac:dyDescent="0.2">
      <c r="C2" s="11" t="s">
        <v>53</v>
      </c>
      <c r="D2" s="12">
        <v>1102579.8700000001</v>
      </c>
      <c r="E2" s="27" t="s">
        <v>84</v>
      </c>
      <c r="H2" s="6"/>
    </row>
    <row r="3" spans="1:9" ht="16.5" thickBot="1" x14ac:dyDescent="0.25">
      <c r="C3" s="11" t="s">
        <v>54</v>
      </c>
      <c r="D3" s="12">
        <v>194532170.02000001</v>
      </c>
      <c r="E3" s="27" t="s">
        <v>84</v>
      </c>
      <c r="H3" s="6"/>
    </row>
    <row r="4" spans="1:9" x14ac:dyDescent="0.2">
      <c r="C4" s="13" t="s">
        <v>55</v>
      </c>
      <c r="D4" s="14">
        <v>-3689845.27</v>
      </c>
      <c r="E4" s="27" t="s">
        <v>85</v>
      </c>
      <c r="F4" s="92" t="s">
        <v>159</v>
      </c>
      <c r="G4" s="93" t="s">
        <v>160</v>
      </c>
      <c r="H4" s="6"/>
    </row>
    <row r="5" spans="1:9" ht="16.5" thickBot="1" x14ac:dyDescent="0.25">
      <c r="C5" s="15" t="s">
        <v>56</v>
      </c>
      <c r="D5" s="16">
        <v>-740755.6399999999</v>
      </c>
      <c r="E5" s="27" t="s">
        <v>85</v>
      </c>
      <c r="F5" s="94">
        <f>+D2+D3+D9+D7</f>
        <v>205634757.92000002</v>
      </c>
      <c r="G5" s="26">
        <f>+D4+D5+D6+D8</f>
        <v>-188182107.72000003</v>
      </c>
      <c r="H5" s="6"/>
    </row>
    <row r="6" spans="1:9" x14ac:dyDescent="0.2">
      <c r="C6" s="17" t="s">
        <v>57</v>
      </c>
      <c r="D6" s="18">
        <v>-175269365.42000002</v>
      </c>
      <c r="E6" s="27"/>
      <c r="F6" s="6">
        <f>+F5-MAYOR!G59</f>
        <v>205634757.92000002</v>
      </c>
      <c r="G6" s="6">
        <f>+G5+MAYOR!H59</f>
        <v>-188082107.82000002</v>
      </c>
    </row>
    <row r="7" spans="1:9" x14ac:dyDescent="0.2">
      <c r="C7" s="19" t="s">
        <v>61</v>
      </c>
      <c r="D7" s="20">
        <v>8.0299999999999994</v>
      </c>
      <c r="E7" s="27" t="s">
        <v>85</v>
      </c>
    </row>
    <row r="8" spans="1:9" x14ac:dyDescent="0.2">
      <c r="C8" s="21" t="s">
        <v>62</v>
      </c>
      <c r="D8" s="22">
        <v>-8482141.3900000006</v>
      </c>
      <c r="E8" s="27"/>
    </row>
    <row r="9" spans="1:9" x14ac:dyDescent="0.2">
      <c r="C9" s="23" t="s">
        <v>165</v>
      </c>
      <c r="D9" s="24">
        <v>10000000</v>
      </c>
      <c r="E9" s="27"/>
    </row>
    <row r="10" spans="1:9" ht="16.5" thickBot="1" x14ac:dyDescent="0.25">
      <c r="C10" s="25"/>
      <c r="D10" s="26"/>
      <c r="E10" s="27"/>
      <c r="G10" s="28"/>
    </row>
    <row r="11" spans="1:9" ht="16.5" thickBot="1" x14ac:dyDescent="0.25">
      <c r="C11" s="8" t="s">
        <v>58</v>
      </c>
      <c r="D11" s="9">
        <f>SUBTOTAL(9,D1:D10)</f>
        <v>19274033.440000013</v>
      </c>
      <c r="E11" s="27"/>
    </row>
    <row r="12" spans="1:9" ht="16.5" thickBot="1" x14ac:dyDescent="0.25">
      <c r="C12" s="8" t="s">
        <v>59</v>
      </c>
      <c r="D12" s="9">
        <v>19274033.440000001</v>
      </c>
      <c r="E12" s="27"/>
    </row>
    <row r="13" spans="1:9" ht="16.5" thickBot="1" x14ac:dyDescent="0.25">
      <c r="C13" s="8" t="s">
        <v>60</v>
      </c>
      <c r="D13" s="9">
        <f>+D11-D12</f>
        <v>0</v>
      </c>
    </row>
    <row r="14" spans="1:9" x14ac:dyDescent="0.2">
      <c r="D14" s="6"/>
    </row>
    <row r="15" spans="1:9" x14ac:dyDescent="0.25">
      <c r="A15" s="35"/>
      <c r="B15" s="35"/>
      <c r="C15" s="33" t="s">
        <v>7</v>
      </c>
      <c r="D15" s="35"/>
      <c r="E15" s="35"/>
      <c r="F15" s="36">
        <v>1821383.24</v>
      </c>
      <c r="G15" s="35"/>
    </row>
    <row r="16" spans="1:9" x14ac:dyDescent="0.2">
      <c r="I16" s="27"/>
    </row>
    <row r="17" spans="1:9" x14ac:dyDescent="0.2">
      <c r="A17" s="1" t="s">
        <v>0</v>
      </c>
      <c r="B17" s="1" t="s">
        <v>1</v>
      </c>
      <c r="C17" s="1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I17" s="27"/>
    </row>
    <row r="18" spans="1:9" hidden="1" x14ac:dyDescent="0.25">
      <c r="A18" s="65">
        <v>43881</v>
      </c>
      <c r="B18" s="66">
        <v>10192</v>
      </c>
      <c r="C18" s="67" t="s">
        <v>40</v>
      </c>
      <c r="D18" s="68">
        <v>43881</v>
      </c>
      <c r="E18" s="95">
        <v>221600</v>
      </c>
      <c r="F18" s="70"/>
      <c r="G18" s="69">
        <v>5972985.9199999999</v>
      </c>
      <c r="H18" s="27" t="s">
        <v>63</v>
      </c>
    </row>
    <row r="19" spans="1:9" hidden="1" x14ac:dyDescent="0.25">
      <c r="A19" s="86">
        <v>43882</v>
      </c>
      <c r="B19" s="87">
        <v>10201</v>
      </c>
      <c r="C19" s="88" t="s">
        <v>13</v>
      </c>
      <c r="D19" s="89">
        <v>43882</v>
      </c>
      <c r="E19" s="96">
        <v>1303063.5</v>
      </c>
      <c r="F19" s="91"/>
      <c r="G19" s="90">
        <v>12925294.82</v>
      </c>
      <c r="H19" s="27" t="s">
        <v>81</v>
      </c>
    </row>
    <row r="20" spans="1:9" hidden="1" x14ac:dyDescent="0.25">
      <c r="A20" s="65">
        <v>43865</v>
      </c>
      <c r="B20" s="66">
        <v>9998</v>
      </c>
      <c r="C20" s="67" t="s">
        <v>16</v>
      </c>
      <c r="D20" s="68">
        <v>43865</v>
      </c>
      <c r="E20" s="95">
        <v>1493096.68</v>
      </c>
      <c r="F20" s="70"/>
      <c r="G20" s="69">
        <v>6964234.5300000003</v>
      </c>
      <c r="H20" s="27" t="s">
        <v>69</v>
      </c>
    </row>
    <row r="21" spans="1:9" hidden="1" x14ac:dyDescent="0.25">
      <c r="A21" s="65">
        <v>43881</v>
      </c>
      <c r="B21" s="66">
        <v>10198</v>
      </c>
      <c r="C21" s="67" t="s">
        <v>19</v>
      </c>
      <c r="D21" s="68">
        <v>43881</v>
      </c>
      <c r="E21" s="95">
        <v>1513325</v>
      </c>
      <c r="F21" s="70"/>
      <c r="G21" s="69">
        <v>4453643.84</v>
      </c>
      <c r="H21" s="27" t="s">
        <v>157</v>
      </c>
    </row>
    <row r="22" spans="1:9" hidden="1" x14ac:dyDescent="0.25">
      <c r="A22" s="65">
        <v>43865</v>
      </c>
      <c r="B22" s="66">
        <v>9994</v>
      </c>
      <c r="C22" s="67" t="s">
        <v>15</v>
      </c>
      <c r="D22" s="68">
        <v>43865</v>
      </c>
      <c r="E22" s="95">
        <v>2378921.59</v>
      </c>
      <c r="F22" s="70"/>
      <c r="G22" s="69">
        <v>8510975.8900000006</v>
      </c>
      <c r="H22" s="27" t="s">
        <v>70</v>
      </c>
    </row>
    <row r="23" spans="1:9" hidden="1" x14ac:dyDescent="0.25">
      <c r="A23" s="65">
        <v>43865</v>
      </c>
      <c r="B23" s="66">
        <v>9986</v>
      </c>
      <c r="C23" s="67" t="s">
        <v>13</v>
      </c>
      <c r="D23" s="68">
        <v>43865</v>
      </c>
      <c r="E23" s="95">
        <v>2877727.98</v>
      </c>
      <c r="F23" s="70"/>
      <c r="G23" s="69">
        <v>17714875.100000001</v>
      </c>
      <c r="H23" s="27" t="s">
        <v>71</v>
      </c>
    </row>
    <row r="24" spans="1:9" hidden="1" x14ac:dyDescent="0.25">
      <c r="A24" s="65">
        <v>43878</v>
      </c>
      <c r="B24" s="66">
        <v>10152</v>
      </c>
      <c r="C24" s="67" t="s">
        <v>36</v>
      </c>
      <c r="D24" s="68">
        <v>43878</v>
      </c>
      <c r="E24" s="95">
        <v>3000000</v>
      </c>
      <c r="F24" s="70"/>
      <c r="G24" s="69">
        <v>17128575.460000001</v>
      </c>
      <c r="H24" s="27" t="s">
        <v>158</v>
      </c>
    </row>
    <row r="25" spans="1:9" hidden="1" x14ac:dyDescent="0.25">
      <c r="A25" s="65">
        <v>43873</v>
      </c>
      <c r="B25" s="66">
        <v>10040</v>
      </c>
      <c r="C25" s="67" t="s">
        <v>15</v>
      </c>
      <c r="D25" s="68">
        <v>43873</v>
      </c>
      <c r="E25" s="95">
        <v>3181787.44</v>
      </c>
      <c r="F25" s="70"/>
      <c r="G25" s="69">
        <v>13780122.48</v>
      </c>
      <c r="H25" s="27" t="s">
        <v>78</v>
      </c>
    </row>
    <row r="26" spans="1:9" hidden="1" x14ac:dyDescent="0.25">
      <c r="A26" s="65">
        <v>43867</v>
      </c>
      <c r="B26" s="66">
        <v>10015</v>
      </c>
      <c r="C26" s="67" t="s">
        <v>19</v>
      </c>
      <c r="D26" s="68">
        <v>43867</v>
      </c>
      <c r="E26" s="95">
        <v>3864328</v>
      </c>
      <c r="F26" s="70"/>
      <c r="G26" s="69">
        <v>17195019.850000001</v>
      </c>
      <c r="H26" s="27" t="s">
        <v>75</v>
      </c>
    </row>
    <row r="27" spans="1:9" hidden="1" x14ac:dyDescent="0.25">
      <c r="A27" s="65">
        <v>43865</v>
      </c>
      <c r="B27" s="66">
        <v>10004</v>
      </c>
      <c r="C27" s="67" t="s">
        <v>19</v>
      </c>
      <c r="D27" s="68">
        <v>43865</v>
      </c>
      <c r="E27" s="95">
        <v>5975359.5099999998</v>
      </c>
      <c r="F27" s="70"/>
      <c r="G27" s="69">
        <v>954185.7</v>
      </c>
      <c r="H27" s="27" t="s">
        <v>68</v>
      </c>
    </row>
    <row r="28" spans="1:9" hidden="1" x14ac:dyDescent="0.25">
      <c r="A28" s="65">
        <v>43880</v>
      </c>
      <c r="B28" s="66">
        <v>10167</v>
      </c>
      <c r="C28" s="67" t="s">
        <v>19</v>
      </c>
      <c r="D28" s="68">
        <v>43880</v>
      </c>
      <c r="E28" s="95">
        <v>6000000</v>
      </c>
      <c r="F28" s="70"/>
      <c r="G28" s="69">
        <v>5434509.1500000004</v>
      </c>
      <c r="H28" s="27" t="s">
        <v>80</v>
      </c>
    </row>
    <row r="29" spans="1:9" hidden="1" x14ac:dyDescent="0.25">
      <c r="A29" s="65">
        <v>43865</v>
      </c>
      <c r="B29" s="66">
        <v>9990</v>
      </c>
      <c r="C29" s="67" t="s">
        <v>14</v>
      </c>
      <c r="D29" s="68">
        <v>43865</v>
      </c>
      <c r="E29" s="95">
        <v>6611006.6500000004</v>
      </c>
      <c r="F29" s="70"/>
      <c r="G29" s="69">
        <v>11038975.68</v>
      </c>
      <c r="H29" s="27" t="s">
        <v>72</v>
      </c>
    </row>
    <row r="30" spans="1:9" hidden="1" x14ac:dyDescent="0.25">
      <c r="A30" s="65">
        <v>43868</v>
      </c>
      <c r="B30" s="66">
        <v>10019</v>
      </c>
      <c r="C30" s="67" t="s">
        <v>20</v>
      </c>
      <c r="D30" s="68">
        <v>43868</v>
      </c>
      <c r="E30" s="95">
        <v>8068125.9400000004</v>
      </c>
      <c r="F30" s="70"/>
      <c r="G30" s="69">
        <v>21794671.949999999</v>
      </c>
      <c r="H30" s="27" t="s">
        <v>76</v>
      </c>
    </row>
    <row r="31" spans="1:9" hidden="1" x14ac:dyDescent="0.25">
      <c r="A31" s="65">
        <v>43868</v>
      </c>
      <c r="B31" s="66">
        <v>10023</v>
      </c>
      <c r="C31" s="67" t="s">
        <v>21</v>
      </c>
      <c r="D31" s="68">
        <v>43868</v>
      </c>
      <c r="E31" s="95">
        <v>8500000</v>
      </c>
      <c r="F31" s="70"/>
      <c r="G31" s="69">
        <v>13112735.710000001</v>
      </c>
      <c r="H31" s="27" t="s">
        <v>73</v>
      </c>
    </row>
    <row r="32" spans="1:9" hidden="1" x14ac:dyDescent="0.25">
      <c r="A32" s="65">
        <v>43875</v>
      </c>
      <c r="B32" s="66">
        <v>10112</v>
      </c>
      <c r="C32" s="67" t="s">
        <v>19</v>
      </c>
      <c r="D32" s="68">
        <v>43875</v>
      </c>
      <c r="E32" s="95">
        <v>8500000</v>
      </c>
      <c r="F32" s="70"/>
      <c r="G32" s="69">
        <v>7352830.8499999996</v>
      </c>
      <c r="H32" s="27" t="s">
        <v>74</v>
      </c>
    </row>
    <row r="33" spans="1:8" hidden="1" x14ac:dyDescent="0.25">
      <c r="A33" s="65">
        <v>43880</v>
      </c>
      <c r="B33" s="66">
        <v>10165</v>
      </c>
      <c r="C33" s="67" t="s">
        <v>19</v>
      </c>
      <c r="D33" s="68">
        <v>43880</v>
      </c>
      <c r="E33" s="95">
        <v>9971688.9600000009</v>
      </c>
      <c r="F33" s="70"/>
      <c r="G33" s="69">
        <v>11633942.93</v>
      </c>
      <c r="H33" s="27" t="s">
        <v>79</v>
      </c>
    </row>
    <row r="34" spans="1:8" hidden="1" x14ac:dyDescent="0.25">
      <c r="A34" s="65">
        <v>43866</v>
      </c>
      <c r="B34" s="66">
        <v>10010</v>
      </c>
      <c r="C34" s="67" t="s">
        <v>19</v>
      </c>
      <c r="D34" s="68">
        <v>43866</v>
      </c>
      <c r="E34" s="95">
        <v>10762508.279999999</v>
      </c>
      <c r="F34" s="70"/>
      <c r="G34" s="69">
        <v>2036499</v>
      </c>
      <c r="H34" s="27" t="s">
        <v>67</v>
      </c>
    </row>
    <row r="35" spans="1:8" hidden="1" x14ac:dyDescent="0.25">
      <c r="A35" s="65">
        <v>43868</v>
      </c>
      <c r="B35" s="66">
        <v>10029</v>
      </c>
      <c r="C35" s="67" t="s">
        <v>19</v>
      </c>
      <c r="D35" s="68">
        <v>43868</v>
      </c>
      <c r="E35" s="95">
        <v>12000000</v>
      </c>
      <c r="F35" s="70"/>
      <c r="G35" s="69">
        <v>920040.71</v>
      </c>
      <c r="H35" s="27" t="s">
        <v>75</v>
      </c>
    </row>
    <row r="36" spans="1:8" hidden="1" x14ac:dyDescent="0.25">
      <c r="A36" s="65">
        <v>43882</v>
      </c>
      <c r="B36" s="66">
        <v>10207</v>
      </c>
      <c r="C36" s="67" t="s">
        <v>19</v>
      </c>
      <c r="D36" s="68">
        <v>43882</v>
      </c>
      <c r="E36" s="95">
        <v>12064992.460000001</v>
      </c>
      <c r="F36" s="70"/>
      <c r="G36" s="69">
        <v>829898.28</v>
      </c>
      <c r="H36" s="27" t="s">
        <v>80</v>
      </c>
    </row>
    <row r="37" spans="1:8" hidden="1" x14ac:dyDescent="0.25">
      <c r="A37" s="65">
        <v>43887</v>
      </c>
      <c r="B37" s="66">
        <v>10216</v>
      </c>
      <c r="C37" s="67" t="s">
        <v>19</v>
      </c>
      <c r="D37" s="68">
        <v>43887</v>
      </c>
      <c r="E37" s="95">
        <v>13000000</v>
      </c>
      <c r="F37" s="70"/>
      <c r="G37" s="69">
        <v>1713883.49</v>
      </c>
      <c r="H37" s="27" t="s">
        <v>80</v>
      </c>
    </row>
    <row r="38" spans="1:8" hidden="1" x14ac:dyDescent="0.25">
      <c r="A38" s="65">
        <v>43873</v>
      </c>
      <c r="B38" s="66">
        <v>10046</v>
      </c>
      <c r="C38" s="67" t="s">
        <v>19</v>
      </c>
      <c r="D38" s="68">
        <v>43873</v>
      </c>
      <c r="E38" s="95">
        <v>13000000</v>
      </c>
      <c r="F38" s="70"/>
      <c r="G38" s="69">
        <v>707353.17</v>
      </c>
      <c r="H38" s="27" t="s">
        <v>74</v>
      </c>
    </row>
    <row r="39" spans="1:8" hidden="1" x14ac:dyDescent="0.25">
      <c r="A39" s="65">
        <v>43871</v>
      </c>
      <c r="B39" s="66">
        <v>10036</v>
      </c>
      <c r="C39" s="67" t="s">
        <v>19</v>
      </c>
      <c r="D39" s="68">
        <v>43871</v>
      </c>
      <c r="E39" s="95">
        <v>19189297.390000001</v>
      </c>
      <c r="F39" s="70"/>
      <c r="G39" s="69">
        <v>755831.51</v>
      </c>
      <c r="H39" s="27" t="s">
        <v>74</v>
      </c>
    </row>
    <row r="40" spans="1:8" hidden="1" x14ac:dyDescent="0.25">
      <c r="A40" s="65">
        <v>43880</v>
      </c>
      <c r="B40" s="66">
        <v>10163</v>
      </c>
      <c r="C40" s="67" t="s">
        <v>19</v>
      </c>
      <c r="D40" s="68">
        <v>43880</v>
      </c>
      <c r="E40" s="95">
        <v>21792536.039999999</v>
      </c>
      <c r="F40" s="70"/>
      <c r="G40" s="69">
        <v>22041482.609999999</v>
      </c>
      <c r="H40" s="27" t="s">
        <v>77</v>
      </c>
    </row>
    <row r="41" spans="1:8" hidden="1" x14ac:dyDescent="0.25">
      <c r="A41" s="51">
        <v>43864</v>
      </c>
      <c r="B41" s="52">
        <v>9978</v>
      </c>
      <c r="C41" s="53" t="s">
        <v>11</v>
      </c>
      <c r="D41" s="54">
        <v>43864</v>
      </c>
      <c r="E41" s="55">
        <v>933.33</v>
      </c>
      <c r="F41" s="56"/>
      <c r="G41" s="57">
        <v>13972848.41</v>
      </c>
      <c r="H41" s="27" t="s">
        <v>85</v>
      </c>
    </row>
    <row r="42" spans="1:8" hidden="1" x14ac:dyDescent="0.25">
      <c r="A42" s="51">
        <v>43864</v>
      </c>
      <c r="B42" s="52">
        <v>9980</v>
      </c>
      <c r="C42" s="53" t="s">
        <v>11</v>
      </c>
      <c r="D42" s="54">
        <v>43864</v>
      </c>
      <c r="E42" s="55">
        <v>2.33</v>
      </c>
      <c r="F42" s="56"/>
      <c r="G42" s="57">
        <v>13972729.41</v>
      </c>
      <c r="H42" s="27" t="s">
        <v>85</v>
      </c>
    </row>
    <row r="43" spans="1:8" hidden="1" x14ac:dyDescent="0.25">
      <c r="A43" s="51">
        <v>43864</v>
      </c>
      <c r="B43" s="52">
        <v>9982</v>
      </c>
      <c r="C43" s="53" t="s">
        <v>11</v>
      </c>
      <c r="D43" s="54">
        <v>43864</v>
      </c>
      <c r="E43" s="55">
        <v>2111.15</v>
      </c>
      <c r="F43" s="56"/>
      <c r="G43" s="57">
        <v>13865060.640000001</v>
      </c>
      <c r="H43" s="27" t="s">
        <v>85</v>
      </c>
    </row>
    <row r="44" spans="1:8" hidden="1" x14ac:dyDescent="0.25">
      <c r="A44" s="51">
        <v>43864</v>
      </c>
      <c r="B44" s="52">
        <v>9984</v>
      </c>
      <c r="C44" s="53" t="s">
        <v>11</v>
      </c>
      <c r="D44" s="54">
        <v>43864</v>
      </c>
      <c r="E44" s="55">
        <v>5.28</v>
      </c>
      <c r="F44" s="56"/>
      <c r="G44" s="57">
        <v>13864791.470000001</v>
      </c>
      <c r="H44" s="27" t="s">
        <v>85</v>
      </c>
    </row>
    <row r="45" spans="1:8" hidden="1" x14ac:dyDescent="0.25">
      <c r="A45" s="51">
        <v>43865</v>
      </c>
      <c r="B45" s="52">
        <v>9987</v>
      </c>
      <c r="C45" s="53" t="s">
        <v>11</v>
      </c>
      <c r="D45" s="54">
        <v>43865</v>
      </c>
      <c r="E45" s="55">
        <v>57554.559999999998</v>
      </c>
      <c r="F45" s="56"/>
      <c r="G45" s="57">
        <v>17657320.539999999</v>
      </c>
      <c r="H45" s="27" t="s">
        <v>85</v>
      </c>
    </row>
    <row r="46" spans="1:8" hidden="1" x14ac:dyDescent="0.25">
      <c r="A46" s="51">
        <v>43865</v>
      </c>
      <c r="B46" s="52">
        <v>9989</v>
      </c>
      <c r="C46" s="53" t="s">
        <v>11</v>
      </c>
      <c r="D46" s="54">
        <v>43865</v>
      </c>
      <c r="E46" s="55">
        <v>143.88999999999999</v>
      </c>
      <c r="F46" s="56"/>
      <c r="G46" s="57">
        <v>17649982.329999998</v>
      </c>
      <c r="H46" s="27" t="s">
        <v>85</v>
      </c>
    </row>
    <row r="47" spans="1:8" hidden="1" x14ac:dyDescent="0.25">
      <c r="A47" s="51">
        <v>43865</v>
      </c>
      <c r="B47" s="52">
        <v>9991</v>
      </c>
      <c r="C47" s="53" t="s">
        <v>11</v>
      </c>
      <c r="D47" s="54">
        <v>43865</v>
      </c>
      <c r="E47" s="55">
        <v>132220.13</v>
      </c>
      <c r="F47" s="56"/>
      <c r="G47" s="57">
        <v>10906755.550000001</v>
      </c>
      <c r="H47" s="27" t="s">
        <v>85</v>
      </c>
    </row>
    <row r="48" spans="1:8" hidden="1" x14ac:dyDescent="0.25">
      <c r="A48" s="51">
        <v>43865</v>
      </c>
      <c r="B48" s="52">
        <v>9993</v>
      </c>
      <c r="C48" s="53" t="s">
        <v>11</v>
      </c>
      <c r="D48" s="54">
        <v>43865</v>
      </c>
      <c r="E48" s="55">
        <v>330.55</v>
      </c>
      <c r="F48" s="56"/>
      <c r="G48" s="57">
        <v>10889897.48</v>
      </c>
      <c r="H48" s="27" t="s">
        <v>85</v>
      </c>
    </row>
    <row r="49" spans="1:8" hidden="1" x14ac:dyDescent="0.25">
      <c r="A49" s="51">
        <v>43865</v>
      </c>
      <c r="B49" s="52">
        <v>9995</v>
      </c>
      <c r="C49" s="53" t="s">
        <v>11</v>
      </c>
      <c r="D49" s="54">
        <v>43865</v>
      </c>
      <c r="E49" s="55">
        <v>47578.43</v>
      </c>
      <c r="F49" s="56"/>
      <c r="G49" s="57">
        <v>8463397.4600000009</v>
      </c>
      <c r="H49" s="27" t="s">
        <v>85</v>
      </c>
    </row>
    <row r="50" spans="1:8" hidden="1" x14ac:dyDescent="0.25">
      <c r="A50" s="51">
        <v>43865</v>
      </c>
      <c r="B50" s="52">
        <v>9997</v>
      </c>
      <c r="C50" s="53" t="s">
        <v>11</v>
      </c>
      <c r="D50" s="54">
        <v>43865</v>
      </c>
      <c r="E50" s="55">
        <v>118.95</v>
      </c>
      <c r="F50" s="56"/>
      <c r="G50" s="57">
        <v>8457331.2100000009</v>
      </c>
      <c r="H50" s="27" t="s">
        <v>85</v>
      </c>
    </row>
    <row r="51" spans="1:8" hidden="1" x14ac:dyDescent="0.25">
      <c r="A51" s="51">
        <v>43865</v>
      </c>
      <c r="B51" s="52">
        <v>9999</v>
      </c>
      <c r="C51" s="53" t="s">
        <v>11</v>
      </c>
      <c r="D51" s="54">
        <v>43865</v>
      </c>
      <c r="E51" s="55">
        <v>29861.93</v>
      </c>
      <c r="F51" s="56"/>
      <c r="G51" s="57">
        <v>6934372.5999999996</v>
      </c>
      <c r="H51" s="27" t="s">
        <v>85</v>
      </c>
    </row>
    <row r="52" spans="1:8" hidden="1" x14ac:dyDescent="0.25">
      <c r="A52" s="51">
        <v>43865</v>
      </c>
      <c r="B52" s="52">
        <v>10001</v>
      </c>
      <c r="C52" s="53" t="s">
        <v>11</v>
      </c>
      <c r="D52" s="54">
        <v>43865</v>
      </c>
      <c r="E52" s="55">
        <v>74.650000000000006</v>
      </c>
      <c r="F52" s="56"/>
      <c r="G52" s="57">
        <v>6930565.21</v>
      </c>
      <c r="H52" s="27" t="s">
        <v>85</v>
      </c>
    </row>
    <row r="53" spans="1:8" hidden="1" x14ac:dyDescent="0.25">
      <c r="A53" s="51">
        <v>43865</v>
      </c>
      <c r="B53" s="52">
        <v>10003</v>
      </c>
      <c r="C53" s="53" t="s">
        <v>18</v>
      </c>
      <c r="D53" s="54">
        <v>43865</v>
      </c>
      <c r="E53" s="55">
        <v>20</v>
      </c>
      <c r="F53" s="56"/>
      <c r="G53" s="57">
        <v>6929545.21</v>
      </c>
      <c r="H53" s="27" t="s">
        <v>85</v>
      </c>
    </row>
    <row r="54" spans="1:8" hidden="1" x14ac:dyDescent="0.25">
      <c r="A54" s="51">
        <v>43865</v>
      </c>
      <c r="B54" s="52">
        <v>10005</v>
      </c>
      <c r="C54" s="53" t="s">
        <v>18</v>
      </c>
      <c r="D54" s="54">
        <v>43865</v>
      </c>
      <c r="E54" s="55">
        <v>119507.19</v>
      </c>
      <c r="F54" s="56"/>
      <c r="G54" s="57">
        <v>834678.51</v>
      </c>
      <c r="H54" s="27" t="s">
        <v>85</v>
      </c>
    </row>
    <row r="55" spans="1:8" hidden="1" x14ac:dyDescent="0.25">
      <c r="A55" s="51">
        <v>43866</v>
      </c>
      <c r="B55" s="52">
        <v>10009</v>
      </c>
      <c r="C55" s="53" t="s">
        <v>18</v>
      </c>
      <c r="D55" s="54">
        <v>43866</v>
      </c>
      <c r="E55" s="55">
        <v>20</v>
      </c>
      <c r="F55" s="56"/>
      <c r="G55" s="57">
        <v>12799007.279999999</v>
      </c>
      <c r="H55" s="27" t="s">
        <v>85</v>
      </c>
    </row>
    <row r="56" spans="1:8" hidden="1" x14ac:dyDescent="0.25">
      <c r="A56" s="51">
        <v>43866</v>
      </c>
      <c r="B56" s="52">
        <v>10011</v>
      </c>
      <c r="C56" s="53" t="s">
        <v>18</v>
      </c>
      <c r="D56" s="54">
        <v>43866</v>
      </c>
      <c r="E56" s="55">
        <v>215250.17</v>
      </c>
      <c r="F56" s="56"/>
      <c r="G56" s="57">
        <v>1821248.83</v>
      </c>
      <c r="H56" s="27" t="s">
        <v>85</v>
      </c>
    </row>
    <row r="57" spans="1:8" hidden="1" x14ac:dyDescent="0.25">
      <c r="A57" s="51">
        <v>43867</v>
      </c>
      <c r="B57" s="52">
        <v>10014</v>
      </c>
      <c r="C57" s="53" t="s">
        <v>18</v>
      </c>
      <c r="D57" s="54">
        <v>43867</v>
      </c>
      <c r="E57" s="55">
        <v>20</v>
      </c>
      <c r="F57" s="56"/>
      <c r="G57" s="57">
        <v>21059347.850000001</v>
      </c>
      <c r="H57" s="27" t="s">
        <v>85</v>
      </c>
    </row>
    <row r="58" spans="1:8" hidden="1" x14ac:dyDescent="0.25">
      <c r="A58" s="51">
        <v>43867</v>
      </c>
      <c r="B58" s="52">
        <v>10016</v>
      </c>
      <c r="C58" s="53" t="s">
        <v>18</v>
      </c>
      <c r="D58" s="54">
        <v>43867</v>
      </c>
      <c r="E58" s="55">
        <v>77286.559999999998</v>
      </c>
      <c r="F58" s="56"/>
      <c r="G58" s="57">
        <v>17117733.289999999</v>
      </c>
      <c r="H58" s="27" t="s">
        <v>85</v>
      </c>
    </row>
    <row r="59" spans="1:8" hidden="1" x14ac:dyDescent="0.25">
      <c r="A59" s="51">
        <v>43868</v>
      </c>
      <c r="B59" s="52">
        <v>10020</v>
      </c>
      <c r="C59" s="53" t="s">
        <v>11</v>
      </c>
      <c r="D59" s="54">
        <v>43868</v>
      </c>
      <c r="E59" s="55">
        <v>161362.51999999999</v>
      </c>
      <c r="F59" s="56"/>
      <c r="G59" s="57">
        <v>21633309.43</v>
      </c>
      <c r="H59" s="27" t="s">
        <v>85</v>
      </c>
    </row>
    <row r="60" spans="1:8" hidden="1" x14ac:dyDescent="0.25">
      <c r="A60" s="51">
        <v>43868</v>
      </c>
      <c r="B60" s="52">
        <v>10022</v>
      </c>
      <c r="C60" s="53" t="s">
        <v>11</v>
      </c>
      <c r="D60" s="54">
        <v>43868</v>
      </c>
      <c r="E60" s="55">
        <v>403.41</v>
      </c>
      <c r="F60" s="56"/>
      <c r="G60" s="57">
        <v>21612735.710000001</v>
      </c>
      <c r="H60" s="27" t="s">
        <v>85</v>
      </c>
    </row>
    <row r="61" spans="1:8" hidden="1" x14ac:dyDescent="0.25">
      <c r="A61" s="51">
        <v>43868</v>
      </c>
      <c r="B61" s="52">
        <v>10024</v>
      </c>
      <c r="C61" s="53" t="s">
        <v>11</v>
      </c>
      <c r="D61" s="54">
        <v>43868</v>
      </c>
      <c r="E61" s="55">
        <v>170000</v>
      </c>
      <c r="F61" s="56"/>
      <c r="G61" s="57">
        <v>12942735.710000001</v>
      </c>
      <c r="H61" s="27" t="s">
        <v>85</v>
      </c>
    </row>
    <row r="62" spans="1:8" hidden="1" x14ac:dyDescent="0.25">
      <c r="A62" s="51">
        <v>43868</v>
      </c>
      <c r="B62" s="52">
        <v>10026</v>
      </c>
      <c r="C62" s="53" t="s">
        <v>11</v>
      </c>
      <c r="D62" s="54">
        <v>43868</v>
      </c>
      <c r="E62" s="55">
        <v>425</v>
      </c>
      <c r="F62" s="56"/>
      <c r="G62" s="57">
        <v>12921060.710000001</v>
      </c>
      <c r="H62" s="27" t="s">
        <v>85</v>
      </c>
    </row>
    <row r="63" spans="1:8" hidden="1" x14ac:dyDescent="0.25">
      <c r="A63" s="51">
        <v>43868</v>
      </c>
      <c r="B63" s="52">
        <v>10028</v>
      </c>
      <c r="C63" s="53" t="s">
        <v>18</v>
      </c>
      <c r="D63" s="54">
        <v>43868</v>
      </c>
      <c r="E63" s="55">
        <v>20</v>
      </c>
      <c r="F63" s="56"/>
      <c r="G63" s="57">
        <v>12920040.710000001</v>
      </c>
      <c r="H63" s="27" t="s">
        <v>85</v>
      </c>
    </row>
    <row r="64" spans="1:8" hidden="1" x14ac:dyDescent="0.25">
      <c r="A64" s="51">
        <v>43868</v>
      </c>
      <c r="B64" s="52">
        <v>10030</v>
      </c>
      <c r="C64" s="53" t="s">
        <v>18</v>
      </c>
      <c r="D64" s="54">
        <v>43868</v>
      </c>
      <c r="E64" s="55">
        <v>240000</v>
      </c>
      <c r="F64" s="56"/>
      <c r="G64" s="57">
        <v>680040.71</v>
      </c>
      <c r="H64" s="27" t="s">
        <v>85</v>
      </c>
    </row>
    <row r="65" spans="1:8" hidden="1" x14ac:dyDescent="0.25">
      <c r="A65" s="51">
        <v>43871</v>
      </c>
      <c r="B65" s="52">
        <v>10035</v>
      </c>
      <c r="C65" s="53" t="s">
        <v>18</v>
      </c>
      <c r="D65" s="54">
        <v>43871</v>
      </c>
      <c r="E65" s="55">
        <v>20</v>
      </c>
      <c r="F65" s="56"/>
      <c r="G65" s="57">
        <v>19945128.899999999</v>
      </c>
      <c r="H65" s="27" t="s">
        <v>85</v>
      </c>
    </row>
    <row r="66" spans="1:8" hidden="1" x14ac:dyDescent="0.25">
      <c r="A66" s="51">
        <v>43871</v>
      </c>
      <c r="B66" s="52">
        <v>10037</v>
      </c>
      <c r="C66" s="53" t="s">
        <v>18</v>
      </c>
      <c r="D66" s="54">
        <v>43871</v>
      </c>
      <c r="E66" s="55">
        <v>383785.95</v>
      </c>
      <c r="F66" s="56"/>
      <c r="G66" s="57">
        <v>372045.56</v>
      </c>
      <c r="H66" s="27" t="s">
        <v>85</v>
      </c>
    </row>
    <row r="67" spans="1:8" hidden="1" x14ac:dyDescent="0.25">
      <c r="A67" s="51">
        <v>43873</v>
      </c>
      <c r="B67" s="52">
        <v>10041</v>
      </c>
      <c r="C67" s="53" t="s">
        <v>11</v>
      </c>
      <c r="D67" s="54">
        <v>43873</v>
      </c>
      <c r="E67" s="55">
        <v>63635.75</v>
      </c>
      <c r="F67" s="56"/>
      <c r="G67" s="57">
        <v>13716486.73</v>
      </c>
      <c r="H67" s="27" t="s">
        <v>85</v>
      </c>
    </row>
    <row r="68" spans="1:8" hidden="1" x14ac:dyDescent="0.25">
      <c r="A68" s="51">
        <v>43873</v>
      </c>
      <c r="B68" s="52">
        <v>10043</v>
      </c>
      <c r="C68" s="53" t="s">
        <v>11</v>
      </c>
      <c r="D68" s="54">
        <v>43873</v>
      </c>
      <c r="E68" s="55">
        <v>159.09</v>
      </c>
      <c r="F68" s="56"/>
      <c r="G68" s="57">
        <v>13708373.17</v>
      </c>
      <c r="H68" s="27" t="s">
        <v>85</v>
      </c>
    </row>
    <row r="69" spans="1:8" hidden="1" x14ac:dyDescent="0.25">
      <c r="A69" s="51">
        <v>43873</v>
      </c>
      <c r="B69" s="52">
        <v>10045</v>
      </c>
      <c r="C69" s="53" t="s">
        <v>18</v>
      </c>
      <c r="D69" s="54">
        <v>43873</v>
      </c>
      <c r="E69" s="55">
        <v>20</v>
      </c>
      <c r="F69" s="56"/>
      <c r="G69" s="57">
        <v>13707353.17</v>
      </c>
      <c r="H69" s="27" t="s">
        <v>85</v>
      </c>
    </row>
    <row r="70" spans="1:8" hidden="1" x14ac:dyDescent="0.25">
      <c r="A70" s="51">
        <v>43873</v>
      </c>
      <c r="B70" s="52">
        <v>10047</v>
      </c>
      <c r="C70" s="53" t="s">
        <v>18</v>
      </c>
      <c r="D70" s="54">
        <v>43873</v>
      </c>
      <c r="E70" s="55">
        <v>260000</v>
      </c>
      <c r="F70" s="56"/>
      <c r="G70" s="57">
        <v>447353.17</v>
      </c>
      <c r="H70" s="27" t="s">
        <v>85</v>
      </c>
    </row>
    <row r="71" spans="1:8" hidden="1" x14ac:dyDescent="0.25">
      <c r="A71" s="51">
        <v>43875</v>
      </c>
      <c r="B71" s="52">
        <v>10050</v>
      </c>
      <c r="C71" s="53" t="s">
        <v>18</v>
      </c>
      <c r="D71" s="54">
        <v>43875</v>
      </c>
      <c r="E71" s="55">
        <v>20</v>
      </c>
      <c r="F71" s="56"/>
      <c r="G71" s="57">
        <v>2474938.4300000002</v>
      </c>
      <c r="H71" s="27" t="s">
        <v>85</v>
      </c>
    </row>
    <row r="72" spans="1:8" hidden="1" x14ac:dyDescent="0.25">
      <c r="A72" s="51">
        <v>43875</v>
      </c>
      <c r="B72" s="52">
        <v>10052</v>
      </c>
      <c r="C72" s="53" t="s">
        <v>18</v>
      </c>
      <c r="D72" s="54">
        <v>43875</v>
      </c>
      <c r="E72" s="55">
        <v>20</v>
      </c>
      <c r="F72" s="56"/>
      <c r="G72" s="57">
        <v>2473918.4300000002</v>
      </c>
      <c r="H72" s="27" t="s">
        <v>85</v>
      </c>
    </row>
    <row r="73" spans="1:8" hidden="1" x14ac:dyDescent="0.25">
      <c r="A73" s="51">
        <v>43875</v>
      </c>
      <c r="B73" s="52">
        <v>10054</v>
      </c>
      <c r="C73" s="53" t="s">
        <v>18</v>
      </c>
      <c r="D73" s="54">
        <v>43875</v>
      </c>
      <c r="E73" s="55">
        <v>20</v>
      </c>
      <c r="F73" s="56"/>
      <c r="G73" s="57">
        <v>2472898.4300000002</v>
      </c>
      <c r="H73" s="27" t="s">
        <v>85</v>
      </c>
    </row>
    <row r="74" spans="1:8" hidden="1" x14ac:dyDescent="0.25">
      <c r="A74" s="51">
        <v>43875</v>
      </c>
      <c r="B74" s="52">
        <v>10056</v>
      </c>
      <c r="C74" s="53" t="s">
        <v>18</v>
      </c>
      <c r="D74" s="54">
        <v>43875</v>
      </c>
      <c r="E74" s="55">
        <v>4760.08</v>
      </c>
      <c r="F74" s="56"/>
      <c r="G74" s="57">
        <v>2230134.4</v>
      </c>
      <c r="H74" s="27" t="s">
        <v>85</v>
      </c>
    </row>
    <row r="75" spans="1:8" hidden="1" x14ac:dyDescent="0.25">
      <c r="A75" s="51">
        <v>43875</v>
      </c>
      <c r="B75" s="52">
        <v>10058</v>
      </c>
      <c r="C75" s="53" t="s">
        <v>18</v>
      </c>
      <c r="D75" s="54">
        <v>43875</v>
      </c>
      <c r="E75" s="55">
        <v>2000</v>
      </c>
      <c r="F75" s="56"/>
      <c r="G75" s="57">
        <v>2128134.5</v>
      </c>
      <c r="H75" s="27" t="s">
        <v>85</v>
      </c>
    </row>
    <row r="76" spans="1:8" hidden="1" x14ac:dyDescent="0.25">
      <c r="A76" s="51">
        <v>43875</v>
      </c>
      <c r="B76" s="52">
        <v>10060</v>
      </c>
      <c r="C76" s="53" t="s">
        <v>18</v>
      </c>
      <c r="D76" s="54">
        <v>43875</v>
      </c>
      <c r="E76" s="55">
        <v>4400</v>
      </c>
      <c r="F76" s="56"/>
      <c r="G76" s="57">
        <v>1903734.5</v>
      </c>
      <c r="H76" s="27" t="s">
        <v>85</v>
      </c>
    </row>
    <row r="77" spans="1:8" hidden="1" x14ac:dyDescent="0.25">
      <c r="A77" s="51">
        <v>43875</v>
      </c>
      <c r="B77" s="52">
        <v>10063</v>
      </c>
      <c r="C77" s="53" t="s">
        <v>11</v>
      </c>
      <c r="D77" s="54">
        <v>43875</v>
      </c>
      <c r="E77" s="55">
        <v>2000</v>
      </c>
      <c r="F77" s="56"/>
      <c r="G77" s="57">
        <v>17543282.440000001</v>
      </c>
      <c r="H77" s="27" t="s">
        <v>85</v>
      </c>
    </row>
    <row r="78" spans="1:8" hidden="1" x14ac:dyDescent="0.25">
      <c r="A78" s="51">
        <v>43875</v>
      </c>
      <c r="B78" s="52">
        <v>10065</v>
      </c>
      <c r="C78" s="53" t="s">
        <v>11</v>
      </c>
      <c r="D78" s="54">
        <v>43875</v>
      </c>
      <c r="E78" s="55">
        <v>5</v>
      </c>
      <c r="F78" s="56"/>
      <c r="G78" s="57">
        <v>17543027.440000001</v>
      </c>
      <c r="H78" s="27" t="s">
        <v>85</v>
      </c>
    </row>
    <row r="79" spans="1:8" hidden="1" x14ac:dyDescent="0.25">
      <c r="A79" s="51">
        <v>43875</v>
      </c>
      <c r="B79" s="52">
        <v>10067</v>
      </c>
      <c r="C79" s="53" t="s">
        <v>11</v>
      </c>
      <c r="D79" s="54">
        <v>43875</v>
      </c>
      <c r="E79" s="55">
        <v>4400</v>
      </c>
      <c r="F79" s="56"/>
      <c r="G79" s="57">
        <v>17318627.440000001</v>
      </c>
      <c r="H79" s="27" t="s">
        <v>85</v>
      </c>
    </row>
    <row r="80" spans="1:8" hidden="1" x14ac:dyDescent="0.25">
      <c r="A80" s="51">
        <v>43875</v>
      </c>
      <c r="B80" s="52">
        <v>10069</v>
      </c>
      <c r="C80" s="53" t="s">
        <v>11</v>
      </c>
      <c r="D80" s="54">
        <v>43875</v>
      </c>
      <c r="E80" s="55">
        <v>11</v>
      </c>
      <c r="F80" s="56"/>
      <c r="G80" s="57">
        <v>17318066.440000001</v>
      </c>
      <c r="H80" s="27" t="s">
        <v>85</v>
      </c>
    </row>
    <row r="81" spans="1:9" hidden="1" x14ac:dyDescent="0.25">
      <c r="A81" s="51">
        <v>43875</v>
      </c>
      <c r="B81" s="52">
        <v>10071</v>
      </c>
      <c r="C81" s="53" t="s">
        <v>11</v>
      </c>
      <c r="D81" s="54">
        <v>43875</v>
      </c>
      <c r="E81" s="55">
        <v>5831.52</v>
      </c>
      <c r="F81" s="56"/>
      <c r="G81" s="57">
        <v>17020658.68</v>
      </c>
      <c r="H81" s="27" t="s">
        <v>85</v>
      </c>
    </row>
    <row r="82" spans="1:9" hidden="1" x14ac:dyDescent="0.25">
      <c r="A82" s="51">
        <v>43875</v>
      </c>
      <c r="B82" s="52">
        <v>10073</v>
      </c>
      <c r="C82" s="53" t="s">
        <v>11</v>
      </c>
      <c r="D82" s="54">
        <v>43875</v>
      </c>
      <c r="E82" s="55">
        <v>14.58</v>
      </c>
      <c r="F82" s="56"/>
      <c r="G82" s="57">
        <v>17019915.16</v>
      </c>
      <c r="H82" s="27" t="s">
        <v>85</v>
      </c>
    </row>
    <row r="83" spans="1:9" hidden="1" x14ac:dyDescent="0.25">
      <c r="A83" s="51">
        <v>43875</v>
      </c>
      <c r="B83" s="52">
        <v>10075</v>
      </c>
      <c r="C83" s="53" t="s">
        <v>11</v>
      </c>
      <c r="D83" s="54">
        <v>43875</v>
      </c>
      <c r="E83" s="55">
        <v>2000</v>
      </c>
      <c r="F83" s="56"/>
      <c r="G83" s="57">
        <v>16917915.260000002</v>
      </c>
      <c r="H83" s="27" t="s">
        <v>85</v>
      </c>
    </row>
    <row r="84" spans="1:9" hidden="1" x14ac:dyDescent="0.25">
      <c r="A84" s="51">
        <v>43875</v>
      </c>
      <c r="B84" s="52">
        <v>10077</v>
      </c>
      <c r="C84" s="53" t="s">
        <v>11</v>
      </c>
      <c r="D84" s="54">
        <v>43875</v>
      </c>
      <c r="E84" s="55">
        <v>5</v>
      </c>
      <c r="F84" s="56"/>
      <c r="G84" s="57">
        <v>16917660.260000002</v>
      </c>
      <c r="H84" s="27" t="s">
        <v>85</v>
      </c>
    </row>
    <row r="85" spans="1:9" hidden="1" x14ac:dyDescent="0.25">
      <c r="A85" s="51">
        <v>43875</v>
      </c>
      <c r="B85" s="52">
        <v>10079</v>
      </c>
      <c r="C85" s="53" t="s">
        <v>11</v>
      </c>
      <c r="D85" s="54">
        <v>43875</v>
      </c>
      <c r="E85" s="55">
        <v>4400</v>
      </c>
      <c r="F85" s="56"/>
      <c r="G85" s="57">
        <v>16693260.26</v>
      </c>
      <c r="H85" s="27" t="s">
        <v>85</v>
      </c>
    </row>
    <row r="86" spans="1:9" hidden="1" x14ac:dyDescent="0.25">
      <c r="A86" s="51">
        <v>43875</v>
      </c>
      <c r="B86" s="52">
        <v>10081</v>
      </c>
      <c r="C86" s="53" t="s">
        <v>11</v>
      </c>
      <c r="D86" s="54">
        <v>43875</v>
      </c>
      <c r="E86" s="55">
        <v>11</v>
      </c>
      <c r="F86" s="56"/>
      <c r="G86" s="57">
        <v>16692699.26</v>
      </c>
      <c r="H86" s="27" t="s">
        <v>85</v>
      </c>
    </row>
    <row r="87" spans="1:9" hidden="1" x14ac:dyDescent="0.25">
      <c r="A87" s="51">
        <v>43875</v>
      </c>
      <c r="B87" s="52">
        <v>10083</v>
      </c>
      <c r="C87" s="53" t="s">
        <v>11</v>
      </c>
      <c r="D87" s="54">
        <v>43875</v>
      </c>
      <c r="E87" s="55">
        <v>5117.21</v>
      </c>
      <c r="F87" s="56"/>
      <c r="G87" s="57">
        <v>16431721.359999999</v>
      </c>
      <c r="H87" s="27" t="s">
        <v>85</v>
      </c>
    </row>
    <row r="88" spans="1:9" hidden="1" x14ac:dyDescent="0.25">
      <c r="A88" s="51">
        <v>43875</v>
      </c>
      <c r="B88" s="52">
        <v>10085</v>
      </c>
      <c r="C88" s="53" t="s">
        <v>11</v>
      </c>
      <c r="D88" s="54">
        <v>43875</v>
      </c>
      <c r="E88" s="55">
        <v>12.79</v>
      </c>
      <c r="F88" s="56"/>
      <c r="G88" s="57">
        <v>16431068.92</v>
      </c>
      <c r="H88" s="27" t="s">
        <v>85</v>
      </c>
    </row>
    <row r="89" spans="1:9" hidden="1" x14ac:dyDescent="0.25">
      <c r="A89" s="51">
        <v>43875</v>
      </c>
      <c r="B89" s="52">
        <v>10087</v>
      </c>
      <c r="C89" s="53" t="s">
        <v>11</v>
      </c>
      <c r="D89" s="54">
        <v>43875</v>
      </c>
      <c r="E89" s="55">
        <v>4400</v>
      </c>
      <c r="F89" s="56"/>
      <c r="G89" s="57">
        <v>16206668.92</v>
      </c>
      <c r="H89" s="27" t="s">
        <v>85</v>
      </c>
    </row>
    <row r="90" spans="1:9" hidden="1" x14ac:dyDescent="0.25">
      <c r="A90" s="51">
        <v>43875</v>
      </c>
      <c r="B90" s="52">
        <v>10089</v>
      </c>
      <c r="C90" s="53" t="s">
        <v>11</v>
      </c>
      <c r="D90" s="54">
        <v>43875</v>
      </c>
      <c r="E90" s="55">
        <v>11</v>
      </c>
      <c r="F90" s="56"/>
      <c r="G90" s="57">
        <v>16206107.92</v>
      </c>
      <c r="H90" s="27" t="s">
        <v>85</v>
      </c>
      <c r="I90" s="27"/>
    </row>
    <row r="91" spans="1:9" hidden="1" x14ac:dyDescent="0.25">
      <c r="A91" s="51">
        <v>43875</v>
      </c>
      <c r="B91" s="52">
        <v>10091</v>
      </c>
      <c r="C91" s="53" t="s">
        <v>11</v>
      </c>
      <c r="D91" s="54">
        <v>43875</v>
      </c>
      <c r="E91" s="55">
        <v>2000</v>
      </c>
      <c r="F91" s="56"/>
      <c r="G91" s="57">
        <v>16104108.02</v>
      </c>
      <c r="H91" s="27" t="s">
        <v>85</v>
      </c>
    </row>
    <row r="92" spans="1:9" hidden="1" x14ac:dyDescent="0.25">
      <c r="A92" s="51">
        <v>43875</v>
      </c>
      <c r="B92" s="52">
        <v>10093</v>
      </c>
      <c r="C92" s="53" t="s">
        <v>11</v>
      </c>
      <c r="D92" s="54">
        <v>43875</v>
      </c>
      <c r="E92" s="55">
        <v>5</v>
      </c>
      <c r="F92" s="56"/>
      <c r="G92" s="57">
        <v>16103853.02</v>
      </c>
      <c r="H92" s="27" t="s">
        <v>85</v>
      </c>
    </row>
    <row r="93" spans="1:9" hidden="1" x14ac:dyDescent="0.25">
      <c r="A93" s="51">
        <v>43875</v>
      </c>
      <c r="B93" s="52">
        <v>10095</v>
      </c>
      <c r="C93" s="53" t="s">
        <v>11</v>
      </c>
      <c r="D93" s="54">
        <v>43875</v>
      </c>
      <c r="E93" s="55">
        <v>4770.08</v>
      </c>
      <c r="F93" s="56"/>
      <c r="G93" s="57">
        <v>15860579.039999999</v>
      </c>
      <c r="H93" s="27" t="s">
        <v>85</v>
      </c>
    </row>
    <row r="94" spans="1:9" hidden="1" x14ac:dyDescent="0.25">
      <c r="A94" s="51">
        <v>43875</v>
      </c>
      <c r="B94" s="52">
        <v>10097</v>
      </c>
      <c r="C94" s="53" t="s">
        <v>11</v>
      </c>
      <c r="D94" s="54">
        <v>43875</v>
      </c>
      <c r="E94" s="55">
        <v>11.93</v>
      </c>
      <c r="F94" s="56"/>
      <c r="G94" s="57">
        <v>15859970.85</v>
      </c>
      <c r="H94" s="27" t="s">
        <v>85</v>
      </c>
    </row>
    <row r="95" spans="1:9" hidden="1" x14ac:dyDescent="0.25">
      <c r="A95" s="51">
        <v>43875</v>
      </c>
      <c r="B95" s="52">
        <v>10099</v>
      </c>
      <c r="C95" s="53" t="s">
        <v>18</v>
      </c>
      <c r="D95" s="54">
        <v>43875</v>
      </c>
      <c r="E95" s="55">
        <v>20</v>
      </c>
      <c r="F95" s="56"/>
      <c r="G95" s="57">
        <v>15858950.85</v>
      </c>
      <c r="H95" s="27" t="s">
        <v>85</v>
      </c>
    </row>
    <row r="96" spans="1:9" hidden="1" x14ac:dyDescent="0.25">
      <c r="A96" s="51">
        <v>43875</v>
      </c>
      <c r="B96" s="52">
        <v>10101</v>
      </c>
      <c r="C96" s="53" t="s">
        <v>18</v>
      </c>
      <c r="D96" s="54">
        <v>43875</v>
      </c>
      <c r="E96" s="55">
        <v>20</v>
      </c>
      <c r="F96" s="56"/>
      <c r="G96" s="57">
        <v>15857930.85</v>
      </c>
      <c r="H96" s="27" t="s">
        <v>85</v>
      </c>
    </row>
    <row r="97" spans="1:8" hidden="1" x14ac:dyDescent="0.25">
      <c r="A97" s="51">
        <v>43875</v>
      </c>
      <c r="B97" s="52">
        <v>10103</v>
      </c>
      <c r="C97" s="53" t="s">
        <v>18</v>
      </c>
      <c r="D97" s="54">
        <v>43875</v>
      </c>
      <c r="E97" s="55">
        <v>20</v>
      </c>
      <c r="F97" s="56"/>
      <c r="G97" s="57">
        <v>15856910.85</v>
      </c>
      <c r="H97" s="27" t="s">
        <v>85</v>
      </c>
    </row>
    <row r="98" spans="1:8" hidden="1" x14ac:dyDescent="0.25">
      <c r="A98" s="51">
        <v>43875</v>
      </c>
      <c r="B98" s="52">
        <v>10105</v>
      </c>
      <c r="C98" s="53" t="s">
        <v>18</v>
      </c>
      <c r="D98" s="54">
        <v>43875</v>
      </c>
      <c r="E98" s="55">
        <v>20</v>
      </c>
      <c r="F98" s="56"/>
      <c r="G98" s="57">
        <v>15855890.85</v>
      </c>
      <c r="H98" s="27" t="s">
        <v>85</v>
      </c>
    </row>
    <row r="99" spans="1:8" hidden="1" x14ac:dyDescent="0.25">
      <c r="A99" s="51">
        <v>43875</v>
      </c>
      <c r="B99" s="52">
        <v>10107</v>
      </c>
      <c r="C99" s="53" t="s">
        <v>18</v>
      </c>
      <c r="D99" s="54">
        <v>43875</v>
      </c>
      <c r="E99" s="55">
        <v>20</v>
      </c>
      <c r="F99" s="56"/>
      <c r="G99" s="57">
        <v>15854870.85</v>
      </c>
      <c r="H99" s="27" t="s">
        <v>85</v>
      </c>
    </row>
    <row r="100" spans="1:8" hidden="1" x14ac:dyDescent="0.25">
      <c r="A100" s="51">
        <v>43875</v>
      </c>
      <c r="B100" s="52">
        <v>10109</v>
      </c>
      <c r="C100" s="53" t="s">
        <v>18</v>
      </c>
      <c r="D100" s="54">
        <v>43875</v>
      </c>
      <c r="E100" s="55">
        <v>20</v>
      </c>
      <c r="F100" s="56"/>
      <c r="G100" s="57">
        <v>15853850.85</v>
      </c>
      <c r="H100" s="27" t="s">
        <v>85</v>
      </c>
    </row>
    <row r="101" spans="1:8" hidden="1" x14ac:dyDescent="0.25">
      <c r="A101" s="51">
        <v>43875</v>
      </c>
      <c r="B101" s="52">
        <v>10111</v>
      </c>
      <c r="C101" s="53" t="s">
        <v>18</v>
      </c>
      <c r="D101" s="54">
        <v>43875</v>
      </c>
      <c r="E101" s="55">
        <v>20</v>
      </c>
      <c r="F101" s="56"/>
      <c r="G101" s="57">
        <v>15852830.85</v>
      </c>
      <c r="H101" s="27" t="s">
        <v>85</v>
      </c>
    </row>
    <row r="102" spans="1:8" hidden="1" x14ac:dyDescent="0.25">
      <c r="A102" s="51">
        <v>43875</v>
      </c>
      <c r="B102" s="52">
        <v>10113</v>
      </c>
      <c r="C102" s="53" t="s">
        <v>18</v>
      </c>
      <c r="D102" s="54">
        <v>43875</v>
      </c>
      <c r="E102" s="55">
        <v>170000</v>
      </c>
      <c r="F102" s="56"/>
      <c r="G102" s="57">
        <v>7182830.8499999996</v>
      </c>
      <c r="H102" s="27" t="s">
        <v>85</v>
      </c>
    </row>
    <row r="103" spans="1:8" hidden="1" x14ac:dyDescent="0.25">
      <c r="A103" s="51">
        <v>43875</v>
      </c>
      <c r="B103" s="52">
        <v>10115</v>
      </c>
      <c r="C103" s="53" t="s">
        <v>18</v>
      </c>
      <c r="D103" s="54">
        <v>43875</v>
      </c>
      <c r="E103" s="55">
        <v>7561.25</v>
      </c>
      <c r="F103" s="56"/>
      <c r="G103" s="57">
        <v>6797206.96</v>
      </c>
      <c r="H103" s="27" t="s">
        <v>85</v>
      </c>
    </row>
    <row r="104" spans="1:8" hidden="1" x14ac:dyDescent="0.25">
      <c r="A104" s="51">
        <v>43875</v>
      </c>
      <c r="B104" s="52">
        <v>10117</v>
      </c>
      <c r="C104" s="53" t="s">
        <v>18</v>
      </c>
      <c r="D104" s="54">
        <v>43875</v>
      </c>
      <c r="E104" s="55">
        <v>4400</v>
      </c>
      <c r="F104" s="56"/>
      <c r="G104" s="57">
        <v>6572806.96</v>
      </c>
      <c r="H104" s="27" t="s">
        <v>85</v>
      </c>
    </row>
    <row r="105" spans="1:8" hidden="1" x14ac:dyDescent="0.25">
      <c r="A105" s="51">
        <v>43875</v>
      </c>
      <c r="B105" s="52">
        <v>10119</v>
      </c>
      <c r="C105" s="53" t="s">
        <v>18</v>
      </c>
      <c r="D105" s="54">
        <v>43875</v>
      </c>
      <c r="E105" s="55">
        <v>2000</v>
      </c>
      <c r="F105" s="56"/>
      <c r="G105" s="57">
        <v>6470807.0599999996</v>
      </c>
      <c r="H105" s="27" t="s">
        <v>85</v>
      </c>
    </row>
    <row r="106" spans="1:8" hidden="1" x14ac:dyDescent="0.25">
      <c r="A106" s="51">
        <v>43875</v>
      </c>
      <c r="B106" s="52">
        <v>10121</v>
      </c>
      <c r="C106" s="53" t="s">
        <v>18</v>
      </c>
      <c r="D106" s="54">
        <v>43875</v>
      </c>
      <c r="E106" s="55">
        <v>5831.52</v>
      </c>
      <c r="F106" s="56"/>
      <c r="G106" s="57">
        <v>6173399.2999999998</v>
      </c>
      <c r="H106" s="27" t="s">
        <v>85</v>
      </c>
    </row>
    <row r="107" spans="1:8" hidden="1" x14ac:dyDescent="0.25">
      <c r="A107" s="51">
        <v>43875</v>
      </c>
      <c r="B107" s="52">
        <v>10123</v>
      </c>
      <c r="C107" s="53" t="s">
        <v>18</v>
      </c>
      <c r="D107" s="54">
        <v>43875</v>
      </c>
      <c r="E107" s="55">
        <v>4400</v>
      </c>
      <c r="F107" s="56"/>
      <c r="G107" s="57">
        <v>5948999.2999999998</v>
      </c>
      <c r="H107" s="27" t="s">
        <v>85</v>
      </c>
    </row>
    <row r="108" spans="1:8" hidden="1" x14ac:dyDescent="0.25">
      <c r="A108" s="51">
        <v>43875</v>
      </c>
      <c r="B108" s="52">
        <v>10125</v>
      </c>
      <c r="C108" s="53" t="s">
        <v>18</v>
      </c>
      <c r="D108" s="54">
        <v>43875</v>
      </c>
      <c r="E108" s="55">
        <v>2000</v>
      </c>
      <c r="F108" s="56"/>
      <c r="G108" s="57">
        <v>5846999.4000000004</v>
      </c>
      <c r="H108" s="27" t="s">
        <v>85</v>
      </c>
    </row>
    <row r="109" spans="1:8" hidden="1" x14ac:dyDescent="0.25">
      <c r="A109" s="51">
        <v>43878</v>
      </c>
      <c r="B109" s="52">
        <v>10129</v>
      </c>
      <c r="C109" s="53" t="s">
        <v>11</v>
      </c>
      <c r="D109" s="54">
        <v>43878</v>
      </c>
      <c r="E109" s="55">
        <v>4400</v>
      </c>
      <c r="F109" s="56"/>
      <c r="G109" s="57">
        <v>21066801.859999999</v>
      </c>
      <c r="H109" s="27" t="s">
        <v>85</v>
      </c>
    </row>
    <row r="110" spans="1:8" hidden="1" x14ac:dyDescent="0.25">
      <c r="A110" s="51">
        <v>43878</v>
      </c>
      <c r="B110" s="52">
        <v>10131</v>
      </c>
      <c r="C110" s="53" t="s">
        <v>11</v>
      </c>
      <c r="D110" s="54">
        <v>43878</v>
      </c>
      <c r="E110" s="55">
        <v>11</v>
      </c>
      <c r="F110" s="56"/>
      <c r="G110" s="57">
        <v>21066240.859999999</v>
      </c>
      <c r="H110" s="27" t="s">
        <v>85</v>
      </c>
    </row>
    <row r="111" spans="1:8" hidden="1" x14ac:dyDescent="0.25">
      <c r="A111" s="51">
        <v>43878</v>
      </c>
      <c r="B111" s="52">
        <v>10133</v>
      </c>
      <c r="C111" s="53" t="s">
        <v>11</v>
      </c>
      <c r="D111" s="54">
        <v>43878</v>
      </c>
      <c r="E111" s="55">
        <v>2000</v>
      </c>
      <c r="F111" s="56"/>
      <c r="G111" s="57">
        <v>20964240.960000001</v>
      </c>
      <c r="H111" s="27" t="s">
        <v>85</v>
      </c>
    </row>
    <row r="112" spans="1:8" hidden="1" x14ac:dyDescent="0.25">
      <c r="A112" s="51">
        <v>43878</v>
      </c>
      <c r="B112" s="52">
        <v>10135</v>
      </c>
      <c r="C112" s="53" t="s">
        <v>11</v>
      </c>
      <c r="D112" s="54">
        <v>43878</v>
      </c>
      <c r="E112" s="55">
        <v>5</v>
      </c>
      <c r="F112" s="56"/>
      <c r="G112" s="57">
        <v>20963985.960000001</v>
      </c>
      <c r="H112" s="27" t="s">
        <v>85</v>
      </c>
    </row>
    <row r="113" spans="1:8" hidden="1" x14ac:dyDescent="0.25">
      <c r="A113" s="51">
        <v>43878</v>
      </c>
      <c r="B113" s="52">
        <v>10137</v>
      </c>
      <c r="C113" s="53" t="s">
        <v>11</v>
      </c>
      <c r="D113" s="54">
        <v>43878</v>
      </c>
      <c r="E113" s="55">
        <v>4108.2299999999996</v>
      </c>
      <c r="F113" s="56"/>
      <c r="G113" s="57">
        <v>20754466.440000001</v>
      </c>
      <c r="H113" s="27" t="s">
        <v>85</v>
      </c>
    </row>
    <row r="114" spans="1:8" hidden="1" x14ac:dyDescent="0.25">
      <c r="A114" s="51">
        <v>43878</v>
      </c>
      <c r="B114" s="52">
        <v>10139</v>
      </c>
      <c r="C114" s="53" t="s">
        <v>11</v>
      </c>
      <c r="D114" s="54">
        <v>43878</v>
      </c>
      <c r="E114" s="55">
        <v>10.27</v>
      </c>
      <c r="F114" s="56"/>
      <c r="G114" s="57">
        <v>20753942.640000001</v>
      </c>
      <c r="H114" s="27" t="s">
        <v>85</v>
      </c>
    </row>
    <row r="115" spans="1:8" hidden="1" x14ac:dyDescent="0.25">
      <c r="A115" s="51">
        <v>43878</v>
      </c>
      <c r="B115" s="52">
        <v>10141</v>
      </c>
      <c r="C115" s="53" t="s">
        <v>11</v>
      </c>
      <c r="D115" s="54">
        <v>43878</v>
      </c>
      <c r="E115" s="55">
        <v>2000</v>
      </c>
      <c r="F115" s="56"/>
      <c r="G115" s="57">
        <v>20651942.739999998</v>
      </c>
      <c r="H115" s="27" t="s">
        <v>85</v>
      </c>
    </row>
    <row r="116" spans="1:8" hidden="1" x14ac:dyDescent="0.25">
      <c r="A116" s="51">
        <v>43878</v>
      </c>
      <c r="B116" s="52">
        <v>10143</v>
      </c>
      <c r="C116" s="53" t="s">
        <v>11</v>
      </c>
      <c r="D116" s="54">
        <v>43878</v>
      </c>
      <c r="E116" s="55">
        <v>5</v>
      </c>
      <c r="F116" s="56"/>
      <c r="G116" s="57">
        <v>20651687.739999998</v>
      </c>
      <c r="H116" s="27" t="s">
        <v>85</v>
      </c>
    </row>
    <row r="117" spans="1:8" hidden="1" x14ac:dyDescent="0.25">
      <c r="A117" s="51">
        <v>43878</v>
      </c>
      <c r="B117" s="52">
        <v>10145</v>
      </c>
      <c r="C117" s="53" t="s">
        <v>11</v>
      </c>
      <c r="D117" s="54">
        <v>43878</v>
      </c>
      <c r="E117" s="55">
        <v>4400</v>
      </c>
      <c r="F117" s="56"/>
      <c r="G117" s="57">
        <v>20427287.739999998</v>
      </c>
      <c r="H117" s="27" t="s">
        <v>85</v>
      </c>
    </row>
    <row r="118" spans="1:8" hidden="1" x14ac:dyDescent="0.25">
      <c r="A118" s="51">
        <v>43878</v>
      </c>
      <c r="B118" s="52">
        <v>10147</v>
      </c>
      <c r="C118" s="53" t="s">
        <v>11</v>
      </c>
      <c r="D118" s="54">
        <v>43878</v>
      </c>
      <c r="E118" s="55">
        <v>11</v>
      </c>
      <c r="F118" s="56"/>
      <c r="G118" s="57">
        <v>20426726.739999998</v>
      </c>
      <c r="H118" s="27" t="s">
        <v>85</v>
      </c>
    </row>
    <row r="119" spans="1:8" hidden="1" x14ac:dyDescent="0.25">
      <c r="A119" s="51">
        <v>43878</v>
      </c>
      <c r="B119" s="52">
        <v>10149</v>
      </c>
      <c r="C119" s="53" t="s">
        <v>11</v>
      </c>
      <c r="D119" s="54">
        <v>43878</v>
      </c>
      <c r="E119" s="55">
        <v>5831.52</v>
      </c>
      <c r="F119" s="56"/>
      <c r="G119" s="57">
        <v>20129318.98</v>
      </c>
      <c r="H119" s="27" t="s">
        <v>85</v>
      </c>
    </row>
    <row r="120" spans="1:8" hidden="1" x14ac:dyDescent="0.25">
      <c r="A120" s="51">
        <v>43878</v>
      </c>
      <c r="B120" s="52">
        <v>10151</v>
      </c>
      <c r="C120" s="53" t="s">
        <v>11</v>
      </c>
      <c r="D120" s="54">
        <v>43878</v>
      </c>
      <c r="E120" s="55">
        <v>14.58</v>
      </c>
      <c r="F120" s="56"/>
      <c r="G120" s="57">
        <v>20128575.460000001</v>
      </c>
      <c r="H120" s="27" t="s">
        <v>85</v>
      </c>
    </row>
    <row r="121" spans="1:8" hidden="1" x14ac:dyDescent="0.25">
      <c r="A121" s="51">
        <v>43878</v>
      </c>
      <c r="B121" s="52">
        <v>10153</v>
      </c>
      <c r="C121" s="53" t="s">
        <v>11</v>
      </c>
      <c r="D121" s="54">
        <v>43878</v>
      </c>
      <c r="E121" s="55">
        <v>60000</v>
      </c>
      <c r="F121" s="56"/>
      <c r="G121" s="57">
        <v>17068575.460000001</v>
      </c>
      <c r="H121" s="27" t="s">
        <v>85</v>
      </c>
    </row>
    <row r="122" spans="1:8" hidden="1" x14ac:dyDescent="0.25">
      <c r="A122" s="51">
        <v>43878</v>
      </c>
      <c r="B122" s="52">
        <v>10155</v>
      </c>
      <c r="C122" s="53" t="s">
        <v>11</v>
      </c>
      <c r="D122" s="54">
        <v>43878</v>
      </c>
      <c r="E122" s="55">
        <v>150</v>
      </c>
      <c r="F122" s="56"/>
      <c r="G122" s="57">
        <v>17060925.460000001</v>
      </c>
      <c r="H122" s="27" t="s">
        <v>85</v>
      </c>
    </row>
    <row r="123" spans="1:8" hidden="1" x14ac:dyDescent="0.25">
      <c r="A123" s="51">
        <v>43880</v>
      </c>
      <c r="B123" s="52">
        <v>10160</v>
      </c>
      <c r="C123" s="53" t="s">
        <v>18</v>
      </c>
      <c r="D123" s="54">
        <v>43880</v>
      </c>
      <c r="E123" s="55">
        <v>20</v>
      </c>
      <c r="F123" s="56"/>
      <c r="G123" s="57">
        <v>43835038.649999999</v>
      </c>
      <c r="H123" s="27" t="s">
        <v>85</v>
      </c>
    </row>
    <row r="124" spans="1:8" hidden="1" x14ac:dyDescent="0.25">
      <c r="A124" s="51">
        <v>43880</v>
      </c>
      <c r="B124" s="52">
        <v>10162</v>
      </c>
      <c r="C124" s="53" t="s">
        <v>18</v>
      </c>
      <c r="D124" s="54">
        <v>43880</v>
      </c>
      <c r="E124" s="55">
        <v>20</v>
      </c>
      <c r="F124" s="56"/>
      <c r="G124" s="57">
        <v>43834018.649999999</v>
      </c>
      <c r="H124" s="27" t="s">
        <v>85</v>
      </c>
    </row>
    <row r="125" spans="1:8" hidden="1" x14ac:dyDescent="0.25">
      <c r="A125" s="51">
        <v>43880</v>
      </c>
      <c r="B125" s="52">
        <v>10164</v>
      </c>
      <c r="C125" s="53" t="s">
        <v>18</v>
      </c>
      <c r="D125" s="54">
        <v>43880</v>
      </c>
      <c r="E125" s="55">
        <v>435850.72</v>
      </c>
      <c r="F125" s="56"/>
      <c r="G125" s="57">
        <v>21605631.890000001</v>
      </c>
      <c r="H125" s="27" t="s">
        <v>85</v>
      </c>
    </row>
    <row r="126" spans="1:8" hidden="1" x14ac:dyDescent="0.25">
      <c r="A126" s="51">
        <v>43880</v>
      </c>
      <c r="B126" s="52">
        <v>10166</v>
      </c>
      <c r="C126" s="53" t="s">
        <v>18</v>
      </c>
      <c r="D126" s="54">
        <v>43880</v>
      </c>
      <c r="E126" s="55">
        <v>199433.78</v>
      </c>
      <c r="F126" s="56"/>
      <c r="G126" s="57">
        <v>11434509.15</v>
      </c>
      <c r="H126" s="27" t="s">
        <v>85</v>
      </c>
    </row>
    <row r="127" spans="1:8" hidden="1" x14ac:dyDescent="0.25">
      <c r="A127" s="51">
        <v>43880</v>
      </c>
      <c r="B127" s="52">
        <v>10168</v>
      </c>
      <c r="C127" s="53" t="s">
        <v>18</v>
      </c>
      <c r="D127" s="54">
        <v>43880</v>
      </c>
      <c r="E127" s="55">
        <v>120000</v>
      </c>
      <c r="F127" s="56"/>
      <c r="G127" s="57">
        <v>5314509.1500000004</v>
      </c>
      <c r="H127" s="27" t="s">
        <v>85</v>
      </c>
    </row>
    <row r="128" spans="1:8" hidden="1" x14ac:dyDescent="0.25">
      <c r="A128" s="51">
        <v>43880</v>
      </c>
      <c r="B128" s="52">
        <v>10170</v>
      </c>
      <c r="C128" s="53" t="s">
        <v>18</v>
      </c>
      <c r="D128" s="54">
        <v>43880</v>
      </c>
      <c r="E128" s="55">
        <v>20</v>
      </c>
      <c r="F128" s="56"/>
      <c r="G128" s="57">
        <v>5313489.1500000004</v>
      </c>
      <c r="H128" s="27" t="s">
        <v>85</v>
      </c>
    </row>
    <row r="129" spans="1:10" hidden="1" x14ac:dyDescent="0.25">
      <c r="A129" s="51">
        <v>43881</v>
      </c>
      <c r="B129" s="52">
        <v>10172</v>
      </c>
      <c r="C129" s="53" t="s">
        <v>18</v>
      </c>
      <c r="D129" s="54">
        <v>43881</v>
      </c>
      <c r="E129" s="55">
        <v>20</v>
      </c>
      <c r="F129" s="56"/>
      <c r="G129" s="57">
        <v>5312469.1500000004</v>
      </c>
      <c r="H129" s="27" t="s">
        <v>85</v>
      </c>
    </row>
    <row r="130" spans="1:10" hidden="1" x14ac:dyDescent="0.25">
      <c r="A130" s="51">
        <v>43881</v>
      </c>
      <c r="B130" s="52">
        <v>10174</v>
      </c>
      <c r="C130" s="53" t="s">
        <v>18</v>
      </c>
      <c r="D130" s="54">
        <v>43881</v>
      </c>
      <c r="E130" s="55">
        <v>20</v>
      </c>
      <c r="F130" s="56"/>
      <c r="G130" s="57">
        <v>5311449.1500000004</v>
      </c>
      <c r="H130" s="27" t="s">
        <v>85</v>
      </c>
      <c r="J130" s="6"/>
    </row>
    <row r="131" spans="1:10" hidden="1" x14ac:dyDescent="0.25">
      <c r="A131" s="51">
        <v>43881</v>
      </c>
      <c r="B131" s="52">
        <v>10176</v>
      </c>
      <c r="C131" s="53" t="s">
        <v>18</v>
      </c>
      <c r="D131" s="54">
        <v>43881</v>
      </c>
      <c r="E131" s="55">
        <v>7450</v>
      </c>
      <c r="F131" s="56"/>
      <c r="G131" s="57">
        <v>4931499.1500000004</v>
      </c>
      <c r="H131" s="27" t="s">
        <v>85</v>
      </c>
    </row>
    <row r="132" spans="1:10" hidden="1" x14ac:dyDescent="0.25">
      <c r="A132" s="51">
        <v>43881</v>
      </c>
      <c r="B132" s="52">
        <v>10178</v>
      </c>
      <c r="C132" s="53" t="s">
        <v>18</v>
      </c>
      <c r="D132" s="54">
        <v>43881</v>
      </c>
      <c r="E132" s="55">
        <v>7450</v>
      </c>
      <c r="F132" s="56"/>
      <c r="G132" s="57">
        <v>4551549.1500000004</v>
      </c>
      <c r="H132" s="27" t="s">
        <v>85</v>
      </c>
    </row>
    <row r="133" spans="1:10" hidden="1" x14ac:dyDescent="0.25">
      <c r="A133" s="51">
        <v>43881</v>
      </c>
      <c r="B133" s="52">
        <v>10181</v>
      </c>
      <c r="C133" s="53" t="s">
        <v>11</v>
      </c>
      <c r="D133" s="54">
        <v>43881</v>
      </c>
      <c r="E133" s="55">
        <v>7450</v>
      </c>
      <c r="F133" s="56"/>
      <c r="G133" s="57">
        <v>6957335.5599999996</v>
      </c>
      <c r="H133" s="27" t="s">
        <v>85</v>
      </c>
    </row>
    <row r="134" spans="1:10" hidden="1" x14ac:dyDescent="0.25">
      <c r="A134" s="51">
        <v>43881</v>
      </c>
      <c r="B134" s="52">
        <v>10183</v>
      </c>
      <c r="C134" s="53" t="s">
        <v>11</v>
      </c>
      <c r="D134" s="54">
        <v>43881</v>
      </c>
      <c r="E134" s="55">
        <v>18.63</v>
      </c>
      <c r="F134" s="56"/>
      <c r="G134" s="57">
        <v>6956385.6799999997</v>
      </c>
      <c r="H134" s="27" t="s">
        <v>85</v>
      </c>
      <c r="J134" s="6"/>
    </row>
    <row r="135" spans="1:10" hidden="1" x14ac:dyDescent="0.25">
      <c r="A135" s="51">
        <v>43881</v>
      </c>
      <c r="B135" s="52">
        <v>10185</v>
      </c>
      <c r="C135" s="53" t="s">
        <v>11</v>
      </c>
      <c r="D135" s="54">
        <v>43881</v>
      </c>
      <c r="E135" s="55">
        <v>7450</v>
      </c>
      <c r="F135" s="56"/>
      <c r="G135" s="57">
        <v>6576435.6799999997</v>
      </c>
      <c r="H135" s="27" t="s">
        <v>85</v>
      </c>
    </row>
    <row r="136" spans="1:10" hidden="1" x14ac:dyDescent="0.25">
      <c r="A136" s="51">
        <v>43881</v>
      </c>
      <c r="B136" s="52">
        <v>10187</v>
      </c>
      <c r="C136" s="53" t="s">
        <v>11</v>
      </c>
      <c r="D136" s="54">
        <v>43881</v>
      </c>
      <c r="E136" s="55">
        <v>18.63</v>
      </c>
      <c r="F136" s="56"/>
      <c r="G136" s="57">
        <v>6575485.7999999998</v>
      </c>
      <c r="H136" s="27" t="s">
        <v>85</v>
      </c>
    </row>
    <row r="137" spans="1:10" hidden="1" x14ac:dyDescent="0.25">
      <c r="A137" s="51">
        <v>43881</v>
      </c>
      <c r="B137" s="52">
        <v>10189</v>
      </c>
      <c r="C137" s="53" t="s">
        <v>11</v>
      </c>
      <c r="D137" s="54">
        <v>43881</v>
      </c>
      <c r="E137" s="55">
        <v>7450</v>
      </c>
      <c r="F137" s="56"/>
      <c r="G137" s="57">
        <v>6195535.7999999998</v>
      </c>
      <c r="H137" s="27" t="s">
        <v>85</v>
      </c>
    </row>
    <row r="138" spans="1:10" hidden="1" x14ac:dyDescent="0.25">
      <c r="A138" s="51">
        <v>43881</v>
      </c>
      <c r="B138" s="52">
        <v>10191</v>
      </c>
      <c r="C138" s="53" t="s">
        <v>11</v>
      </c>
      <c r="D138" s="54">
        <v>43881</v>
      </c>
      <c r="E138" s="55">
        <v>18.63</v>
      </c>
      <c r="F138" s="56"/>
      <c r="G138" s="57">
        <v>6194585.9199999999</v>
      </c>
      <c r="H138" s="27" t="s">
        <v>85</v>
      </c>
      <c r="J138" s="6"/>
    </row>
    <row r="139" spans="1:10" hidden="1" x14ac:dyDescent="0.25">
      <c r="A139" s="51">
        <v>43881</v>
      </c>
      <c r="B139" s="52">
        <v>10193</v>
      </c>
      <c r="C139" s="53" t="s">
        <v>11</v>
      </c>
      <c r="D139" s="54">
        <v>43881</v>
      </c>
      <c r="E139" s="55">
        <v>4432</v>
      </c>
      <c r="F139" s="56"/>
      <c r="G139" s="57">
        <v>5968553.9199999999</v>
      </c>
      <c r="H139" s="27" t="s">
        <v>85</v>
      </c>
    </row>
    <row r="140" spans="1:10" hidden="1" x14ac:dyDescent="0.25">
      <c r="A140" s="51">
        <v>43881</v>
      </c>
      <c r="B140" s="52">
        <v>10195</v>
      </c>
      <c r="C140" s="53" t="s">
        <v>11</v>
      </c>
      <c r="D140" s="54">
        <v>43881</v>
      </c>
      <c r="E140" s="55">
        <v>11.08</v>
      </c>
      <c r="F140" s="56"/>
      <c r="G140" s="57">
        <v>5967988.8399999999</v>
      </c>
      <c r="H140" s="27" t="s">
        <v>85</v>
      </c>
    </row>
    <row r="141" spans="1:10" hidden="1" x14ac:dyDescent="0.25">
      <c r="A141" s="51">
        <v>43881</v>
      </c>
      <c r="B141" s="52">
        <v>10197</v>
      </c>
      <c r="C141" s="53" t="s">
        <v>18</v>
      </c>
      <c r="D141" s="54">
        <v>43881</v>
      </c>
      <c r="E141" s="55">
        <v>20</v>
      </c>
      <c r="F141" s="56"/>
      <c r="G141" s="57">
        <v>5966968.8399999999</v>
      </c>
      <c r="H141" s="27" t="s">
        <v>85</v>
      </c>
    </row>
    <row r="142" spans="1:10" hidden="1" x14ac:dyDescent="0.25">
      <c r="A142" s="51">
        <v>43881</v>
      </c>
      <c r="B142" s="52">
        <v>10199</v>
      </c>
      <c r="C142" s="53" t="s">
        <v>18</v>
      </c>
      <c r="D142" s="54">
        <v>43881</v>
      </c>
      <c r="E142" s="55">
        <v>30266.5</v>
      </c>
      <c r="F142" s="56"/>
      <c r="G142" s="57">
        <v>4423377.34</v>
      </c>
      <c r="H142" s="27" t="s">
        <v>85</v>
      </c>
    </row>
    <row r="143" spans="1:10" hidden="1" x14ac:dyDescent="0.25">
      <c r="A143" s="51">
        <v>43882</v>
      </c>
      <c r="B143" s="52">
        <v>10202</v>
      </c>
      <c r="C143" s="53" t="s">
        <v>11</v>
      </c>
      <c r="D143" s="54">
        <v>43882</v>
      </c>
      <c r="E143" s="55">
        <v>26061.27</v>
      </c>
      <c r="F143" s="56"/>
      <c r="G143" s="57">
        <v>12899233.550000001</v>
      </c>
      <c r="H143" s="27" t="s">
        <v>85</v>
      </c>
    </row>
    <row r="144" spans="1:10" hidden="1" x14ac:dyDescent="0.25">
      <c r="A144" s="51">
        <v>43882</v>
      </c>
      <c r="B144" s="52">
        <v>10204</v>
      </c>
      <c r="C144" s="53" t="s">
        <v>11</v>
      </c>
      <c r="D144" s="54">
        <v>43882</v>
      </c>
      <c r="E144" s="55">
        <v>65.150000000000006</v>
      </c>
      <c r="F144" s="56"/>
      <c r="G144" s="57">
        <v>12895910.74</v>
      </c>
      <c r="H144" s="27" t="s">
        <v>85</v>
      </c>
    </row>
    <row r="145" spans="1:10" hidden="1" x14ac:dyDescent="0.25">
      <c r="A145" s="51">
        <v>43882</v>
      </c>
      <c r="B145" s="52">
        <v>10206</v>
      </c>
      <c r="C145" s="53" t="s">
        <v>18</v>
      </c>
      <c r="D145" s="54">
        <v>43882</v>
      </c>
      <c r="E145" s="55">
        <v>20</v>
      </c>
      <c r="F145" s="56"/>
      <c r="G145" s="57">
        <v>12894890.74</v>
      </c>
      <c r="H145" s="27" t="s">
        <v>85</v>
      </c>
    </row>
    <row r="146" spans="1:10" hidden="1" x14ac:dyDescent="0.25">
      <c r="A146" s="51">
        <v>43882</v>
      </c>
      <c r="B146" s="52">
        <v>10208</v>
      </c>
      <c r="C146" s="53" t="s">
        <v>18</v>
      </c>
      <c r="D146" s="54">
        <v>43882</v>
      </c>
      <c r="E146" s="55">
        <v>241299.85</v>
      </c>
      <c r="F146" s="56"/>
      <c r="G146" s="57">
        <v>588598.43000000005</v>
      </c>
      <c r="H146" s="27" t="s">
        <v>85</v>
      </c>
    </row>
    <row r="147" spans="1:10" hidden="1" x14ac:dyDescent="0.25">
      <c r="A147" s="51">
        <v>43883</v>
      </c>
      <c r="B147" s="52">
        <v>10211</v>
      </c>
      <c r="C147" s="53" t="s">
        <v>42</v>
      </c>
      <c r="D147" s="54">
        <v>43883</v>
      </c>
      <c r="E147" s="55">
        <v>12000</v>
      </c>
      <c r="F147" s="56"/>
      <c r="G147" s="57">
        <v>6225026.25</v>
      </c>
      <c r="H147" s="27" t="s">
        <v>85</v>
      </c>
    </row>
    <row r="148" spans="1:10" hidden="1" x14ac:dyDescent="0.25">
      <c r="A148" s="51">
        <v>43887</v>
      </c>
      <c r="B148" s="52">
        <v>10215</v>
      </c>
      <c r="C148" s="53" t="s">
        <v>18</v>
      </c>
      <c r="D148" s="54">
        <v>43887</v>
      </c>
      <c r="E148" s="55">
        <v>20</v>
      </c>
      <c r="F148" s="56"/>
      <c r="G148" s="57">
        <v>14713883.49</v>
      </c>
      <c r="H148" s="27" t="s">
        <v>85</v>
      </c>
    </row>
    <row r="149" spans="1:10" hidden="1" x14ac:dyDescent="0.25">
      <c r="A149" s="51">
        <v>43887</v>
      </c>
      <c r="B149" s="52">
        <v>10217</v>
      </c>
      <c r="C149" s="53" t="s">
        <v>18</v>
      </c>
      <c r="D149" s="54">
        <v>43887</v>
      </c>
      <c r="E149" s="55">
        <v>260000</v>
      </c>
      <c r="F149" s="56"/>
      <c r="G149" s="57">
        <v>1453883.49</v>
      </c>
      <c r="H149" s="27" t="s">
        <v>85</v>
      </c>
    </row>
    <row r="150" spans="1:10" hidden="1" x14ac:dyDescent="0.25">
      <c r="A150" s="51">
        <v>43889</v>
      </c>
      <c r="B150" s="52">
        <v>10220</v>
      </c>
      <c r="C150" s="53" t="s">
        <v>18</v>
      </c>
      <c r="D150" s="54">
        <v>43889</v>
      </c>
      <c r="E150" s="55">
        <v>20</v>
      </c>
      <c r="F150" s="56"/>
      <c r="G150" s="57">
        <v>5114955.8600000003</v>
      </c>
      <c r="H150" s="27" t="s">
        <v>85</v>
      </c>
    </row>
    <row r="151" spans="1:10" hidden="1" x14ac:dyDescent="0.25">
      <c r="A151" s="51">
        <v>43889</v>
      </c>
      <c r="B151" s="52">
        <v>10222</v>
      </c>
      <c r="C151" s="53" t="s">
        <v>18</v>
      </c>
      <c r="D151" s="54">
        <v>43889</v>
      </c>
      <c r="E151" s="55">
        <v>20</v>
      </c>
      <c r="F151" s="56"/>
      <c r="G151" s="57">
        <v>5113935.8600000003</v>
      </c>
      <c r="H151" s="27" t="s">
        <v>85</v>
      </c>
    </row>
    <row r="152" spans="1:10" hidden="1" x14ac:dyDescent="0.25">
      <c r="A152" s="51">
        <v>43889</v>
      </c>
      <c r="B152" s="52">
        <v>10224</v>
      </c>
      <c r="C152" s="53" t="s">
        <v>18</v>
      </c>
      <c r="D152" s="54">
        <v>43889</v>
      </c>
      <c r="E152" s="55">
        <v>20</v>
      </c>
      <c r="F152" s="56"/>
      <c r="G152" s="57">
        <v>5112915.8600000003</v>
      </c>
      <c r="H152" s="27" t="s">
        <v>85</v>
      </c>
    </row>
    <row r="153" spans="1:10" hidden="1" x14ac:dyDescent="0.25">
      <c r="A153" s="51">
        <v>43889</v>
      </c>
      <c r="B153" s="52">
        <v>10226</v>
      </c>
      <c r="C153" s="53" t="s">
        <v>18</v>
      </c>
      <c r="D153" s="54">
        <v>43889</v>
      </c>
      <c r="E153" s="55">
        <v>5411.91</v>
      </c>
      <c r="F153" s="56"/>
      <c r="G153" s="57">
        <v>4836908.6399999997</v>
      </c>
      <c r="H153" s="27" t="s">
        <v>85</v>
      </c>
    </row>
    <row r="154" spans="1:10" hidden="1" x14ac:dyDescent="0.25">
      <c r="A154" s="51">
        <v>43889</v>
      </c>
      <c r="B154" s="52">
        <v>10228</v>
      </c>
      <c r="C154" s="53" t="s">
        <v>18</v>
      </c>
      <c r="D154" s="54">
        <v>43889</v>
      </c>
      <c r="E154" s="55">
        <v>1866.66</v>
      </c>
      <c r="F154" s="56"/>
      <c r="G154" s="57">
        <v>4741708.74</v>
      </c>
      <c r="H154" s="27" t="s">
        <v>85</v>
      </c>
    </row>
    <row r="155" spans="1:10" hidden="1" x14ac:dyDescent="0.25">
      <c r="A155" s="51">
        <v>43889</v>
      </c>
      <c r="B155" s="52">
        <v>10230</v>
      </c>
      <c r="C155" s="53" t="s">
        <v>18</v>
      </c>
      <c r="D155" s="54">
        <v>43889</v>
      </c>
      <c r="E155" s="55">
        <v>4000</v>
      </c>
      <c r="F155" s="56"/>
      <c r="G155" s="57">
        <v>4537708.74</v>
      </c>
      <c r="H155" s="27" t="s">
        <v>85</v>
      </c>
    </row>
    <row r="156" spans="1:10" hidden="1" x14ac:dyDescent="0.25">
      <c r="A156" s="51">
        <v>43889</v>
      </c>
      <c r="B156" s="52">
        <v>10234</v>
      </c>
      <c r="C156" s="53" t="s">
        <v>11</v>
      </c>
      <c r="D156" s="54">
        <v>43889</v>
      </c>
      <c r="E156" s="55">
        <v>4000</v>
      </c>
      <c r="F156" s="56"/>
      <c r="G156" s="57">
        <v>14738558.279999999</v>
      </c>
      <c r="H156" s="27" t="s">
        <v>85</v>
      </c>
    </row>
    <row r="157" spans="1:10" hidden="1" x14ac:dyDescent="0.25">
      <c r="A157" s="51">
        <v>43889</v>
      </c>
      <c r="B157" s="52">
        <v>10236</v>
      </c>
      <c r="C157" s="53" t="s">
        <v>11</v>
      </c>
      <c r="D157" s="54">
        <v>43889</v>
      </c>
      <c r="E157" s="55">
        <v>10</v>
      </c>
      <c r="F157" s="56"/>
      <c r="G157" s="57">
        <v>14738048.279999999</v>
      </c>
      <c r="H157" s="27" t="s">
        <v>85</v>
      </c>
    </row>
    <row r="158" spans="1:10" hidden="1" x14ac:dyDescent="0.25">
      <c r="A158" s="51">
        <v>43889</v>
      </c>
      <c r="B158" s="52">
        <v>10238</v>
      </c>
      <c r="C158" s="53" t="s">
        <v>11</v>
      </c>
      <c r="D158" s="54">
        <v>43889</v>
      </c>
      <c r="E158" s="55">
        <v>1866.66</v>
      </c>
      <c r="F158" s="56"/>
      <c r="G158" s="57">
        <v>14642848.380000001</v>
      </c>
      <c r="H158" s="27" t="s">
        <v>85</v>
      </c>
      <c r="J158" s="6"/>
    </row>
    <row r="159" spans="1:10" hidden="1" x14ac:dyDescent="0.25">
      <c r="A159" s="51">
        <v>43889</v>
      </c>
      <c r="B159" s="52">
        <v>10240</v>
      </c>
      <c r="C159" s="53" t="s">
        <v>11</v>
      </c>
      <c r="D159" s="54">
        <v>43889</v>
      </c>
      <c r="E159" s="55">
        <v>4.67</v>
      </c>
      <c r="F159" s="56"/>
      <c r="G159" s="57">
        <v>14642610.380000001</v>
      </c>
      <c r="H159" s="27" t="s">
        <v>85</v>
      </c>
    </row>
    <row r="160" spans="1:10" hidden="1" x14ac:dyDescent="0.25">
      <c r="A160" s="51">
        <v>43889</v>
      </c>
      <c r="B160" s="52">
        <v>10242</v>
      </c>
      <c r="C160" s="53" t="s">
        <v>11</v>
      </c>
      <c r="D160" s="54">
        <v>43889</v>
      </c>
      <c r="E160" s="55">
        <v>5411.91</v>
      </c>
      <c r="F160" s="56"/>
      <c r="G160" s="57">
        <v>14366603.16</v>
      </c>
      <c r="H160" s="27" t="s">
        <v>85</v>
      </c>
      <c r="J160" s="6"/>
    </row>
    <row r="161" spans="1:10" hidden="1" x14ac:dyDescent="0.25">
      <c r="A161" s="51">
        <v>43889</v>
      </c>
      <c r="B161" s="52">
        <v>10244</v>
      </c>
      <c r="C161" s="53" t="s">
        <v>11</v>
      </c>
      <c r="D161" s="54">
        <v>43889</v>
      </c>
      <c r="E161" s="55">
        <v>13.53</v>
      </c>
      <c r="F161" s="56"/>
      <c r="G161" s="57">
        <v>14365913.140000001</v>
      </c>
      <c r="H161" s="27" t="s">
        <v>85</v>
      </c>
    </row>
    <row r="162" spans="1:10" hidden="1" x14ac:dyDescent="0.25">
      <c r="A162" s="51">
        <v>43889</v>
      </c>
      <c r="B162" s="52">
        <v>10246</v>
      </c>
      <c r="C162" s="53" t="s">
        <v>11</v>
      </c>
      <c r="D162" s="54">
        <v>43889</v>
      </c>
      <c r="E162" s="55">
        <v>4000</v>
      </c>
      <c r="F162" s="56"/>
      <c r="G162" s="57">
        <v>14161913.140000001</v>
      </c>
      <c r="H162" s="27" t="s">
        <v>85</v>
      </c>
      <c r="J162" s="6"/>
    </row>
    <row r="163" spans="1:10" hidden="1" x14ac:dyDescent="0.25">
      <c r="A163" s="51">
        <v>43889</v>
      </c>
      <c r="B163" s="52">
        <v>10248</v>
      </c>
      <c r="C163" s="53" t="s">
        <v>11</v>
      </c>
      <c r="D163" s="54">
        <v>43889</v>
      </c>
      <c r="E163" s="55">
        <v>10</v>
      </c>
      <c r="F163" s="56"/>
      <c r="G163" s="57">
        <v>14161403.140000001</v>
      </c>
      <c r="H163" s="27" t="s">
        <v>85</v>
      </c>
    </row>
    <row r="164" spans="1:10" hidden="1" x14ac:dyDescent="0.25">
      <c r="A164" s="51">
        <v>43889</v>
      </c>
      <c r="B164" s="52">
        <v>10250</v>
      </c>
      <c r="C164" s="53" t="s">
        <v>11</v>
      </c>
      <c r="D164" s="54">
        <v>43889</v>
      </c>
      <c r="E164" s="55">
        <v>1866.66</v>
      </c>
      <c r="F164" s="56"/>
      <c r="G164" s="57">
        <v>14066203.24</v>
      </c>
      <c r="H164" s="27" t="s">
        <v>85</v>
      </c>
      <c r="J164" s="6"/>
    </row>
    <row r="165" spans="1:10" hidden="1" x14ac:dyDescent="0.25">
      <c r="A165" s="51">
        <v>43889</v>
      </c>
      <c r="B165" s="52">
        <v>10252</v>
      </c>
      <c r="C165" s="53" t="s">
        <v>11</v>
      </c>
      <c r="D165" s="54">
        <v>43889</v>
      </c>
      <c r="E165" s="55">
        <v>4.67</v>
      </c>
      <c r="F165" s="56"/>
      <c r="G165" s="57">
        <v>14065965.24</v>
      </c>
      <c r="H165" s="27" t="s">
        <v>85</v>
      </c>
    </row>
    <row r="166" spans="1:10" hidden="1" x14ac:dyDescent="0.25">
      <c r="A166" s="51">
        <v>43889</v>
      </c>
      <c r="B166" s="52">
        <v>10254</v>
      </c>
      <c r="C166" s="53" t="s">
        <v>11</v>
      </c>
      <c r="D166" s="54">
        <v>43889</v>
      </c>
      <c r="E166" s="55">
        <v>5913.13</v>
      </c>
      <c r="F166" s="56"/>
      <c r="G166" s="57">
        <v>13764395.689999999</v>
      </c>
      <c r="H166" s="27" t="s">
        <v>85</v>
      </c>
      <c r="J166" s="6"/>
    </row>
    <row r="167" spans="1:10" hidden="1" x14ac:dyDescent="0.25">
      <c r="A167" s="51">
        <v>43889</v>
      </c>
      <c r="B167" s="52">
        <v>10256</v>
      </c>
      <c r="C167" s="53" t="s">
        <v>11</v>
      </c>
      <c r="D167" s="54">
        <v>43889</v>
      </c>
      <c r="E167" s="55">
        <v>14.78</v>
      </c>
      <c r="F167" s="56"/>
      <c r="G167" s="57">
        <v>13763641.77</v>
      </c>
      <c r="H167" s="27" t="s">
        <v>85</v>
      </c>
    </row>
    <row r="168" spans="1:10" hidden="1" x14ac:dyDescent="0.25">
      <c r="A168" s="51">
        <v>43890</v>
      </c>
      <c r="B168" s="52">
        <v>10260</v>
      </c>
      <c r="C168" s="53" t="s">
        <v>48</v>
      </c>
      <c r="D168" s="54">
        <v>43890</v>
      </c>
      <c r="E168" s="55">
        <v>0.23</v>
      </c>
      <c r="F168" s="56"/>
      <c r="G168" s="57">
        <v>19280553.280000001</v>
      </c>
      <c r="H168" s="27" t="s">
        <v>85</v>
      </c>
      <c r="J168" s="6"/>
    </row>
    <row r="169" spans="1:10" hidden="1" x14ac:dyDescent="0.25">
      <c r="A169" s="51">
        <v>43890</v>
      </c>
      <c r="B169" s="52">
        <v>10262</v>
      </c>
      <c r="C169" s="53" t="s">
        <v>48</v>
      </c>
      <c r="D169" s="54">
        <v>43890</v>
      </c>
      <c r="E169" s="55">
        <v>18.98</v>
      </c>
      <c r="F169" s="56"/>
      <c r="G169" s="57">
        <v>19279585.300000001</v>
      </c>
      <c r="H169" s="27" t="s">
        <v>85</v>
      </c>
    </row>
    <row r="170" spans="1:10" hidden="1" x14ac:dyDescent="0.25">
      <c r="A170" s="51">
        <v>43890</v>
      </c>
      <c r="B170" s="52">
        <v>10264</v>
      </c>
      <c r="C170" s="53" t="s">
        <v>48</v>
      </c>
      <c r="D170" s="54">
        <v>43890</v>
      </c>
      <c r="E170" s="55">
        <v>108.86</v>
      </c>
      <c r="F170" s="56"/>
      <c r="G170" s="57">
        <v>19274033.440000001</v>
      </c>
      <c r="H170" s="27" t="s">
        <v>85</v>
      </c>
    </row>
    <row r="171" spans="1:10" hidden="1" x14ac:dyDescent="0.25">
      <c r="A171" s="58">
        <v>43864</v>
      </c>
      <c r="B171" s="59">
        <v>9979</v>
      </c>
      <c r="C171" s="60" t="s">
        <v>12</v>
      </c>
      <c r="D171" s="61">
        <v>43864</v>
      </c>
      <c r="E171" s="62">
        <v>116.67</v>
      </c>
      <c r="F171" s="63"/>
      <c r="G171" s="64">
        <v>13972731.74</v>
      </c>
      <c r="H171" s="27" t="s">
        <v>85</v>
      </c>
    </row>
    <row r="172" spans="1:10" hidden="1" x14ac:dyDescent="0.25">
      <c r="A172" s="58">
        <v>43864</v>
      </c>
      <c r="B172" s="59">
        <v>9983</v>
      </c>
      <c r="C172" s="60" t="s">
        <v>12</v>
      </c>
      <c r="D172" s="61">
        <v>43864</v>
      </c>
      <c r="E172" s="62">
        <v>263.89</v>
      </c>
      <c r="F172" s="63"/>
      <c r="G172" s="64">
        <v>13864796.75</v>
      </c>
      <c r="H172" s="27" t="s">
        <v>85</v>
      </c>
      <c r="J172" s="6"/>
    </row>
    <row r="173" spans="1:10" hidden="1" x14ac:dyDescent="0.25">
      <c r="A173" s="58">
        <v>43865</v>
      </c>
      <c r="B173" s="59">
        <v>9988</v>
      </c>
      <c r="C173" s="60" t="s">
        <v>12</v>
      </c>
      <c r="D173" s="61">
        <v>43865</v>
      </c>
      <c r="E173" s="64">
        <v>7194.32</v>
      </c>
      <c r="F173" s="63"/>
      <c r="G173" s="64">
        <v>17650126.219999999</v>
      </c>
      <c r="H173" s="27" t="s">
        <v>85</v>
      </c>
    </row>
    <row r="174" spans="1:10" hidden="1" x14ac:dyDescent="0.25">
      <c r="A174" s="58">
        <v>43865</v>
      </c>
      <c r="B174" s="59">
        <v>9992</v>
      </c>
      <c r="C174" s="60" t="s">
        <v>12</v>
      </c>
      <c r="D174" s="61">
        <v>43865</v>
      </c>
      <c r="E174" s="64">
        <v>16527.52</v>
      </c>
      <c r="F174" s="63"/>
      <c r="G174" s="64">
        <v>10890228.029999999</v>
      </c>
      <c r="H174" s="27" t="s">
        <v>85</v>
      </c>
    </row>
    <row r="175" spans="1:10" hidden="1" x14ac:dyDescent="0.25">
      <c r="A175" s="58">
        <v>43865</v>
      </c>
      <c r="B175" s="59">
        <v>9996</v>
      </c>
      <c r="C175" s="60" t="s">
        <v>12</v>
      </c>
      <c r="D175" s="61">
        <v>43865</v>
      </c>
      <c r="E175" s="64">
        <v>5947.3</v>
      </c>
      <c r="F175" s="63"/>
      <c r="G175" s="64">
        <v>8457450.1600000001</v>
      </c>
      <c r="H175" s="27" t="s">
        <v>85</v>
      </c>
    </row>
    <row r="176" spans="1:10" hidden="1" x14ac:dyDescent="0.25">
      <c r="A176" s="58">
        <v>43865</v>
      </c>
      <c r="B176" s="59">
        <v>10000</v>
      </c>
      <c r="C176" s="60" t="s">
        <v>12</v>
      </c>
      <c r="D176" s="61">
        <v>43865</v>
      </c>
      <c r="E176" s="64">
        <v>3732.74</v>
      </c>
      <c r="F176" s="63"/>
      <c r="G176" s="64">
        <v>6930639.8600000003</v>
      </c>
      <c r="H176" s="27" t="s">
        <v>85</v>
      </c>
    </row>
    <row r="177" spans="1:8" hidden="1" x14ac:dyDescent="0.25">
      <c r="A177" s="58">
        <v>43865</v>
      </c>
      <c r="B177" s="59">
        <v>10002</v>
      </c>
      <c r="C177" s="60" t="s">
        <v>17</v>
      </c>
      <c r="D177" s="61">
        <v>43865</v>
      </c>
      <c r="E177" s="64">
        <v>1000</v>
      </c>
      <c r="F177" s="63"/>
      <c r="G177" s="64">
        <v>6929565.21</v>
      </c>
      <c r="H177" s="27" t="s">
        <v>85</v>
      </c>
    </row>
    <row r="178" spans="1:8" hidden="1" x14ac:dyDescent="0.25">
      <c r="A178" s="58">
        <v>43866</v>
      </c>
      <c r="B178" s="59">
        <v>10008</v>
      </c>
      <c r="C178" s="60" t="s">
        <v>17</v>
      </c>
      <c r="D178" s="61">
        <v>43866</v>
      </c>
      <c r="E178" s="64">
        <v>1000</v>
      </c>
      <c r="F178" s="63"/>
      <c r="G178" s="64">
        <v>12799027.279999999</v>
      </c>
      <c r="H178" s="27" t="s">
        <v>85</v>
      </c>
    </row>
    <row r="179" spans="1:8" hidden="1" x14ac:dyDescent="0.25">
      <c r="A179" s="58">
        <v>43867</v>
      </c>
      <c r="B179" s="59">
        <v>10013</v>
      </c>
      <c r="C179" s="60" t="s">
        <v>17</v>
      </c>
      <c r="D179" s="61">
        <v>43867</v>
      </c>
      <c r="E179" s="64">
        <v>1000</v>
      </c>
      <c r="F179" s="63"/>
      <c r="G179" s="64">
        <v>21059367.850000001</v>
      </c>
      <c r="H179" s="27" t="s">
        <v>85</v>
      </c>
    </row>
    <row r="180" spans="1:8" hidden="1" x14ac:dyDescent="0.25">
      <c r="A180" s="58">
        <v>43868</v>
      </c>
      <c r="B180" s="59">
        <v>10021</v>
      </c>
      <c r="C180" s="60" t="s">
        <v>12</v>
      </c>
      <c r="D180" s="61">
        <v>43868</v>
      </c>
      <c r="E180" s="64">
        <v>20170.310000000001</v>
      </c>
      <c r="F180" s="63"/>
      <c r="G180" s="64">
        <v>21613139.120000001</v>
      </c>
      <c r="H180" s="27" t="s">
        <v>85</v>
      </c>
    </row>
    <row r="181" spans="1:8" hidden="1" x14ac:dyDescent="0.25">
      <c r="A181" s="58">
        <v>43868</v>
      </c>
      <c r="B181" s="59">
        <v>10025</v>
      </c>
      <c r="C181" s="60" t="s">
        <v>12</v>
      </c>
      <c r="D181" s="61">
        <v>43868</v>
      </c>
      <c r="E181" s="64">
        <v>21250</v>
      </c>
      <c r="F181" s="63"/>
      <c r="G181" s="64">
        <v>12921485.710000001</v>
      </c>
      <c r="H181" s="27" t="s">
        <v>85</v>
      </c>
    </row>
    <row r="182" spans="1:8" hidden="1" x14ac:dyDescent="0.25">
      <c r="A182" s="58">
        <v>43868</v>
      </c>
      <c r="B182" s="59">
        <v>10027</v>
      </c>
      <c r="C182" s="60" t="s">
        <v>17</v>
      </c>
      <c r="D182" s="61">
        <v>43868</v>
      </c>
      <c r="E182" s="64">
        <v>1000</v>
      </c>
      <c r="F182" s="63"/>
      <c r="G182" s="64">
        <v>12920060.710000001</v>
      </c>
      <c r="H182" s="27" t="s">
        <v>85</v>
      </c>
    </row>
    <row r="183" spans="1:8" hidden="1" x14ac:dyDescent="0.25">
      <c r="A183" s="58">
        <v>43871</v>
      </c>
      <c r="B183" s="59">
        <v>10034</v>
      </c>
      <c r="C183" s="60" t="s">
        <v>17</v>
      </c>
      <c r="D183" s="61">
        <v>43871</v>
      </c>
      <c r="E183" s="64">
        <v>1000</v>
      </c>
      <c r="F183" s="63"/>
      <c r="G183" s="64">
        <v>19945148.899999999</v>
      </c>
      <c r="H183" s="27" t="s">
        <v>85</v>
      </c>
    </row>
    <row r="184" spans="1:8" hidden="1" x14ac:dyDescent="0.25">
      <c r="A184" s="58">
        <v>43873</v>
      </c>
      <c r="B184" s="59">
        <v>10042</v>
      </c>
      <c r="C184" s="60" t="s">
        <v>12</v>
      </c>
      <c r="D184" s="61">
        <v>43873</v>
      </c>
      <c r="E184" s="64">
        <v>7954.47</v>
      </c>
      <c r="F184" s="63"/>
      <c r="G184" s="64">
        <v>13708532.26</v>
      </c>
      <c r="H184" s="27" t="s">
        <v>85</v>
      </c>
    </row>
    <row r="185" spans="1:8" hidden="1" x14ac:dyDescent="0.25">
      <c r="A185" s="58">
        <v>43873</v>
      </c>
      <c r="B185" s="59">
        <v>10044</v>
      </c>
      <c r="C185" s="60" t="s">
        <v>17</v>
      </c>
      <c r="D185" s="61">
        <v>43873</v>
      </c>
      <c r="E185" s="64">
        <v>1000</v>
      </c>
      <c r="F185" s="63"/>
      <c r="G185" s="64">
        <v>13707373.17</v>
      </c>
      <c r="H185" s="27" t="s">
        <v>85</v>
      </c>
    </row>
    <row r="186" spans="1:8" hidden="1" x14ac:dyDescent="0.25">
      <c r="A186" s="58">
        <v>43875</v>
      </c>
      <c r="B186" s="59">
        <v>10049</v>
      </c>
      <c r="C186" s="60" t="s">
        <v>17</v>
      </c>
      <c r="D186" s="61">
        <v>43875</v>
      </c>
      <c r="E186" s="64">
        <v>1000</v>
      </c>
      <c r="F186" s="63"/>
      <c r="G186" s="64">
        <v>2474958.4300000002</v>
      </c>
      <c r="H186" s="27" t="s">
        <v>85</v>
      </c>
    </row>
    <row r="187" spans="1:8" hidden="1" x14ac:dyDescent="0.25">
      <c r="A187" s="58">
        <v>43875</v>
      </c>
      <c r="B187" s="59">
        <v>10051</v>
      </c>
      <c r="C187" s="60" t="s">
        <v>17</v>
      </c>
      <c r="D187" s="61">
        <v>43875</v>
      </c>
      <c r="E187" s="64">
        <v>1000</v>
      </c>
      <c r="F187" s="63"/>
      <c r="G187" s="64">
        <v>2473938.4300000002</v>
      </c>
      <c r="H187" s="27" t="s">
        <v>85</v>
      </c>
    </row>
    <row r="188" spans="1:8" hidden="1" x14ac:dyDescent="0.25">
      <c r="A188" s="58">
        <v>43875</v>
      </c>
      <c r="B188" s="59">
        <v>10053</v>
      </c>
      <c r="C188" s="60" t="s">
        <v>17</v>
      </c>
      <c r="D188" s="61">
        <v>43875</v>
      </c>
      <c r="E188" s="64">
        <v>1000</v>
      </c>
      <c r="F188" s="63"/>
      <c r="G188" s="64">
        <v>2472918.4300000002</v>
      </c>
      <c r="H188" s="27" t="s">
        <v>85</v>
      </c>
    </row>
    <row r="189" spans="1:8" hidden="1" x14ac:dyDescent="0.25">
      <c r="A189" s="58">
        <v>43875</v>
      </c>
      <c r="B189" s="59">
        <v>10064</v>
      </c>
      <c r="C189" s="60" t="s">
        <v>12</v>
      </c>
      <c r="D189" s="61">
        <v>43875</v>
      </c>
      <c r="E189" s="62">
        <v>250</v>
      </c>
      <c r="F189" s="63"/>
      <c r="G189" s="64">
        <v>17543032.440000001</v>
      </c>
      <c r="H189" s="27" t="s">
        <v>85</v>
      </c>
    </row>
    <row r="190" spans="1:8" hidden="1" x14ac:dyDescent="0.25">
      <c r="A190" s="58">
        <v>43875</v>
      </c>
      <c r="B190" s="59">
        <v>10068</v>
      </c>
      <c r="C190" s="60" t="s">
        <v>12</v>
      </c>
      <c r="D190" s="61">
        <v>43875</v>
      </c>
      <c r="E190" s="62">
        <v>550</v>
      </c>
      <c r="F190" s="63"/>
      <c r="G190" s="64">
        <v>17318077.440000001</v>
      </c>
      <c r="H190" s="27" t="s">
        <v>85</v>
      </c>
    </row>
    <row r="191" spans="1:8" hidden="1" x14ac:dyDescent="0.25">
      <c r="A191" s="58">
        <v>43875</v>
      </c>
      <c r="B191" s="59">
        <v>10072</v>
      </c>
      <c r="C191" s="60" t="s">
        <v>12</v>
      </c>
      <c r="D191" s="61">
        <v>43875</v>
      </c>
      <c r="E191" s="62">
        <v>728.94</v>
      </c>
      <c r="F191" s="63"/>
      <c r="G191" s="64">
        <v>17019929.739999998</v>
      </c>
      <c r="H191" s="27" t="s">
        <v>85</v>
      </c>
    </row>
    <row r="192" spans="1:8" hidden="1" x14ac:dyDescent="0.25">
      <c r="A192" s="58">
        <v>43875</v>
      </c>
      <c r="B192" s="59">
        <v>10076</v>
      </c>
      <c r="C192" s="60" t="s">
        <v>12</v>
      </c>
      <c r="D192" s="61">
        <v>43875</v>
      </c>
      <c r="E192" s="62">
        <v>250</v>
      </c>
      <c r="F192" s="63"/>
      <c r="G192" s="64">
        <v>16917665.260000002</v>
      </c>
      <c r="H192" s="27" t="s">
        <v>85</v>
      </c>
    </row>
    <row r="193" spans="1:8" hidden="1" x14ac:dyDescent="0.25">
      <c r="A193" s="58">
        <v>43875</v>
      </c>
      <c r="B193" s="59">
        <v>10080</v>
      </c>
      <c r="C193" s="60" t="s">
        <v>12</v>
      </c>
      <c r="D193" s="61">
        <v>43875</v>
      </c>
      <c r="E193" s="62">
        <v>550</v>
      </c>
      <c r="F193" s="63"/>
      <c r="G193" s="64">
        <v>16692710.26</v>
      </c>
      <c r="H193" s="27" t="s">
        <v>85</v>
      </c>
    </row>
    <row r="194" spans="1:8" hidden="1" x14ac:dyDescent="0.25">
      <c r="A194" s="58">
        <v>43875</v>
      </c>
      <c r="B194" s="59">
        <v>10084</v>
      </c>
      <c r="C194" s="60" t="s">
        <v>12</v>
      </c>
      <c r="D194" s="61">
        <v>43875</v>
      </c>
      <c r="E194" s="62">
        <v>639.65</v>
      </c>
      <c r="F194" s="63"/>
      <c r="G194" s="64">
        <v>16431081.710000001</v>
      </c>
      <c r="H194" s="27" t="s">
        <v>85</v>
      </c>
    </row>
    <row r="195" spans="1:8" hidden="1" x14ac:dyDescent="0.25">
      <c r="A195" s="58">
        <v>43875</v>
      </c>
      <c r="B195" s="59">
        <v>10088</v>
      </c>
      <c r="C195" s="60" t="s">
        <v>12</v>
      </c>
      <c r="D195" s="61">
        <v>43875</v>
      </c>
      <c r="E195" s="62">
        <v>550</v>
      </c>
      <c r="F195" s="63"/>
      <c r="G195" s="64">
        <v>16206118.92</v>
      </c>
      <c r="H195" s="27" t="s">
        <v>85</v>
      </c>
    </row>
    <row r="196" spans="1:8" hidden="1" x14ac:dyDescent="0.25">
      <c r="A196" s="58">
        <v>43875</v>
      </c>
      <c r="B196" s="59">
        <v>10092</v>
      </c>
      <c r="C196" s="60" t="s">
        <v>12</v>
      </c>
      <c r="D196" s="61">
        <v>43875</v>
      </c>
      <c r="E196" s="62">
        <v>250</v>
      </c>
      <c r="F196" s="63"/>
      <c r="G196" s="64">
        <v>16103858.02</v>
      </c>
      <c r="H196" s="27" t="s">
        <v>85</v>
      </c>
    </row>
    <row r="197" spans="1:8" hidden="1" x14ac:dyDescent="0.25">
      <c r="A197" s="58">
        <v>43875</v>
      </c>
      <c r="B197" s="59">
        <v>10096</v>
      </c>
      <c r="C197" s="60" t="s">
        <v>12</v>
      </c>
      <c r="D197" s="61">
        <v>43875</v>
      </c>
      <c r="E197" s="62">
        <v>596.26</v>
      </c>
      <c r="F197" s="63"/>
      <c r="G197" s="64">
        <v>15859982.779999999</v>
      </c>
      <c r="H197" s="27" t="s">
        <v>85</v>
      </c>
    </row>
    <row r="198" spans="1:8" hidden="1" x14ac:dyDescent="0.25">
      <c r="A198" s="58">
        <v>43875</v>
      </c>
      <c r="B198" s="59">
        <v>10098</v>
      </c>
      <c r="C198" s="60" t="s">
        <v>17</v>
      </c>
      <c r="D198" s="61">
        <v>43875</v>
      </c>
      <c r="E198" s="64">
        <v>1000</v>
      </c>
      <c r="F198" s="63"/>
      <c r="G198" s="64">
        <v>15858970.85</v>
      </c>
      <c r="H198" s="27" t="s">
        <v>85</v>
      </c>
    </row>
    <row r="199" spans="1:8" hidden="1" x14ac:dyDescent="0.25">
      <c r="A199" s="58">
        <v>43875</v>
      </c>
      <c r="B199" s="59">
        <v>10100</v>
      </c>
      <c r="C199" s="60" t="s">
        <v>17</v>
      </c>
      <c r="D199" s="61">
        <v>43875</v>
      </c>
      <c r="E199" s="64">
        <v>1000</v>
      </c>
      <c r="F199" s="63"/>
      <c r="G199" s="64">
        <v>15857950.85</v>
      </c>
      <c r="H199" s="27" t="s">
        <v>85</v>
      </c>
    </row>
    <row r="200" spans="1:8" hidden="1" x14ac:dyDescent="0.25">
      <c r="A200" s="58">
        <v>43875</v>
      </c>
      <c r="B200" s="59">
        <v>10102</v>
      </c>
      <c r="C200" s="60" t="s">
        <v>17</v>
      </c>
      <c r="D200" s="61">
        <v>43875</v>
      </c>
      <c r="E200" s="64">
        <v>1000</v>
      </c>
      <c r="F200" s="63"/>
      <c r="G200" s="64">
        <v>15856930.85</v>
      </c>
      <c r="H200" s="27" t="s">
        <v>85</v>
      </c>
    </row>
    <row r="201" spans="1:8" hidden="1" x14ac:dyDescent="0.25">
      <c r="A201" s="58">
        <v>43875</v>
      </c>
      <c r="B201" s="59">
        <v>10104</v>
      </c>
      <c r="C201" s="60" t="s">
        <v>17</v>
      </c>
      <c r="D201" s="61">
        <v>43875</v>
      </c>
      <c r="E201" s="64">
        <v>1000</v>
      </c>
      <c r="F201" s="63"/>
      <c r="G201" s="64">
        <v>15855910.85</v>
      </c>
      <c r="H201" s="27" t="s">
        <v>85</v>
      </c>
    </row>
    <row r="202" spans="1:8" hidden="1" x14ac:dyDescent="0.25">
      <c r="A202" s="58">
        <v>43875</v>
      </c>
      <c r="B202" s="59">
        <v>10106</v>
      </c>
      <c r="C202" s="60" t="s">
        <v>17</v>
      </c>
      <c r="D202" s="61">
        <v>43875</v>
      </c>
      <c r="E202" s="64">
        <v>1000</v>
      </c>
      <c r="F202" s="63"/>
      <c r="G202" s="64">
        <v>15854890.85</v>
      </c>
      <c r="H202" s="27" t="s">
        <v>85</v>
      </c>
    </row>
    <row r="203" spans="1:8" hidden="1" x14ac:dyDescent="0.25">
      <c r="A203" s="58">
        <v>43875</v>
      </c>
      <c r="B203" s="59">
        <v>10108</v>
      </c>
      <c r="C203" s="60" t="s">
        <v>17</v>
      </c>
      <c r="D203" s="61">
        <v>43875</v>
      </c>
      <c r="E203" s="64">
        <v>1000</v>
      </c>
      <c r="F203" s="63"/>
      <c r="G203" s="64">
        <v>15853870.85</v>
      </c>
      <c r="H203" s="27" t="s">
        <v>85</v>
      </c>
    </row>
    <row r="204" spans="1:8" hidden="1" x14ac:dyDescent="0.25">
      <c r="A204" s="58">
        <v>43875</v>
      </c>
      <c r="B204" s="59">
        <v>10110</v>
      </c>
      <c r="C204" s="60" t="s">
        <v>17</v>
      </c>
      <c r="D204" s="61">
        <v>43875</v>
      </c>
      <c r="E204" s="64">
        <v>1000</v>
      </c>
      <c r="F204" s="63"/>
      <c r="G204" s="64">
        <v>15852850.85</v>
      </c>
      <c r="H204" s="27" t="s">
        <v>85</v>
      </c>
    </row>
    <row r="205" spans="1:8" hidden="1" x14ac:dyDescent="0.25">
      <c r="A205" s="58">
        <v>43878</v>
      </c>
      <c r="B205" s="59">
        <v>10130</v>
      </c>
      <c r="C205" s="60" t="s">
        <v>12</v>
      </c>
      <c r="D205" s="61">
        <v>43878</v>
      </c>
      <c r="E205" s="62">
        <v>550</v>
      </c>
      <c r="F205" s="63"/>
      <c r="G205" s="64">
        <v>21066251.859999999</v>
      </c>
      <c r="H205" s="27" t="s">
        <v>85</v>
      </c>
    </row>
    <row r="206" spans="1:8" hidden="1" x14ac:dyDescent="0.25">
      <c r="A206" s="58">
        <v>43878</v>
      </c>
      <c r="B206" s="59">
        <v>10134</v>
      </c>
      <c r="C206" s="60" t="s">
        <v>12</v>
      </c>
      <c r="D206" s="61">
        <v>43878</v>
      </c>
      <c r="E206" s="62">
        <v>250</v>
      </c>
      <c r="F206" s="63"/>
      <c r="G206" s="64">
        <v>20963990.960000001</v>
      </c>
      <c r="H206" s="27" t="s">
        <v>85</v>
      </c>
    </row>
    <row r="207" spans="1:8" hidden="1" x14ac:dyDescent="0.25">
      <c r="A207" s="58">
        <v>43878</v>
      </c>
      <c r="B207" s="59">
        <v>10138</v>
      </c>
      <c r="C207" s="60" t="s">
        <v>12</v>
      </c>
      <c r="D207" s="61">
        <v>43878</v>
      </c>
      <c r="E207" s="62">
        <v>513.53</v>
      </c>
      <c r="F207" s="63"/>
      <c r="G207" s="64">
        <v>20753952.91</v>
      </c>
      <c r="H207" s="27" t="s">
        <v>85</v>
      </c>
    </row>
    <row r="208" spans="1:8" hidden="1" x14ac:dyDescent="0.25">
      <c r="A208" s="58">
        <v>43878</v>
      </c>
      <c r="B208" s="59">
        <v>10142</v>
      </c>
      <c r="C208" s="60" t="s">
        <v>12</v>
      </c>
      <c r="D208" s="61">
        <v>43878</v>
      </c>
      <c r="E208" s="62">
        <v>250</v>
      </c>
      <c r="F208" s="63"/>
      <c r="G208" s="64">
        <v>20651692.739999998</v>
      </c>
      <c r="H208" s="27" t="s">
        <v>85</v>
      </c>
    </row>
    <row r="209" spans="1:8" hidden="1" x14ac:dyDescent="0.25">
      <c r="A209" s="58">
        <v>43878</v>
      </c>
      <c r="B209" s="59">
        <v>10146</v>
      </c>
      <c r="C209" s="60" t="s">
        <v>12</v>
      </c>
      <c r="D209" s="61">
        <v>43878</v>
      </c>
      <c r="E209" s="62">
        <v>550</v>
      </c>
      <c r="F209" s="63"/>
      <c r="G209" s="64">
        <v>20426737.739999998</v>
      </c>
      <c r="H209" s="27" t="s">
        <v>85</v>
      </c>
    </row>
    <row r="210" spans="1:8" hidden="1" x14ac:dyDescent="0.25">
      <c r="A210" s="58">
        <v>43878</v>
      </c>
      <c r="B210" s="59">
        <v>10150</v>
      </c>
      <c r="C210" s="60" t="s">
        <v>12</v>
      </c>
      <c r="D210" s="61">
        <v>43878</v>
      </c>
      <c r="E210" s="62">
        <v>728.94</v>
      </c>
      <c r="F210" s="63"/>
      <c r="G210" s="64">
        <v>20128590.039999999</v>
      </c>
      <c r="H210" s="27" t="s">
        <v>85</v>
      </c>
    </row>
    <row r="211" spans="1:8" hidden="1" x14ac:dyDescent="0.25">
      <c r="A211" s="58">
        <v>43878</v>
      </c>
      <c r="B211" s="59">
        <v>10154</v>
      </c>
      <c r="C211" s="60" t="s">
        <v>12</v>
      </c>
      <c r="D211" s="61">
        <v>43878</v>
      </c>
      <c r="E211" s="64">
        <v>7500</v>
      </c>
      <c r="F211" s="63"/>
      <c r="G211" s="64">
        <v>17061075.460000001</v>
      </c>
      <c r="H211" s="27" t="s">
        <v>85</v>
      </c>
    </row>
    <row r="212" spans="1:8" hidden="1" x14ac:dyDescent="0.25">
      <c r="A212" s="58">
        <v>43880</v>
      </c>
      <c r="B212" s="59">
        <v>10159</v>
      </c>
      <c r="C212" s="60" t="s">
        <v>17</v>
      </c>
      <c r="D212" s="61">
        <v>43880</v>
      </c>
      <c r="E212" s="64">
        <v>1000</v>
      </c>
      <c r="F212" s="63"/>
      <c r="G212" s="64">
        <v>43835058.649999999</v>
      </c>
      <c r="H212" s="27" t="s">
        <v>85</v>
      </c>
    </row>
    <row r="213" spans="1:8" hidden="1" x14ac:dyDescent="0.25">
      <c r="A213" s="58">
        <v>43880</v>
      </c>
      <c r="B213" s="59">
        <v>10161</v>
      </c>
      <c r="C213" s="60" t="s">
        <v>17</v>
      </c>
      <c r="D213" s="61">
        <v>43880</v>
      </c>
      <c r="E213" s="64">
        <v>1000</v>
      </c>
      <c r="F213" s="63"/>
      <c r="G213" s="64">
        <v>43834038.649999999</v>
      </c>
      <c r="H213" s="27" t="s">
        <v>85</v>
      </c>
    </row>
    <row r="214" spans="1:8" hidden="1" x14ac:dyDescent="0.25">
      <c r="A214" s="58">
        <v>43880</v>
      </c>
      <c r="B214" s="59">
        <v>10169</v>
      </c>
      <c r="C214" s="60" t="s">
        <v>17</v>
      </c>
      <c r="D214" s="61">
        <v>43880</v>
      </c>
      <c r="E214" s="64">
        <v>1000</v>
      </c>
      <c r="F214" s="63"/>
      <c r="G214" s="64">
        <v>5313509.1500000004</v>
      </c>
      <c r="H214" s="27" t="s">
        <v>85</v>
      </c>
    </row>
    <row r="215" spans="1:8" hidden="1" x14ac:dyDescent="0.25">
      <c r="A215" s="58">
        <v>43881</v>
      </c>
      <c r="B215" s="59">
        <v>10171</v>
      </c>
      <c r="C215" s="60" t="s">
        <v>17</v>
      </c>
      <c r="D215" s="61">
        <v>43881</v>
      </c>
      <c r="E215" s="64">
        <v>1000</v>
      </c>
      <c r="F215" s="63"/>
      <c r="G215" s="64">
        <v>5312489.1500000004</v>
      </c>
      <c r="H215" s="27" t="s">
        <v>85</v>
      </c>
    </row>
    <row r="216" spans="1:8" hidden="1" x14ac:dyDescent="0.25">
      <c r="A216" s="58">
        <v>43881</v>
      </c>
      <c r="B216" s="59">
        <v>10173</v>
      </c>
      <c r="C216" s="60" t="s">
        <v>17</v>
      </c>
      <c r="D216" s="61">
        <v>43881</v>
      </c>
      <c r="E216" s="64">
        <v>1000</v>
      </c>
      <c r="F216" s="63"/>
      <c r="G216" s="64">
        <v>5311469.1500000004</v>
      </c>
      <c r="H216" s="27" t="s">
        <v>85</v>
      </c>
    </row>
    <row r="217" spans="1:8" hidden="1" x14ac:dyDescent="0.25">
      <c r="A217" s="58">
        <v>43881</v>
      </c>
      <c r="B217" s="59">
        <v>10182</v>
      </c>
      <c r="C217" s="60" t="s">
        <v>12</v>
      </c>
      <c r="D217" s="61">
        <v>43881</v>
      </c>
      <c r="E217" s="62">
        <v>931.25</v>
      </c>
      <c r="F217" s="63"/>
      <c r="G217" s="64">
        <v>6956404.3099999996</v>
      </c>
      <c r="H217" s="27" t="s">
        <v>85</v>
      </c>
    </row>
    <row r="218" spans="1:8" hidden="1" x14ac:dyDescent="0.25">
      <c r="A218" s="58">
        <v>43881</v>
      </c>
      <c r="B218" s="59">
        <v>10186</v>
      </c>
      <c r="C218" s="60" t="s">
        <v>12</v>
      </c>
      <c r="D218" s="61">
        <v>43881</v>
      </c>
      <c r="E218" s="62">
        <v>931.25</v>
      </c>
      <c r="F218" s="63"/>
      <c r="G218" s="64">
        <v>6575504.4299999997</v>
      </c>
      <c r="H218" s="27" t="s">
        <v>85</v>
      </c>
    </row>
    <row r="219" spans="1:8" hidden="1" x14ac:dyDescent="0.25">
      <c r="A219" s="58">
        <v>43881</v>
      </c>
      <c r="B219" s="59">
        <v>10190</v>
      </c>
      <c r="C219" s="60" t="s">
        <v>12</v>
      </c>
      <c r="D219" s="61">
        <v>43881</v>
      </c>
      <c r="E219" s="62">
        <v>931.25</v>
      </c>
      <c r="F219" s="63"/>
      <c r="G219" s="64">
        <v>6194604.5499999998</v>
      </c>
      <c r="H219" s="27" t="s">
        <v>85</v>
      </c>
    </row>
    <row r="220" spans="1:8" hidden="1" x14ac:dyDescent="0.25">
      <c r="A220" s="58">
        <v>43881</v>
      </c>
      <c r="B220" s="59">
        <v>10194</v>
      </c>
      <c r="C220" s="60" t="s">
        <v>12</v>
      </c>
      <c r="D220" s="61">
        <v>43881</v>
      </c>
      <c r="E220" s="62">
        <v>554</v>
      </c>
      <c r="F220" s="63"/>
      <c r="G220" s="64">
        <v>5967999.9199999999</v>
      </c>
      <c r="H220" s="27" t="s">
        <v>85</v>
      </c>
    </row>
    <row r="221" spans="1:8" hidden="1" x14ac:dyDescent="0.25">
      <c r="A221" s="58">
        <v>43881</v>
      </c>
      <c r="B221" s="59">
        <v>10196</v>
      </c>
      <c r="C221" s="60" t="s">
        <v>17</v>
      </c>
      <c r="D221" s="61">
        <v>43881</v>
      </c>
      <c r="E221" s="64">
        <v>1000</v>
      </c>
      <c r="F221" s="63"/>
      <c r="G221" s="64">
        <v>5966988.8399999999</v>
      </c>
      <c r="H221" s="27" t="s">
        <v>85</v>
      </c>
    </row>
    <row r="222" spans="1:8" hidden="1" x14ac:dyDescent="0.25">
      <c r="A222" s="58">
        <v>43882</v>
      </c>
      <c r="B222" s="59">
        <v>10203</v>
      </c>
      <c r="C222" s="60" t="s">
        <v>12</v>
      </c>
      <c r="D222" s="61">
        <v>43882</v>
      </c>
      <c r="E222" s="64">
        <v>3257.66</v>
      </c>
      <c r="F222" s="63"/>
      <c r="G222" s="64">
        <v>12895975.890000001</v>
      </c>
      <c r="H222" s="27" t="s">
        <v>85</v>
      </c>
    </row>
    <row r="223" spans="1:8" hidden="1" x14ac:dyDescent="0.25">
      <c r="A223" s="58">
        <v>43882</v>
      </c>
      <c r="B223" s="59">
        <v>10205</v>
      </c>
      <c r="C223" s="60" t="s">
        <v>17</v>
      </c>
      <c r="D223" s="61">
        <v>43882</v>
      </c>
      <c r="E223" s="64">
        <v>1000</v>
      </c>
      <c r="F223" s="63"/>
      <c r="G223" s="64">
        <v>12894910.74</v>
      </c>
      <c r="H223" s="27" t="s">
        <v>85</v>
      </c>
    </row>
    <row r="224" spans="1:8" hidden="1" x14ac:dyDescent="0.25">
      <c r="A224" s="58">
        <v>43883</v>
      </c>
      <c r="B224" s="59">
        <v>10210</v>
      </c>
      <c r="C224" s="60" t="s">
        <v>41</v>
      </c>
      <c r="D224" s="61">
        <v>43882</v>
      </c>
      <c r="E224" s="64">
        <v>600000</v>
      </c>
      <c r="F224" s="63"/>
      <c r="G224" s="64">
        <v>6237026.25</v>
      </c>
      <c r="H224" s="27" t="s">
        <v>85</v>
      </c>
    </row>
    <row r="225" spans="1:8" hidden="1" x14ac:dyDescent="0.25">
      <c r="A225" s="58">
        <v>43887</v>
      </c>
      <c r="B225" s="59">
        <v>10214</v>
      </c>
      <c r="C225" s="60" t="s">
        <v>17</v>
      </c>
      <c r="D225" s="61">
        <v>43887</v>
      </c>
      <c r="E225" s="64">
        <v>1000</v>
      </c>
      <c r="F225" s="63"/>
      <c r="G225" s="64">
        <v>14713903.49</v>
      </c>
      <c r="H225" s="27" t="s">
        <v>85</v>
      </c>
    </row>
    <row r="226" spans="1:8" hidden="1" x14ac:dyDescent="0.25">
      <c r="A226" s="58">
        <v>43889</v>
      </c>
      <c r="B226" s="59">
        <v>10219</v>
      </c>
      <c r="C226" s="60" t="s">
        <v>17</v>
      </c>
      <c r="D226" s="61">
        <v>43889</v>
      </c>
      <c r="E226" s="64">
        <v>1000</v>
      </c>
      <c r="F226" s="63"/>
      <c r="G226" s="64">
        <v>5114975.8600000003</v>
      </c>
      <c r="H226" s="27" t="s">
        <v>85</v>
      </c>
    </row>
    <row r="227" spans="1:8" hidden="1" x14ac:dyDescent="0.25">
      <c r="A227" s="58">
        <v>43889</v>
      </c>
      <c r="B227" s="59">
        <v>10221</v>
      </c>
      <c r="C227" s="60" t="s">
        <v>17</v>
      </c>
      <c r="D227" s="61">
        <v>43889</v>
      </c>
      <c r="E227" s="64">
        <v>1000</v>
      </c>
      <c r="F227" s="63"/>
      <c r="G227" s="64">
        <v>5113955.8600000003</v>
      </c>
      <c r="H227" s="27" t="s">
        <v>85</v>
      </c>
    </row>
    <row r="228" spans="1:8" hidden="1" x14ac:dyDescent="0.25">
      <c r="A228" s="58">
        <v>43889</v>
      </c>
      <c r="B228" s="59">
        <v>10223</v>
      </c>
      <c r="C228" s="60" t="s">
        <v>17</v>
      </c>
      <c r="D228" s="61">
        <v>43889</v>
      </c>
      <c r="E228" s="64">
        <v>1000</v>
      </c>
      <c r="F228" s="63"/>
      <c r="G228" s="64">
        <v>5112935.8600000003</v>
      </c>
      <c r="H228" s="27" t="s">
        <v>85</v>
      </c>
    </row>
    <row r="229" spans="1:8" hidden="1" x14ac:dyDescent="0.25">
      <c r="A229" s="58">
        <v>43889</v>
      </c>
      <c r="B229" s="59">
        <v>10235</v>
      </c>
      <c r="C229" s="60" t="s">
        <v>12</v>
      </c>
      <c r="D229" s="61">
        <v>43889</v>
      </c>
      <c r="E229" s="62">
        <v>500</v>
      </c>
      <c r="F229" s="63"/>
      <c r="G229" s="64">
        <v>14738058.279999999</v>
      </c>
      <c r="H229" s="27" t="s">
        <v>85</v>
      </c>
    </row>
    <row r="230" spans="1:8" hidden="1" x14ac:dyDescent="0.25">
      <c r="A230" s="58">
        <v>43889</v>
      </c>
      <c r="B230" s="59">
        <v>10239</v>
      </c>
      <c r="C230" s="60" t="s">
        <v>12</v>
      </c>
      <c r="D230" s="61">
        <v>43889</v>
      </c>
      <c r="E230" s="62">
        <v>233.33</v>
      </c>
      <c r="F230" s="63"/>
      <c r="G230" s="64">
        <v>14642615.050000001</v>
      </c>
      <c r="H230" s="27" t="s">
        <v>85</v>
      </c>
    </row>
    <row r="231" spans="1:8" hidden="1" x14ac:dyDescent="0.25">
      <c r="A231" s="58">
        <v>43889</v>
      </c>
      <c r="B231" s="59">
        <v>10243</v>
      </c>
      <c r="C231" s="60" t="s">
        <v>12</v>
      </c>
      <c r="D231" s="61">
        <v>43889</v>
      </c>
      <c r="E231" s="62">
        <v>676.49</v>
      </c>
      <c r="F231" s="63"/>
      <c r="G231" s="64">
        <v>14365926.67</v>
      </c>
      <c r="H231" s="27" t="s">
        <v>85</v>
      </c>
    </row>
    <row r="232" spans="1:8" hidden="1" x14ac:dyDescent="0.25">
      <c r="A232" s="58">
        <v>43889</v>
      </c>
      <c r="B232" s="59">
        <v>10247</v>
      </c>
      <c r="C232" s="60" t="s">
        <v>12</v>
      </c>
      <c r="D232" s="61">
        <v>43889</v>
      </c>
      <c r="E232" s="62">
        <v>500</v>
      </c>
      <c r="F232" s="63"/>
      <c r="G232" s="64">
        <v>14161413.140000001</v>
      </c>
      <c r="H232" s="27" t="s">
        <v>85</v>
      </c>
    </row>
    <row r="233" spans="1:8" hidden="1" x14ac:dyDescent="0.25">
      <c r="A233" s="58">
        <v>43889</v>
      </c>
      <c r="B233" s="59">
        <v>10251</v>
      </c>
      <c r="C233" s="60" t="s">
        <v>12</v>
      </c>
      <c r="D233" s="61">
        <v>43889</v>
      </c>
      <c r="E233" s="62">
        <v>233.33</v>
      </c>
      <c r="F233" s="63"/>
      <c r="G233" s="64">
        <v>14065969.91</v>
      </c>
      <c r="H233" s="27" t="s">
        <v>85</v>
      </c>
    </row>
    <row r="234" spans="1:8" hidden="1" x14ac:dyDescent="0.25">
      <c r="A234" s="58">
        <v>43889</v>
      </c>
      <c r="B234" s="59">
        <v>10255</v>
      </c>
      <c r="C234" s="60" t="s">
        <v>12</v>
      </c>
      <c r="D234" s="61">
        <v>43889</v>
      </c>
      <c r="E234" s="62">
        <v>739.14</v>
      </c>
      <c r="F234" s="63"/>
      <c r="G234" s="64">
        <v>13763656.550000001</v>
      </c>
      <c r="H234" s="27" t="s">
        <v>85</v>
      </c>
    </row>
    <row r="235" spans="1:8" hidden="1" x14ac:dyDescent="0.25">
      <c r="A235" s="58">
        <v>43890</v>
      </c>
      <c r="B235" s="59">
        <v>10259</v>
      </c>
      <c r="C235" s="60" t="s">
        <v>47</v>
      </c>
      <c r="D235" s="61">
        <v>43890</v>
      </c>
      <c r="E235" s="62">
        <v>11.4</v>
      </c>
      <c r="F235" s="63"/>
      <c r="G235" s="64">
        <v>19280553.510000002</v>
      </c>
      <c r="H235" s="27" t="s">
        <v>85</v>
      </c>
    </row>
    <row r="236" spans="1:8" hidden="1" x14ac:dyDescent="0.25">
      <c r="A236" s="58">
        <v>43890</v>
      </c>
      <c r="B236" s="59">
        <v>10261</v>
      </c>
      <c r="C236" s="60" t="s">
        <v>49</v>
      </c>
      <c r="D236" s="61">
        <v>43890</v>
      </c>
      <c r="E236" s="62">
        <v>949</v>
      </c>
      <c r="F236" s="63"/>
      <c r="G236" s="64">
        <v>19279604.280000001</v>
      </c>
      <c r="H236" s="27" t="s">
        <v>85</v>
      </c>
    </row>
    <row r="237" spans="1:8" hidden="1" x14ac:dyDescent="0.25">
      <c r="A237" s="58">
        <v>43890</v>
      </c>
      <c r="B237" s="59">
        <v>10263</v>
      </c>
      <c r="C237" s="60" t="s">
        <v>50</v>
      </c>
      <c r="D237" s="61">
        <v>43890</v>
      </c>
      <c r="E237" s="64">
        <v>5443</v>
      </c>
      <c r="F237" s="63"/>
      <c r="G237" s="64">
        <v>19274142.300000001</v>
      </c>
      <c r="H237" s="27" t="s">
        <v>85</v>
      </c>
    </row>
    <row r="238" spans="1:8" hidden="1" x14ac:dyDescent="0.25">
      <c r="A238" s="71">
        <v>43890</v>
      </c>
      <c r="B238" s="72">
        <v>10258</v>
      </c>
      <c r="C238" s="73" t="s">
        <v>46</v>
      </c>
      <c r="D238" s="74">
        <v>43890</v>
      </c>
      <c r="E238" s="75"/>
      <c r="F238" s="76">
        <v>8.0299999999999994</v>
      </c>
      <c r="G238" s="77">
        <v>19280564.91</v>
      </c>
      <c r="H238" s="27" t="s">
        <v>85</v>
      </c>
    </row>
    <row r="239" spans="1:8" hidden="1" x14ac:dyDescent="0.25">
      <c r="A239" s="39">
        <v>43862</v>
      </c>
      <c r="B239" s="40">
        <v>9974</v>
      </c>
      <c r="C239" s="41" t="s">
        <v>8</v>
      </c>
      <c r="D239" s="42">
        <v>43862</v>
      </c>
      <c r="E239" s="43"/>
      <c r="F239" s="44">
        <v>108959.5</v>
      </c>
      <c r="G239" s="44">
        <v>1930342.74</v>
      </c>
      <c r="H239" s="27" t="s">
        <v>84</v>
      </c>
    </row>
    <row r="240" spans="1:8" hidden="1" x14ac:dyDescent="0.25">
      <c r="A240" s="39">
        <v>43862</v>
      </c>
      <c r="B240" s="40">
        <v>9975</v>
      </c>
      <c r="C240" s="41" t="s">
        <v>9</v>
      </c>
      <c r="D240" s="42">
        <v>43862</v>
      </c>
      <c r="E240" s="43"/>
      <c r="F240" s="44">
        <v>8113319.0300000003</v>
      </c>
      <c r="G240" s="44">
        <v>10043661.77</v>
      </c>
      <c r="H240" s="27" t="s">
        <v>84</v>
      </c>
    </row>
    <row r="241" spans="1:9" hidden="1" x14ac:dyDescent="0.25">
      <c r="A241" s="39">
        <v>43863</v>
      </c>
      <c r="B241" s="40">
        <v>9976</v>
      </c>
      <c r="C241" s="41" t="s">
        <v>9</v>
      </c>
      <c r="D241" s="42">
        <v>43863</v>
      </c>
      <c r="E241" s="43"/>
      <c r="F241" s="44">
        <v>3976786.59</v>
      </c>
      <c r="G241" s="44">
        <v>14020448.359999999</v>
      </c>
      <c r="H241" s="27" t="s">
        <v>84</v>
      </c>
    </row>
    <row r="242" spans="1:9" hidden="1" x14ac:dyDescent="0.25">
      <c r="A242" s="39">
        <v>43865</v>
      </c>
      <c r="B242" s="40">
        <v>9985</v>
      </c>
      <c r="C242" s="41" t="s">
        <v>9</v>
      </c>
      <c r="D242" s="42">
        <v>43865</v>
      </c>
      <c r="E242" s="43"/>
      <c r="F242" s="44">
        <v>6727811.6100000003</v>
      </c>
      <c r="G242" s="44">
        <v>20592603.079999998</v>
      </c>
      <c r="H242" s="27" t="s">
        <v>84</v>
      </c>
      <c r="I242" s="27"/>
    </row>
    <row r="243" spans="1:9" hidden="1" x14ac:dyDescent="0.25">
      <c r="A243" s="39">
        <v>43866</v>
      </c>
      <c r="B243" s="40">
        <v>10006</v>
      </c>
      <c r="C243" s="41" t="s">
        <v>8</v>
      </c>
      <c r="D243" s="42">
        <v>43866</v>
      </c>
      <c r="E243" s="43"/>
      <c r="F243" s="44">
        <v>278221.09000000003</v>
      </c>
      <c r="G243" s="44">
        <v>1112899.6000000001</v>
      </c>
      <c r="H243" s="27" t="s">
        <v>84</v>
      </c>
    </row>
    <row r="244" spans="1:9" hidden="1" x14ac:dyDescent="0.25">
      <c r="A244" s="39">
        <v>43866</v>
      </c>
      <c r="B244" s="40">
        <v>10007</v>
      </c>
      <c r="C244" s="41" t="s">
        <v>9</v>
      </c>
      <c r="D244" s="42">
        <v>43866</v>
      </c>
      <c r="E244" s="43"/>
      <c r="F244" s="44">
        <v>11687127.68</v>
      </c>
      <c r="G244" s="44">
        <v>12800027.279999999</v>
      </c>
      <c r="H244" s="27" t="s">
        <v>84</v>
      </c>
    </row>
    <row r="245" spans="1:9" hidden="1" x14ac:dyDescent="0.25">
      <c r="A245" s="39">
        <v>43867</v>
      </c>
      <c r="B245" s="40">
        <v>10012</v>
      </c>
      <c r="C245" s="41" t="s">
        <v>9</v>
      </c>
      <c r="D245" s="42">
        <v>43867</v>
      </c>
      <c r="E245" s="43"/>
      <c r="F245" s="44">
        <v>19239119.02</v>
      </c>
      <c r="G245" s="44">
        <v>21060367.850000001</v>
      </c>
      <c r="H245" s="27" t="s">
        <v>84</v>
      </c>
    </row>
    <row r="246" spans="1:9" hidden="1" x14ac:dyDescent="0.25">
      <c r="A246" s="39">
        <v>43868</v>
      </c>
      <c r="B246" s="40">
        <v>10017</v>
      </c>
      <c r="C246" s="41" t="s">
        <v>8</v>
      </c>
      <c r="D246" s="42">
        <v>43868</v>
      </c>
      <c r="E246" s="43"/>
      <c r="F246" s="44">
        <v>218370.58</v>
      </c>
      <c r="G246" s="44">
        <v>17336103.870000001</v>
      </c>
      <c r="H246" s="27" t="s">
        <v>84</v>
      </c>
    </row>
    <row r="247" spans="1:9" hidden="1" x14ac:dyDescent="0.25">
      <c r="A247" s="39">
        <v>43868</v>
      </c>
      <c r="B247" s="40">
        <v>10018</v>
      </c>
      <c r="C247" s="41" t="s">
        <v>9</v>
      </c>
      <c r="D247" s="42">
        <v>43868</v>
      </c>
      <c r="E247" s="43"/>
      <c r="F247" s="44">
        <v>12526694.02</v>
      </c>
      <c r="G247" s="44">
        <v>29862797.890000001</v>
      </c>
      <c r="H247" s="27" t="s">
        <v>84</v>
      </c>
    </row>
    <row r="248" spans="1:9" hidden="1" x14ac:dyDescent="0.25">
      <c r="A248" s="39">
        <v>43869</v>
      </c>
      <c r="B248" s="40">
        <v>10031</v>
      </c>
      <c r="C248" s="41" t="s">
        <v>8</v>
      </c>
      <c r="D248" s="42">
        <v>43869</v>
      </c>
      <c r="E248" s="43"/>
      <c r="F248" s="44">
        <v>56056.81</v>
      </c>
      <c r="G248" s="44">
        <v>736097.52</v>
      </c>
      <c r="H248" s="27" t="s">
        <v>84</v>
      </c>
    </row>
    <row r="249" spans="1:9" hidden="1" x14ac:dyDescent="0.25">
      <c r="A249" s="39">
        <v>43869</v>
      </c>
      <c r="B249" s="40">
        <v>10032</v>
      </c>
      <c r="C249" s="41" t="s">
        <v>9</v>
      </c>
      <c r="D249" s="42">
        <v>43869</v>
      </c>
      <c r="E249" s="43"/>
      <c r="F249" s="44">
        <v>10855909.5</v>
      </c>
      <c r="G249" s="44">
        <v>11592007.02</v>
      </c>
      <c r="H249" s="27" t="s">
        <v>84</v>
      </c>
    </row>
    <row r="250" spans="1:9" hidden="1" x14ac:dyDescent="0.25">
      <c r="A250" s="39">
        <v>43870</v>
      </c>
      <c r="B250" s="40">
        <v>10033</v>
      </c>
      <c r="C250" s="41" t="s">
        <v>9</v>
      </c>
      <c r="D250" s="42">
        <v>43870</v>
      </c>
      <c r="E250" s="43"/>
      <c r="F250" s="44">
        <v>8354141.8799999999</v>
      </c>
      <c r="G250" s="44">
        <v>19946148.899999999</v>
      </c>
      <c r="H250" s="27" t="s">
        <v>84</v>
      </c>
    </row>
    <row r="251" spans="1:9" hidden="1" x14ac:dyDescent="0.25">
      <c r="A251" s="39">
        <v>43872</v>
      </c>
      <c r="B251" s="40">
        <v>10038</v>
      </c>
      <c r="C251" s="41" t="s">
        <v>9</v>
      </c>
      <c r="D251" s="42">
        <v>43872</v>
      </c>
      <c r="E251" s="43"/>
      <c r="F251" s="44">
        <v>6662221.0199999996</v>
      </c>
      <c r="G251" s="44">
        <v>7034266.5800000001</v>
      </c>
      <c r="H251" s="27" t="s">
        <v>84</v>
      </c>
    </row>
    <row r="252" spans="1:9" hidden="1" x14ac:dyDescent="0.25">
      <c r="A252" s="39">
        <v>43873</v>
      </c>
      <c r="B252" s="40">
        <v>10039</v>
      </c>
      <c r="C252" s="41" t="s">
        <v>9</v>
      </c>
      <c r="D252" s="42">
        <v>43873</v>
      </c>
      <c r="E252" s="43"/>
      <c r="F252" s="44">
        <v>9927643.3399999999</v>
      </c>
      <c r="G252" s="44">
        <v>16961909.920000002</v>
      </c>
      <c r="H252" s="27" t="s">
        <v>84</v>
      </c>
    </row>
    <row r="253" spans="1:9" hidden="1" x14ac:dyDescent="0.25">
      <c r="A253" s="39">
        <v>43874</v>
      </c>
      <c r="B253" s="40">
        <v>10048</v>
      </c>
      <c r="C253" s="41" t="s">
        <v>9</v>
      </c>
      <c r="D253" s="42">
        <v>43874</v>
      </c>
      <c r="E253" s="43"/>
      <c r="F253" s="44">
        <v>2028605.26</v>
      </c>
      <c r="G253" s="44">
        <v>2475958.4300000002</v>
      </c>
      <c r="H253" s="27" t="s">
        <v>84</v>
      </c>
    </row>
    <row r="254" spans="1:9" hidden="1" x14ac:dyDescent="0.25">
      <c r="A254" s="39">
        <v>43875</v>
      </c>
      <c r="B254" s="40">
        <v>10061</v>
      </c>
      <c r="C254" s="41" t="s">
        <v>9</v>
      </c>
      <c r="D254" s="42">
        <v>43875</v>
      </c>
      <c r="E254" s="43"/>
      <c r="F254" s="44">
        <v>15741547.84</v>
      </c>
      <c r="G254" s="44">
        <v>17645282.34</v>
      </c>
      <c r="H254" s="27" t="s">
        <v>84</v>
      </c>
    </row>
    <row r="255" spans="1:9" hidden="1" x14ac:dyDescent="0.25">
      <c r="A255" s="39">
        <v>43876</v>
      </c>
      <c r="B255" s="40">
        <v>10126</v>
      </c>
      <c r="C255" s="41" t="s">
        <v>9</v>
      </c>
      <c r="D255" s="42">
        <v>43876</v>
      </c>
      <c r="E255" s="43"/>
      <c r="F255" s="44">
        <v>6666291.4199999999</v>
      </c>
      <c r="G255" s="44">
        <v>12513290.82</v>
      </c>
      <c r="H255" s="27" t="s">
        <v>84</v>
      </c>
    </row>
    <row r="256" spans="1:9" hidden="1" x14ac:dyDescent="0.25">
      <c r="A256" s="39">
        <v>43877</v>
      </c>
      <c r="B256" s="40">
        <v>10127</v>
      </c>
      <c r="C256" s="41" t="s">
        <v>9</v>
      </c>
      <c r="D256" s="42">
        <v>43877</v>
      </c>
      <c r="E256" s="43"/>
      <c r="F256" s="44">
        <v>8777911.0399999991</v>
      </c>
      <c r="G256" s="44">
        <v>21291201.859999999</v>
      </c>
      <c r="H256" s="27" t="s">
        <v>84</v>
      </c>
    </row>
    <row r="257" spans="1:9" hidden="1" x14ac:dyDescent="0.25">
      <c r="A257" s="39">
        <v>43879</v>
      </c>
      <c r="B257" s="40">
        <v>10156</v>
      </c>
      <c r="C257" s="41" t="s">
        <v>9</v>
      </c>
      <c r="D257" s="42">
        <v>43879</v>
      </c>
      <c r="E257" s="43"/>
      <c r="F257" s="44">
        <v>5485188.3499999996</v>
      </c>
      <c r="G257" s="44">
        <v>22546113.809999999</v>
      </c>
      <c r="H257" s="27" t="s">
        <v>84</v>
      </c>
    </row>
    <row r="258" spans="1:9" hidden="1" x14ac:dyDescent="0.25">
      <c r="A258" s="39">
        <v>43880</v>
      </c>
      <c r="B258" s="40">
        <v>10158</v>
      </c>
      <c r="C258" s="41" t="s">
        <v>9</v>
      </c>
      <c r="D258" s="42">
        <v>43880</v>
      </c>
      <c r="E258" s="43"/>
      <c r="F258" s="44">
        <v>11289944.84</v>
      </c>
      <c r="G258" s="44">
        <v>43836058.649999999</v>
      </c>
      <c r="H258" s="27" t="s">
        <v>84</v>
      </c>
    </row>
    <row r="259" spans="1:9" hidden="1" x14ac:dyDescent="0.25">
      <c r="A259" s="39">
        <v>43881</v>
      </c>
      <c r="B259" s="40">
        <v>10179</v>
      </c>
      <c r="C259" s="41" t="s">
        <v>9</v>
      </c>
      <c r="D259" s="42">
        <v>43881</v>
      </c>
      <c r="E259" s="43"/>
      <c r="F259" s="44">
        <v>2785736.41</v>
      </c>
      <c r="G259" s="44">
        <v>7337285.5599999996</v>
      </c>
      <c r="H259" s="27" t="s">
        <v>84</v>
      </c>
    </row>
    <row r="260" spans="1:9" hidden="1" x14ac:dyDescent="0.25">
      <c r="A260" s="39">
        <v>43882</v>
      </c>
      <c r="B260" s="40">
        <v>10200</v>
      </c>
      <c r="C260" s="41" t="s">
        <v>9</v>
      </c>
      <c r="D260" s="42">
        <v>43882</v>
      </c>
      <c r="E260" s="43"/>
      <c r="F260" s="44">
        <v>9804980.9800000004</v>
      </c>
      <c r="G260" s="44">
        <v>14228358.32</v>
      </c>
      <c r="H260" s="27" t="s">
        <v>84</v>
      </c>
      <c r="I260" s="27"/>
    </row>
    <row r="261" spans="1:9" hidden="1" x14ac:dyDescent="0.25">
      <c r="A261" s="39">
        <v>43883</v>
      </c>
      <c r="B261" s="40">
        <v>10209</v>
      </c>
      <c r="C261" s="41" t="s">
        <v>9</v>
      </c>
      <c r="D261" s="42">
        <v>43883</v>
      </c>
      <c r="E261" s="43"/>
      <c r="F261" s="44">
        <v>6248427.8200000003</v>
      </c>
      <c r="G261" s="44">
        <v>6837026.25</v>
      </c>
      <c r="H261" s="27" t="s">
        <v>84</v>
      </c>
    </row>
    <row r="262" spans="1:9" hidden="1" x14ac:dyDescent="0.25">
      <c r="A262" s="39">
        <v>43884</v>
      </c>
      <c r="B262" s="40">
        <v>10212</v>
      </c>
      <c r="C262" s="41" t="s">
        <v>8</v>
      </c>
      <c r="D262" s="42">
        <v>43884</v>
      </c>
      <c r="E262" s="43"/>
      <c r="F262" s="44">
        <v>228130.56</v>
      </c>
      <c r="G262" s="44">
        <v>6453156.8099999996</v>
      </c>
      <c r="H262" s="27" t="s">
        <v>84</v>
      </c>
    </row>
    <row r="263" spans="1:9" hidden="1" x14ac:dyDescent="0.25">
      <c r="A263" s="39">
        <v>43884</v>
      </c>
      <c r="B263" s="40">
        <v>10213</v>
      </c>
      <c r="C263" s="41" t="s">
        <v>9</v>
      </c>
      <c r="D263" s="42">
        <v>43884</v>
      </c>
      <c r="E263" s="43"/>
      <c r="F263" s="44">
        <v>8261746.6799999997</v>
      </c>
      <c r="G263" s="44">
        <v>14714903.49</v>
      </c>
      <c r="H263" s="27" t="s">
        <v>84</v>
      </c>
    </row>
    <row r="264" spans="1:9" hidden="1" x14ac:dyDescent="0.25">
      <c r="A264" s="39">
        <v>43888</v>
      </c>
      <c r="B264" s="40">
        <v>10218</v>
      </c>
      <c r="C264" s="41" t="s">
        <v>9</v>
      </c>
      <c r="D264" s="42">
        <v>43888</v>
      </c>
      <c r="E264" s="43"/>
      <c r="F264" s="44">
        <v>3662092.37</v>
      </c>
      <c r="G264" s="44">
        <v>5115975.8600000003</v>
      </c>
      <c r="H264" s="27" t="s">
        <v>84</v>
      </c>
    </row>
    <row r="265" spans="1:9" hidden="1" x14ac:dyDescent="0.25">
      <c r="A265" s="39">
        <v>43889</v>
      </c>
      <c r="B265" s="40">
        <v>10231</v>
      </c>
      <c r="C265" s="41" t="s">
        <v>8</v>
      </c>
      <c r="D265" s="42">
        <v>43889</v>
      </c>
      <c r="E265" s="43"/>
      <c r="F265" s="44">
        <v>212841.33</v>
      </c>
      <c r="G265" s="44">
        <v>4750550.07</v>
      </c>
      <c r="H265" s="27" t="s">
        <v>84</v>
      </c>
    </row>
    <row r="266" spans="1:9" hidden="1" x14ac:dyDescent="0.25">
      <c r="A266" s="39">
        <v>43889</v>
      </c>
      <c r="B266" s="40">
        <v>10232</v>
      </c>
      <c r="C266" s="41" t="s">
        <v>9</v>
      </c>
      <c r="D266" s="42">
        <v>43889</v>
      </c>
      <c r="E266" s="43"/>
      <c r="F266" s="44">
        <v>10192008.210000001</v>
      </c>
      <c r="G266" s="44">
        <v>14942558.279999999</v>
      </c>
      <c r="H266" s="27" t="s">
        <v>84</v>
      </c>
    </row>
    <row r="267" spans="1:9" hidden="1" x14ac:dyDescent="0.25">
      <c r="A267" s="39">
        <v>43890</v>
      </c>
      <c r="B267" s="40">
        <v>10257</v>
      </c>
      <c r="C267" s="41" t="s">
        <v>9</v>
      </c>
      <c r="D267" s="42">
        <v>43890</v>
      </c>
      <c r="E267" s="43"/>
      <c r="F267" s="44">
        <v>5516915.1100000003</v>
      </c>
      <c r="G267" s="44">
        <v>19280556.879999999</v>
      </c>
      <c r="H267" s="27" t="s">
        <v>84</v>
      </c>
    </row>
    <row r="268" spans="1:9" hidden="1" x14ac:dyDescent="0.25">
      <c r="A268" s="45">
        <v>43875</v>
      </c>
      <c r="B268" s="46">
        <v>10055</v>
      </c>
      <c r="C268" s="47" t="s">
        <v>19</v>
      </c>
      <c r="D268" s="48">
        <v>43875</v>
      </c>
      <c r="E268" s="49">
        <v>238003.95</v>
      </c>
      <c r="F268" s="50"/>
      <c r="G268" s="49">
        <v>2234894.48</v>
      </c>
      <c r="H268" s="27" t="s">
        <v>64</v>
      </c>
    </row>
    <row r="269" spans="1:9" hidden="1" x14ac:dyDescent="0.25">
      <c r="A269" s="45">
        <v>43875</v>
      </c>
      <c r="B269" s="46">
        <v>10057</v>
      </c>
      <c r="C269" s="47" t="s">
        <v>19</v>
      </c>
      <c r="D269" s="48">
        <v>43875</v>
      </c>
      <c r="E269" s="49">
        <v>99999.9</v>
      </c>
      <c r="F269" s="50"/>
      <c r="G269" s="49">
        <v>2130134.5</v>
      </c>
      <c r="H269" s="27" t="s">
        <v>64</v>
      </c>
    </row>
    <row r="270" spans="1:9" hidden="1" x14ac:dyDescent="0.25">
      <c r="A270" s="45">
        <v>43875</v>
      </c>
      <c r="B270" s="46">
        <v>10059</v>
      </c>
      <c r="C270" s="47" t="s">
        <v>19</v>
      </c>
      <c r="D270" s="48">
        <v>43875</v>
      </c>
      <c r="E270" s="49">
        <v>220000</v>
      </c>
      <c r="F270" s="50"/>
      <c r="G270" s="49">
        <v>1908134.5</v>
      </c>
      <c r="H270" s="27" t="s">
        <v>64</v>
      </c>
    </row>
    <row r="271" spans="1:9" hidden="1" x14ac:dyDescent="0.25">
      <c r="A271" s="45">
        <v>43878</v>
      </c>
      <c r="B271" s="46">
        <v>10136</v>
      </c>
      <c r="C271" s="47" t="s">
        <v>32</v>
      </c>
      <c r="D271" s="48">
        <v>43878</v>
      </c>
      <c r="E271" s="49">
        <v>205411.29</v>
      </c>
      <c r="F271" s="50"/>
      <c r="G271" s="49">
        <v>20758574.670000002</v>
      </c>
      <c r="H271" s="27" t="s">
        <v>64</v>
      </c>
    </row>
    <row r="272" spans="1:9" hidden="1" x14ac:dyDescent="0.25">
      <c r="A272" s="45">
        <v>43878</v>
      </c>
      <c r="B272" s="46">
        <v>10132</v>
      </c>
      <c r="C272" s="47" t="s">
        <v>31</v>
      </c>
      <c r="D272" s="48">
        <v>43878</v>
      </c>
      <c r="E272" s="49">
        <v>99999.9</v>
      </c>
      <c r="F272" s="50"/>
      <c r="G272" s="49">
        <v>20966240.960000001</v>
      </c>
      <c r="H272" s="27" t="s">
        <v>64</v>
      </c>
    </row>
    <row r="273" spans="1:8" hidden="1" x14ac:dyDescent="0.25">
      <c r="A273" s="45">
        <v>43878</v>
      </c>
      <c r="B273" s="46">
        <v>10128</v>
      </c>
      <c r="C273" s="47" t="s">
        <v>30</v>
      </c>
      <c r="D273" s="48">
        <v>43878</v>
      </c>
      <c r="E273" s="49">
        <v>220000</v>
      </c>
      <c r="F273" s="50"/>
      <c r="G273" s="49">
        <v>21071201.859999999</v>
      </c>
      <c r="H273" s="27" t="s">
        <v>64</v>
      </c>
    </row>
    <row r="274" spans="1:8" hidden="1" x14ac:dyDescent="0.25">
      <c r="A274" s="45">
        <v>43875</v>
      </c>
      <c r="B274" s="46">
        <v>10086</v>
      </c>
      <c r="C274" s="47" t="s">
        <v>28</v>
      </c>
      <c r="D274" s="48">
        <v>43875</v>
      </c>
      <c r="E274" s="49">
        <v>220000</v>
      </c>
      <c r="F274" s="50"/>
      <c r="G274" s="49">
        <v>16211068.92</v>
      </c>
      <c r="H274" s="27" t="s">
        <v>64</v>
      </c>
    </row>
    <row r="275" spans="1:8" hidden="1" x14ac:dyDescent="0.25">
      <c r="A275" s="45">
        <v>43875</v>
      </c>
      <c r="B275" s="46">
        <v>10090</v>
      </c>
      <c r="C275" s="47" t="s">
        <v>29</v>
      </c>
      <c r="D275" s="48">
        <v>43875</v>
      </c>
      <c r="E275" s="49">
        <v>99999.9</v>
      </c>
      <c r="F275" s="50"/>
      <c r="G275" s="49">
        <v>16106108.02</v>
      </c>
      <c r="H275" s="27" t="s">
        <v>64</v>
      </c>
    </row>
    <row r="276" spans="1:8" hidden="1" x14ac:dyDescent="0.25">
      <c r="A276" s="45">
        <v>43875</v>
      </c>
      <c r="B276" s="46">
        <v>10094</v>
      </c>
      <c r="C276" s="47" t="s">
        <v>10</v>
      </c>
      <c r="D276" s="48">
        <v>43875</v>
      </c>
      <c r="E276" s="49">
        <v>238503.9</v>
      </c>
      <c r="F276" s="50"/>
      <c r="G276" s="49">
        <v>15865349.119999999</v>
      </c>
      <c r="H276" s="27" t="s">
        <v>64</v>
      </c>
    </row>
    <row r="277" spans="1:8" hidden="1" x14ac:dyDescent="0.25">
      <c r="A277" s="45">
        <v>43864</v>
      </c>
      <c r="B277" s="46">
        <v>9977</v>
      </c>
      <c r="C277" s="47" t="s">
        <v>10</v>
      </c>
      <c r="D277" s="48">
        <v>43864</v>
      </c>
      <c r="E277" s="49">
        <v>46666.62</v>
      </c>
      <c r="F277" s="50"/>
      <c r="G277" s="49">
        <v>13973781.74</v>
      </c>
      <c r="H277" s="27" t="s">
        <v>65</v>
      </c>
    </row>
    <row r="278" spans="1:8" hidden="1" x14ac:dyDescent="0.25">
      <c r="A278" s="45">
        <v>43864</v>
      </c>
      <c r="B278" s="46">
        <v>9981</v>
      </c>
      <c r="C278" s="47" t="s">
        <v>10</v>
      </c>
      <c r="D278" s="48">
        <v>43864</v>
      </c>
      <c r="E278" s="49">
        <v>105557.62</v>
      </c>
      <c r="F278" s="50"/>
      <c r="G278" s="49">
        <v>13867171.789999999</v>
      </c>
      <c r="H278" s="27" t="s">
        <v>65</v>
      </c>
    </row>
    <row r="279" spans="1:8" hidden="1" x14ac:dyDescent="0.25">
      <c r="A279" s="45">
        <v>43889</v>
      </c>
      <c r="B279" s="46">
        <v>10225</v>
      </c>
      <c r="C279" s="47" t="s">
        <v>19</v>
      </c>
      <c r="D279" s="48">
        <v>43889</v>
      </c>
      <c r="E279" s="49">
        <v>270595.31</v>
      </c>
      <c r="F279" s="50"/>
      <c r="G279" s="49">
        <v>4842320.55</v>
      </c>
      <c r="H279" s="27" t="s">
        <v>66</v>
      </c>
    </row>
    <row r="280" spans="1:8" hidden="1" x14ac:dyDescent="0.25">
      <c r="A280" s="45">
        <v>43889</v>
      </c>
      <c r="B280" s="46">
        <v>10227</v>
      </c>
      <c r="C280" s="47" t="s">
        <v>19</v>
      </c>
      <c r="D280" s="48">
        <v>43889</v>
      </c>
      <c r="E280" s="49">
        <v>93333.24</v>
      </c>
      <c r="F280" s="50"/>
      <c r="G280" s="49">
        <v>4743575.4000000004</v>
      </c>
      <c r="H280" s="27" t="s">
        <v>66</v>
      </c>
    </row>
    <row r="281" spans="1:8" hidden="1" x14ac:dyDescent="0.25">
      <c r="A281" s="45">
        <v>43889</v>
      </c>
      <c r="B281" s="46">
        <v>10229</v>
      </c>
      <c r="C281" s="47" t="s">
        <v>19</v>
      </c>
      <c r="D281" s="48">
        <v>43889</v>
      </c>
      <c r="E281" s="49">
        <v>200000</v>
      </c>
      <c r="F281" s="50"/>
      <c r="G281" s="49">
        <v>4541708.74</v>
      </c>
      <c r="H281" s="27" t="s">
        <v>66</v>
      </c>
    </row>
    <row r="282" spans="1:8" hidden="1" x14ac:dyDescent="0.25">
      <c r="A282" s="45">
        <v>43889</v>
      </c>
      <c r="B282" s="46">
        <v>10233</v>
      </c>
      <c r="C282" s="47" t="s">
        <v>43</v>
      </c>
      <c r="D282" s="48">
        <v>43889</v>
      </c>
      <c r="E282" s="49">
        <v>200000</v>
      </c>
      <c r="F282" s="50"/>
      <c r="G282" s="49">
        <v>14742558.279999999</v>
      </c>
      <c r="H282" s="27" t="s">
        <v>66</v>
      </c>
    </row>
    <row r="283" spans="1:8" hidden="1" x14ac:dyDescent="0.25">
      <c r="A283" s="45">
        <v>43889</v>
      </c>
      <c r="B283" s="46">
        <v>10237</v>
      </c>
      <c r="C283" s="47" t="s">
        <v>44</v>
      </c>
      <c r="D283" s="48">
        <v>43889</v>
      </c>
      <c r="E283" s="49">
        <v>93333.24</v>
      </c>
      <c r="F283" s="50"/>
      <c r="G283" s="49">
        <v>14644715.039999999</v>
      </c>
      <c r="H283" s="27" t="s">
        <v>66</v>
      </c>
    </row>
    <row r="284" spans="1:8" hidden="1" x14ac:dyDescent="0.25">
      <c r="A284" s="45">
        <v>43889</v>
      </c>
      <c r="B284" s="46">
        <v>10241</v>
      </c>
      <c r="C284" s="47" t="s">
        <v>45</v>
      </c>
      <c r="D284" s="48">
        <v>43889</v>
      </c>
      <c r="E284" s="49">
        <v>270595.31</v>
      </c>
      <c r="F284" s="50"/>
      <c r="G284" s="49">
        <v>14372015.07</v>
      </c>
      <c r="H284" s="27" t="s">
        <v>66</v>
      </c>
    </row>
    <row r="285" spans="1:8" hidden="1" x14ac:dyDescent="0.25">
      <c r="A285" s="45">
        <v>43889</v>
      </c>
      <c r="B285" s="46">
        <v>10245</v>
      </c>
      <c r="C285" s="47" t="s">
        <v>28</v>
      </c>
      <c r="D285" s="48">
        <v>43889</v>
      </c>
      <c r="E285" s="49">
        <v>200000</v>
      </c>
      <c r="F285" s="50"/>
      <c r="G285" s="49">
        <v>14165913.140000001</v>
      </c>
      <c r="H285" s="27" t="s">
        <v>66</v>
      </c>
    </row>
    <row r="286" spans="1:8" hidden="1" x14ac:dyDescent="0.25">
      <c r="A286" s="45">
        <v>43889</v>
      </c>
      <c r="B286" s="46">
        <v>10249</v>
      </c>
      <c r="C286" s="47" t="s">
        <v>29</v>
      </c>
      <c r="D286" s="48">
        <v>43889</v>
      </c>
      <c r="E286" s="49">
        <v>93333.24</v>
      </c>
      <c r="F286" s="50"/>
      <c r="G286" s="49">
        <v>14068069.9</v>
      </c>
      <c r="H286" s="27" t="s">
        <v>66</v>
      </c>
    </row>
    <row r="287" spans="1:8" hidden="1" x14ac:dyDescent="0.25">
      <c r="A287" s="45">
        <v>43889</v>
      </c>
      <c r="B287" s="46">
        <v>10253</v>
      </c>
      <c r="C287" s="47" t="s">
        <v>10</v>
      </c>
      <c r="D287" s="48">
        <v>43889</v>
      </c>
      <c r="E287" s="49">
        <v>295656.42</v>
      </c>
      <c r="F287" s="50"/>
      <c r="G287" s="49">
        <v>13770308.82</v>
      </c>
      <c r="H287" s="27" t="s">
        <v>66</v>
      </c>
    </row>
    <row r="288" spans="1:8" hidden="1" x14ac:dyDescent="0.25">
      <c r="A288" s="45">
        <v>43875</v>
      </c>
      <c r="B288" s="46">
        <v>10062</v>
      </c>
      <c r="C288" s="47" t="s">
        <v>22</v>
      </c>
      <c r="D288" s="48">
        <v>43875</v>
      </c>
      <c r="E288" s="49">
        <v>99999.9</v>
      </c>
      <c r="F288" s="50"/>
      <c r="G288" s="49">
        <v>17545282.440000001</v>
      </c>
      <c r="H288" s="27" t="s">
        <v>161</v>
      </c>
    </row>
    <row r="289" spans="1:8" hidden="1" x14ac:dyDescent="0.25">
      <c r="A289" s="45">
        <v>43875</v>
      </c>
      <c r="B289" s="46">
        <v>10074</v>
      </c>
      <c r="C289" s="47" t="s">
        <v>25</v>
      </c>
      <c r="D289" s="48">
        <v>43875</v>
      </c>
      <c r="E289" s="49">
        <v>99999.9</v>
      </c>
      <c r="F289" s="50"/>
      <c r="G289" s="49">
        <v>16919915.260000002</v>
      </c>
      <c r="H289" s="27" t="s">
        <v>161</v>
      </c>
    </row>
    <row r="290" spans="1:8" hidden="1" x14ac:dyDescent="0.25">
      <c r="A290" s="45">
        <v>43875</v>
      </c>
      <c r="B290" s="46">
        <v>10118</v>
      </c>
      <c r="C290" s="47" t="s">
        <v>19</v>
      </c>
      <c r="D290" s="48">
        <v>43875</v>
      </c>
      <c r="E290" s="49">
        <v>99999.9</v>
      </c>
      <c r="F290" s="50"/>
      <c r="G290" s="49">
        <v>6472807.0599999996</v>
      </c>
      <c r="H290" s="27" t="s">
        <v>161</v>
      </c>
    </row>
    <row r="291" spans="1:8" hidden="1" x14ac:dyDescent="0.25">
      <c r="A291" s="45">
        <v>43878</v>
      </c>
      <c r="B291" s="46">
        <v>10140</v>
      </c>
      <c r="C291" s="47" t="s">
        <v>33</v>
      </c>
      <c r="D291" s="48">
        <v>43878</v>
      </c>
      <c r="E291" s="49">
        <v>99999.9</v>
      </c>
      <c r="F291" s="50"/>
      <c r="G291" s="49">
        <v>20653942.739999998</v>
      </c>
      <c r="H291" s="27" t="s">
        <v>161</v>
      </c>
    </row>
    <row r="292" spans="1:8" hidden="1" x14ac:dyDescent="0.25">
      <c r="A292" s="45">
        <v>43875</v>
      </c>
      <c r="B292" s="46">
        <v>10124</v>
      </c>
      <c r="C292" s="47" t="s">
        <v>19</v>
      </c>
      <c r="D292" s="48">
        <v>43875</v>
      </c>
      <c r="E292" s="49">
        <v>99999.9</v>
      </c>
      <c r="F292" s="50"/>
      <c r="G292" s="49">
        <v>5848999.4000000004</v>
      </c>
      <c r="H292" s="27" t="s">
        <v>161</v>
      </c>
    </row>
    <row r="293" spans="1:8" hidden="1" x14ac:dyDescent="0.25">
      <c r="A293" s="45">
        <v>43875</v>
      </c>
      <c r="B293" s="46">
        <v>10066</v>
      </c>
      <c r="C293" s="47" t="s">
        <v>23</v>
      </c>
      <c r="D293" s="48">
        <v>43875</v>
      </c>
      <c r="E293" s="49">
        <v>220000</v>
      </c>
      <c r="F293" s="50"/>
      <c r="G293" s="49">
        <v>17323027.440000001</v>
      </c>
      <c r="H293" s="27" t="s">
        <v>161</v>
      </c>
    </row>
    <row r="294" spans="1:8" hidden="1" x14ac:dyDescent="0.25">
      <c r="A294" s="45">
        <v>43875</v>
      </c>
      <c r="B294" s="46">
        <v>10078</v>
      </c>
      <c r="C294" s="47" t="s">
        <v>26</v>
      </c>
      <c r="D294" s="48">
        <v>43875</v>
      </c>
      <c r="E294" s="49">
        <v>220000</v>
      </c>
      <c r="F294" s="50"/>
      <c r="G294" s="49">
        <v>16697660.26</v>
      </c>
      <c r="H294" s="27" t="s">
        <v>161</v>
      </c>
    </row>
    <row r="295" spans="1:8" hidden="1" x14ac:dyDescent="0.25">
      <c r="A295" s="45">
        <v>43878</v>
      </c>
      <c r="B295" s="46">
        <v>10144</v>
      </c>
      <c r="C295" s="47" t="s">
        <v>34</v>
      </c>
      <c r="D295" s="48">
        <v>43878</v>
      </c>
      <c r="E295" s="49">
        <v>220000</v>
      </c>
      <c r="F295" s="50"/>
      <c r="G295" s="49">
        <v>20431687.739999998</v>
      </c>
      <c r="H295" s="27" t="s">
        <v>161</v>
      </c>
    </row>
    <row r="296" spans="1:8" hidden="1" x14ac:dyDescent="0.25">
      <c r="A296" s="45">
        <v>43875</v>
      </c>
      <c r="B296" s="46">
        <v>10116</v>
      </c>
      <c r="C296" s="47" t="s">
        <v>19</v>
      </c>
      <c r="D296" s="48">
        <v>43875</v>
      </c>
      <c r="E296" s="49">
        <v>220000</v>
      </c>
      <c r="F296" s="50"/>
      <c r="G296" s="49">
        <v>6577206.96</v>
      </c>
      <c r="H296" s="27" t="s">
        <v>161</v>
      </c>
    </row>
    <row r="297" spans="1:8" hidden="1" x14ac:dyDescent="0.25">
      <c r="A297" s="45">
        <v>43875</v>
      </c>
      <c r="B297" s="46">
        <v>10122</v>
      </c>
      <c r="C297" s="47" t="s">
        <v>19</v>
      </c>
      <c r="D297" s="48">
        <v>43875</v>
      </c>
      <c r="E297" s="49">
        <v>220000</v>
      </c>
      <c r="F297" s="50"/>
      <c r="G297" s="49">
        <v>5953399.2999999998</v>
      </c>
      <c r="H297" s="27" t="s">
        <v>161</v>
      </c>
    </row>
    <row r="298" spans="1:8" hidden="1" x14ac:dyDescent="0.25">
      <c r="A298" s="45">
        <v>43875</v>
      </c>
      <c r="B298" s="46">
        <v>10082</v>
      </c>
      <c r="C298" s="47" t="s">
        <v>27</v>
      </c>
      <c r="D298" s="48">
        <v>43875</v>
      </c>
      <c r="E298" s="49">
        <v>255860.69</v>
      </c>
      <c r="F298" s="50"/>
      <c r="G298" s="49">
        <v>16436838.57</v>
      </c>
      <c r="H298" s="27" t="s">
        <v>161</v>
      </c>
    </row>
    <row r="299" spans="1:8" hidden="1" x14ac:dyDescent="0.25">
      <c r="A299" s="45">
        <v>43875</v>
      </c>
      <c r="B299" s="46">
        <v>10070</v>
      </c>
      <c r="C299" s="47" t="s">
        <v>24</v>
      </c>
      <c r="D299" s="48">
        <v>43875</v>
      </c>
      <c r="E299" s="49">
        <v>291576.24</v>
      </c>
      <c r="F299" s="50"/>
      <c r="G299" s="49">
        <v>17026490.199999999</v>
      </c>
      <c r="H299" s="27" t="s">
        <v>161</v>
      </c>
    </row>
    <row r="300" spans="1:8" hidden="1" x14ac:dyDescent="0.25">
      <c r="A300" s="45">
        <v>43878</v>
      </c>
      <c r="B300" s="46">
        <v>10148</v>
      </c>
      <c r="C300" s="47" t="s">
        <v>35</v>
      </c>
      <c r="D300" s="48">
        <v>43878</v>
      </c>
      <c r="E300" s="49">
        <v>291576.24</v>
      </c>
      <c r="F300" s="50"/>
      <c r="G300" s="49">
        <v>20135150.5</v>
      </c>
      <c r="H300" s="27" t="s">
        <v>161</v>
      </c>
    </row>
    <row r="301" spans="1:8" hidden="1" x14ac:dyDescent="0.25">
      <c r="A301" s="45">
        <v>43875</v>
      </c>
      <c r="B301" s="46">
        <v>10120</v>
      </c>
      <c r="C301" s="47" t="s">
        <v>19</v>
      </c>
      <c r="D301" s="48">
        <v>43875</v>
      </c>
      <c r="E301" s="49">
        <v>291576.24</v>
      </c>
      <c r="F301" s="50"/>
      <c r="G301" s="49">
        <v>6179230.8200000003</v>
      </c>
      <c r="H301" s="27" t="s">
        <v>161</v>
      </c>
    </row>
    <row r="302" spans="1:8" hidden="1" x14ac:dyDescent="0.25">
      <c r="A302" s="45">
        <v>43881</v>
      </c>
      <c r="B302" s="46">
        <v>10175</v>
      </c>
      <c r="C302" s="47" t="s">
        <v>19</v>
      </c>
      <c r="D302" s="48">
        <v>43881</v>
      </c>
      <c r="E302" s="49">
        <v>372500</v>
      </c>
      <c r="F302" s="50"/>
      <c r="G302" s="49">
        <v>4938949.1500000004</v>
      </c>
      <c r="H302" s="27" t="s">
        <v>161</v>
      </c>
    </row>
    <row r="303" spans="1:8" hidden="1" x14ac:dyDescent="0.25">
      <c r="A303" s="45">
        <v>43881</v>
      </c>
      <c r="B303" s="46">
        <v>10177</v>
      </c>
      <c r="C303" s="47" t="s">
        <v>19</v>
      </c>
      <c r="D303" s="48">
        <v>43881</v>
      </c>
      <c r="E303" s="49">
        <v>372500</v>
      </c>
      <c r="F303" s="50"/>
      <c r="G303" s="49">
        <v>4558999.1500000004</v>
      </c>
      <c r="H303" s="27" t="s">
        <v>161</v>
      </c>
    </row>
    <row r="304" spans="1:8" hidden="1" x14ac:dyDescent="0.25">
      <c r="A304" s="45">
        <v>43881</v>
      </c>
      <c r="B304" s="46">
        <v>10180</v>
      </c>
      <c r="C304" s="47" t="s">
        <v>38</v>
      </c>
      <c r="D304" s="48">
        <v>43881</v>
      </c>
      <c r="E304" s="49">
        <v>372500</v>
      </c>
      <c r="F304" s="50"/>
      <c r="G304" s="49">
        <v>6964785.5599999996</v>
      </c>
      <c r="H304" s="27" t="s">
        <v>161</v>
      </c>
    </row>
    <row r="305" spans="1:9" hidden="1" x14ac:dyDescent="0.25">
      <c r="A305" s="45">
        <v>43881</v>
      </c>
      <c r="B305" s="46">
        <v>10184</v>
      </c>
      <c r="C305" s="47" t="s">
        <v>25</v>
      </c>
      <c r="D305" s="48">
        <v>43881</v>
      </c>
      <c r="E305" s="49">
        <v>372500</v>
      </c>
      <c r="F305" s="50"/>
      <c r="G305" s="49">
        <v>6583885.6799999997</v>
      </c>
      <c r="H305" s="27" t="s">
        <v>161</v>
      </c>
    </row>
    <row r="306" spans="1:9" hidden="1" x14ac:dyDescent="0.25">
      <c r="A306" s="45">
        <v>43881</v>
      </c>
      <c r="B306" s="46">
        <v>10188</v>
      </c>
      <c r="C306" s="47" t="s">
        <v>39</v>
      </c>
      <c r="D306" s="48">
        <v>43881</v>
      </c>
      <c r="E306" s="49">
        <v>372500</v>
      </c>
      <c r="F306" s="50"/>
      <c r="G306" s="49">
        <v>6202985.7999999998</v>
      </c>
      <c r="H306" s="27" t="s">
        <v>161</v>
      </c>
    </row>
    <row r="307" spans="1:9" hidden="1" x14ac:dyDescent="0.25">
      <c r="A307" s="45">
        <v>43875</v>
      </c>
      <c r="B307" s="46">
        <v>10114</v>
      </c>
      <c r="C307" s="47" t="s">
        <v>19</v>
      </c>
      <c r="D307" s="48">
        <v>43875</v>
      </c>
      <c r="E307" s="49">
        <v>378062.64</v>
      </c>
      <c r="F307" s="50"/>
      <c r="G307" s="49">
        <v>6804768.21</v>
      </c>
      <c r="H307" s="27" t="s">
        <v>161</v>
      </c>
    </row>
    <row r="308" spans="1:9" x14ac:dyDescent="0.25">
      <c r="A308" s="31">
        <v>43879</v>
      </c>
      <c r="B308" s="32">
        <v>10157</v>
      </c>
      <c r="C308" s="33" t="s">
        <v>37</v>
      </c>
      <c r="D308" s="34">
        <v>43879</v>
      </c>
      <c r="E308" s="35"/>
      <c r="F308" s="36">
        <v>10000000</v>
      </c>
      <c r="G308" s="36">
        <v>32546113.809999999</v>
      </c>
      <c r="H308" s="100" t="s">
        <v>164</v>
      </c>
    </row>
    <row r="309" spans="1:9" x14ac:dyDescent="0.2">
      <c r="G309" s="5" t="s">
        <v>51</v>
      </c>
    </row>
    <row r="310" spans="1:9" x14ac:dyDescent="0.2">
      <c r="I310" s="27"/>
    </row>
    <row r="311" spans="1:9" x14ac:dyDescent="0.2">
      <c r="I311" s="27"/>
    </row>
    <row r="312" spans="1:9" x14ac:dyDescent="0.2">
      <c r="E312" s="6">
        <f>SUBTOTAL(9,E19:E311)</f>
        <v>0</v>
      </c>
      <c r="F312" s="6">
        <f>SUBTOTAL(9,F19:F311)</f>
        <v>10000000</v>
      </c>
      <c r="G312" s="6">
        <v>19274033</v>
      </c>
      <c r="I312" s="27"/>
    </row>
    <row r="313" spans="1:9" x14ac:dyDescent="0.2">
      <c r="F313" s="28"/>
      <c r="I313" s="27"/>
    </row>
    <row r="314" spans="1:9" x14ac:dyDescent="0.2">
      <c r="E314" s="28"/>
      <c r="F314" s="7"/>
      <c r="I314" s="27"/>
    </row>
    <row r="315" spans="1:9" x14ac:dyDescent="0.2">
      <c r="E315" s="28">
        <f>+E312-MAYOR!H59</f>
        <v>-99999.9</v>
      </c>
      <c r="F315" s="28">
        <f>+F312-MAYOR!G58</f>
        <v>10000000</v>
      </c>
      <c r="I315" s="27"/>
    </row>
    <row r="316" spans="1:9" x14ac:dyDescent="0.2">
      <c r="E316" s="28"/>
    </row>
    <row r="317" spans="1:9" x14ac:dyDescent="0.2">
      <c r="E317" s="28"/>
    </row>
    <row r="318" spans="1:9" x14ac:dyDescent="0.2">
      <c r="E318" s="6"/>
    </row>
    <row r="319" spans="1:9" x14ac:dyDescent="0.2">
      <c r="E319" s="28"/>
    </row>
  </sheetData>
  <autoFilter ref="A17:H309">
    <filterColumn colId="3">
      <colorFilter dxfId="1"/>
    </filterColumn>
    <sortState ref="A288:H307">
      <sortCondition ref="E17:E309"/>
    </sortState>
  </autoFilter>
  <pageMargins left="0.7" right="0.7" top="0.75" bottom="0.75" header="0.3" footer="0.3"/>
  <pageSetup paperSize="3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43"/>
  <sheetViews>
    <sheetView workbookViewId="0">
      <selection activeCell="J20" sqref="J20"/>
    </sheetView>
  </sheetViews>
  <sheetFormatPr baseColWidth="10" defaultColWidth="9.33203125" defaultRowHeight="15.75" x14ac:dyDescent="0.2"/>
  <cols>
    <col min="1" max="1" width="13.83203125" style="3" bestFit="1" customWidth="1"/>
    <col min="2" max="2" width="7.83203125" style="3" bestFit="1" customWidth="1"/>
    <col min="3" max="3" width="29.6640625" style="3" bestFit="1" customWidth="1"/>
    <col min="4" max="4" width="20.33203125" style="3" bestFit="1" customWidth="1"/>
    <col min="5" max="6" width="19.33203125" style="3" bestFit="1" customWidth="1"/>
    <col min="7" max="7" width="16.6640625" style="3" bestFit="1" customWidth="1"/>
    <col min="8" max="8" width="13.83203125" style="27" bestFit="1" customWidth="1"/>
    <col min="9" max="9" width="9.33203125" style="3"/>
    <col min="10" max="10" width="14.5" style="3" bestFit="1" customWidth="1"/>
    <col min="11" max="16384" width="9.33203125" style="3"/>
  </cols>
  <sheetData>
    <row r="1" spans="1:9" s="37" customFormat="1" ht="20.25" x14ac:dyDescent="0.2">
      <c r="A1" s="37" t="s">
        <v>82</v>
      </c>
      <c r="H1" s="38"/>
    </row>
    <row r="2" spans="1:9" s="37" customFormat="1" ht="20.25" x14ac:dyDescent="0.2">
      <c r="A2" s="37" t="s">
        <v>83</v>
      </c>
      <c r="H2" s="38"/>
    </row>
    <row r="3" spans="1:9" ht="16.5" thickBot="1" x14ac:dyDescent="0.25"/>
    <row r="4" spans="1:9" ht="16.5" thickBot="1" x14ac:dyDescent="0.25">
      <c r="C4" s="10" t="s">
        <v>52</v>
      </c>
      <c r="D4" s="9"/>
    </row>
    <row r="5" spans="1:9" x14ac:dyDescent="0.2">
      <c r="C5" s="23" t="s">
        <v>53</v>
      </c>
      <c r="D5" s="24">
        <v>1102579.8700000001</v>
      </c>
    </row>
    <row r="6" spans="1:9" ht="16.5" thickBot="1" x14ac:dyDescent="0.25">
      <c r="C6" s="23" t="s">
        <v>54</v>
      </c>
      <c r="D6" s="24">
        <v>194532170.02000001</v>
      </c>
    </row>
    <row r="7" spans="1:9" ht="16.5" thickBot="1" x14ac:dyDescent="0.25">
      <c r="C7" s="8" t="s">
        <v>58</v>
      </c>
      <c r="D7" s="9">
        <f>SUBTOTAL(9,D5:D6)</f>
        <v>195634749.89000002</v>
      </c>
    </row>
    <row r="8" spans="1:9" ht="16.5" thickBot="1" x14ac:dyDescent="0.25">
      <c r="C8" s="8" t="s">
        <v>59</v>
      </c>
      <c r="D8" s="9">
        <f>+F43</f>
        <v>195634749.89000002</v>
      </c>
    </row>
    <row r="9" spans="1:9" ht="16.5" thickBot="1" x14ac:dyDescent="0.25">
      <c r="C9" s="8" t="s">
        <v>60</v>
      </c>
      <c r="D9" s="9">
        <f>+D7-D8</f>
        <v>0</v>
      </c>
    </row>
    <row r="10" spans="1:9" x14ac:dyDescent="0.2">
      <c r="D10" s="6"/>
    </row>
    <row r="11" spans="1:9" x14ac:dyDescent="0.2">
      <c r="I11" s="27"/>
    </row>
    <row r="12" spans="1:9" x14ac:dyDescent="0.2">
      <c r="A12" s="4" t="s">
        <v>0</v>
      </c>
      <c r="B12" s="4" t="s">
        <v>1</v>
      </c>
      <c r="C12" s="4" t="s">
        <v>2</v>
      </c>
      <c r="D12" s="30" t="s">
        <v>3</v>
      </c>
      <c r="E12" s="30" t="s">
        <v>4</v>
      </c>
      <c r="F12" s="30" t="s">
        <v>5</v>
      </c>
      <c r="G12" s="30" t="s">
        <v>6</v>
      </c>
      <c r="I12" s="27"/>
    </row>
    <row r="13" spans="1:9" x14ac:dyDescent="0.25">
      <c r="A13" s="31">
        <v>43862</v>
      </c>
      <c r="B13" s="32">
        <v>9974</v>
      </c>
      <c r="C13" s="33" t="s">
        <v>8</v>
      </c>
      <c r="D13" s="34">
        <v>43862</v>
      </c>
      <c r="E13" s="35"/>
      <c r="F13" s="36">
        <v>108959.5</v>
      </c>
      <c r="G13" s="36">
        <v>1930342.74</v>
      </c>
      <c r="H13" s="3"/>
    </row>
    <row r="14" spans="1:9" x14ac:dyDescent="0.25">
      <c r="A14" s="31">
        <v>43862</v>
      </c>
      <c r="B14" s="32">
        <v>9975</v>
      </c>
      <c r="C14" s="33" t="s">
        <v>9</v>
      </c>
      <c r="D14" s="34">
        <v>43862</v>
      </c>
      <c r="E14" s="35"/>
      <c r="F14" s="36">
        <v>8113319.0300000003</v>
      </c>
      <c r="G14" s="36">
        <v>10043661.77</v>
      </c>
      <c r="H14" s="3"/>
    </row>
    <row r="15" spans="1:9" x14ac:dyDescent="0.25">
      <c r="A15" s="31">
        <v>43863</v>
      </c>
      <c r="B15" s="32">
        <v>9976</v>
      </c>
      <c r="C15" s="33" t="s">
        <v>9</v>
      </c>
      <c r="D15" s="34">
        <v>43863</v>
      </c>
      <c r="E15" s="35"/>
      <c r="F15" s="36">
        <v>3976786.59</v>
      </c>
      <c r="G15" s="36">
        <v>14020448.359999999</v>
      </c>
      <c r="H15" s="3"/>
    </row>
    <row r="16" spans="1:9" x14ac:dyDescent="0.25">
      <c r="A16" s="31">
        <v>43865</v>
      </c>
      <c r="B16" s="32">
        <v>9985</v>
      </c>
      <c r="C16" s="33" t="s">
        <v>9</v>
      </c>
      <c r="D16" s="34">
        <v>43865</v>
      </c>
      <c r="E16" s="35"/>
      <c r="F16" s="36">
        <v>6727811.6100000003</v>
      </c>
      <c r="G16" s="36">
        <v>20592603.079999998</v>
      </c>
      <c r="H16" s="3"/>
    </row>
    <row r="17" spans="1:8" x14ac:dyDescent="0.25">
      <c r="A17" s="31">
        <v>43866</v>
      </c>
      <c r="B17" s="32">
        <v>10006</v>
      </c>
      <c r="C17" s="33" t="s">
        <v>8</v>
      </c>
      <c r="D17" s="34">
        <v>43866</v>
      </c>
      <c r="E17" s="35"/>
      <c r="F17" s="36">
        <v>278221.09000000003</v>
      </c>
      <c r="G17" s="36">
        <v>1112899.6000000001</v>
      </c>
      <c r="H17" s="3"/>
    </row>
    <row r="18" spans="1:8" x14ac:dyDescent="0.25">
      <c r="A18" s="31">
        <v>43866</v>
      </c>
      <c r="B18" s="32">
        <v>10007</v>
      </c>
      <c r="C18" s="33" t="s">
        <v>9</v>
      </c>
      <c r="D18" s="34">
        <v>43866</v>
      </c>
      <c r="E18" s="35"/>
      <c r="F18" s="36">
        <v>11687127.68</v>
      </c>
      <c r="G18" s="36">
        <v>12800027.279999999</v>
      </c>
      <c r="H18" s="3"/>
    </row>
    <row r="19" spans="1:8" x14ac:dyDescent="0.25">
      <c r="A19" s="31">
        <v>43867</v>
      </c>
      <c r="B19" s="32">
        <v>10012</v>
      </c>
      <c r="C19" s="33" t="s">
        <v>9</v>
      </c>
      <c r="D19" s="34">
        <v>43867</v>
      </c>
      <c r="E19" s="35"/>
      <c r="F19" s="36">
        <v>19239119.02</v>
      </c>
      <c r="G19" s="36">
        <v>21060367.850000001</v>
      </c>
      <c r="H19" s="3"/>
    </row>
    <row r="20" spans="1:8" x14ac:dyDescent="0.25">
      <c r="A20" s="31">
        <v>43868</v>
      </c>
      <c r="B20" s="32">
        <v>10017</v>
      </c>
      <c r="C20" s="33" t="s">
        <v>8</v>
      </c>
      <c r="D20" s="34">
        <v>43868</v>
      </c>
      <c r="E20" s="35"/>
      <c r="F20" s="36">
        <v>218370.58</v>
      </c>
      <c r="G20" s="36">
        <v>17336103.870000001</v>
      </c>
      <c r="H20" s="3"/>
    </row>
    <row r="21" spans="1:8" x14ac:dyDescent="0.25">
      <c r="A21" s="31">
        <v>43868</v>
      </c>
      <c r="B21" s="32">
        <v>10018</v>
      </c>
      <c r="C21" s="33" t="s">
        <v>9</v>
      </c>
      <c r="D21" s="34">
        <v>43868</v>
      </c>
      <c r="E21" s="35"/>
      <c r="F21" s="36">
        <v>12526694.02</v>
      </c>
      <c r="G21" s="36">
        <v>29862797.890000001</v>
      </c>
      <c r="H21" s="3"/>
    </row>
    <row r="22" spans="1:8" x14ac:dyDescent="0.25">
      <c r="A22" s="31">
        <v>43869</v>
      </c>
      <c r="B22" s="32">
        <v>10031</v>
      </c>
      <c r="C22" s="33" t="s">
        <v>8</v>
      </c>
      <c r="D22" s="34">
        <v>43869</v>
      </c>
      <c r="E22" s="35"/>
      <c r="F22" s="36">
        <v>56056.81</v>
      </c>
      <c r="G22" s="36">
        <v>736097.52</v>
      </c>
      <c r="H22" s="3"/>
    </row>
    <row r="23" spans="1:8" x14ac:dyDescent="0.25">
      <c r="A23" s="31">
        <v>43869</v>
      </c>
      <c r="B23" s="32">
        <v>10032</v>
      </c>
      <c r="C23" s="33" t="s">
        <v>9</v>
      </c>
      <c r="D23" s="34">
        <v>43869</v>
      </c>
      <c r="E23" s="35"/>
      <c r="F23" s="36">
        <v>10855909.5</v>
      </c>
      <c r="G23" s="36">
        <v>11592007.02</v>
      </c>
      <c r="H23" s="3"/>
    </row>
    <row r="24" spans="1:8" x14ac:dyDescent="0.25">
      <c r="A24" s="31">
        <v>43870</v>
      </c>
      <c r="B24" s="32">
        <v>10033</v>
      </c>
      <c r="C24" s="33" t="s">
        <v>9</v>
      </c>
      <c r="D24" s="34">
        <v>43870</v>
      </c>
      <c r="E24" s="35"/>
      <c r="F24" s="36">
        <v>8354141.8799999999</v>
      </c>
      <c r="G24" s="36">
        <v>19946148.899999999</v>
      </c>
      <c r="H24" s="3"/>
    </row>
    <row r="25" spans="1:8" x14ac:dyDescent="0.25">
      <c r="A25" s="31">
        <v>43872</v>
      </c>
      <c r="B25" s="32">
        <v>10038</v>
      </c>
      <c r="C25" s="33" t="s">
        <v>9</v>
      </c>
      <c r="D25" s="34">
        <v>43872</v>
      </c>
      <c r="E25" s="35"/>
      <c r="F25" s="36">
        <v>6662221.0199999996</v>
      </c>
      <c r="G25" s="36">
        <v>7034266.5800000001</v>
      </c>
      <c r="H25" s="3"/>
    </row>
    <row r="26" spans="1:8" x14ac:dyDescent="0.25">
      <c r="A26" s="31">
        <v>43873</v>
      </c>
      <c r="B26" s="32">
        <v>10039</v>
      </c>
      <c r="C26" s="33" t="s">
        <v>9</v>
      </c>
      <c r="D26" s="34">
        <v>43873</v>
      </c>
      <c r="E26" s="35"/>
      <c r="F26" s="36">
        <v>9927643.3399999999</v>
      </c>
      <c r="G26" s="36">
        <v>16961909.920000002</v>
      </c>
      <c r="H26" s="3"/>
    </row>
    <row r="27" spans="1:8" x14ac:dyDescent="0.25">
      <c r="A27" s="31">
        <v>43874</v>
      </c>
      <c r="B27" s="32">
        <v>10048</v>
      </c>
      <c r="C27" s="33" t="s">
        <v>9</v>
      </c>
      <c r="D27" s="34">
        <v>43874</v>
      </c>
      <c r="E27" s="35"/>
      <c r="F27" s="36">
        <v>2028605.26</v>
      </c>
      <c r="G27" s="36">
        <v>2475958.4300000002</v>
      </c>
      <c r="H27" s="3"/>
    </row>
    <row r="28" spans="1:8" x14ac:dyDescent="0.25">
      <c r="A28" s="31">
        <v>43875</v>
      </c>
      <c r="B28" s="32">
        <v>10061</v>
      </c>
      <c r="C28" s="33" t="s">
        <v>9</v>
      </c>
      <c r="D28" s="34">
        <v>43875</v>
      </c>
      <c r="E28" s="35"/>
      <c r="F28" s="36">
        <v>15741547.84</v>
      </c>
      <c r="G28" s="36">
        <v>17645282.34</v>
      </c>
      <c r="H28" s="3"/>
    </row>
    <row r="29" spans="1:8" x14ac:dyDescent="0.25">
      <c r="A29" s="31">
        <v>43876</v>
      </c>
      <c r="B29" s="32">
        <v>10126</v>
      </c>
      <c r="C29" s="33" t="s">
        <v>9</v>
      </c>
      <c r="D29" s="34">
        <v>43876</v>
      </c>
      <c r="E29" s="35"/>
      <c r="F29" s="36">
        <v>6666291.4199999999</v>
      </c>
      <c r="G29" s="36">
        <v>12513290.82</v>
      </c>
      <c r="H29" s="3"/>
    </row>
    <row r="30" spans="1:8" x14ac:dyDescent="0.25">
      <c r="A30" s="31">
        <v>43877</v>
      </c>
      <c r="B30" s="32">
        <v>10127</v>
      </c>
      <c r="C30" s="33" t="s">
        <v>9</v>
      </c>
      <c r="D30" s="34">
        <v>43877</v>
      </c>
      <c r="E30" s="35"/>
      <c r="F30" s="36">
        <v>8777911.0399999991</v>
      </c>
      <c r="G30" s="36">
        <v>21291201.859999999</v>
      </c>
      <c r="H30" s="3"/>
    </row>
    <row r="31" spans="1:8" x14ac:dyDescent="0.25">
      <c r="A31" s="31">
        <v>43879</v>
      </c>
      <c r="B31" s="32">
        <v>10156</v>
      </c>
      <c r="C31" s="33" t="s">
        <v>9</v>
      </c>
      <c r="D31" s="34">
        <v>43879</v>
      </c>
      <c r="E31" s="35"/>
      <c r="F31" s="36">
        <v>5485188.3499999996</v>
      </c>
      <c r="G31" s="36">
        <v>22546113.809999999</v>
      </c>
      <c r="H31" s="3"/>
    </row>
    <row r="32" spans="1:8" x14ac:dyDescent="0.25">
      <c r="A32" s="31">
        <v>43880</v>
      </c>
      <c r="B32" s="32">
        <v>10158</v>
      </c>
      <c r="C32" s="33" t="s">
        <v>9</v>
      </c>
      <c r="D32" s="34">
        <v>43880</v>
      </c>
      <c r="E32" s="35"/>
      <c r="F32" s="36">
        <v>11289944.84</v>
      </c>
      <c r="G32" s="36">
        <v>43836058.649999999</v>
      </c>
      <c r="H32" s="3"/>
    </row>
    <row r="33" spans="1:8" x14ac:dyDescent="0.25">
      <c r="A33" s="31">
        <v>43881</v>
      </c>
      <c r="B33" s="32">
        <v>10179</v>
      </c>
      <c r="C33" s="33" t="s">
        <v>9</v>
      </c>
      <c r="D33" s="34">
        <v>43881</v>
      </c>
      <c r="E33" s="35"/>
      <c r="F33" s="36">
        <v>2785736.41</v>
      </c>
      <c r="G33" s="36">
        <v>7337285.5599999996</v>
      </c>
      <c r="H33" s="3"/>
    </row>
    <row r="34" spans="1:8" x14ac:dyDescent="0.25">
      <c r="A34" s="31">
        <v>43882</v>
      </c>
      <c r="B34" s="32">
        <v>10200</v>
      </c>
      <c r="C34" s="33" t="s">
        <v>9</v>
      </c>
      <c r="D34" s="34">
        <v>43882</v>
      </c>
      <c r="E34" s="35"/>
      <c r="F34" s="36">
        <v>9804980.9800000004</v>
      </c>
      <c r="G34" s="36">
        <v>14228358.32</v>
      </c>
      <c r="H34" s="3"/>
    </row>
    <row r="35" spans="1:8" x14ac:dyDescent="0.25">
      <c r="A35" s="31">
        <v>43883</v>
      </c>
      <c r="B35" s="32">
        <v>10209</v>
      </c>
      <c r="C35" s="33" t="s">
        <v>9</v>
      </c>
      <c r="D35" s="34">
        <v>43883</v>
      </c>
      <c r="E35" s="35"/>
      <c r="F35" s="36">
        <v>6248427.8200000003</v>
      </c>
      <c r="G35" s="36">
        <v>6837026.25</v>
      </c>
      <c r="H35" s="3"/>
    </row>
    <row r="36" spans="1:8" x14ac:dyDescent="0.25">
      <c r="A36" s="31">
        <v>43884</v>
      </c>
      <c r="B36" s="32">
        <v>10212</v>
      </c>
      <c r="C36" s="33" t="s">
        <v>8</v>
      </c>
      <c r="D36" s="34">
        <v>43884</v>
      </c>
      <c r="E36" s="35"/>
      <c r="F36" s="36">
        <v>228130.56</v>
      </c>
      <c r="G36" s="36">
        <v>6453156.8099999996</v>
      </c>
      <c r="H36" s="3"/>
    </row>
    <row r="37" spans="1:8" x14ac:dyDescent="0.25">
      <c r="A37" s="31">
        <v>43884</v>
      </c>
      <c r="B37" s="32">
        <v>10213</v>
      </c>
      <c r="C37" s="33" t="s">
        <v>9</v>
      </c>
      <c r="D37" s="34">
        <v>43884</v>
      </c>
      <c r="E37" s="35"/>
      <c r="F37" s="36">
        <v>8261746.6799999997</v>
      </c>
      <c r="G37" s="36">
        <v>14714903.49</v>
      </c>
      <c r="H37" s="3"/>
    </row>
    <row r="38" spans="1:8" x14ac:dyDescent="0.25">
      <c r="A38" s="31">
        <v>43888</v>
      </c>
      <c r="B38" s="32">
        <v>10218</v>
      </c>
      <c r="C38" s="33" t="s">
        <v>9</v>
      </c>
      <c r="D38" s="34">
        <v>43888</v>
      </c>
      <c r="E38" s="35"/>
      <c r="F38" s="36">
        <v>3662092.37</v>
      </c>
      <c r="G38" s="36">
        <v>5115975.8600000003</v>
      </c>
      <c r="H38" s="3"/>
    </row>
    <row r="39" spans="1:8" x14ac:dyDescent="0.25">
      <c r="A39" s="31">
        <v>43889</v>
      </c>
      <c r="B39" s="32">
        <v>10231</v>
      </c>
      <c r="C39" s="33" t="s">
        <v>8</v>
      </c>
      <c r="D39" s="34">
        <v>43889</v>
      </c>
      <c r="E39" s="35"/>
      <c r="F39" s="36">
        <v>212841.33</v>
      </c>
      <c r="G39" s="36">
        <v>4750550.07</v>
      </c>
      <c r="H39" s="3"/>
    </row>
    <row r="40" spans="1:8" x14ac:dyDescent="0.25">
      <c r="A40" s="31">
        <v>43889</v>
      </c>
      <c r="B40" s="32">
        <v>10232</v>
      </c>
      <c r="C40" s="33" t="s">
        <v>9</v>
      </c>
      <c r="D40" s="34">
        <v>43889</v>
      </c>
      <c r="E40" s="35"/>
      <c r="F40" s="36">
        <v>10192008.210000001</v>
      </c>
      <c r="G40" s="36">
        <v>14942558.279999999</v>
      </c>
      <c r="H40" s="3"/>
    </row>
    <row r="41" spans="1:8" x14ac:dyDescent="0.25">
      <c r="A41" s="31">
        <v>43890</v>
      </c>
      <c r="B41" s="32">
        <v>10257</v>
      </c>
      <c r="C41" s="33" t="s">
        <v>9</v>
      </c>
      <c r="D41" s="34">
        <v>43890</v>
      </c>
      <c r="E41" s="35"/>
      <c r="F41" s="36">
        <v>5516915.1100000003</v>
      </c>
      <c r="G41" s="36">
        <v>19280556.879999999</v>
      </c>
      <c r="H41" s="3"/>
    </row>
    <row r="42" spans="1:8" ht="16.5" thickBot="1" x14ac:dyDescent="0.25">
      <c r="E42" s="6"/>
    </row>
    <row r="43" spans="1:8" ht="16.5" thickBot="1" x14ac:dyDescent="0.25">
      <c r="E43" s="28"/>
      <c r="F43" s="29">
        <f>SUBTOTAL(9,F12:F42)</f>
        <v>195634749.89000002</v>
      </c>
    </row>
  </sheetData>
  <autoFilter ref="A12:H41">
    <sortState ref="A13:H83">
      <sortCondition sortBy="cellColor" ref="C12:C83" dxfId="0"/>
    </sortState>
  </autoFilter>
  <pageMargins left="0.3543307086614173" right="0.15748031496062992" top="0.39370078740157483" bottom="0.39370078740157483" header="0" footer="0"/>
  <pageSetup scale="8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topLeftCell="A76" workbookViewId="0">
      <selection activeCell="G90" sqref="G90"/>
    </sheetView>
  </sheetViews>
  <sheetFormatPr baseColWidth="10" defaultRowHeight="12.75" x14ac:dyDescent="0.2"/>
  <cols>
    <col min="1" max="1" width="9.1640625" style="98" customWidth="1"/>
    <col min="2" max="2" width="12" style="98"/>
    <col min="3" max="3" width="5.83203125" style="98" bestFit="1" customWidth="1"/>
    <col min="4" max="4" width="15" style="98" customWidth="1"/>
    <col min="5" max="5" width="14.6640625" style="98" bestFit="1" customWidth="1"/>
    <col min="6" max="6" width="80.83203125" style="98" bestFit="1" customWidth="1"/>
    <col min="7" max="7" width="18.1640625" style="99" bestFit="1" customWidth="1"/>
    <col min="8" max="8" width="17.5" style="99" bestFit="1" customWidth="1"/>
    <col min="9" max="9" width="25.33203125" style="99" customWidth="1"/>
    <col min="10" max="16384" width="12" style="98"/>
  </cols>
  <sheetData>
    <row r="1" spans="1:9" x14ac:dyDescent="0.2">
      <c r="A1" s="78" t="s">
        <v>86</v>
      </c>
      <c r="B1" s="97"/>
      <c r="C1" s="97"/>
      <c r="D1" s="97"/>
      <c r="E1" s="97"/>
      <c r="F1" s="97"/>
      <c r="G1" s="83"/>
      <c r="H1" s="83"/>
      <c r="I1" s="84" t="s">
        <v>166</v>
      </c>
    </row>
    <row r="2" spans="1:9" x14ac:dyDescent="0.2">
      <c r="A2" s="78" t="s">
        <v>87</v>
      </c>
      <c r="B2" s="97"/>
      <c r="C2" s="97"/>
      <c r="D2" s="97"/>
      <c r="E2" s="97"/>
      <c r="F2" s="97"/>
      <c r="G2" s="83"/>
      <c r="H2" s="83"/>
      <c r="I2" s="83"/>
    </row>
    <row r="4" spans="1:9" x14ac:dyDescent="0.2">
      <c r="A4" s="97"/>
      <c r="B4" s="97"/>
      <c r="C4" s="97"/>
      <c r="D4" s="80" t="s">
        <v>88</v>
      </c>
      <c r="E4" s="97"/>
      <c r="F4" s="97"/>
      <c r="G4" s="83"/>
      <c r="H4" s="83"/>
      <c r="I4" s="83"/>
    </row>
    <row r="5" spans="1:9" x14ac:dyDescent="0.2">
      <c r="A5" s="97"/>
      <c r="B5" s="97"/>
      <c r="C5" s="97"/>
      <c r="D5" s="80" t="s">
        <v>89</v>
      </c>
      <c r="E5" s="97"/>
      <c r="F5" s="97"/>
      <c r="G5" s="83"/>
      <c r="H5" s="83"/>
      <c r="I5" s="83"/>
    </row>
    <row r="6" spans="1:9" x14ac:dyDescent="0.2">
      <c r="A6" s="97"/>
      <c r="B6" s="97"/>
      <c r="C6" s="97"/>
      <c r="D6" s="80" t="s">
        <v>90</v>
      </c>
      <c r="E6" s="97"/>
      <c r="F6" s="97"/>
      <c r="G6" s="83"/>
      <c r="H6" s="83"/>
      <c r="I6" s="83"/>
    </row>
    <row r="7" spans="1:9" x14ac:dyDescent="0.2">
      <c r="A7" s="81" t="s">
        <v>91</v>
      </c>
      <c r="B7" s="81" t="s">
        <v>92</v>
      </c>
      <c r="C7" s="82" t="s">
        <v>93</v>
      </c>
      <c r="D7" s="81" t="s">
        <v>94</v>
      </c>
      <c r="E7" s="81" t="s">
        <v>95</v>
      </c>
      <c r="F7" s="81" t="s">
        <v>96</v>
      </c>
      <c r="G7" s="85" t="s">
        <v>97</v>
      </c>
      <c r="H7" s="85" t="s">
        <v>98</v>
      </c>
      <c r="I7" s="85" t="s">
        <v>99</v>
      </c>
    </row>
    <row r="9" spans="1:9" x14ac:dyDescent="0.2">
      <c r="A9" s="78" t="s">
        <v>100</v>
      </c>
      <c r="B9" s="97"/>
      <c r="C9" s="97"/>
      <c r="D9" s="97"/>
      <c r="E9" s="97"/>
      <c r="F9" s="78" t="s">
        <v>101</v>
      </c>
      <c r="G9" s="83"/>
      <c r="H9" s="84" t="s">
        <v>102</v>
      </c>
      <c r="I9" s="84">
        <v>1821383.24</v>
      </c>
    </row>
    <row r="10" spans="1:9" x14ac:dyDescent="0.2">
      <c r="A10" s="78">
        <v>28</v>
      </c>
      <c r="B10" s="78" t="s">
        <v>103</v>
      </c>
      <c r="C10" s="79">
        <v>2</v>
      </c>
      <c r="D10" s="78" t="s">
        <v>104</v>
      </c>
      <c r="E10" s="78">
        <v>10192</v>
      </c>
      <c r="F10" s="78" t="s">
        <v>105</v>
      </c>
      <c r="G10" s="84">
        <v>0</v>
      </c>
      <c r="H10" s="84">
        <v>221600</v>
      </c>
      <c r="I10" s="84">
        <v>1599783.24</v>
      </c>
    </row>
    <row r="11" spans="1:9" x14ac:dyDescent="0.2">
      <c r="A11" s="78">
        <v>28</v>
      </c>
      <c r="B11" s="78" t="s">
        <v>106</v>
      </c>
      <c r="C11" s="79">
        <v>11</v>
      </c>
      <c r="D11" s="78" t="s">
        <v>104</v>
      </c>
      <c r="E11" s="78">
        <v>10253</v>
      </c>
      <c r="F11" s="78" t="s">
        <v>107</v>
      </c>
      <c r="G11" s="84">
        <v>0</v>
      </c>
      <c r="H11" s="84">
        <v>295656.42</v>
      </c>
      <c r="I11" s="84">
        <v>1304126.82</v>
      </c>
    </row>
    <row r="12" spans="1:9" x14ac:dyDescent="0.2">
      <c r="A12" s="78">
        <v>28</v>
      </c>
      <c r="B12" s="78" t="s">
        <v>106</v>
      </c>
      <c r="C12" s="79">
        <v>12</v>
      </c>
      <c r="D12" s="78" t="s">
        <v>104</v>
      </c>
      <c r="E12" s="78">
        <v>10249</v>
      </c>
      <c r="F12" s="78" t="s">
        <v>107</v>
      </c>
      <c r="G12" s="84">
        <v>0</v>
      </c>
      <c r="H12" s="84">
        <v>93333.24</v>
      </c>
      <c r="I12" s="84">
        <v>1210793.58</v>
      </c>
    </row>
    <row r="13" spans="1:9" x14ac:dyDescent="0.2">
      <c r="A13" s="78">
        <v>28</v>
      </c>
      <c r="B13" s="78" t="s">
        <v>106</v>
      </c>
      <c r="C13" s="79">
        <v>13</v>
      </c>
      <c r="D13" s="78" t="s">
        <v>104</v>
      </c>
      <c r="E13" s="78">
        <v>10245</v>
      </c>
      <c r="F13" s="78" t="s">
        <v>107</v>
      </c>
      <c r="G13" s="84">
        <v>0</v>
      </c>
      <c r="H13" s="84">
        <v>200000</v>
      </c>
      <c r="I13" s="84">
        <v>1010793.58</v>
      </c>
    </row>
    <row r="14" spans="1:9" x14ac:dyDescent="0.2">
      <c r="A14" s="78">
        <v>28</v>
      </c>
      <c r="B14" s="78" t="s">
        <v>106</v>
      </c>
      <c r="C14" s="79">
        <v>14</v>
      </c>
      <c r="D14" s="78" t="s">
        <v>104</v>
      </c>
      <c r="E14" s="78">
        <v>10241</v>
      </c>
      <c r="F14" s="78" t="s">
        <v>107</v>
      </c>
      <c r="G14" s="84">
        <v>0</v>
      </c>
      <c r="H14" s="84">
        <v>270595.31</v>
      </c>
      <c r="I14" s="84">
        <v>740198.27</v>
      </c>
    </row>
    <row r="15" spans="1:9" x14ac:dyDescent="0.2">
      <c r="A15" s="78">
        <v>28</v>
      </c>
      <c r="B15" s="78" t="s">
        <v>106</v>
      </c>
      <c r="C15" s="79">
        <v>15</v>
      </c>
      <c r="D15" s="78" t="s">
        <v>104</v>
      </c>
      <c r="E15" s="78">
        <v>10237</v>
      </c>
      <c r="F15" s="78" t="s">
        <v>107</v>
      </c>
      <c r="G15" s="84">
        <v>0</v>
      </c>
      <c r="H15" s="84">
        <v>93333.24</v>
      </c>
      <c r="I15" s="84">
        <v>646865.03</v>
      </c>
    </row>
    <row r="16" spans="1:9" x14ac:dyDescent="0.2">
      <c r="A16" s="78">
        <v>28</v>
      </c>
      <c r="B16" s="78" t="s">
        <v>106</v>
      </c>
      <c r="C16" s="79">
        <v>16</v>
      </c>
      <c r="D16" s="78" t="s">
        <v>104</v>
      </c>
      <c r="E16" s="78">
        <v>10233</v>
      </c>
      <c r="F16" s="78" t="s">
        <v>107</v>
      </c>
      <c r="G16" s="84">
        <v>0</v>
      </c>
      <c r="H16" s="84">
        <v>200000</v>
      </c>
      <c r="I16" s="84">
        <v>446865.03</v>
      </c>
    </row>
    <row r="17" spans="1:9" x14ac:dyDescent="0.2">
      <c r="A17" s="78">
        <v>28</v>
      </c>
      <c r="B17" s="78" t="s">
        <v>106</v>
      </c>
      <c r="C17" s="79">
        <v>17</v>
      </c>
      <c r="D17" s="78" t="s">
        <v>104</v>
      </c>
      <c r="E17" s="78">
        <v>10225</v>
      </c>
      <c r="F17" s="78" t="s">
        <v>107</v>
      </c>
      <c r="G17" s="84">
        <v>0</v>
      </c>
      <c r="H17" s="84">
        <v>270595.31</v>
      </c>
      <c r="I17" s="84">
        <v>176269.72</v>
      </c>
    </row>
    <row r="18" spans="1:9" x14ac:dyDescent="0.2">
      <c r="A18" s="78">
        <v>28</v>
      </c>
      <c r="B18" s="78" t="s">
        <v>106</v>
      </c>
      <c r="C18" s="79">
        <v>18</v>
      </c>
      <c r="D18" s="78" t="s">
        <v>104</v>
      </c>
      <c r="E18" s="78">
        <v>10227</v>
      </c>
      <c r="F18" s="78" t="s">
        <v>107</v>
      </c>
      <c r="G18" s="84">
        <v>0</v>
      </c>
      <c r="H18" s="84">
        <v>93333.24</v>
      </c>
      <c r="I18" s="84">
        <v>82936.479999999996</v>
      </c>
    </row>
    <row r="19" spans="1:9" x14ac:dyDescent="0.2">
      <c r="A19" s="78">
        <v>28</v>
      </c>
      <c r="B19" s="78" t="s">
        <v>106</v>
      </c>
      <c r="C19" s="79">
        <v>19</v>
      </c>
      <c r="D19" s="78" t="s">
        <v>104</v>
      </c>
      <c r="E19" s="78">
        <v>10229</v>
      </c>
      <c r="F19" s="78" t="s">
        <v>107</v>
      </c>
      <c r="G19" s="84">
        <v>0</v>
      </c>
      <c r="H19" s="84">
        <v>200000</v>
      </c>
      <c r="I19" s="84">
        <v>-117063.52</v>
      </c>
    </row>
    <row r="20" spans="1:9" x14ac:dyDescent="0.2">
      <c r="A20" s="78">
        <v>28</v>
      </c>
      <c r="B20" s="78" t="s">
        <v>108</v>
      </c>
      <c r="C20" s="79">
        <v>11</v>
      </c>
      <c r="D20" s="78" t="s">
        <v>104</v>
      </c>
      <c r="E20" s="78">
        <v>10090</v>
      </c>
      <c r="F20" s="78" t="s">
        <v>109</v>
      </c>
      <c r="G20" s="84">
        <v>0</v>
      </c>
      <c r="H20" s="84">
        <v>99999.9</v>
      </c>
      <c r="I20" s="84">
        <v>-217063.42</v>
      </c>
    </row>
    <row r="21" spans="1:9" x14ac:dyDescent="0.2">
      <c r="A21" s="78">
        <v>28</v>
      </c>
      <c r="B21" s="78" t="s">
        <v>108</v>
      </c>
      <c r="C21" s="79">
        <v>12</v>
      </c>
      <c r="D21" s="78" t="s">
        <v>104</v>
      </c>
      <c r="E21" s="78">
        <v>10086</v>
      </c>
      <c r="F21" s="78" t="s">
        <v>109</v>
      </c>
      <c r="G21" s="84">
        <v>0</v>
      </c>
      <c r="H21" s="84">
        <v>220000</v>
      </c>
      <c r="I21" s="84">
        <v>-437063.42</v>
      </c>
    </row>
    <row r="22" spans="1:9" x14ac:dyDescent="0.2">
      <c r="A22" s="78">
        <v>28</v>
      </c>
      <c r="B22" s="78" t="s">
        <v>108</v>
      </c>
      <c r="C22" s="79">
        <v>13</v>
      </c>
      <c r="D22" s="78" t="s">
        <v>104</v>
      </c>
      <c r="E22" s="78">
        <v>10094</v>
      </c>
      <c r="F22" s="78" t="s">
        <v>109</v>
      </c>
      <c r="G22" s="84">
        <v>0</v>
      </c>
      <c r="H22" s="84">
        <v>238503.9</v>
      </c>
      <c r="I22" s="84">
        <v>-675567.32</v>
      </c>
    </row>
    <row r="23" spans="1:9" x14ac:dyDescent="0.2">
      <c r="A23" s="78">
        <v>28</v>
      </c>
      <c r="B23" s="78" t="s">
        <v>108</v>
      </c>
      <c r="C23" s="79">
        <v>26</v>
      </c>
      <c r="D23" s="78" t="s">
        <v>104</v>
      </c>
      <c r="E23" s="78">
        <v>10136</v>
      </c>
      <c r="F23" s="78" t="s">
        <v>109</v>
      </c>
      <c r="G23" s="84">
        <v>0</v>
      </c>
      <c r="H23" s="84">
        <v>205411.29</v>
      </c>
      <c r="I23" s="84">
        <v>-880978.61</v>
      </c>
    </row>
    <row r="24" spans="1:9" x14ac:dyDescent="0.2">
      <c r="A24" s="78">
        <v>28</v>
      </c>
      <c r="B24" s="78" t="s">
        <v>108</v>
      </c>
      <c r="C24" s="79">
        <v>27</v>
      </c>
      <c r="D24" s="78" t="s">
        <v>104</v>
      </c>
      <c r="E24" s="78">
        <v>10132</v>
      </c>
      <c r="F24" s="78" t="s">
        <v>109</v>
      </c>
      <c r="G24" s="84">
        <v>0</v>
      </c>
      <c r="H24" s="84">
        <v>99999.9</v>
      </c>
      <c r="I24" s="84">
        <v>-980978.51</v>
      </c>
    </row>
    <row r="25" spans="1:9" x14ac:dyDescent="0.2">
      <c r="A25" s="78">
        <v>28</v>
      </c>
      <c r="B25" s="78" t="s">
        <v>108</v>
      </c>
      <c r="C25" s="79">
        <v>28</v>
      </c>
      <c r="D25" s="78" t="s">
        <v>104</v>
      </c>
      <c r="E25" s="78">
        <v>10128</v>
      </c>
      <c r="F25" s="78" t="s">
        <v>109</v>
      </c>
      <c r="G25" s="84">
        <v>0</v>
      </c>
      <c r="H25" s="84">
        <v>220000</v>
      </c>
      <c r="I25" s="84">
        <v>-1200978.51</v>
      </c>
    </row>
    <row r="26" spans="1:9" x14ac:dyDescent="0.2">
      <c r="A26" s="78">
        <v>28</v>
      </c>
      <c r="B26" s="78" t="s">
        <v>108</v>
      </c>
      <c r="C26" s="79">
        <v>29</v>
      </c>
      <c r="D26" s="78" t="s">
        <v>104</v>
      </c>
      <c r="E26" s="78">
        <v>10055</v>
      </c>
      <c r="F26" s="78" t="s">
        <v>109</v>
      </c>
      <c r="G26" s="84">
        <v>0</v>
      </c>
      <c r="H26" s="84">
        <v>238003.95</v>
      </c>
      <c r="I26" s="84">
        <v>-1438982.46</v>
      </c>
    </row>
    <row r="27" spans="1:9" x14ac:dyDescent="0.2">
      <c r="A27" s="78">
        <v>28</v>
      </c>
      <c r="B27" s="78" t="s">
        <v>108</v>
      </c>
      <c r="C27" s="79">
        <v>30</v>
      </c>
      <c r="D27" s="78" t="s">
        <v>104</v>
      </c>
      <c r="E27" s="78">
        <v>10057</v>
      </c>
      <c r="F27" s="78" t="s">
        <v>109</v>
      </c>
      <c r="G27" s="84">
        <v>0</v>
      </c>
      <c r="H27" s="84">
        <v>99999.9</v>
      </c>
      <c r="I27" s="84">
        <v>-1538982.36</v>
      </c>
    </row>
    <row r="28" spans="1:9" x14ac:dyDescent="0.2">
      <c r="A28" s="78">
        <v>28</v>
      </c>
      <c r="B28" s="78" t="s">
        <v>108</v>
      </c>
      <c r="C28" s="79">
        <v>31</v>
      </c>
      <c r="D28" s="78" t="s">
        <v>104</v>
      </c>
      <c r="E28" s="78">
        <v>10059</v>
      </c>
      <c r="F28" s="78" t="s">
        <v>109</v>
      </c>
      <c r="G28" s="84">
        <v>0</v>
      </c>
      <c r="H28" s="84">
        <v>220000</v>
      </c>
      <c r="I28" s="84">
        <v>-1758982.36</v>
      </c>
    </row>
    <row r="29" spans="1:9" x14ac:dyDescent="0.2">
      <c r="A29" s="78">
        <v>28</v>
      </c>
      <c r="B29" s="78" t="s">
        <v>110</v>
      </c>
      <c r="C29" s="79">
        <v>10</v>
      </c>
      <c r="D29" s="78" t="s">
        <v>104</v>
      </c>
      <c r="E29" s="78">
        <v>9977</v>
      </c>
      <c r="F29" s="78" t="s">
        <v>111</v>
      </c>
      <c r="G29" s="84">
        <v>0</v>
      </c>
      <c r="H29" s="84">
        <v>46666.62</v>
      </c>
      <c r="I29" s="84">
        <v>-1805648.98</v>
      </c>
    </row>
    <row r="30" spans="1:9" x14ac:dyDescent="0.2">
      <c r="A30" s="78">
        <v>28</v>
      </c>
      <c r="B30" s="78" t="s">
        <v>110</v>
      </c>
      <c r="C30" s="79">
        <v>11</v>
      </c>
      <c r="D30" s="78" t="s">
        <v>104</v>
      </c>
      <c r="E30" s="78">
        <v>9981</v>
      </c>
      <c r="F30" s="78" t="s">
        <v>111</v>
      </c>
      <c r="G30" s="84">
        <v>0</v>
      </c>
      <c r="H30" s="84">
        <v>105557.62</v>
      </c>
      <c r="I30" s="84">
        <v>-1911206.6</v>
      </c>
    </row>
    <row r="31" spans="1:9" x14ac:dyDescent="0.2">
      <c r="A31" s="78">
        <v>28</v>
      </c>
      <c r="B31" s="78" t="s">
        <v>112</v>
      </c>
      <c r="C31" s="79">
        <v>5</v>
      </c>
      <c r="D31" s="78" t="s">
        <v>104</v>
      </c>
      <c r="E31" s="78">
        <v>10010</v>
      </c>
      <c r="F31" s="78" t="s">
        <v>113</v>
      </c>
      <c r="G31" s="84">
        <v>0</v>
      </c>
      <c r="H31" s="84">
        <v>10762508.279999999</v>
      </c>
      <c r="I31" s="84">
        <v>-12673714.880000001</v>
      </c>
    </row>
    <row r="32" spans="1:9" x14ac:dyDescent="0.2">
      <c r="A32" s="78">
        <v>28</v>
      </c>
      <c r="B32" s="78" t="s">
        <v>114</v>
      </c>
      <c r="C32" s="79">
        <v>4</v>
      </c>
      <c r="D32" s="78" t="s">
        <v>115</v>
      </c>
      <c r="E32" s="78">
        <v>10004</v>
      </c>
      <c r="F32" s="78" t="s">
        <v>116</v>
      </c>
      <c r="G32" s="84">
        <v>0</v>
      </c>
      <c r="H32" s="84">
        <v>5975359.5099999998</v>
      </c>
      <c r="I32" s="84">
        <v>-18649074.390000001</v>
      </c>
    </row>
    <row r="33" spans="1:9" x14ac:dyDescent="0.2">
      <c r="A33" s="78">
        <v>28</v>
      </c>
      <c r="B33" s="78" t="s">
        <v>117</v>
      </c>
      <c r="C33" s="79">
        <v>3</v>
      </c>
      <c r="D33" s="78" t="s">
        <v>104</v>
      </c>
      <c r="E33" s="78">
        <v>9998</v>
      </c>
      <c r="F33" s="78" t="s">
        <v>118</v>
      </c>
      <c r="G33" s="84">
        <v>0</v>
      </c>
      <c r="H33" s="84">
        <v>1493096.68</v>
      </c>
      <c r="I33" s="84">
        <v>-20142171.07</v>
      </c>
    </row>
    <row r="34" spans="1:9" x14ac:dyDescent="0.2">
      <c r="A34" s="78">
        <v>28</v>
      </c>
      <c r="B34" s="78" t="s">
        <v>119</v>
      </c>
      <c r="C34" s="79">
        <v>3</v>
      </c>
      <c r="D34" s="78" t="s">
        <v>104</v>
      </c>
      <c r="E34" s="78">
        <v>9994</v>
      </c>
      <c r="F34" s="78" t="s">
        <v>120</v>
      </c>
      <c r="G34" s="84">
        <v>0</v>
      </c>
      <c r="H34" s="84">
        <v>2378921.59</v>
      </c>
      <c r="I34" s="84">
        <v>-22521092.66</v>
      </c>
    </row>
    <row r="35" spans="1:9" x14ac:dyDescent="0.2">
      <c r="A35" s="78">
        <v>28</v>
      </c>
      <c r="B35" s="78" t="s">
        <v>121</v>
      </c>
      <c r="C35" s="79">
        <v>3</v>
      </c>
      <c r="D35" s="78" t="s">
        <v>115</v>
      </c>
      <c r="E35" s="78">
        <v>9986</v>
      </c>
      <c r="F35" s="78" t="s">
        <v>122</v>
      </c>
      <c r="G35" s="84">
        <v>0</v>
      </c>
      <c r="H35" s="84">
        <v>2877727.98</v>
      </c>
      <c r="I35" s="84">
        <v>-25398820.640000001</v>
      </c>
    </row>
    <row r="36" spans="1:9" x14ac:dyDescent="0.2">
      <c r="A36" s="78">
        <v>28</v>
      </c>
      <c r="B36" s="78" t="s">
        <v>123</v>
      </c>
      <c r="C36" s="79">
        <v>3</v>
      </c>
      <c r="D36" s="78" t="s">
        <v>104</v>
      </c>
      <c r="E36" s="78">
        <v>9990</v>
      </c>
      <c r="F36" s="78" t="s">
        <v>124</v>
      </c>
      <c r="G36" s="84">
        <v>0</v>
      </c>
      <c r="H36" s="84">
        <v>6611006.6500000004</v>
      </c>
      <c r="I36" s="84">
        <v>-32009827.289999999</v>
      </c>
    </row>
    <row r="37" spans="1:9" x14ac:dyDescent="0.2">
      <c r="A37" s="78">
        <v>28</v>
      </c>
      <c r="B37" s="78" t="s">
        <v>125</v>
      </c>
      <c r="C37" s="79">
        <v>4</v>
      </c>
      <c r="D37" s="78" t="s">
        <v>104</v>
      </c>
      <c r="E37" s="78">
        <v>10023</v>
      </c>
      <c r="F37" s="78" t="s">
        <v>126</v>
      </c>
      <c r="G37" s="84">
        <v>0</v>
      </c>
      <c r="H37" s="84">
        <v>8500000</v>
      </c>
      <c r="I37" s="84">
        <v>-40509827.289999999</v>
      </c>
    </row>
    <row r="38" spans="1:9" x14ac:dyDescent="0.2">
      <c r="A38" s="78">
        <v>28</v>
      </c>
      <c r="B38" s="78" t="s">
        <v>127</v>
      </c>
      <c r="C38" s="79">
        <v>6</v>
      </c>
      <c r="D38" s="78" t="s">
        <v>104</v>
      </c>
      <c r="E38" s="78">
        <v>10036</v>
      </c>
      <c r="F38" s="78" t="s">
        <v>116</v>
      </c>
      <c r="G38" s="84">
        <v>0</v>
      </c>
      <c r="H38" s="84">
        <v>19189297.390000001</v>
      </c>
      <c r="I38" s="84">
        <v>-59699124.68</v>
      </c>
    </row>
    <row r="39" spans="1:9" x14ac:dyDescent="0.2">
      <c r="A39" s="78">
        <v>28</v>
      </c>
      <c r="B39" s="78" t="s">
        <v>127</v>
      </c>
      <c r="C39" s="79">
        <v>8</v>
      </c>
      <c r="D39" s="78" t="s">
        <v>104</v>
      </c>
      <c r="E39" s="78">
        <v>10046</v>
      </c>
      <c r="F39" s="78" t="s">
        <v>116</v>
      </c>
      <c r="G39" s="84">
        <v>0</v>
      </c>
      <c r="H39" s="84">
        <v>13000000</v>
      </c>
      <c r="I39" s="84">
        <v>-72699124.680000007</v>
      </c>
    </row>
    <row r="40" spans="1:9" x14ac:dyDescent="0.2">
      <c r="A40" s="78">
        <v>28</v>
      </c>
      <c r="B40" s="78" t="s">
        <v>127</v>
      </c>
      <c r="C40" s="79">
        <v>9</v>
      </c>
      <c r="D40" s="78" t="s">
        <v>104</v>
      </c>
      <c r="E40" s="78">
        <v>10112</v>
      </c>
      <c r="F40" s="78" t="s">
        <v>116</v>
      </c>
      <c r="G40" s="84">
        <v>0</v>
      </c>
      <c r="H40" s="84">
        <v>8500000</v>
      </c>
      <c r="I40" s="84">
        <v>-81199124.680000007</v>
      </c>
    </row>
    <row r="41" spans="1:9" x14ac:dyDescent="0.2">
      <c r="A41" s="78">
        <v>28</v>
      </c>
      <c r="B41" s="78" t="s">
        <v>128</v>
      </c>
      <c r="C41" s="79">
        <v>8</v>
      </c>
      <c r="D41" s="78" t="s">
        <v>104</v>
      </c>
      <c r="E41" s="78">
        <v>10015</v>
      </c>
      <c r="F41" s="78" t="s">
        <v>129</v>
      </c>
      <c r="G41" s="84">
        <v>0</v>
      </c>
      <c r="H41" s="84">
        <v>3864328</v>
      </c>
      <c r="I41" s="84">
        <v>-85063452.680000007</v>
      </c>
    </row>
    <row r="42" spans="1:9" x14ac:dyDescent="0.2">
      <c r="A42" s="78">
        <v>28</v>
      </c>
      <c r="B42" s="78" t="s">
        <v>128</v>
      </c>
      <c r="C42" s="79">
        <v>10</v>
      </c>
      <c r="D42" s="78" t="s">
        <v>104</v>
      </c>
      <c r="E42" s="78">
        <v>10029</v>
      </c>
      <c r="F42" s="78" t="s">
        <v>129</v>
      </c>
      <c r="G42" s="84">
        <v>0</v>
      </c>
      <c r="H42" s="84">
        <v>12000000</v>
      </c>
      <c r="I42" s="84">
        <v>-97063452.680000007</v>
      </c>
    </row>
    <row r="43" spans="1:9" x14ac:dyDescent="0.2">
      <c r="A43" s="78">
        <v>28</v>
      </c>
      <c r="B43" s="78" t="s">
        <v>130</v>
      </c>
      <c r="C43" s="79">
        <v>3</v>
      </c>
      <c r="D43" s="78" t="s">
        <v>104</v>
      </c>
      <c r="E43" s="78">
        <v>10019</v>
      </c>
      <c r="F43" s="78" t="s">
        <v>131</v>
      </c>
      <c r="G43" s="84">
        <v>0</v>
      </c>
      <c r="H43" s="84">
        <v>8068125.9400000004</v>
      </c>
      <c r="I43" s="84">
        <v>-105131578.62</v>
      </c>
    </row>
    <row r="44" spans="1:9" x14ac:dyDescent="0.2">
      <c r="A44" s="78">
        <v>28</v>
      </c>
      <c r="B44" s="78" t="s">
        <v>132</v>
      </c>
      <c r="C44" s="79">
        <v>5</v>
      </c>
      <c r="D44" s="78" t="s">
        <v>104</v>
      </c>
      <c r="E44" s="78">
        <v>10163</v>
      </c>
      <c r="F44" s="78" t="s">
        <v>129</v>
      </c>
      <c r="G44" s="84">
        <v>0</v>
      </c>
      <c r="H44" s="84">
        <v>21792536.039999999</v>
      </c>
      <c r="I44" s="84">
        <v>-126924114.66</v>
      </c>
    </row>
    <row r="45" spans="1:9" x14ac:dyDescent="0.2">
      <c r="A45" s="78">
        <v>28</v>
      </c>
      <c r="B45" s="78" t="s">
        <v>133</v>
      </c>
      <c r="C45" s="79">
        <v>3</v>
      </c>
      <c r="D45" s="78" t="s">
        <v>104</v>
      </c>
      <c r="E45" s="78">
        <v>10040</v>
      </c>
      <c r="F45" s="78" t="s">
        <v>134</v>
      </c>
      <c r="G45" s="84">
        <v>0</v>
      </c>
      <c r="H45" s="84">
        <v>3181787.44</v>
      </c>
      <c r="I45" s="84">
        <v>-130105902.09999999</v>
      </c>
    </row>
    <row r="46" spans="1:9" x14ac:dyDescent="0.2">
      <c r="A46" s="78">
        <v>28</v>
      </c>
      <c r="B46" s="78" t="s">
        <v>135</v>
      </c>
      <c r="C46" s="79">
        <v>6</v>
      </c>
      <c r="D46" s="78" t="s">
        <v>104</v>
      </c>
      <c r="E46" s="78">
        <v>10165</v>
      </c>
      <c r="F46" s="78" t="s">
        <v>129</v>
      </c>
      <c r="G46" s="84">
        <v>0</v>
      </c>
      <c r="H46" s="84">
        <v>9971688.9600000009</v>
      </c>
      <c r="I46" s="84">
        <v>-140077591.06</v>
      </c>
    </row>
    <row r="47" spans="1:9" x14ac:dyDescent="0.2">
      <c r="A47" s="78">
        <v>28</v>
      </c>
      <c r="B47" s="78" t="s">
        <v>136</v>
      </c>
      <c r="C47" s="79">
        <v>4</v>
      </c>
      <c r="D47" s="78" t="s">
        <v>104</v>
      </c>
      <c r="E47" s="78">
        <v>10167</v>
      </c>
      <c r="F47" s="78" t="s">
        <v>137</v>
      </c>
      <c r="G47" s="84">
        <v>0</v>
      </c>
      <c r="H47" s="84">
        <v>6000000</v>
      </c>
      <c r="I47" s="84">
        <v>-146077591.06</v>
      </c>
    </row>
    <row r="48" spans="1:9" x14ac:dyDescent="0.2">
      <c r="A48" s="78">
        <v>28</v>
      </c>
      <c r="B48" s="78" t="s">
        <v>136</v>
      </c>
      <c r="C48" s="79">
        <v>9</v>
      </c>
      <c r="D48" s="78" t="s">
        <v>104</v>
      </c>
      <c r="E48" s="78">
        <v>10207</v>
      </c>
      <c r="F48" s="78" t="s">
        <v>137</v>
      </c>
      <c r="G48" s="84">
        <v>0</v>
      </c>
      <c r="H48" s="84">
        <v>12064992.460000001</v>
      </c>
      <c r="I48" s="84">
        <v>-158142583.52000001</v>
      </c>
    </row>
    <row r="49" spans="1:9" x14ac:dyDescent="0.2">
      <c r="A49" s="78">
        <v>28</v>
      </c>
      <c r="B49" s="78" t="s">
        <v>136</v>
      </c>
      <c r="C49" s="79">
        <v>10</v>
      </c>
      <c r="D49" s="78" t="s">
        <v>104</v>
      </c>
      <c r="E49" s="78">
        <v>10216</v>
      </c>
      <c r="F49" s="78" t="s">
        <v>137</v>
      </c>
      <c r="G49" s="84">
        <v>0</v>
      </c>
      <c r="H49" s="84">
        <v>13000000</v>
      </c>
      <c r="I49" s="84">
        <v>-171142583.52000001</v>
      </c>
    </row>
    <row r="50" spans="1:9" x14ac:dyDescent="0.2">
      <c r="A50" s="78">
        <v>28</v>
      </c>
      <c r="B50" s="78" t="s">
        <v>138</v>
      </c>
      <c r="C50" s="79">
        <v>3</v>
      </c>
      <c r="D50" s="78" t="s">
        <v>104</v>
      </c>
      <c r="E50" s="78">
        <v>3790</v>
      </c>
      <c r="F50" s="78" t="s">
        <v>122</v>
      </c>
      <c r="G50" s="84">
        <v>0</v>
      </c>
      <c r="H50" s="84">
        <v>1303063.5</v>
      </c>
      <c r="I50" s="84">
        <v>-172445647.02000001</v>
      </c>
    </row>
    <row r="51" spans="1:9" x14ac:dyDescent="0.2">
      <c r="A51" s="78">
        <v>28</v>
      </c>
      <c r="B51" s="78" t="s">
        <v>139</v>
      </c>
      <c r="C51" s="79">
        <v>4</v>
      </c>
      <c r="D51" s="78" t="s">
        <v>104</v>
      </c>
      <c r="E51" s="78">
        <v>10198</v>
      </c>
      <c r="F51" s="78" t="s">
        <v>140</v>
      </c>
      <c r="G51" s="84">
        <v>0</v>
      </c>
      <c r="H51" s="84">
        <v>1513325</v>
      </c>
      <c r="I51" s="84">
        <v>-173958972.02000001</v>
      </c>
    </row>
    <row r="52" spans="1:9" x14ac:dyDescent="0.2">
      <c r="A52" s="78">
        <v>28</v>
      </c>
      <c r="B52" s="78" t="s">
        <v>141</v>
      </c>
      <c r="C52" s="79">
        <v>2</v>
      </c>
      <c r="D52" s="78" t="s">
        <v>115</v>
      </c>
      <c r="E52" s="78">
        <v>10152</v>
      </c>
      <c r="F52" s="78" t="s">
        <v>142</v>
      </c>
      <c r="G52" s="84">
        <v>0</v>
      </c>
      <c r="H52" s="84">
        <v>3000000</v>
      </c>
      <c r="I52" s="84">
        <v>-176958972.02000001</v>
      </c>
    </row>
    <row r="53" spans="1:9" x14ac:dyDescent="0.2">
      <c r="A53" s="78">
        <v>28</v>
      </c>
      <c r="B53" s="78" t="s">
        <v>143</v>
      </c>
      <c r="C53" s="79">
        <v>2</v>
      </c>
      <c r="D53" s="97"/>
      <c r="E53" s="78" t="s">
        <v>144</v>
      </c>
      <c r="F53" s="78" t="s">
        <v>145</v>
      </c>
      <c r="G53" s="84">
        <v>0</v>
      </c>
      <c r="H53" s="84">
        <v>3689845.27</v>
      </c>
      <c r="I53" s="84">
        <v>-180648817.28999999</v>
      </c>
    </row>
    <row r="54" spans="1:9" x14ac:dyDescent="0.2">
      <c r="A54" s="78">
        <v>28</v>
      </c>
      <c r="B54" s="78" t="s">
        <v>143</v>
      </c>
      <c r="C54" s="79">
        <v>8</v>
      </c>
      <c r="D54" s="97"/>
      <c r="E54" s="78" t="s">
        <v>146</v>
      </c>
      <c r="F54" s="78" t="s">
        <v>147</v>
      </c>
      <c r="G54" s="84">
        <v>0</v>
      </c>
      <c r="H54" s="84">
        <v>740755.64</v>
      </c>
      <c r="I54" s="84">
        <v>-181389572.93000001</v>
      </c>
    </row>
    <row r="55" spans="1:9" x14ac:dyDescent="0.2">
      <c r="A55" s="78">
        <v>28</v>
      </c>
      <c r="B55" s="78" t="s">
        <v>143</v>
      </c>
      <c r="C55" s="79">
        <v>14</v>
      </c>
      <c r="D55" s="97"/>
      <c r="E55" s="78" t="s">
        <v>148</v>
      </c>
      <c r="F55" s="78" t="s">
        <v>149</v>
      </c>
      <c r="G55" s="84">
        <v>8.0299999999999994</v>
      </c>
      <c r="H55" s="84">
        <v>0</v>
      </c>
      <c r="I55" s="84">
        <v>-181389564.90000001</v>
      </c>
    </row>
    <row r="56" spans="1:9" x14ac:dyDescent="0.2">
      <c r="A56" s="78">
        <v>28</v>
      </c>
      <c r="B56" s="78" t="s">
        <v>150</v>
      </c>
      <c r="C56" s="79">
        <v>1</v>
      </c>
      <c r="D56" s="78" t="s">
        <v>151</v>
      </c>
      <c r="E56" s="78" t="s">
        <v>152</v>
      </c>
      <c r="F56" s="78" t="s">
        <v>153</v>
      </c>
      <c r="G56" s="84">
        <v>1102579.8700000001</v>
      </c>
      <c r="H56" s="84">
        <v>0</v>
      </c>
      <c r="I56" s="84">
        <v>-180286985.03</v>
      </c>
    </row>
    <row r="57" spans="1:9" x14ac:dyDescent="0.2">
      <c r="A57" s="78">
        <v>28</v>
      </c>
      <c r="B57" s="78" t="s">
        <v>150</v>
      </c>
      <c r="C57" s="79">
        <v>2</v>
      </c>
      <c r="D57" s="78" t="s">
        <v>151</v>
      </c>
      <c r="E57" s="78" t="s">
        <v>154</v>
      </c>
      <c r="F57" s="78" t="s">
        <v>153</v>
      </c>
      <c r="G57" s="84">
        <v>194532170.02000001</v>
      </c>
      <c r="H57" s="84">
        <v>0</v>
      </c>
      <c r="I57" s="84">
        <v>14245184.99</v>
      </c>
    </row>
    <row r="58" spans="1:9" x14ac:dyDescent="0.2">
      <c r="A58" s="78">
        <v>28</v>
      </c>
      <c r="B58" s="78" t="s">
        <v>162</v>
      </c>
      <c r="C58" s="79">
        <v>2</v>
      </c>
      <c r="D58" s="78" t="s">
        <v>104</v>
      </c>
      <c r="E58" s="78">
        <v>10062</v>
      </c>
      <c r="F58" s="78" t="s">
        <v>163</v>
      </c>
      <c r="G58" s="84">
        <v>0</v>
      </c>
      <c r="H58" s="84">
        <v>99999.9</v>
      </c>
      <c r="I58" s="84">
        <v>14145185.09</v>
      </c>
    </row>
    <row r="59" spans="1:9" x14ac:dyDescent="0.2">
      <c r="A59" s="78">
        <v>28</v>
      </c>
      <c r="B59" s="78" t="s">
        <v>162</v>
      </c>
      <c r="C59" s="79">
        <v>3</v>
      </c>
      <c r="D59" s="78" t="s">
        <v>104</v>
      </c>
      <c r="E59" s="78">
        <v>10074</v>
      </c>
      <c r="F59" s="78" t="s">
        <v>163</v>
      </c>
      <c r="G59" s="84">
        <v>0</v>
      </c>
      <c r="H59" s="84">
        <v>99999.9</v>
      </c>
      <c r="I59" s="84">
        <v>14045185.189999999</v>
      </c>
    </row>
    <row r="60" spans="1:9" x14ac:dyDescent="0.2">
      <c r="A60" s="78">
        <v>28</v>
      </c>
      <c r="B60" s="78" t="s">
        <v>162</v>
      </c>
      <c r="C60" s="79">
        <v>4</v>
      </c>
      <c r="D60" s="78" t="s">
        <v>104</v>
      </c>
      <c r="E60" s="78">
        <v>10118</v>
      </c>
      <c r="F60" s="78" t="s">
        <v>163</v>
      </c>
      <c r="G60" s="84">
        <v>0</v>
      </c>
      <c r="H60" s="84">
        <v>99999.9</v>
      </c>
      <c r="I60" s="84">
        <v>13945185.289999999</v>
      </c>
    </row>
    <row r="61" spans="1:9" x14ac:dyDescent="0.2">
      <c r="A61" s="78">
        <v>28</v>
      </c>
      <c r="B61" s="78" t="s">
        <v>162</v>
      </c>
      <c r="C61" s="79">
        <v>5</v>
      </c>
      <c r="D61" s="78" t="s">
        <v>104</v>
      </c>
      <c r="E61" s="78">
        <v>10140</v>
      </c>
      <c r="F61" s="78" t="s">
        <v>163</v>
      </c>
      <c r="G61" s="84">
        <v>0</v>
      </c>
      <c r="H61" s="84">
        <v>99999.9</v>
      </c>
      <c r="I61" s="84">
        <v>13845185.390000001</v>
      </c>
    </row>
    <row r="62" spans="1:9" x14ac:dyDescent="0.2">
      <c r="A62" s="78">
        <v>28</v>
      </c>
      <c r="B62" s="78" t="s">
        <v>162</v>
      </c>
      <c r="C62" s="79">
        <v>6</v>
      </c>
      <c r="D62" s="78" t="s">
        <v>104</v>
      </c>
      <c r="E62" s="78">
        <v>10124</v>
      </c>
      <c r="F62" s="78" t="s">
        <v>163</v>
      </c>
      <c r="G62" s="84">
        <v>0</v>
      </c>
      <c r="H62" s="84">
        <v>99999.9</v>
      </c>
      <c r="I62" s="84">
        <v>13745185.49</v>
      </c>
    </row>
    <row r="63" spans="1:9" x14ac:dyDescent="0.2">
      <c r="A63" s="78">
        <v>28</v>
      </c>
      <c r="B63" s="78" t="s">
        <v>162</v>
      </c>
      <c r="C63" s="79">
        <v>7</v>
      </c>
      <c r="D63" s="78" t="s">
        <v>104</v>
      </c>
      <c r="E63" s="78">
        <v>10066</v>
      </c>
      <c r="F63" s="78" t="s">
        <v>163</v>
      </c>
      <c r="G63" s="84">
        <v>0</v>
      </c>
      <c r="H63" s="84">
        <v>220000</v>
      </c>
      <c r="I63" s="84">
        <v>13525185.49</v>
      </c>
    </row>
    <row r="64" spans="1:9" x14ac:dyDescent="0.2">
      <c r="A64" s="78">
        <v>28</v>
      </c>
      <c r="B64" s="78" t="s">
        <v>162</v>
      </c>
      <c r="C64" s="79">
        <v>8</v>
      </c>
      <c r="D64" s="78" t="s">
        <v>104</v>
      </c>
      <c r="E64" s="78">
        <v>10078</v>
      </c>
      <c r="F64" s="78" t="s">
        <v>163</v>
      </c>
      <c r="G64" s="84">
        <v>0</v>
      </c>
      <c r="H64" s="84">
        <v>220000</v>
      </c>
      <c r="I64" s="84">
        <v>13305185.49</v>
      </c>
    </row>
    <row r="65" spans="1:9" x14ac:dyDescent="0.2">
      <c r="A65" s="78">
        <v>28</v>
      </c>
      <c r="B65" s="78" t="s">
        <v>162</v>
      </c>
      <c r="C65" s="79">
        <v>9</v>
      </c>
      <c r="D65" s="78" t="s">
        <v>104</v>
      </c>
      <c r="E65" s="78">
        <v>10144</v>
      </c>
      <c r="F65" s="78" t="s">
        <v>163</v>
      </c>
      <c r="G65" s="84">
        <v>0</v>
      </c>
      <c r="H65" s="84">
        <v>220000</v>
      </c>
      <c r="I65" s="84">
        <v>13085185.49</v>
      </c>
    </row>
    <row r="66" spans="1:9" x14ac:dyDescent="0.2">
      <c r="A66" s="78">
        <v>28</v>
      </c>
      <c r="B66" s="78" t="s">
        <v>162</v>
      </c>
      <c r="C66" s="79">
        <v>10</v>
      </c>
      <c r="D66" s="78" t="s">
        <v>104</v>
      </c>
      <c r="E66" s="78">
        <v>10116</v>
      </c>
      <c r="F66" s="78" t="s">
        <v>163</v>
      </c>
      <c r="G66" s="84">
        <v>0</v>
      </c>
      <c r="H66" s="84">
        <v>220000</v>
      </c>
      <c r="I66" s="84">
        <v>12865185.49</v>
      </c>
    </row>
    <row r="67" spans="1:9" x14ac:dyDescent="0.2">
      <c r="A67" s="78">
        <v>28</v>
      </c>
      <c r="B67" s="78" t="s">
        <v>162</v>
      </c>
      <c r="C67" s="79">
        <v>11</v>
      </c>
      <c r="D67" s="78" t="s">
        <v>104</v>
      </c>
      <c r="E67" s="78">
        <v>10122</v>
      </c>
      <c r="F67" s="78" t="s">
        <v>163</v>
      </c>
      <c r="G67" s="84">
        <v>0</v>
      </c>
      <c r="H67" s="84">
        <v>220000</v>
      </c>
      <c r="I67" s="84">
        <v>12645185.49</v>
      </c>
    </row>
    <row r="68" spans="1:9" x14ac:dyDescent="0.2">
      <c r="A68" s="78">
        <v>28</v>
      </c>
      <c r="B68" s="78" t="s">
        <v>162</v>
      </c>
      <c r="C68" s="79">
        <v>12</v>
      </c>
      <c r="D68" s="78" t="s">
        <v>104</v>
      </c>
      <c r="E68" s="78">
        <v>10082</v>
      </c>
      <c r="F68" s="78" t="s">
        <v>163</v>
      </c>
      <c r="G68" s="84">
        <v>0</v>
      </c>
      <c r="H68" s="84">
        <v>255860.69</v>
      </c>
      <c r="I68" s="84">
        <v>12389324.800000001</v>
      </c>
    </row>
    <row r="69" spans="1:9" x14ac:dyDescent="0.2">
      <c r="A69" s="78">
        <v>28</v>
      </c>
      <c r="B69" s="78" t="s">
        <v>162</v>
      </c>
      <c r="C69" s="79">
        <v>13</v>
      </c>
      <c r="D69" s="78" t="s">
        <v>104</v>
      </c>
      <c r="E69" s="78">
        <v>10070</v>
      </c>
      <c r="F69" s="78" t="s">
        <v>163</v>
      </c>
      <c r="G69" s="84">
        <v>0</v>
      </c>
      <c r="H69" s="84">
        <v>291576.24</v>
      </c>
      <c r="I69" s="84">
        <v>12097748.560000001</v>
      </c>
    </row>
    <row r="70" spans="1:9" x14ac:dyDescent="0.2">
      <c r="A70" s="78">
        <v>28</v>
      </c>
      <c r="B70" s="78" t="s">
        <v>162</v>
      </c>
      <c r="C70" s="79">
        <v>14</v>
      </c>
      <c r="D70" s="78" t="s">
        <v>104</v>
      </c>
      <c r="E70" s="78">
        <v>10148</v>
      </c>
      <c r="F70" s="78" t="s">
        <v>163</v>
      </c>
      <c r="G70" s="84">
        <v>0</v>
      </c>
      <c r="H70" s="84">
        <v>291576.24</v>
      </c>
      <c r="I70" s="84">
        <v>11806172.32</v>
      </c>
    </row>
    <row r="71" spans="1:9" x14ac:dyDescent="0.2">
      <c r="A71" s="78">
        <v>28</v>
      </c>
      <c r="B71" s="78" t="s">
        <v>162</v>
      </c>
      <c r="C71" s="79">
        <v>15</v>
      </c>
      <c r="D71" s="78" t="s">
        <v>104</v>
      </c>
      <c r="E71" s="78">
        <v>10120</v>
      </c>
      <c r="F71" s="78" t="s">
        <v>163</v>
      </c>
      <c r="G71" s="84">
        <v>0</v>
      </c>
      <c r="H71" s="84">
        <v>291576.24</v>
      </c>
      <c r="I71" s="84">
        <v>11514596.08</v>
      </c>
    </row>
    <row r="72" spans="1:9" x14ac:dyDescent="0.2">
      <c r="A72" s="78">
        <v>28</v>
      </c>
      <c r="B72" s="78" t="s">
        <v>162</v>
      </c>
      <c r="C72" s="79">
        <v>16</v>
      </c>
      <c r="D72" s="78" t="s">
        <v>104</v>
      </c>
      <c r="E72" s="78">
        <v>10175</v>
      </c>
      <c r="F72" s="78" t="s">
        <v>163</v>
      </c>
      <c r="G72" s="84">
        <v>0</v>
      </c>
      <c r="H72" s="84">
        <v>372500</v>
      </c>
      <c r="I72" s="84">
        <v>11142096.08</v>
      </c>
    </row>
    <row r="73" spans="1:9" x14ac:dyDescent="0.2">
      <c r="A73" s="97">
        <v>28</v>
      </c>
      <c r="B73" s="97" t="s">
        <v>162</v>
      </c>
      <c r="C73" s="97">
        <v>17</v>
      </c>
      <c r="D73" s="97" t="s">
        <v>104</v>
      </c>
      <c r="E73" s="97">
        <v>10177</v>
      </c>
      <c r="F73" s="79" t="s">
        <v>163</v>
      </c>
      <c r="G73" s="84">
        <v>0</v>
      </c>
      <c r="H73" s="84">
        <v>372500</v>
      </c>
      <c r="I73" s="84">
        <v>10769596.08</v>
      </c>
    </row>
    <row r="74" spans="1:9" x14ac:dyDescent="0.2">
      <c r="A74" s="97">
        <v>28</v>
      </c>
      <c r="B74" s="97" t="s">
        <v>162</v>
      </c>
      <c r="C74" s="97">
        <v>18</v>
      </c>
      <c r="D74" s="97" t="s">
        <v>104</v>
      </c>
      <c r="E74" s="97">
        <v>10180</v>
      </c>
      <c r="F74" s="79" t="s">
        <v>163</v>
      </c>
      <c r="G74" s="84">
        <v>0</v>
      </c>
      <c r="H74" s="84">
        <v>372500</v>
      </c>
      <c r="I74" s="84">
        <v>10397096.08</v>
      </c>
    </row>
    <row r="75" spans="1:9" x14ac:dyDescent="0.2">
      <c r="A75" s="98">
        <v>28</v>
      </c>
      <c r="B75" s="98" t="s">
        <v>162</v>
      </c>
      <c r="C75" s="98">
        <v>19</v>
      </c>
      <c r="D75" s="98" t="s">
        <v>104</v>
      </c>
      <c r="E75" s="98">
        <v>10184</v>
      </c>
      <c r="F75" s="98" t="s">
        <v>163</v>
      </c>
      <c r="G75" s="99">
        <v>0</v>
      </c>
      <c r="H75" s="99">
        <v>372500</v>
      </c>
      <c r="I75" s="99">
        <v>10024596.08</v>
      </c>
    </row>
    <row r="76" spans="1:9" x14ac:dyDescent="0.2">
      <c r="A76" s="98">
        <v>28</v>
      </c>
      <c r="B76" s="98" t="s">
        <v>162</v>
      </c>
      <c r="C76" s="98">
        <v>20</v>
      </c>
      <c r="D76" s="98" t="s">
        <v>104</v>
      </c>
      <c r="E76" s="98">
        <v>10188</v>
      </c>
      <c r="F76" s="98" t="s">
        <v>163</v>
      </c>
      <c r="G76" s="99">
        <v>0</v>
      </c>
      <c r="H76" s="99">
        <v>372500</v>
      </c>
      <c r="I76" s="99">
        <v>9652096.0800000001</v>
      </c>
    </row>
    <row r="77" spans="1:9" x14ac:dyDescent="0.2">
      <c r="A77" s="98">
        <v>28</v>
      </c>
      <c r="B77" s="98" t="s">
        <v>162</v>
      </c>
      <c r="C77" s="98">
        <v>21</v>
      </c>
      <c r="D77" s="98" t="s">
        <v>104</v>
      </c>
      <c r="E77" s="98">
        <v>10114</v>
      </c>
      <c r="F77" s="98" t="s">
        <v>163</v>
      </c>
      <c r="G77" s="99">
        <v>0</v>
      </c>
      <c r="H77" s="99">
        <v>378062.64</v>
      </c>
      <c r="I77" s="99">
        <v>9274033.4399999995</v>
      </c>
    </row>
    <row r="78" spans="1:9" x14ac:dyDescent="0.2">
      <c r="A78" s="98">
        <v>28</v>
      </c>
      <c r="B78" s="98" t="s">
        <v>167</v>
      </c>
      <c r="C78" s="98">
        <v>1</v>
      </c>
      <c r="E78" s="98">
        <v>10157</v>
      </c>
      <c r="F78" s="98" t="s">
        <v>168</v>
      </c>
      <c r="G78" s="99">
        <v>10000000</v>
      </c>
      <c r="H78" s="99">
        <v>0</v>
      </c>
      <c r="I78" s="99">
        <v>19274033.440000001</v>
      </c>
    </row>
    <row r="79" spans="1:9" x14ac:dyDescent="0.2">
      <c r="F79" s="98" t="s">
        <v>155</v>
      </c>
      <c r="G79" s="99">
        <v>205634757.91999999</v>
      </c>
      <c r="H79" s="99">
        <v>188182107.72</v>
      </c>
      <c r="I79" s="99">
        <v>19274033.440000001</v>
      </c>
    </row>
    <row r="80" spans="1:9" x14ac:dyDescent="0.2">
      <c r="F80" s="98" t="s">
        <v>156</v>
      </c>
      <c r="G80" s="99">
        <v>205634757.91999999</v>
      </c>
      <c r="H80" s="99">
        <v>188182107.72</v>
      </c>
      <c r="I80" s="99">
        <v>19274033.440000001</v>
      </c>
    </row>
    <row r="83" spans="7:9" x14ac:dyDescent="0.2">
      <c r="G83" s="99">
        <f>+G79-PROVINCIAL!F5</f>
        <v>0</v>
      </c>
      <c r="H83" s="99">
        <f>+H79+PROVINCIAL!G5</f>
        <v>0</v>
      </c>
      <c r="I83" s="99">
        <f>+I80-PROVINCIAL!D12</f>
        <v>0</v>
      </c>
    </row>
  </sheetData>
  <autoFilter ref="A7:I5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PROVINCIAL</vt:lpstr>
      <vt:lpstr>INGRESOS</vt:lpstr>
      <vt:lpstr>MAYOR</vt:lpstr>
      <vt:lpstr>INGRESOS!Área_de_impresión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CONTABILIDAD AUX</cp:lastModifiedBy>
  <cp:lastPrinted>2020-06-12T15:56:58Z</cp:lastPrinted>
  <dcterms:created xsi:type="dcterms:W3CDTF">2020-06-10T15:48:18Z</dcterms:created>
  <dcterms:modified xsi:type="dcterms:W3CDTF">2020-07-09T13:14:45Z</dcterms:modified>
</cp:coreProperties>
</file>