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5" sheetId="5" r:id="rId1"/>
  </sheets>
  <definedNames>
    <definedName name="_xlnm._FilterDatabase" localSheetId="0" hidden="1">'Table 5'!$A$21:$H$192</definedName>
  </definedNames>
  <calcPr calcId="144525"/>
</workbook>
</file>

<file path=xl/calcChain.xml><?xml version="1.0" encoding="utf-8"?>
<calcChain xmlns="http://schemas.openxmlformats.org/spreadsheetml/2006/main">
  <c r="D15" i="5" l="1"/>
  <c r="D13" i="5"/>
  <c r="F200" i="5"/>
  <c r="E200" i="5"/>
  <c r="F202" i="5" l="1"/>
</calcChain>
</file>

<file path=xl/sharedStrings.xml><?xml version="1.0" encoding="utf-8"?>
<sst xmlns="http://schemas.openxmlformats.org/spreadsheetml/2006/main" count="330" uniqueCount="54">
  <si>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</si>
  <si>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</si>
  <si>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</si>
  <si>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</si>
  <si>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</si>
  <si>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</si>
  <si>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</si>
  <si>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</si>
  <si>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COMIS PGPR PNCASH. NOMINAS Y DOMICIL.</t>
  </si>
  <si>
    <t>CARGO IGTF. NOMINAS Y DOMICIL.</t>
  </si>
  <si>
    <t>PNCASH-PAGO A PRO. NOMINAS Y DOMICIL.</t>
  </si>
  <si>
    <t>V006309363PNCPOB 0000006  . AUTOMATICO TRANSF.</t>
  </si>
  <si>
    <t>CARGO IGTF. AUTOMATICO TRANSF.</t>
  </si>
  <si>
    <t>COM PAGO-PNCASH O. AUTOMATICO TRANSF.</t>
  </si>
  <si>
    <t>V020411432PNCPOB 0000004  . AUTOMATICO TRANSF.</t>
  </si>
  <si>
    <t>V009456664PNCPOB 0000003  . AUTOMATICO TRANSF.</t>
  </si>
  <si>
    <t>V006372717PNCPOB 0000002  . AUTOMATICO TRANSF.</t>
  </si>
  <si>
    <t>V017563143PNCPOB 0000001  . AUTOMATICO TRANSF.</t>
  </si>
  <si>
    <t>TC POS J0296786526002</t>
  </si>
  <si>
    <t>TD POS J0296786526002</t>
  </si>
  <si>
    <t>J301370139PNCPOB 0000001  . AUTOMATICO TRANSF.</t>
  </si>
  <si>
    <t>J295377886PNCPOB 0000001  . AUTOMATICO TRANSF.</t>
  </si>
  <si>
    <t>RC BCV 1006 0683 . NOMINAS Y DOMICIL.</t>
  </si>
  <si>
    <t>COM MTTO POS. ENTERP CLIE BUSINESS</t>
  </si>
  <si>
    <t>CARGO IGTF. ENTERP CLIE BUSINESS</t>
  </si>
  <si>
    <t>J310236542PNCPOB 0000001  . AUTOMATICO TRANSF.</t>
  </si>
  <si>
    <t>J409364771PNCPOB 0000001  . AUTOMATICO TRANSF.</t>
  </si>
  <si>
    <t>V011036964PNCPOB 0000001  . AUTOMATICO TRANSF.</t>
  </si>
  <si>
    <t>ABONO DEVOLUC. AUTOMATICO TRANSF.</t>
  </si>
  <si>
    <t>CORR.CARGO ITF. AUTOMATICO TRANSF.</t>
  </si>
  <si>
    <t>V006372717PNCPOB 0000001  . AUTOMATICO TRANSF.</t>
  </si>
  <si>
    <t>ABONO INTERESES GANADOS</t>
  </si>
  <si>
    <t>INT.ISLR CARGO. CUENTAS PERSONALES</t>
  </si>
  <si>
    <t>INT.SOBREGIRO. CUENTAS PERSONALES</t>
  </si>
  <si>
    <t>CARGO IGTF. CUENTAS PERSONALES</t>
  </si>
  <si>
    <t>COM.MTTO.CTA.. CUENTAS PERSONALES</t>
  </si>
  <si>
    <t>COM.EM.EDO.CTA. CUENTAS PERSONALES</t>
  </si>
  <si>
    <t>Saldo a nuestro favor</t>
  </si>
  <si>
    <t>SALDO INICIAL</t>
  </si>
  <si>
    <t>TOTAL</t>
  </si>
  <si>
    <t>TOTAL EDO CTA</t>
  </si>
  <si>
    <t>REF DE REGISTRO EN SISTEMA</t>
  </si>
  <si>
    <t>IGTF</t>
  </si>
  <si>
    <t>TC</t>
  </si>
  <si>
    <t>TD</t>
  </si>
  <si>
    <t>INTERESES GANADOS</t>
  </si>
  <si>
    <t>ISLR Y SOBREG INTERESES</t>
  </si>
  <si>
    <t>COMISIONES</t>
  </si>
  <si>
    <t>SIN RELACIONAR</t>
  </si>
  <si>
    <t>ING SIN RELACIONAR</t>
  </si>
  <si>
    <t>Saldo a su favor
735,215.75</t>
  </si>
  <si>
    <t>DIFERENCIA</t>
  </si>
  <si>
    <t>06-06</t>
  </si>
  <si>
    <t>06-07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</si>
</sst>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9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name val="Courier New"/>
      <family val="3"/>
    </font>
    <font>
      <b/>
      <sz val="8"/>
      <name val="Courier New"/>
      <family val="3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Courier New"/>
      <family val="2"/>
    </font>
    <font>
      <sz val="8"/>
      <name val="Courier New"/>
      <family val="2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0">
    <xf numFmtId="0" fontId="0" fillId="0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horizontal="left" vertical="top" shrinkToFit="1"/>
    </xf>
    <xf numFmtId="1" fontId="6" fillId="2" borderId="0" xfId="0" applyNumberFormat="1" applyFont="1" applyFill="1" applyBorder="1" applyAlignment="1">
      <alignment horizontal="left" vertical="top" shrinkToFit="1"/>
    </xf>
    <xf numFmtId="0" fontId="2" fillId="2" borderId="0" xfId="0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horizontal="right" vertical="top" shrinkToFit="1"/>
    </xf>
    <xf numFmtId="4" fontId="6" fillId="2" borderId="0" xfId="0" applyNumberFormat="1" applyFont="1" applyFill="1" applyBorder="1" applyAlignment="1">
      <alignment horizontal="right" vertical="top" shrinkToFit="1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top"/>
    </xf>
    <xf numFmtId="164" fontId="6" fillId="3" borderId="0" xfId="0" applyNumberFormat="1" applyFont="1" applyFill="1" applyBorder="1" applyAlignment="1">
      <alignment horizontal="left" vertical="top" shrinkToFit="1"/>
    </xf>
    <xf numFmtId="1" fontId="6" fillId="3" borderId="0" xfId="0" applyNumberFormat="1" applyFont="1" applyFill="1" applyBorder="1" applyAlignment="1">
      <alignment horizontal="left" vertical="top" shrinkToFit="1"/>
    </xf>
    <xf numFmtId="0" fontId="2" fillId="3" borderId="0" xfId="0" applyFont="1" applyFill="1" applyBorder="1" applyAlignment="1">
      <alignment horizontal="left" vertical="top"/>
    </xf>
    <xf numFmtId="164" fontId="6" fillId="3" borderId="0" xfId="0" applyNumberFormat="1" applyFont="1" applyFill="1" applyBorder="1" applyAlignment="1">
      <alignment horizontal="right" vertical="top" shrinkToFit="1"/>
    </xf>
    <xf numFmtId="2" fontId="6" fillId="3" borderId="0" xfId="0" applyNumberFormat="1" applyFont="1" applyFill="1" applyBorder="1" applyAlignment="1">
      <alignment horizontal="right" vertical="top" shrinkToFit="1"/>
    </xf>
    <xf numFmtId="0" fontId="5" fillId="3" borderId="0" xfId="0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right" vertical="top" shrinkToFit="1"/>
    </xf>
    <xf numFmtId="43" fontId="5" fillId="2" borderId="0" xfId="1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164" fontId="6" fillId="5" borderId="0" xfId="0" applyNumberFormat="1" applyFont="1" applyFill="1" applyBorder="1" applyAlignment="1">
      <alignment horizontal="left" vertical="top" shrinkToFit="1"/>
    </xf>
    <xf numFmtId="1" fontId="6" fillId="5" borderId="0" xfId="0" applyNumberFormat="1" applyFont="1" applyFill="1" applyBorder="1" applyAlignment="1">
      <alignment horizontal="left" vertical="top" shrinkToFit="1"/>
    </xf>
    <xf numFmtId="0" fontId="2" fillId="5" borderId="0" xfId="0" applyFont="1" applyFill="1" applyBorder="1" applyAlignment="1">
      <alignment horizontal="left" vertical="top"/>
    </xf>
    <xf numFmtId="164" fontId="6" fillId="5" borderId="0" xfId="0" applyNumberFormat="1" applyFont="1" applyFill="1" applyBorder="1" applyAlignment="1">
      <alignment horizontal="right" vertical="top" shrinkToFit="1"/>
    </xf>
    <xf numFmtId="4" fontId="6" fillId="5" borderId="0" xfId="0" applyNumberFormat="1" applyFont="1" applyFill="1" applyBorder="1" applyAlignment="1">
      <alignment horizontal="right" vertical="top" shrinkToFit="1"/>
    </xf>
    <xf numFmtId="0" fontId="5" fillId="5" borderId="0" xfId="0" applyFont="1" applyFill="1" applyBorder="1" applyAlignment="1">
      <alignment horizontal="left"/>
    </xf>
    <xf numFmtId="164" fontId="6" fillId="5" borderId="1" xfId="0" applyNumberFormat="1" applyFont="1" applyFill="1" applyBorder="1" applyAlignment="1">
      <alignment horizontal="left" vertical="top" shrinkToFit="1"/>
    </xf>
    <xf numFmtId="1" fontId="6" fillId="5" borderId="1" xfId="0" applyNumberFormat="1" applyFont="1" applyFill="1" applyBorder="1" applyAlignment="1">
      <alignment horizontal="left" vertical="top" shrinkToFit="1"/>
    </xf>
    <xf numFmtId="0" fontId="2" fillId="5" borderId="1" xfId="0" applyFont="1" applyFill="1" applyBorder="1" applyAlignment="1">
      <alignment horizontal="left" vertical="top"/>
    </xf>
    <xf numFmtId="164" fontId="6" fillId="5" borderId="1" xfId="0" applyNumberFormat="1" applyFont="1" applyFill="1" applyBorder="1" applyAlignment="1">
      <alignment horizontal="right" vertical="top" shrinkToFit="1"/>
    </xf>
    <xf numFmtId="4" fontId="6" fillId="5" borderId="1" xfId="0" applyNumberFormat="1" applyFont="1" applyFill="1" applyBorder="1" applyAlignment="1">
      <alignment horizontal="right" vertical="top" shrinkToFit="1"/>
    </xf>
    <xf numFmtId="0" fontId="5" fillId="5" borderId="1" xfId="0" applyFont="1" applyFill="1" applyBorder="1" applyAlignment="1">
      <alignment horizontal="left"/>
    </xf>
    <xf numFmtId="2" fontId="6" fillId="5" borderId="0" xfId="0" applyNumberFormat="1" applyFont="1" applyFill="1" applyBorder="1" applyAlignment="1">
      <alignment horizontal="right" vertical="top" shrinkToFit="1"/>
    </xf>
    <xf numFmtId="164" fontId="6" fillId="6" borderId="0" xfId="0" applyNumberFormat="1" applyFont="1" applyFill="1" applyBorder="1" applyAlignment="1">
      <alignment horizontal="left" vertical="top" shrinkToFit="1"/>
    </xf>
    <xf numFmtId="1" fontId="6" fillId="6" borderId="0" xfId="0" applyNumberFormat="1" applyFont="1" applyFill="1" applyBorder="1" applyAlignment="1">
      <alignment horizontal="left" vertical="top" shrinkToFit="1"/>
    </xf>
    <xf numFmtId="0" fontId="2" fillId="6" borderId="0" xfId="0" applyFont="1" applyFill="1" applyBorder="1" applyAlignment="1">
      <alignment horizontal="left" vertical="top"/>
    </xf>
    <xf numFmtId="164" fontId="6" fillId="6" borderId="0" xfId="0" applyNumberFormat="1" applyFont="1" applyFill="1" applyBorder="1" applyAlignment="1">
      <alignment horizontal="right" vertical="top" shrinkToFit="1"/>
    </xf>
    <xf numFmtId="0" fontId="5" fillId="6" borderId="0" xfId="0" applyFont="1" applyFill="1" applyBorder="1" applyAlignment="1">
      <alignment horizontal="left"/>
    </xf>
    <xf numFmtId="4" fontId="6" fillId="6" borderId="0" xfId="0" applyNumberFormat="1" applyFont="1" applyFill="1" applyBorder="1" applyAlignment="1">
      <alignment horizontal="right" vertical="top" shrinkToFit="1"/>
    </xf>
    <xf numFmtId="164" fontId="7" fillId="4" borderId="0" xfId="0" applyNumberFormat="1" applyFont="1" applyFill="1" applyBorder="1" applyAlignment="1">
      <alignment horizontal="left" vertical="top" shrinkToFit="1"/>
    </xf>
    <xf numFmtId="1" fontId="7" fillId="4" borderId="0" xfId="0" applyNumberFormat="1" applyFont="1" applyFill="1" applyBorder="1" applyAlignment="1">
      <alignment horizontal="left" vertical="top" shrinkToFit="1"/>
    </xf>
    <xf numFmtId="164" fontId="7" fillId="4" borderId="0" xfId="0" applyNumberFormat="1" applyFont="1" applyFill="1" applyBorder="1" applyAlignment="1">
      <alignment horizontal="right" vertical="top" shrinkToFit="1"/>
    </xf>
    <xf numFmtId="0" fontId="8" fillId="4" borderId="0" xfId="0" applyFont="1" applyFill="1" applyBorder="1" applyAlignment="1">
      <alignment horizontal="left"/>
    </xf>
    <xf numFmtId="2" fontId="7" fillId="4" borderId="0" xfId="0" applyNumberFormat="1" applyFont="1" applyFill="1" applyBorder="1" applyAlignment="1">
      <alignment horizontal="right" vertical="top" shrinkToFit="1"/>
    </xf>
    <xf numFmtId="4" fontId="7" fillId="4" borderId="0" xfId="0" applyNumberFormat="1" applyFont="1" applyFill="1" applyBorder="1" applyAlignment="1">
      <alignment horizontal="right" vertical="top" shrinkToFit="1"/>
    </xf>
    <xf numFmtId="0" fontId="3" fillId="2" borderId="0" xfId="0" applyFont="1" applyFill="1" applyBorder="1" applyAlignment="1">
      <alignment horizontal="right" vertical="top" wrapText="1"/>
    </xf>
    <xf numFmtId="43" fontId="5" fillId="2" borderId="0" xfId="0" applyNumberFormat="1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  <xf numFmtId="0" fontId="5" fillId="5" borderId="7" xfId="0" applyFont="1" applyFill="1" applyBorder="1" applyAlignment="1">
      <alignment horizontal="left" vertical="top"/>
    </xf>
    <xf numFmtId="0" fontId="5" fillId="7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43" fontId="5" fillId="6" borderId="6" xfId="1" applyFont="1" applyFill="1" applyBorder="1" applyAlignment="1">
      <alignment horizontal="left" vertical="top"/>
    </xf>
    <xf numFmtId="43" fontId="5" fillId="6" borderId="7" xfId="1" applyFont="1" applyFill="1" applyBorder="1" applyAlignment="1">
      <alignment horizontal="left" vertical="top"/>
    </xf>
    <xf numFmtId="43" fontId="5" fillId="5" borderId="7" xfId="1" applyFont="1" applyFill="1" applyBorder="1" applyAlignment="1">
      <alignment horizontal="left" vertical="top"/>
    </xf>
    <xf numFmtId="43" fontId="5" fillId="7" borderId="7" xfId="1" applyFont="1" applyFill="1" applyBorder="1" applyAlignment="1">
      <alignment horizontal="left" vertical="top"/>
    </xf>
    <xf numFmtId="43" fontId="5" fillId="3" borderId="7" xfId="1" applyFont="1" applyFill="1" applyBorder="1" applyAlignment="1">
      <alignment horizontal="left" vertical="top"/>
    </xf>
    <xf numFmtId="43" fontId="5" fillId="2" borderId="7" xfId="1" applyFont="1" applyFill="1" applyBorder="1" applyAlignment="1">
      <alignment horizontal="left" vertical="top"/>
    </xf>
    <xf numFmtId="43" fontId="5" fillId="2" borderId="8" xfId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43" fontId="5" fillId="2" borderId="2" xfId="1" applyFont="1" applyFill="1" applyBorder="1" applyAlignment="1">
      <alignment horizontal="left" vertical="top"/>
    </xf>
    <xf numFmtId="43" fontId="5" fillId="2" borderId="6" xfId="0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left" vertical="top" shrinkToFit="1"/>
    </xf>
    <xf numFmtId="1" fontId="6" fillId="3" borderId="1" xfId="0" applyNumberFormat="1" applyFont="1" applyFill="1" applyBorder="1" applyAlignment="1">
      <alignment horizontal="left" vertical="top" shrinkToFit="1"/>
    </xf>
    <xf numFmtId="0" fontId="2" fillId="3" borderId="1" xfId="0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horizontal="right" vertical="top" shrinkToFit="1"/>
    </xf>
    <xf numFmtId="4" fontId="6" fillId="3" borderId="1" xfId="0" applyNumberFormat="1" applyFont="1" applyFill="1" applyBorder="1" applyAlignment="1">
      <alignment horizontal="right" vertical="top" shrinkToFit="1"/>
    </xf>
    <xf numFmtId="0" fontId="5" fillId="3" borderId="1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left" vertical="top"/>
    </xf>
    <xf numFmtId="49" fontId="5" fillId="2" borderId="5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right" vertical="top" shrinkToFit="1"/>
    </xf>
  </cellXfs>
  <cellStyles count="2">
    <cellStyle name="Millares" xfId="1" builtinId="3"/>
    <cellStyle name="Normal" xfId="0" builtinId="0"/>
  </cellStyles>
  <dxfs count="6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B8CCE4"/>
          <bgColor rgb="FF000000"/>
        </patternFill>
      </fill>
    </dxf>
    <dxf>
      <fill>
        <patternFill patternType="solid">
          <fgColor rgb="FFB8CCE4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EBF1D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2"/>
  <sheetViews>
    <sheetView tabSelected="1" topLeftCell="A166" workbookViewId="0">
      <selection activeCell="F13" sqref="F13"/>
    </sheetView>
  </sheetViews>
  <sheetFormatPr baseColWidth="10" defaultColWidth="9.33203125" defaultRowHeight="11.25" x14ac:dyDescent="0.2"/>
  <cols>
    <col min="1" max="1" width="12.83203125" style="1" bestFit="1" customWidth="1"/>
    <col min="2" max="2" width="7" style="1" bestFit="1" customWidth="1"/>
    <col min="3" max="3" width="56.1640625" style="1" bestFit="1" customWidth="1"/>
    <col min="4" max="4" width="15.33203125" style="1" bestFit="1" customWidth="1"/>
    <col min="5" max="5" width="16.5" style="1" bestFit="1" customWidth="1"/>
    <col min="6" max="6" width="26" style="1" bestFit="1" customWidth="1"/>
    <col min="7" max="7" width="20" style="1" bestFit="1" customWidth="1"/>
    <col min="8" max="8" width="13.83203125" style="76" customWidth="1"/>
    <col min="9" max="16384" width="9.33203125" style="1"/>
  </cols>
  <sheetData>
    <row r="3" spans="3:6" ht="12" thickBot="1" x14ac:dyDescent="0.25"/>
    <row r="4" spans="3:6" ht="12" thickBot="1" x14ac:dyDescent="0.25">
      <c r="C4" s="63" t="s">
        <v>38</v>
      </c>
      <c r="D4" s="64">
        <v>35757635.890000001</v>
      </c>
    </row>
    <row r="5" spans="3:6" x14ac:dyDescent="0.2">
      <c r="C5" s="49" t="s">
        <v>43</v>
      </c>
      <c r="D5" s="56">
        <v>7414858.2800000003</v>
      </c>
      <c r="E5" s="76" t="s">
        <v>52</v>
      </c>
    </row>
    <row r="6" spans="3:6" x14ac:dyDescent="0.2">
      <c r="C6" s="50" t="s">
        <v>44</v>
      </c>
      <c r="D6" s="57">
        <v>367621639.12</v>
      </c>
      <c r="E6" s="76" t="s">
        <v>52</v>
      </c>
    </row>
    <row r="7" spans="3:6" x14ac:dyDescent="0.2">
      <c r="C7" s="51" t="s">
        <v>47</v>
      </c>
      <c r="D7" s="58">
        <v>-829206.51</v>
      </c>
      <c r="E7" s="76" t="s">
        <v>53</v>
      </c>
      <c r="F7" s="48"/>
    </row>
    <row r="8" spans="3:6" x14ac:dyDescent="0.2">
      <c r="C8" s="52" t="s">
        <v>45</v>
      </c>
      <c r="D8" s="59">
        <v>20.93</v>
      </c>
      <c r="E8" s="76"/>
    </row>
    <row r="9" spans="3:6" x14ac:dyDescent="0.2">
      <c r="C9" s="52" t="s">
        <v>46</v>
      </c>
      <c r="D9" s="59">
        <v>-105.02000000000001</v>
      </c>
      <c r="E9" s="76"/>
    </row>
    <row r="10" spans="3:6" x14ac:dyDescent="0.2">
      <c r="C10" s="53" t="s">
        <v>42</v>
      </c>
      <c r="D10" s="60">
        <v>-8040371.3400000017</v>
      </c>
      <c r="E10" s="76" t="s">
        <v>53</v>
      </c>
      <c r="F10" s="48"/>
    </row>
    <row r="11" spans="3:6" x14ac:dyDescent="0.2">
      <c r="C11" s="54" t="s">
        <v>48</v>
      </c>
      <c r="D11" s="61">
        <v>-405249255.59999996</v>
      </c>
      <c r="E11" s="76"/>
    </row>
    <row r="12" spans="3:6" ht="12" thickBot="1" x14ac:dyDescent="0.25">
      <c r="C12" s="55" t="s">
        <v>49</v>
      </c>
      <c r="D12" s="62">
        <v>4060000</v>
      </c>
      <c r="E12" s="76"/>
    </row>
    <row r="13" spans="3:6" ht="12" thickBot="1" x14ac:dyDescent="0.25">
      <c r="C13" s="66" t="s">
        <v>39</v>
      </c>
      <c r="D13" s="65">
        <f>SUM(D4:D12)</f>
        <v>735215.75000011921</v>
      </c>
    </row>
    <row r="14" spans="3:6" ht="12" thickBot="1" x14ac:dyDescent="0.25">
      <c r="C14" s="69" t="s">
        <v>40</v>
      </c>
      <c r="D14" s="64">
        <v>735215.75</v>
      </c>
    </row>
    <row r="15" spans="3:6" ht="12" thickBot="1" x14ac:dyDescent="0.25">
      <c r="C15" s="67" t="s">
        <v>51</v>
      </c>
      <c r="D15" s="68">
        <f>+D13-D14</f>
        <v>1.1920928955078125E-7</v>
      </c>
    </row>
    <row r="19" spans="1:8" x14ac:dyDescent="0.2">
      <c r="A19" s="7"/>
      <c r="B19" s="7"/>
      <c r="C19" s="12" t="s">
        <v>7</v>
      </c>
      <c r="D19" s="7"/>
      <c r="E19" s="7"/>
      <c r="F19" s="6">
        <v>35757635.890000001</v>
      </c>
      <c r="G19" s="7"/>
    </row>
    <row r="20" spans="1:8" ht="12" thickBot="1" x14ac:dyDescent="0.25"/>
    <row r="21" spans="1:8" s="9" customFormat="1" ht="34.5" thickBot="1" x14ac:dyDescent="0.25">
      <c r="A21" s="10" t="s">
        <v>0</v>
      </c>
      <c r="B21" s="11" t="s">
        <v>1</v>
      </c>
      <c r="C21" s="11" t="s">
        <v>2</v>
      </c>
      <c r="D21" s="11" t="s">
        <v>3</v>
      </c>
      <c r="E21" s="11" t="s">
        <v>4</v>
      </c>
      <c r="F21" s="11" t="s">
        <v>5</v>
      </c>
      <c r="G21" s="11" t="s">
        <v>6</v>
      </c>
      <c r="H21" s="77" t="s">
        <v>41</v>
      </c>
    </row>
    <row r="22" spans="1:8" x14ac:dyDescent="0.2">
      <c r="A22" s="35">
        <v>43985</v>
      </c>
      <c r="B22" s="36">
        <v>10797</v>
      </c>
      <c r="C22" s="37" t="s">
        <v>18</v>
      </c>
      <c r="D22" s="38">
        <v>43985</v>
      </c>
      <c r="E22" s="39"/>
      <c r="F22" s="40">
        <v>1620919.21</v>
      </c>
      <c r="G22" s="40">
        <v>1786420.1</v>
      </c>
      <c r="H22" s="76" t="s">
        <v>52</v>
      </c>
    </row>
    <row r="23" spans="1:8" x14ac:dyDescent="0.2">
      <c r="A23" s="35">
        <v>43985</v>
      </c>
      <c r="B23" s="36">
        <v>10798</v>
      </c>
      <c r="C23" s="37" t="s">
        <v>19</v>
      </c>
      <c r="D23" s="38">
        <v>43985</v>
      </c>
      <c r="E23" s="39"/>
      <c r="F23" s="40">
        <v>8001730.7199999997</v>
      </c>
      <c r="G23" s="40">
        <v>9788150.8200000003</v>
      </c>
      <c r="H23" s="76" t="s">
        <v>52</v>
      </c>
    </row>
    <row r="24" spans="1:8" x14ac:dyDescent="0.2">
      <c r="A24" s="35">
        <v>43986</v>
      </c>
      <c r="B24" s="36">
        <v>10799</v>
      </c>
      <c r="C24" s="37" t="s">
        <v>19</v>
      </c>
      <c r="D24" s="38">
        <v>43986</v>
      </c>
      <c r="E24" s="39"/>
      <c r="F24" s="40">
        <v>22313174.129999999</v>
      </c>
      <c r="G24" s="40">
        <v>32101324.949999999</v>
      </c>
      <c r="H24" s="76" t="s">
        <v>52</v>
      </c>
    </row>
    <row r="25" spans="1:8" x14ac:dyDescent="0.2">
      <c r="A25" s="35">
        <v>43987</v>
      </c>
      <c r="B25" s="36">
        <v>10808</v>
      </c>
      <c r="C25" s="37" t="s">
        <v>19</v>
      </c>
      <c r="D25" s="38">
        <v>43987</v>
      </c>
      <c r="E25" s="39"/>
      <c r="F25" s="40">
        <v>10842333.66</v>
      </c>
      <c r="G25" s="40">
        <v>11235815.380000001</v>
      </c>
      <c r="H25" s="76" t="s">
        <v>52</v>
      </c>
    </row>
    <row r="26" spans="1:8" x14ac:dyDescent="0.2">
      <c r="A26" s="35">
        <v>43988</v>
      </c>
      <c r="B26" s="36">
        <v>10809</v>
      </c>
      <c r="C26" s="37" t="s">
        <v>19</v>
      </c>
      <c r="D26" s="38">
        <v>43988</v>
      </c>
      <c r="E26" s="39"/>
      <c r="F26" s="40">
        <v>19469018.48</v>
      </c>
      <c r="G26" s="40">
        <v>30704833.859999999</v>
      </c>
      <c r="H26" s="76" t="s">
        <v>52</v>
      </c>
    </row>
    <row r="27" spans="1:8" x14ac:dyDescent="0.2">
      <c r="A27" s="35">
        <v>43989</v>
      </c>
      <c r="B27" s="36">
        <v>10810</v>
      </c>
      <c r="C27" s="37" t="s">
        <v>18</v>
      </c>
      <c r="D27" s="38">
        <v>43989</v>
      </c>
      <c r="E27" s="39"/>
      <c r="F27" s="40">
        <v>570365.80000000005</v>
      </c>
      <c r="G27" s="40">
        <v>31275199.66</v>
      </c>
      <c r="H27" s="76" t="s">
        <v>52</v>
      </c>
    </row>
    <row r="28" spans="1:8" x14ac:dyDescent="0.2">
      <c r="A28" s="35">
        <v>43989</v>
      </c>
      <c r="B28" s="36">
        <v>10811</v>
      </c>
      <c r="C28" s="37" t="s">
        <v>19</v>
      </c>
      <c r="D28" s="38">
        <v>43989</v>
      </c>
      <c r="E28" s="39"/>
      <c r="F28" s="40">
        <v>9614921.9900000002</v>
      </c>
      <c r="G28" s="40">
        <v>40890121.649999999</v>
      </c>
      <c r="H28" s="76" t="s">
        <v>52</v>
      </c>
    </row>
    <row r="29" spans="1:8" x14ac:dyDescent="0.2">
      <c r="A29" s="35">
        <v>43992</v>
      </c>
      <c r="B29" s="36">
        <v>10812</v>
      </c>
      <c r="C29" s="37" t="s">
        <v>19</v>
      </c>
      <c r="D29" s="38">
        <v>43992</v>
      </c>
      <c r="E29" s="39"/>
      <c r="F29" s="40">
        <v>31584828.170000002</v>
      </c>
      <c r="G29" s="40">
        <v>72474949.819999993</v>
      </c>
      <c r="H29" s="76" t="s">
        <v>52</v>
      </c>
    </row>
    <row r="30" spans="1:8" x14ac:dyDescent="0.2">
      <c r="A30" s="35">
        <v>43994</v>
      </c>
      <c r="B30" s="36">
        <v>10823</v>
      </c>
      <c r="C30" s="37" t="s">
        <v>18</v>
      </c>
      <c r="D30" s="38">
        <v>43994</v>
      </c>
      <c r="E30" s="39"/>
      <c r="F30" s="40">
        <v>118117.89</v>
      </c>
      <c r="G30" s="40">
        <v>1072197.71</v>
      </c>
      <c r="H30" s="76" t="s">
        <v>52</v>
      </c>
    </row>
    <row r="31" spans="1:8" x14ac:dyDescent="0.2">
      <c r="A31" s="35">
        <v>43994</v>
      </c>
      <c r="B31" s="36">
        <v>10824</v>
      </c>
      <c r="C31" s="37" t="s">
        <v>19</v>
      </c>
      <c r="D31" s="38">
        <v>43994</v>
      </c>
      <c r="E31" s="39"/>
      <c r="F31" s="40">
        <v>18775141.120000001</v>
      </c>
      <c r="G31" s="40">
        <v>19847338.829999998</v>
      </c>
      <c r="H31" s="76" t="s">
        <v>52</v>
      </c>
    </row>
    <row r="32" spans="1:8" x14ac:dyDescent="0.2">
      <c r="A32" s="35">
        <v>43998</v>
      </c>
      <c r="B32" s="36">
        <v>10829</v>
      </c>
      <c r="C32" s="37" t="s">
        <v>18</v>
      </c>
      <c r="D32" s="38">
        <v>43998</v>
      </c>
      <c r="E32" s="39"/>
      <c r="F32" s="40">
        <v>86681.21</v>
      </c>
      <c r="G32" s="40">
        <v>582705.46</v>
      </c>
      <c r="H32" s="76" t="s">
        <v>52</v>
      </c>
    </row>
    <row r="33" spans="1:8" x14ac:dyDescent="0.2">
      <c r="A33" s="35">
        <v>43998</v>
      </c>
      <c r="B33" s="36">
        <v>10830</v>
      </c>
      <c r="C33" s="37" t="s">
        <v>19</v>
      </c>
      <c r="D33" s="38">
        <v>43998</v>
      </c>
      <c r="E33" s="39"/>
      <c r="F33" s="40">
        <v>16008352.32</v>
      </c>
      <c r="G33" s="40">
        <v>16591057.779999999</v>
      </c>
      <c r="H33" s="76" t="s">
        <v>52</v>
      </c>
    </row>
    <row r="34" spans="1:8" x14ac:dyDescent="0.2">
      <c r="A34" s="35">
        <v>43999</v>
      </c>
      <c r="B34" s="36">
        <v>10837</v>
      </c>
      <c r="C34" s="37" t="s">
        <v>18</v>
      </c>
      <c r="D34" s="38">
        <v>43999</v>
      </c>
      <c r="E34" s="39"/>
      <c r="F34" s="40">
        <v>3981418.28</v>
      </c>
      <c r="G34" s="40">
        <v>11187456.060000001</v>
      </c>
      <c r="H34" s="76" t="s">
        <v>52</v>
      </c>
    </row>
    <row r="35" spans="1:8" x14ac:dyDescent="0.2">
      <c r="A35" s="35">
        <v>43999</v>
      </c>
      <c r="B35" s="36">
        <v>10838</v>
      </c>
      <c r="C35" s="37" t="s">
        <v>19</v>
      </c>
      <c r="D35" s="38">
        <v>43999</v>
      </c>
      <c r="E35" s="39"/>
      <c r="F35" s="40">
        <v>14520897.970000001</v>
      </c>
      <c r="G35" s="40">
        <v>25708354.030000001</v>
      </c>
      <c r="H35" s="76" t="s">
        <v>52</v>
      </c>
    </row>
    <row r="36" spans="1:8" x14ac:dyDescent="0.2">
      <c r="A36" s="35">
        <v>44000</v>
      </c>
      <c r="B36" s="36">
        <v>10851</v>
      </c>
      <c r="C36" s="37" t="s">
        <v>19</v>
      </c>
      <c r="D36" s="38">
        <v>44000</v>
      </c>
      <c r="E36" s="39"/>
      <c r="F36" s="40">
        <v>16887896.079999998</v>
      </c>
      <c r="G36" s="40">
        <v>30438105.109999999</v>
      </c>
      <c r="H36" s="76" t="s">
        <v>52</v>
      </c>
    </row>
    <row r="37" spans="1:8" x14ac:dyDescent="0.2">
      <c r="A37" s="35">
        <v>44001</v>
      </c>
      <c r="B37" s="36">
        <v>10882</v>
      </c>
      <c r="C37" s="37" t="s">
        <v>19</v>
      </c>
      <c r="D37" s="38">
        <v>44001</v>
      </c>
      <c r="E37" s="39"/>
      <c r="F37" s="40">
        <v>13898831.859999999</v>
      </c>
      <c r="G37" s="40">
        <v>35039273.57</v>
      </c>
      <c r="H37" s="76" t="s">
        <v>52</v>
      </c>
    </row>
    <row r="38" spans="1:8" x14ac:dyDescent="0.2">
      <c r="A38" s="35">
        <v>44002</v>
      </c>
      <c r="B38" s="36">
        <v>10883</v>
      </c>
      <c r="C38" s="37" t="s">
        <v>19</v>
      </c>
      <c r="D38" s="38">
        <v>44002</v>
      </c>
      <c r="E38" s="39"/>
      <c r="F38" s="40">
        <v>33285172.789999999</v>
      </c>
      <c r="G38" s="40">
        <v>68324446.359999999</v>
      </c>
      <c r="H38" s="76" t="s">
        <v>52</v>
      </c>
    </row>
    <row r="39" spans="1:8" x14ac:dyDescent="0.2">
      <c r="A39" s="35">
        <v>44003</v>
      </c>
      <c r="B39" s="36">
        <v>10888</v>
      </c>
      <c r="C39" s="37" t="s">
        <v>18</v>
      </c>
      <c r="D39" s="38">
        <v>44003</v>
      </c>
      <c r="E39" s="39"/>
      <c r="F39" s="40">
        <v>583264.52</v>
      </c>
      <c r="G39" s="40">
        <v>34226690.880000003</v>
      </c>
      <c r="H39" s="76" t="s">
        <v>52</v>
      </c>
    </row>
    <row r="40" spans="1:8" x14ac:dyDescent="0.2">
      <c r="A40" s="35">
        <v>44003</v>
      </c>
      <c r="B40" s="36">
        <v>10889</v>
      </c>
      <c r="C40" s="37" t="s">
        <v>19</v>
      </c>
      <c r="D40" s="38">
        <v>44003</v>
      </c>
      <c r="E40" s="39"/>
      <c r="F40" s="40">
        <v>25747825.390000001</v>
      </c>
      <c r="G40" s="40">
        <v>59974516.270000003</v>
      </c>
      <c r="H40" s="76" t="s">
        <v>52</v>
      </c>
    </row>
    <row r="41" spans="1:8" x14ac:dyDescent="0.2">
      <c r="A41" s="35">
        <v>44006</v>
      </c>
      <c r="B41" s="36">
        <v>10898</v>
      </c>
      <c r="C41" s="37" t="s">
        <v>18</v>
      </c>
      <c r="D41" s="38">
        <v>44006</v>
      </c>
      <c r="E41" s="39"/>
      <c r="F41" s="40">
        <v>454091.37</v>
      </c>
      <c r="G41" s="40">
        <v>35708499.57</v>
      </c>
      <c r="H41" s="76" t="s">
        <v>52</v>
      </c>
    </row>
    <row r="42" spans="1:8" x14ac:dyDescent="0.2">
      <c r="A42" s="35">
        <v>44006</v>
      </c>
      <c r="B42" s="36">
        <v>10899</v>
      </c>
      <c r="C42" s="37" t="s">
        <v>19</v>
      </c>
      <c r="D42" s="38">
        <v>44006</v>
      </c>
      <c r="E42" s="39"/>
      <c r="F42" s="40">
        <v>34236406.740000002</v>
      </c>
      <c r="G42" s="40">
        <v>69944906.310000002</v>
      </c>
      <c r="H42" s="76" t="s">
        <v>52</v>
      </c>
    </row>
    <row r="43" spans="1:8" x14ac:dyDescent="0.2">
      <c r="A43" s="35">
        <v>44008</v>
      </c>
      <c r="B43" s="36">
        <v>10912</v>
      </c>
      <c r="C43" s="37" t="s">
        <v>19</v>
      </c>
      <c r="D43" s="38">
        <v>44008</v>
      </c>
      <c r="E43" s="39"/>
      <c r="F43" s="40">
        <v>50082137.329999998</v>
      </c>
      <c r="G43" s="40">
        <v>54432452.119999997</v>
      </c>
      <c r="H43" s="76" t="s">
        <v>52</v>
      </c>
    </row>
    <row r="44" spans="1:8" x14ac:dyDescent="0.2">
      <c r="A44" s="35">
        <v>44010</v>
      </c>
      <c r="B44" s="36">
        <v>10913</v>
      </c>
      <c r="C44" s="37" t="s">
        <v>19</v>
      </c>
      <c r="D44" s="38">
        <v>44010</v>
      </c>
      <c r="E44" s="39"/>
      <c r="F44" s="40">
        <v>20007723.57</v>
      </c>
      <c r="G44" s="40">
        <v>74440175.689999998</v>
      </c>
      <c r="H44" s="76" t="s">
        <v>52</v>
      </c>
    </row>
    <row r="45" spans="1:8" x14ac:dyDescent="0.2">
      <c r="A45" s="35">
        <v>44012</v>
      </c>
      <c r="B45" s="36">
        <v>10914</v>
      </c>
      <c r="C45" s="37" t="s">
        <v>19</v>
      </c>
      <c r="D45" s="38">
        <v>44012</v>
      </c>
      <c r="E45" s="39"/>
      <c r="F45" s="40">
        <v>22345246.800000001</v>
      </c>
      <c r="G45" s="40">
        <v>96785422.489999995</v>
      </c>
      <c r="H45" s="76" t="s">
        <v>52</v>
      </c>
    </row>
    <row r="46" spans="1:8" x14ac:dyDescent="0.2">
      <c r="A46" s="13">
        <v>43983</v>
      </c>
      <c r="B46" s="14">
        <v>10770</v>
      </c>
      <c r="C46" s="15" t="s">
        <v>9</v>
      </c>
      <c r="D46" s="16">
        <v>43983</v>
      </c>
      <c r="E46" s="17">
        <v>20</v>
      </c>
      <c r="F46" s="18"/>
      <c r="G46" s="19">
        <v>35756615.890000001</v>
      </c>
      <c r="H46" s="76" t="s">
        <v>53</v>
      </c>
    </row>
    <row r="47" spans="1:8" x14ac:dyDescent="0.2">
      <c r="A47" s="13">
        <v>43983</v>
      </c>
      <c r="B47" s="14">
        <v>10772</v>
      </c>
      <c r="C47" s="15" t="s">
        <v>9</v>
      </c>
      <c r="D47" s="16">
        <v>43983</v>
      </c>
      <c r="E47" s="19">
        <v>19600</v>
      </c>
      <c r="F47" s="18"/>
      <c r="G47" s="19">
        <v>34757015.890000001</v>
      </c>
      <c r="H47" s="76" t="s">
        <v>53</v>
      </c>
    </row>
    <row r="48" spans="1:8" x14ac:dyDescent="0.2">
      <c r="A48" s="13">
        <v>43983</v>
      </c>
      <c r="B48" s="14">
        <v>10774</v>
      </c>
      <c r="C48" s="15" t="s">
        <v>12</v>
      </c>
      <c r="D48" s="16">
        <v>43983</v>
      </c>
      <c r="E48" s="19">
        <v>19600</v>
      </c>
      <c r="F48" s="18"/>
      <c r="G48" s="19">
        <v>33757415.890000001</v>
      </c>
      <c r="H48" s="76" t="s">
        <v>53</v>
      </c>
    </row>
    <row r="49" spans="1:8" x14ac:dyDescent="0.2">
      <c r="A49" s="13">
        <v>43983</v>
      </c>
      <c r="B49" s="14">
        <v>10776</v>
      </c>
      <c r="C49" s="15" t="s">
        <v>12</v>
      </c>
      <c r="D49" s="16">
        <v>43983</v>
      </c>
      <c r="E49" s="17">
        <v>49</v>
      </c>
      <c r="F49" s="18"/>
      <c r="G49" s="19">
        <v>33754916.890000001</v>
      </c>
      <c r="H49" s="76" t="s">
        <v>53</v>
      </c>
    </row>
    <row r="50" spans="1:8" x14ac:dyDescent="0.2">
      <c r="A50" s="13">
        <v>43983</v>
      </c>
      <c r="B50" s="14">
        <v>10778</v>
      </c>
      <c r="C50" s="15" t="s">
        <v>12</v>
      </c>
      <c r="D50" s="16">
        <v>43983</v>
      </c>
      <c r="E50" s="19">
        <v>19600</v>
      </c>
      <c r="F50" s="18"/>
      <c r="G50" s="19">
        <v>32755316.890000001</v>
      </c>
      <c r="H50" s="76" t="s">
        <v>53</v>
      </c>
    </row>
    <row r="51" spans="1:8" x14ac:dyDescent="0.2">
      <c r="A51" s="13">
        <v>43983</v>
      </c>
      <c r="B51" s="14">
        <v>10780</v>
      </c>
      <c r="C51" s="15" t="s">
        <v>12</v>
      </c>
      <c r="D51" s="16">
        <v>43983</v>
      </c>
      <c r="E51" s="17">
        <v>49</v>
      </c>
      <c r="F51" s="18"/>
      <c r="G51" s="19">
        <v>32752817.890000001</v>
      </c>
      <c r="H51" s="76" t="s">
        <v>53</v>
      </c>
    </row>
    <row r="52" spans="1:8" x14ac:dyDescent="0.2">
      <c r="A52" s="13">
        <v>43983</v>
      </c>
      <c r="B52" s="14">
        <v>10782</v>
      </c>
      <c r="C52" s="15" t="s">
        <v>12</v>
      </c>
      <c r="D52" s="16">
        <v>43983</v>
      </c>
      <c r="E52" s="19">
        <v>19600</v>
      </c>
      <c r="F52" s="18"/>
      <c r="G52" s="19">
        <v>31753217.890000001</v>
      </c>
      <c r="H52" s="76" t="s">
        <v>53</v>
      </c>
    </row>
    <row r="53" spans="1:8" x14ac:dyDescent="0.2">
      <c r="A53" s="13">
        <v>43983</v>
      </c>
      <c r="B53" s="14">
        <v>10784</v>
      </c>
      <c r="C53" s="15" t="s">
        <v>12</v>
      </c>
      <c r="D53" s="16">
        <v>43983</v>
      </c>
      <c r="E53" s="17">
        <v>49</v>
      </c>
      <c r="F53" s="18"/>
      <c r="G53" s="19">
        <v>31750718.890000001</v>
      </c>
      <c r="H53" s="76" t="s">
        <v>53</v>
      </c>
    </row>
    <row r="54" spans="1:8" x14ac:dyDescent="0.2">
      <c r="A54" s="13">
        <v>43983</v>
      </c>
      <c r="B54" s="14">
        <v>10786</v>
      </c>
      <c r="C54" s="15" t="s">
        <v>12</v>
      </c>
      <c r="D54" s="16">
        <v>43983</v>
      </c>
      <c r="E54" s="19">
        <v>19600</v>
      </c>
      <c r="F54" s="18"/>
      <c r="G54" s="19">
        <v>30751118.890000001</v>
      </c>
      <c r="H54" s="76" t="s">
        <v>53</v>
      </c>
    </row>
    <row r="55" spans="1:8" x14ac:dyDescent="0.2">
      <c r="A55" s="13">
        <v>43983</v>
      </c>
      <c r="B55" s="14">
        <v>10788</v>
      </c>
      <c r="C55" s="15" t="s">
        <v>12</v>
      </c>
      <c r="D55" s="16">
        <v>43983</v>
      </c>
      <c r="E55" s="17">
        <v>49</v>
      </c>
      <c r="F55" s="18"/>
      <c r="G55" s="19">
        <v>30748619.890000001</v>
      </c>
      <c r="H55" s="76" t="s">
        <v>53</v>
      </c>
    </row>
    <row r="56" spans="1:8" x14ac:dyDescent="0.2">
      <c r="A56" s="13">
        <v>43983</v>
      </c>
      <c r="B56" s="14">
        <v>10790</v>
      </c>
      <c r="C56" s="15" t="s">
        <v>12</v>
      </c>
      <c r="D56" s="16">
        <v>43983</v>
      </c>
      <c r="E56" s="19">
        <v>19600</v>
      </c>
      <c r="F56" s="18"/>
      <c r="G56" s="19">
        <v>29749019.890000001</v>
      </c>
      <c r="H56" s="76" t="s">
        <v>53</v>
      </c>
    </row>
    <row r="57" spans="1:8" x14ac:dyDescent="0.2">
      <c r="A57" s="13">
        <v>43983</v>
      </c>
      <c r="B57" s="14">
        <v>10792</v>
      </c>
      <c r="C57" s="15" t="s">
        <v>12</v>
      </c>
      <c r="D57" s="16">
        <v>43983</v>
      </c>
      <c r="E57" s="17">
        <v>49</v>
      </c>
      <c r="F57" s="18"/>
      <c r="G57" s="19">
        <v>29746520.890000001</v>
      </c>
      <c r="H57" s="76" t="s">
        <v>53</v>
      </c>
    </row>
    <row r="58" spans="1:8" x14ac:dyDescent="0.2">
      <c r="A58" s="13">
        <v>43983</v>
      </c>
      <c r="B58" s="14">
        <v>10794</v>
      </c>
      <c r="C58" s="15" t="s">
        <v>9</v>
      </c>
      <c r="D58" s="16">
        <v>43983</v>
      </c>
      <c r="E58" s="17">
        <v>20</v>
      </c>
      <c r="F58" s="18"/>
      <c r="G58" s="19">
        <v>29745500.890000001</v>
      </c>
      <c r="H58" s="76" t="s">
        <v>53</v>
      </c>
    </row>
    <row r="59" spans="1:8" x14ac:dyDescent="0.2">
      <c r="A59" s="13">
        <v>43983</v>
      </c>
      <c r="B59" s="14">
        <v>10796</v>
      </c>
      <c r="C59" s="15" t="s">
        <v>9</v>
      </c>
      <c r="D59" s="16">
        <v>43983</v>
      </c>
      <c r="E59" s="19">
        <v>580000</v>
      </c>
      <c r="F59" s="18"/>
      <c r="G59" s="19">
        <v>165500.89000000001</v>
      </c>
      <c r="H59" s="76" t="s">
        <v>53</v>
      </c>
    </row>
    <row r="60" spans="1:8" x14ac:dyDescent="0.2">
      <c r="A60" s="13">
        <v>43986</v>
      </c>
      <c r="B60" s="14">
        <v>10801</v>
      </c>
      <c r="C60" s="15" t="s">
        <v>9</v>
      </c>
      <c r="D60" s="16">
        <v>43986</v>
      </c>
      <c r="E60" s="17">
        <v>20</v>
      </c>
      <c r="F60" s="18"/>
      <c r="G60" s="19">
        <v>32100304.949999999</v>
      </c>
      <c r="H60" s="76" t="s">
        <v>53</v>
      </c>
    </row>
    <row r="61" spans="1:8" x14ac:dyDescent="0.2">
      <c r="A61" s="13">
        <v>43986</v>
      </c>
      <c r="B61" s="14">
        <v>10803</v>
      </c>
      <c r="C61" s="15" t="s">
        <v>9</v>
      </c>
      <c r="D61" s="16">
        <v>43986</v>
      </c>
      <c r="E61" s="19">
        <v>440000</v>
      </c>
      <c r="F61" s="18"/>
      <c r="G61" s="19">
        <v>9660304.9499999993</v>
      </c>
      <c r="H61" s="76" t="s">
        <v>53</v>
      </c>
    </row>
    <row r="62" spans="1:8" x14ac:dyDescent="0.2">
      <c r="A62" s="13">
        <v>43986</v>
      </c>
      <c r="B62" s="14">
        <v>10805</v>
      </c>
      <c r="C62" s="15" t="s">
        <v>12</v>
      </c>
      <c r="D62" s="16">
        <v>43986</v>
      </c>
      <c r="E62" s="19">
        <v>181249.29</v>
      </c>
      <c r="F62" s="18"/>
      <c r="G62" s="19">
        <v>416591</v>
      </c>
      <c r="H62" s="76" t="s">
        <v>53</v>
      </c>
    </row>
    <row r="63" spans="1:8" x14ac:dyDescent="0.2">
      <c r="A63" s="13">
        <v>43986</v>
      </c>
      <c r="B63" s="14">
        <v>10807</v>
      </c>
      <c r="C63" s="15" t="s">
        <v>12</v>
      </c>
      <c r="D63" s="16">
        <v>43986</v>
      </c>
      <c r="E63" s="17">
        <v>453.12</v>
      </c>
      <c r="F63" s="18"/>
      <c r="G63" s="19">
        <v>393481.72</v>
      </c>
      <c r="H63" s="76" t="s">
        <v>53</v>
      </c>
    </row>
    <row r="64" spans="1:8" x14ac:dyDescent="0.2">
      <c r="A64" s="13">
        <v>43992</v>
      </c>
      <c r="B64" s="14">
        <v>10814</v>
      </c>
      <c r="C64" s="15" t="s">
        <v>9</v>
      </c>
      <c r="D64" s="16">
        <v>43992</v>
      </c>
      <c r="E64" s="17">
        <v>20</v>
      </c>
      <c r="F64" s="18"/>
      <c r="G64" s="19">
        <v>72473929.819999993</v>
      </c>
      <c r="H64" s="76" t="s">
        <v>53</v>
      </c>
    </row>
    <row r="65" spans="1:8" x14ac:dyDescent="0.2">
      <c r="A65" s="13">
        <v>43992</v>
      </c>
      <c r="B65" s="14">
        <v>10816</v>
      </c>
      <c r="C65" s="15" t="s">
        <v>9</v>
      </c>
      <c r="D65" s="16">
        <v>43992</v>
      </c>
      <c r="E65" s="19">
        <v>620000</v>
      </c>
      <c r="F65" s="18"/>
      <c r="G65" s="19">
        <v>40853929.82</v>
      </c>
      <c r="H65" s="76" t="s">
        <v>53</v>
      </c>
    </row>
    <row r="66" spans="1:8" x14ac:dyDescent="0.2">
      <c r="A66" s="13">
        <v>43992</v>
      </c>
      <c r="B66" s="14">
        <v>10818</v>
      </c>
      <c r="C66" s="15" t="s">
        <v>12</v>
      </c>
      <c r="D66" s="16">
        <v>43992</v>
      </c>
      <c r="E66" s="19">
        <v>780000</v>
      </c>
      <c r="F66" s="18"/>
      <c r="G66" s="19">
        <v>1073929.82</v>
      </c>
      <c r="H66" s="76" t="s">
        <v>53</v>
      </c>
    </row>
    <row r="67" spans="1:8" x14ac:dyDescent="0.2">
      <c r="A67" s="13">
        <v>43992</v>
      </c>
      <c r="B67" s="14">
        <v>10820</v>
      </c>
      <c r="C67" s="15" t="s">
        <v>12</v>
      </c>
      <c r="D67" s="16">
        <v>43992</v>
      </c>
      <c r="E67" s="19">
        <v>1950</v>
      </c>
      <c r="F67" s="18"/>
      <c r="G67" s="19">
        <v>974479.82</v>
      </c>
      <c r="H67" s="76" t="s">
        <v>53</v>
      </c>
    </row>
    <row r="68" spans="1:8" x14ac:dyDescent="0.2">
      <c r="A68" s="13">
        <v>43993</v>
      </c>
      <c r="B68" s="14">
        <v>10822</v>
      </c>
      <c r="C68" s="15" t="s">
        <v>9</v>
      </c>
      <c r="D68" s="16">
        <v>43993</v>
      </c>
      <c r="E68" s="17">
        <v>400</v>
      </c>
      <c r="F68" s="18"/>
      <c r="G68" s="19">
        <v>954079.82</v>
      </c>
      <c r="H68" s="76" t="s">
        <v>53</v>
      </c>
    </row>
    <row r="69" spans="1:8" x14ac:dyDescent="0.2">
      <c r="A69" s="13">
        <v>43994</v>
      </c>
      <c r="B69" s="14">
        <v>10826</v>
      </c>
      <c r="C69" s="15" t="s">
        <v>9</v>
      </c>
      <c r="D69" s="16">
        <v>43994</v>
      </c>
      <c r="E69" s="17">
        <v>20</v>
      </c>
      <c r="F69" s="18"/>
      <c r="G69" s="19">
        <v>19846318.829999998</v>
      </c>
      <c r="H69" s="76" t="s">
        <v>53</v>
      </c>
    </row>
    <row r="70" spans="1:8" x14ac:dyDescent="0.2">
      <c r="A70" s="13">
        <v>43994</v>
      </c>
      <c r="B70" s="14">
        <v>10828</v>
      </c>
      <c r="C70" s="15" t="s">
        <v>9</v>
      </c>
      <c r="D70" s="16">
        <v>43994</v>
      </c>
      <c r="E70" s="19">
        <v>379417.54</v>
      </c>
      <c r="F70" s="18"/>
      <c r="G70" s="19">
        <v>496024.25</v>
      </c>
      <c r="H70" s="76" t="s">
        <v>53</v>
      </c>
    </row>
    <row r="71" spans="1:8" x14ac:dyDescent="0.2">
      <c r="A71" s="13">
        <v>43998</v>
      </c>
      <c r="B71" s="14">
        <v>10832</v>
      </c>
      <c r="C71" s="15" t="s">
        <v>24</v>
      </c>
      <c r="D71" s="16">
        <v>43998</v>
      </c>
      <c r="E71" s="19">
        <v>12000</v>
      </c>
      <c r="F71" s="18"/>
      <c r="G71" s="19">
        <v>15979057.779999999</v>
      </c>
      <c r="H71" s="76" t="s">
        <v>53</v>
      </c>
    </row>
    <row r="72" spans="1:8" x14ac:dyDescent="0.2">
      <c r="A72" s="70">
        <v>43998</v>
      </c>
      <c r="B72" s="71">
        <v>10834</v>
      </c>
      <c r="C72" s="72" t="s">
        <v>9</v>
      </c>
      <c r="D72" s="73">
        <v>43998</v>
      </c>
      <c r="E72" s="79">
        <v>20</v>
      </c>
      <c r="F72" s="75"/>
      <c r="G72" s="74">
        <v>15978037.779999999</v>
      </c>
      <c r="H72" s="76" t="s">
        <v>53</v>
      </c>
    </row>
    <row r="73" spans="1:8" x14ac:dyDescent="0.2">
      <c r="A73" s="13">
        <v>43998</v>
      </c>
      <c r="B73" s="14">
        <v>10836</v>
      </c>
      <c r="C73" s="15" t="s">
        <v>9</v>
      </c>
      <c r="D73" s="16">
        <v>43998</v>
      </c>
      <c r="E73" s="19">
        <v>172000</v>
      </c>
      <c r="F73" s="18"/>
      <c r="G73" s="19">
        <v>7206037.7800000003</v>
      </c>
      <c r="H73" s="76" t="s">
        <v>53</v>
      </c>
    </row>
    <row r="74" spans="1:8" x14ac:dyDescent="0.2">
      <c r="A74" s="13">
        <v>43999</v>
      </c>
      <c r="B74" s="14">
        <v>10840</v>
      </c>
      <c r="C74" s="15" t="s">
        <v>12</v>
      </c>
      <c r="D74" s="16">
        <v>43999</v>
      </c>
      <c r="E74" s="19">
        <v>140000</v>
      </c>
      <c r="F74" s="18"/>
      <c r="G74" s="19">
        <v>18568354.030000001</v>
      </c>
      <c r="H74" s="76" t="s">
        <v>53</v>
      </c>
    </row>
    <row r="75" spans="1:8" x14ac:dyDescent="0.2">
      <c r="A75" s="13">
        <v>43999</v>
      </c>
      <c r="B75" s="14">
        <v>10842</v>
      </c>
      <c r="C75" s="15" t="s">
        <v>12</v>
      </c>
      <c r="D75" s="16">
        <v>43999</v>
      </c>
      <c r="E75" s="17">
        <v>350</v>
      </c>
      <c r="F75" s="18"/>
      <c r="G75" s="19">
        <v>18550504.030000001</v>
      </c>
      <c r="H75" s="76" t="s">
        <v>53</v>
      </c>
    </row>
    <row r="76" spans="1:8" x14ac:dyDescent="0.2">
      <c r="A76" s="13">
        <v>43999</v>
      </c>
      <c r="B76" s="14">
        <v>10844</v>
      </c>
      <c r="C76" s="15" t="s">
        <v>9</v>
      </c>
      <c r="D76" s="16">
        <v>43999</v>
      </c>
      <c r="E76" s="17">
        <v>20</v>
      </c>
      <c r="F76" s="18"/>
      <c r="G76" s="19">
        <v>18549484.030000001</v>
      </c>
      <c r="H76" s="76" t="s">
        <v>53</v>
      </c>
    </row>
    <row r="77" spans="1:8" x14ac:dyDescent="0.2">
      <c r="A77" s="13">
        <v>43999</v>
      </c>
      <c r="B77" s="14">
        <v>10846</v>
      </c>
      <c r="C77" s="15" t="s">
        <v>9</v>
      </c>
      <c r="D77" s="16">
        <v>43999</v>
      </c>
      <c r="E77" s="19">
        <v>77675</v>
      </c>
      <c r="F77" s="18"/>
      <c r="G77" s="19">
        <v>14588059.029999999</v>
      </c>
      <c r="H77" s="76" t="s">
        <v>53</v>
      </c>
    </row>
    <row r="78" spans="1:8" x14ac:dyDescent="0.2">
      <c r="A78" s="13">
        <v>44000</v>
      </c>
      <c r="B78" s="14">
        <v>10848</v>
      </c>
      <c r="C78" s="15" t="s">
        <v>9</v>
      </c>
      <c r="D78" s="16">
        <v>44000</v>
      </c>
      <c r="E78" s="17">
        <v>20</v>
      </c>
      <c r="F78" s="18"/>
      <c r="G78" s="19">
        <v>14587039.029999999</v>
      </c>
      <c r="H78" s="76" t="s">
        <v>53</v>
      </c>
    </row>
    <row r="79" spans="1:8" x14ac:dyDescent="0.2">
      <c r="A79" s="13">
        <v>44000</v>
      </c>
      <c r="B79" s="14">
        <v>10850</v>
      </c>
      <c r="C79" s="15" t="s">
        <v>9</v>
      </c>
      <c r="D79" s="16">
        <v>44000</v>
      </c>
      <c r="E79" s="19">
        <v>20330</v>
      </c>
      <c r="F79" s="18"/>
      <c r="G79" s="19">
        <v>13550209.029999999</v>
      </c>
      <c r="H79" s="76" t="s">
        <v>53</v>
      </c>
    </row>
    <row r="80" spans="1:8" x14ac:dyDescent="0.2">
      <c r="A80" s="13">
        <v>44000</v>
      </c>
      <c r="B80" s="14">
        <v>10853</v>
      </c>
      <c r="C80" s="15" t="s">
        <v>12</v>
      </c>
      <c r="D80" s="16">
        <v>44000</v>
      </c>
      <c r="E80" s="19">
        <v>81200</v>
      </c>
      <c r="F80" s="18"/>
      <c r="G80" s="19">
        <v>26296905.109999999</v>
      </c>
      <c r="H80" s="76" t="s">
        <v>53</v>
      </c>
    </row>
    <row r="81" spans="1:8" x14ac:dyDescent="0.2">
      <c r="A81" s="13">
        <v>44000</v>
      </c>
      <c r="B81" s="14">
        <v>10855</v>
      </c>
      <c r="C81" s="15" t="s">
        <v>12</v>
      </c>
      <c r="D81" s="16">
        <v>44000</v>
      </c>
      <c r="E81" s="17">
        <v>203</v>
      </c>
      <c r="F81" s="18"/>
      <c r="G81" s="19">
        <v>26286552.109999999</v>
      </c>
      <c r="H81" s="76" t="s">
        <v>53</v>
      </c>
    </row>
    <row r="82" spans="1:8" x14ac:dyDescent="0.2">
      <c r="A82" s="13">
        <v>44000</v>
      </c>
      <c r="B82" s="14">
        <v>10857</v>
      </c>
      <c r="C82" s="15" t="s">
        <v>12</v>
      </c>
      <c r="D82" s="16">
        <v>44000</v>
      </c>
      <c r="E82" s="19">
        <v>20330</v>
      </c>
      <c r="F82" s="18"/>
      <c r="G82" s="19">
        <v>25249722.109999999</v>
      </c>
      <c r="H82" s="76" t="s">
        <v>53</v>
      </c>
    </row>
    <row r="83" spans="1:8" x14ac:dyDescent="0.2">
      <c r="A83" s="13">
        <v>44000</v>
      </c>
      <c r="B83" s="14">
        <v>10859</v>
      </c>
      <c r="C83" s="15" t="s">
        <v>12</v>
      </c>
      <c r="D83" s="16">
        <v>44000</v>
      </c>
      <c r="E83" s="17">
        <v>50.83</v>
      </c>
      <c r="F83" s="18"/>
      <c r="G83" s="19">
        <v>25247130.030000001</v>
      </c>
      <c r="H83" s="76" t="s">
        <v>53</v>
      </c>
    </row>
    <row r="84" spans="1:8" x14ac:dyDescent="0.2">
      <c r="A84" s="13">
        <v>44000</v>
      </c>
      <c r="B84" s="14">
        <v>10861</v>
      </c>
      <c r="C84" s="15" t="s">
        <v>12</v>
      </c>
      <c r="D84" s="16">
        <v>44000</v>
      </c>
      <c r="E84" s="19">
        <v>20330</v>
      </c>
      <c r="F84" s="18"/>
      <c r="G84" s="19">
        <v>24210300.030000001</v>
      </c>
      <c r="H84" s="76" t="s">
        <v>53</v>
      </c>
    </row>
    <row r="85" spans="1:8" x14ac:dyDescent="0.2">
      <c r="A85" s="13">
        <v>44000</v>
      </c>
      <c r="B85" s="14">
        <v>10863</v>
      </c>
      <c r="C85" s="15" t="s">
        <v>12</v>
      </c>
      <c r="D85" s="16">
        <v>44000</v>
      </c>
      <c r="E85" s="17">
        <v>50.83</v>
      </c>
      <c r="F85" s="18"/>
      <c r="G85" s="19">
        <v>24207707.949999999</v>
      </c>
      <c r="H85" s="76" t="s">
        <v>53</v>
      </c>
    </row>
    <row r="86" spans="1:8" x14ac:dyDescent="0.2">
      <c r="A86" s="13">
        <v>44000</v>
      </c>
      <c r="B86" s="14">
        <v>10865</v>
      </c>
      <c r="C86" s="15" t="s">
        <v>12</v>
      </c>
      <c r="D86" s="16">
        <v>44000</v>
      </c>
      <c r="E86" s="19">
        <v>20330</v>
      </c>
      <c r="F86" s="18"/>
      <c r="G86" s="19">
        <v>23170877.949999999</v>
      </c>
      <c r="H86" s="76" t="s">
        <v>53</v>
      </c>
    </row>
    <row r="87" spans="1:8" x14ac:dyDescent="0.2">
      <c r="A87" s="13">
        <v>44000</v>
      </c>
      <c r="B87" s="14">
        <v>10867</v>
      </c>
      <c r="C87" s="15" t="s">
        <v>12</v>
      </c>
      <c r="D87" s="16">
        <v>44000</v>
      </c>
      <c r="E87" s="17">
        <v>50.83</v>
      </c>
      <c r="F87" s="18"/>
      <c r="G87" s="19">
        <v>23168285.870000001</v>
      </c>
      <c r="H87" s="76" t="s">
        <v>53</v>
      </c>
    </row>
    <row r="88" spans="1:8" x14ac:dyDescent="0.2">
      <c r="A88" s="13">
        <v>44000</v>
      </c>
      <c r="B88" s="14">
        <v>10869</v>
      </c>
      <c r="C88" s="15" t="s">
        <v>12</v>
      </c>
      <c r="D88" s="16">
        <v>44000</v>
      </c>
      <c r="E88" s="19">
        <v>20330</v>
      </c>
      <c r="F88" s="18"/>
      <c r="G88" s="19">
        <v>22131455.870000001</v>
      </c>
      <c r="H88" s="76" t="s">
        <v>53</v>
      </c>
    </row>
    <row r="89" spans="1:8" x14ac:dyDescent="0.2">
      <c r="A89" s="13">
        <v>44000</v>
      </c>
      <c r="B89" s="14">
        <v>10871</v>
      </c>
      <c r="C89" s="15" t="s">
        <v>12</v>
      </c>
      <c r="D89" s="16">
        <v>44000</v>
      </c>
      <c r="E89" s="17">
        <v>50.83</v>
      </c>
      <c r="F89" s="18"/>
      <c r="G89" s="19">
        <v>22128863.789999999</v>
      </c>
      <c r="H89" s="76" t="s">
        <v>53</v>
      </c>
    </row>
    <row r="90" spans="1:8" x14ac:dyDescent="0.2">
      <c r="A90" s="13">
        <v>44000</v>
      </c>
      <c r="B90" s="14">
        <v>10873</v>
      </c>
      <c r="C90" s="15" t="s">
        <v>12</v>
      </c>
      <c r="D90" s="16">
        <v>44000</v>
      </c>
      <c r="E90" s="19">
        <v>20330</v>
      </c>
      <c r="F90" s="18"/>
      <c r="G90" s="19">
        <v>21092033.789999999</v>
      </c>
      <c r="H90" s="76" t="s">
        <v>53</v>
      </c>
    </row>
    <row r="91" spans="1:8" x14ac:dyDescent="0.2">
      <c r="A91" s="13">
        <v>44000</v>
      </c>
      <c r="B91" s="14">
        <v>10875</v>
      </c>
      <c r="C91" s="15" t="s">
        <v>12</v>
      </c>
      <c r="D91" s="16">
        <v>44000</v>
      </c>
      <c r="E91" s="17">
        <v>50.83</v>
      </c>
      <c r="F91" s="18"/>
      <c r="G91" s="19">
        <v>21089441.710000001</v>
      </c>
      <c r="H91" s="76" t="s">
        <v>53</v>
      </c>
    </row>
    <row r="92" spans="1:8" x14ac:dyDescent="0.2">
      <c r="A92" s="13">
        <v>44000</v>
      </c>
      <c r="B92" s="14">
        <v>10877</v>
      </c>
      <c r="C92" s="15" t="s">
        <v>12</v>
      </c>
      <c r="D92" s="16">
        <v>44000</v>
      </c>
      <c r="E92" s="19">
        <v>80000</v>
      </c>
      <c r="F92" s="18"/>
      <c r="G92" s="19">
        <v>17009441.710000001</v>
      </c>
      <c r="H92" s="76" t="s">
        <v>53</v>
      </c>
    </row>
    <row r="93" spans="1:8" x14ac:dyDescent="0.2">
      <c r="A93" s="13">
        <v>44000</v>
      </c>
      <c r="B93" s="14">
        <v>10879</v>
      </c>
      <c r="C93" s="15" t="s">
        <v>12</v>
      </c>
      <c r="D93" s="16">
        <v>44000</v>
      </c>
      <c r="E93" s="17">
        <v>200</v>
      </c>
      <c r="F93" s="18"/>
      <c r="G93" s="19">
        <v>16999241.710000001</v>
      </c>
      <c r="H93" s="76" t="s">
        <v>53</v>
      </c>
    </row>
    <row r="94" spans="1:8" x14ac:dyDescent="0.2">
      <c r="A94" s="13">
        <v>44000</v>
      </c>
      <c r="B94" s="14">
        <v>10881</v>
      </c>
      <c r="C94" s="15" t="s">
        <v>29</v>
      </c>
      <c r="D94" s="16">
        <v>44000</v>
      </c>
      <c r="E94" s="18"/>
      <c r="F94" s="19">
        <v>81200</v>
      </c>
      <c r="G94" s="19">
        <v>21140441.710000001</v>
      </c>
      <c r="H94" s="76" t="s">
        <v>53</v>
      </c>
    </row>
    <row r="95" spans="1:8" x14ac:dyDescent="0.2">
      <c r="A95" s="13">
        <v>44002</v>
      </c>
      <c r="B95" s="14">
        <v>10885</v>
      </c>
      <c r="C95" s="15" t="s">
        <v>9</v>
      </c>
      <c r="D95" s="16">
        <v>44002</v>
      </c>
      <c r="E95" s="17">
        <v>20</v>
      </c>
      <c r="F95" s="18"/>
      <c r="G95" s="19">
        <v>68323426.359999999</v>
      </c>
      <c r="H95" s="76" t="s">
        <v>53</v>
      </c>
    </row>
    <row r="96" spans="1:8" x14ac:dyDescent="0.2">
      <c r="A96" s="13">
        <v>44002</v>
      </c>
      <c r="B96" s="14">
        <v>10887</v>
      </c>
      <c r="C96" s="15" t="s">
        <v>9</v>
      </c>
      <c r="D96" s="16">
        <v>44002</v>
      </c>
      <c r="E96" s="19">
        <v>680000</v>
      </c>
      <c r="F96" s="18"/>
      <c r="G96" s="19">
        <v>33643426.359999999</v>
      </c>
      <c r="H96" s="76" t="s">
        <v>53</v>
      </c>
    </row>
    <row r="97" spans="1:8" x14ac:dyDescent="0.2">
      <c r="A97" s="13">
        <v>44004</v>
      </c>
      <c r="B97" s="14">
        <v>10891</v>
      </c>
      <c r="C97" s="15" t="s">
        <v>9</v>
      </c>
      <c r="D97" s="16">
        <v>44004</v>
      </c>
      <c r="E97" s="17">
        <v>20</v>
      </c>
      <c r="F97" s="18"/>
      <c r="G97" s="19">
        <v>59973496.270000003</v>
      </c>
      <c r="H97" s="76" t="s">
        <v>53</v>
      </c>
    </row>
    <row r="98" spans="1:8" x14ac:dyDescent="0.2">
      <c r="A98" s="13">
        <v>44004</v>
      </c>
      <c r="B98" s="14">
        <v>10893</v>
      </c>
      <c r="C98" s="15" t="s">
        <v>9</v>
      </c>
      <c r="D98" s="16">
        <v>44004</v>
      </c>
      <c r="E98" s="17">
        <v>20</v>
      </c>
      <c r="F98" s="18"/>
      <c r="G98" s="19">
        <v>59972476.270000003</v>
      </c>
      <c r="H98" s="76" t="s">
        <v>53</v>
      </c>
    </row>
    <row r="99" spans="1:8" x14ac:dyDescent="0.2">
      <c r="A99" s="13">
        <v>44004</v>
      </c>
      <c r="B99" s="14">
        <v>10895</v>
      </c>
      <c r="C99" s="15" t="s">
        <v>9</v>
      </c>
      <c r="D99" s="16">
        <v>44004</v>
      </c>
      <c r="E99" s="19">
        <v>26316.83</v>
      </c>
      <c r="F99" s="18"/>
      <c r="G99" s="19">
        <v>58630317.770000003</v>
      </c>
      <c r="H99" s="76" t="s">
        <v>53</v>
      </c>
    </row>
    <row r="100" spans="1:8" x14ac:dyDescent="0.2">
      <c r="A100" s="13">
        <v>44004</v>
      </c>
      <c r="B100" s="14">
        <v>10897</v>
      </c>
      <c r="C100" s="15" t="s">
        <v>9</v>
      </c>
      <c r="D100" s="16">
        <v>44004</v>
      </c>
      <c r="E100" s="19">
        <v>458351.17</v>
      </c>
      <c r="F100" s="18"/>
      <c r="G100" s="19">
        <v>35254408.200000003</v>
      </c>
      <c r="H100" s="76" t="s">
        <v>53</v>
      </c>
    </row>
    <row r="101" spans="1:8" x14ac:dyDescent="0.2">
      <c r="A101" s="13">
        <v>44007</v>
      </c>
      <c r="B101" s="14">
        <v>10901</v>
      </c>
      <c r="C101" s="15" t="s">
        <v>9</v>
      </c>
      <c r="D101" s="16">
        <v>44007</v>
      </c>
      <c r="E101" s="17">
        <v>20</v>
      </c>
      <c r="F101" s="18"/>
      <c r="G101" s="19">
        <v>69943886.310000002</v>
      </c>
      <c r="H101" s="76" t="s">
        <v>53</v>
      </c>
    </row>
    <row r="102" spans="1:8" x14ac:dyDescent="0.2">
      <c r="A102" s="13">
        <v>44007</v>
      </c>
      <c r="B102" s="14">
        <v>10903</v>
      </c>
      <c r="C102" s="15" t="s">
        <v>9</v>
      </c>
      <c r="D102" s="16">
        <v>44007</v>
      </c>
      <c r="E102" s="17">
        <v>20</v>
      </c>
      <c r="F102" s="18"/>
      <c r="G102" s="19">
        <v>69942866.310000002</v>
      </c>
      <c r="H102" s="76" t="s">
        <v>53</v>
      </c>
    </row>
    <row r="103" spans="1:8" x14ac:dyDescent="0.2">
      <c r="A103" s="13">
        <v>44007</v>
      </c>
      <c r="B103" s="14">
        <v>10905</v>
      </c>
      <c r="C103" s="15" t="s">
        <v>9</v>
      </c>
      <c r="D103" s="16">
        <v>44007</v>
      </c>
      <c r="E103" s="17">
        <v>20</v>
      </c>
      <c r="F103" s="18"/>
      <c r="G103" s="19">
        <v>69941846.310000002</v>
      </c>
      <c r="H103" s="76" t="s">
        <v>53</v>
      </c>
    </row>
    <row r="104" spans="1:8" x14ac:dyDescent="0.2">
      <c r="A104" s="13">
        <v>44007</v>
      </c>
      <c r="B104" s="14">
        <v>10907</v>
      </c>
      <c r="C104" s="15" t="s">
        <v>9</v>
      </c>
      <c r="D104" s="16">
        <v>44007</v>
      </c>
      <c r="E104" s="19">
        <v>377900.94</v>
      </c>
      <c r="F104" s="18"/>
      <c r="G104" s="19">
        <v>50668898.25</v>
      </c>
      <c r="H104" s="76" t="s">
        <v>53</v>
      </c>
    </row>
    <row r="105" spans="1:8" x14ac:dyDescent="0.2">
      <c r="A105" s="13">
        <v>44007</v>
      </c>
      <c r="B105" s="14">
        <v>10909</v>
      </c>
      <c r="C105" s="15" t="s">
        <v>9</v>
      </c>
      <c r="D105" s="16">
        <v>44007</v>
      </c>
      <c r="E105" s="19">
        <v>408519.79</v>
      </c>
      <c r="F105" s="18"/>
      <c r="G105" s="19">
        <v>29834389.120000001</v>
      </c>
      <c r="H105" s="76" t="s">
        <v>53</v>
      </c>
    </row>
    <row r="106" spans="1:8" x14ac:dyDescent="0.2">
      <c r="A106" s="13">
        <v>44007</v>
      </c>
      <c r="B106" s="14">
        <v>10911</v>
      </c>
      <c r="C106" s="15" t="s">
        <v>9</v>
      </c>
      <c r="D106" s="16">
        <v>44007</v>
      </c>
      <c r="E106" s="19">
        <v>499687.73</v>
      </c>
      <c r="F106" s="18"/>
      <c r="G106" s="19">
        <v>4350314.79</v>
      </c>
      <c r="H106" s="76" t="s">
        <v>53</v>
      </c>
    </row>
    <row r="107" spans="1:8" x14ac:dyDescent="0.2">
      <c r="A107" s="13">
        <v>44012</v>
      </c>
      <c r="B107" s="14">
        <v>10916</v>
      </c>
      <c r="C107" s="15" t="s">
        <v>12</v>
      </c>
      <c r="D107" s="16">
        <v>44012</v>
      </c>
      <c r="E107" s="19">
        <v>24416.82</v>
      </c>
      <c r="F107" s="18"/>
      <c r="G107" s="19">
        <v>95540164.900000006</v>
      </c>
      <c r="H107" s="76" t="s">
        <v>53</v>
      </c>
    </row>
    <row r="108" spans="1:8" x14ac:dyDescent="0.2">
      <c r="A108" s="13">
        <v>44012</v>
      </c>
      <c r="B108" s="14">
        <v>10918</v>
      </c>
      <c r="C108" s="15" t="s">
        <v>12</v>
      </c>
      <c r="D108" s="16">
        <v>44012</v>
      </c>
      <c r="E108" s="17">
        <v>61.04</v>
      </c>
      <c r="F108" s="18"/>
      <c r="G108" s="19">
        <v>95537051.760000005</v>
      </c>
      <c r="H108" s="76" t="s">
        <v>53</v>
      </c>
    </row>
    <row r="109" spans="1:8" x14ac:dyDescent="0.2">
      <c r="A109" s="13">
        <v>44012</v>
      </c>
      <c r="B109" s="14">
        <v>10920</v>
      </c>
      <c r="C109" s="15" t="s">
        <v>9</v>
      </c>
      <c r="D109" s="16">
        <v>44012</v>
      </c>
      <c r="E109" s="17">
        <v>20</v>
      </c>
      <c r="F109" s="18"/>
      <c r="G109" s="19">
        <v>95536031.760000005</v>
      </c>
      <c r="H109" s="76" t="s">
        <v>53</v>
      </c>
    </row>
    <row r="110" spans="1:8" x14ac:dyDescent="0.2">
      <c r="A110" s="13">
        <v>44012</v>
      </c>
      <c r="B110" s="14">
        <v>10922</v>
      </c>
      <c r="C110" s="15" t="s">
        <v>9</v>
      </c>
      <c r="D110" s="16">
        <v>44012</v>
      </c>
      <c r="E110" s="17">
        <v>20</v>
      </c>
      <c r="F110" s="18"/>
      <c r="G110" s="19">
        <v>95535011.760000005</v>
      </c>
      <c r="H110" s="76" t="s">
        <v>53</v>
      </c>
    </row>
    <row r="111" spans="1:8" x14ac:dyDescent="0.2">
      <c r="A111" s="13">
        <v>44012</v>
      </c>
      <c r="B111" s="14">
        <v>10924</v>
      </c>
      <c r="C111" s="15" t="s">
        <v>9</v>
      </c>
      <c r="D111" s="16">
        <v>44012</v>
      </c>
      <c r="E111" s="17">
        <v>20</v>
      </c>
      <c r="F111" s="18"/>
      <c r="G111" s="19">
        <v>95533991.760000005</v>
      </c>
      <c r="H111" s="76" t="s">
        <v>53</v>
      </c>
    </row>
    <row r="112" spans="1:8" x14ac:dyDescent="0.2">
      <c r="A112" s="13">
        <v>44012</v>
      </c>
      <c r="B112" s="14">
        <v>10926</v>
      </c>
      <c r="C112" s="15" t="s">
        <v>9</v>
      </c>
      <c r="D112" s="16">
        <v>44012</v>
      </c>
      <c r="E112" s="19">
        <v>158670</v>
      </c>
      <c r="F112" s="18"/>
      <c r="G112" s="19">
        <v>87441821.760000005</v>
      </c>
      <c r="H112" s="76" t="s">
        <v>53</v>
      </c>
    </row>
    <row r="113" spans="1:8" x14ac:dyDescent="0.2">
      <c r="A113" s="13">
        <v>44012</v>
      </c>
      <c r="B113" s="14">
        <v>10928</v>
      </c>
      <c r="C113" s="15" t="s">
        <v>9</v>
      </c>
      <c r="D113" s="16">
        <v>44012</v>
      </c>
      <c r="E113" s="19">
        <v>600000</v>
      </c>
      <c r="F113" s="18"/>
      <c r="G113" s="19">
        <v>56841821.759999998</v>
      </c>
      <c r="H113" s="76" t="s">
        <v>53</v>
      </c>
    </row>
    <row r="114" spans="1:8" x14ac:dyDescent="0.2">
      <c r="A114" s="13">
        <v>44012</v>
      </c>
      <c r="B114" s="14">
        <v>10930</v>
      </c>
      <c r="C114" s="15" t="s">
        <v>9</v>
      </c>
      <c r="D114" s="16">
        <v>44012</v>
      </c>
      <c r="E114" s="19">
        <v>1100000</v>
      </c>
      <c r="F114" s="18"/>
      <c r="G114" s="19">
        <v>741821.76</v>
      </c>
      <c r="H114" s="76" t="s">
        <v>53</v>
      </c>
    </row>
    <row r="115" spans="1:8" x14ac:dyDescent="0.2">
      <c r="A115" s="13">
        <v>44012</v>
      </c>
      <c r="B115" s="14">
        <v>10934</v>
      </c>
      <c r="C115" s="15" t="s">
        <v>34</v>
      </c>
      <c r="D115" s="16">
        <v>44012</v>
      </c>
      <c r="E115" s="17">
        <v>2.08</v>
      </c>
      <c r="F115" s="18"/>
      <c r="G115" s="19">
        <v>741735.59</v>
      </c>
      <c r="H115" s="76" t="s">
        <v>53</v>
      </c>
    </row>
    <row r="116" spans="1:8" x14ac:dyDescent="0.2">
      <c r="A116" s="13">
        <v>44012</v>
      </c>
      <c r="B116" s="14">
        <v>10936</v>
      </c>
      <c r="C116" s="15" t="s">
        <v>34</v>
      </c>
      <c r="D116" s="16">
        <v>44012</v>
      </c>
      <c r="E116" s="17">
        <v>18.98</v>
      </c>
      <c r="F116" s="18"/>
      <c r="G116" s="19">
        <v>740767.61</v>
      </c>
      <c r="H116" s="76" t="s">
        <v>53</v>
      </c>
    </row>
    <row r="117" spans="1:8" x14ac:dyDescent="0.2">
      <c r="A117" s="13">
        <v>44012</v>
      </c>
      <c r="B117" s="14">
        <v>10938</v>
      </c>
      <c r="C117" s="15" t="s">
        <v>34</v>
      </c>
      <c r="D117" s="16">
        <v>44012</v>
      </c>
      <c r="E117" s="17">
        <v>108.86</v>
      </c>
      <c r="F117" s="18"/>
      <c r="G117" s="19">
        <v>735215.75</v>
      </c>
      <c r="H117" s="76" t="s">
        <v>53</v>
      </c>
    </row>
    <row r="118" spans="1:8" x14ac:dyDescent="0.2">
      <c r="A118" s="22">
        <v>43983</v>
      </c>
      <c r="B118" s="23">
        <v>10769</v>
      </c>
      <c r="C118" s="24" t="s">
        <v>8</v>
      </c>
      <c r="D118" s="25">
        <v>43983</v>
      </c>
      <c r="E118" s="26">
        <v>1000</v>
      </c>
      <c r="F118" s="27"/>
      <c r="G118" s="26">
        <v>35756635.890000001</v>
      </c>
      <c r="H118" s="76" t="s">
        <v>53</v>
      </c>
    </row>
    <row r="119" spans="1:8" x14ac:dyDescent="0.2">
      <c r="A119" s="22">
        <v>43983</v>
      </c>
      <c r="B119" s="23">
        <v>10775</v>
      </c>
      <c r="C119" s="24" t="s">
        <v>13</v>
      </c>
      <c r="D119" s="25">
        <v>43983</v>
      </c>
      <c r="E119" s="26">
        <v>2450</v>
      </c>
      <c r="F119" s="27"/>
      <c r="G119" s="26">
        <v>33754965.890000001</v>
      </c>
      <c r="H119" s="76" t="s">
        <v>53</v>
      </c>
    </row>
    <row r="120" spans="1:8" x14ac:dyDescent="0.2">
      <c r="A120" s="22">
        <v>43983</v>
      </c>
      <c r="B120" s="23">
        <v>10779</v>
      </c>
      <c r="C120" s="24" t="s">
        <v>13</v>
      </c>
      <c r="D120" s="25">
        <v>43983</v>
      </c>
      <c r="E120" s="26">
        <v>2450</v>
      </c>
      <c r="F120" s="27"/>
      <c r="G120" s="26">
        <v>32752866.890000001</v>
      </c>
      <c r="H120" s="76" t="s">
        <v>53</v>
      </c>
    </row>
    <row r="121" spans="1:8" x14ac:dyDescent="0.2">
      <c r="A121" s="22">
        <v>43983</v>
      </c>
      <c r="B121" s="23">
        <v>10783</v>
      </c>
      <c r="C121" s="24" t="s">
        <v>13</v>
      </c>
      <c r="D121" s="25">
        <v>43983</v>
      </c>
      <c r="E121" s="26">
        <v>2450</v>
      </c>
      <c r="F121" s="27"/>
      <c r="G121" s="26">
        <v>31750767.890000001</v>
      </c>
      <c r="H121" s="76" t="s">
        <v>53</v>
      </c>
    </row>
    <row r="122" spans="1:8" x14ac:dyDescent="0.2">
      <c r="A122" s="22">
        <v>43983</v>
      </c>
      <c r="B122" s="23">
        <v>10787</v>
      </c>
      <c r="C122" s="24" t="s">
        <v>13</v>
      </c>
      <c r="D122" s="25">
        <v>43983</v>
      </c>
      <c r="E122" s="26">
        <v>2450</v>
      </c>
      <c r="F122" s="27"/>
      <c r="G122" s="26">
        <v>30748668.890000001</v>
      </c>
      <c r="H122" s="76" t="s">
        <v>53</v>
      </c>
    </row>
    <row r="123" spans="1:8" x14ac:dyDescent="0.2">
      <c r="A123" s="22">
        <v>43983</v>
      </c>
      <c r="B123" s="23">
        <v>10791</v>
      </c>
      <c r="C123" s="24" t="s">
        <v>13</v>
      </c>
      <c r="D123" s="25">
        <v>43983</v>
      </c>
      <c r="E123" s="26">
        <v>2450</v>
      </c>
      <c r="F123" s="27"/>
      <c r="G123" s="26">
        <v>29746569.890000001</v>
      </c>
      <c r="H123" s="76" t="s">
        <v>53</v>
      </c>
    </row>
    <row r="124" spans="1:8" x14ac:dyDescent="0.2">
      <c r="A124" s="22">
        <v>43983</v>
      </c>
      <c r="B124" s="23">
        <v>10793</v>
      </c>
      <c r="C124" s="24" t="s">
        <v>8</v>
      </c>
      <c r="D124" s="25">
        <v>43983</v>
      </c>
      <c r="E124" s="26">
        <v>1000</v>
      </c>
      <c r="F124" s="27"/>
      <c r="G124" s="26">
        <v>29745520.890000001</v>
      </c>
      <c r="H124" s="76" t="s">
        <v>53</v>
      </c>
    </row>
    <row r="125" spans="1:8" x14ac:dyDescent="0.2">
      <c r="A125" s="22">
        <v>43986</v>
      </c>
      <c r="B125" s="23">
        <v>10800</v>
      </c>
      <c r="C125" s="24" t="s">
        <v>8</v>
      </c>
      <c r="D125" s="25">
        <v>43986</v>
      </c>
      <c r="E125" s="26">
        <v>1000</v>
      </c>
      <c r="F125" s="27"/>
      <c r="G125" s="26">
        <v>32100324.949999999</v>
      </c>
      <c r="H125" s="76" t="s">
        <v>53</v>
      </c>
    </row>
    <row r="126" spans="1:8" x14ac:dyDescent="0.2">
      <c r="A126" s="22">
        <v>43986</v>
      </c>
      <c r="B126" s="23">
        <v>10806</v>
      </c>
      <c r="C126" s="24" t="s">
        <v>13</v>
      </c>
      <c r="D126" s="25">
        <v>43986</v>
      </c>
      <c r="E126" s="26">
        <v>22656.16</v>
      </c>
      <c r="F126" s="27"/>
      <c r="G126" s="26">
        <v>393934.84</v>
      </c>
      <c r="H126" s="76" t="s">
        <v>53</v>
      </c>
    </row>
    <row r="127" spans="1:8" x14ac:dyDescent="0.2">
      <c r="A127" s="22">
        <v>43992</v>
      </c>
      <c r="B127" s="23">
        <v>10813</v>
      </c>
      <c r="C127" s="24" t="s">
        <v>8</v>
      </c>
      <c r="D127" s="25">
        <v>43992</v>
      </c>
      <c r="E127" s="26">
        <v>1000</v>
      </c>
      <c r="F127" s="27"/>
      <c r="G127" s="26">
        <v>72473949.819999993</v>
      </c>
      <c r="H127" s="76" t="s">
        <v>53</v>
      </c>
    </row>
    <row r="128" spans="1:8" x14ac:dyDescent="0.2">
      <c r="A128" s="22">
        <v>43992</v>
      </c>
      <c r="B128" s="23">
        <v>10819</v>
      </c>
      <c r="C128" s="24" t="s">
        <v>13</v>
      </c>
      <c r="D128" s="25">
        <v>43992</v>
      </c>
      <c r="E128" s="26">
        <v>97500</v>
      </c>
      <c r="F128" s="27"/>
      <c r="G128" s="26">
        <v>976429.82</v>
      </c>
      <c r="H128" s="76" t="s">
        <v>53</v>
      </c>
    </row>
    <row r="129" spans="1:8" x14ac:dyDescent="0.2">
      <c r="A129" s="22">
        <v>43993</v>
      </c>
      <c r="B129" s="23">
        <v>10821</v>
      </c>
      <c r="C129" s="24" t="s">
        <v>22</v>
      </c>
      <c r="D129" s="25">
        <v>43993</v>
      </c>
      <c r="E129" s="26">
        <v>20000</v>
      </c>
      <c r="F129" s="27"/>
      <c r="G129" s="26">
        <v>954479.82</v>
      </c>
      <c r="H129" s="76" t="s">
        <v>53</v>
      </c>
    </row>
    <row r="130" spans="1:8" x14ac:dyDescent="0.2">
      <c r="A130" s="22">
        <v>43994</v>
      </c>
      <c r="B130" s="23">
        <v>10825</v>
      </c>
      <c r="C130" s="24" t="s">
        <v>8</v>
      </c>
      <c r="D130" s="25">
        <v>43994</v>
      </c>
      <c r="E130" s="26">
        <v>1000</v>
      </c>
      <c r="F130" s="27"/>
      <c r="G130" s="26">
        <v>19846338.829999998</v>
      </c>
      <c r="H130" s="76" t="s">
        <v>53</v>
      </c>
    </row>
    <row r="131" spans="1:8" x14ac:dyDescent="0.2">
      <c r="A131" s="22">
        <v>43998</v>
      </c>
      <c r="B131" s="23">
        <v>10831</v>
      </c>
      <c r="C131" s="24" t="s">
        <v>23</v>
      </c>
      <c r="D131" s="25">
        <v>43997</v>
      </c>
      <c r="E131" s="26">
        <v>600000</v>
      </c>
      <c r="F131" s="27"/>
      <c r="G131" s="26">
        <v>15991057.779999999</v>
      </c>
      <c r="H131" s="76" t="s">
        <v>53</v>
      </c>
    </row>
    <row r="132" spans="1:8" x14ac:dyDescent="0.2">
      <c r="A132" s="22">
        <v>43998</v>
      </c>
      <c r="B132" s="23">
        <v>10833</v>
      </c>
      <c r="C132" s="24" t="s">
        <v>8</v>
      </c>
      <c r="D132" s="25">
        <v>43998</v>
      </c>
      <c r="E132" s="26">
        <v>1000</v>
      </c>
      <c r="F132" s="27"/>
      <c r="G132" s="26">
        <v>15978057.779999999</v>
      </c>
      <c r="H132" s="76" t="s">
        <v>53</v>
      </c>
    </row>
    <row r="133" spans="1:8" x14ac:dyDescent="0.2">
      <c r="A133" s="22">
        <v>43999</v>
      </c>
      <c r="B133" s="23">
        <v>10841</v>
      </c>
      <c r="C133" s="24" t="s">
        <v>13</v>
      </c>
      <c r="D133" s="25">
        <v>43999</v>
      </c>
      <c r="E133" s="26">
        <v>17500</v>
      </c>
      <c r="F133" s="27"/>
      <c r="G133" s="26">
        <v>18550854.030000001</v>
      </c>
      <c r="H133" s="76" t="s">
        <v>53</v>
      </c>
    </row>
    <row r="134" spans="1:8" x14ac:dyDescent="0.2">
      <c r="A134" s="22">
        <v>43999</v>
      </c>
      <c r="B134" s="23">
        <v>10843</v>
      </c>
      <c r="C134" s="24" t="s">
        <v>8</v>
      </c>
      <c r="D134" s="25">
        <v>43999</v>
      </c>
      <c r="E134" s="26">
        <v>1000</v>
      </c>
      <c r="F134" s="27"/>
      <c r="G134" s="26">
        <v>18549504.030000001</v>
      </c>
      <c r="H134" s="76" t="s">
        <v>53</v>
      </c>
    </row>
    <row r="135" spans="1:8" x14ac:dyDescent="0.2">
      <c r="A135" s="22">
        <v>44000</v>
      </c>
      <c r="B135" s="23">
        <v>10847</v>
      </c>
      <c r="C135" s="24" t="s">
        <v>8</v>
      </c>
      <c r="D135" s="25">
        <v>44000</v>
      </c>
      <c r="E135" s="26">
        <v>1000</v>
      </c>
      <c r="F135" s="27"/>
      <c r="G135" s="26">
        <v>14587059.029999999</v>
      </c>
      <c r="H135" s="76" t="s">
        <v>53</v>
      </c>
    </row>
    <row r="136" spans="1:8" x14ac:dyDescent="0.2">
      <c r="A136" s="22">
        <v>44000</v>
      </c>
      <c r="B136" s="23">
        <v>10854</v>
      </c>
      <c r="C136" s="24" t="s">
        <v>13</v>
      </c>
      <c r="D136" s="25">
        <v>44000</v>
      </c>
      <c r="E136" s="26">
        <v>10150</v>
      </c>
      <c r="F136" s="27"/>
      <c r="G136" s="26">
        <v>26286755.109999999</v>
      </c>
      <c r="H136" s="76" t="s">
        <v>53</v>
      </c>
    </row>
    <row r="137" spans="1:8" x14ac:dyDescent="0.2">
      <c r="A137" s="22">
        <v>44000</v>
      </c>
      <c r="B137" s="23">
        <v>10858</v>
      </c>
      <c r="C137" s="24" t="s">
        <v>13</v>
      </c>
      <c r="D137" s="25">
        <v>44000</v>
      </c>
      <c r="E137" s="26">
        <v>2541.25</v>
      </c>
      <c r="F137" s="27"/>
      <c r="G137" s="26">
        <v>25247180.859999999</v>
      </c>
      <c r="H137" s="76" t="s">
        <v>53</v>
      </c>
    </row>
    <row r="138" spans="1:8" x14ac:dyDescent="0.2">
      <c r="A138" s="22">
        <v>44000</v>
      </c>
      <c r="B138" s="23">
        <v>10862</v>
      </c>
      <c r="C138" s="24" t="s">
        <v>13</v>
      </c>
      <c r="D138" s="25">
        <v>44000</v>
      </c>
      <c r="E138" s="26">
        <v>2541.25</v>
      </c>
      <c r="F138" s="27"/>
      <c r="G138" s="26">
        <v>24207758.780000001</v>
      </c>
      <c r="H138" s="76" t="s">
        <v>53</v>
      </c>
    </row>
    <row r="139" spans="1:8" x14ac:dyDescent="0.2">
      <c r="A139" s="22">
        <v>44000</v>
      </c>
      <c r="B139" s="23">
        <v>10866</v>
      </c>
      <c r="C139" s="24" t="s">
        <v>13</v>
      </c>
      <c r="D139" s="25">
        <v>44000</v>
      </c>
      <c r="E139" s="26">
        <v>2541.25</v>
      </c>
      <c r="F139" s="27"/>
      <c r="G139" s="26">
        <v>23168336.699999999</v>
      </c>
      <c r="H139" s="76" t="s">
        <v>53</v>
      </c>
    </row>
    <row r="140" spans="1:8" x14ac:dyDescent="0.2">
      <c r="A140" s="22">
        <v>44000</v>
      </c>
      <c r="B140" s="23">
        <v>10870</v>
      </c>
      <c r="C140" s="24" t="s">
        <v>13</v>
      </c>
      <c r="D140" s="25">
        <v>44000</v>
      </c>
      <c r="E140" s="26">
        <v>2541.25</v>
      </c>
      <c r="F140" s="27"/>
      <c r="G140" s="26">
        <v>22128914.620000001</v>
      </c>
      <c r="H140" s="76" t="s">
        <v>53</v>
      </c>
    </row>
    <row r="141" spans="1:8" x14ac:dyDescent="0.2">
      <c r="A141" s="22">
        <v>44000</v>
      </c>
      <c r="B141" s="23">
        <v>10874</v>
      </c>
      <c r="C141" s="24" t="s">
        <v>13</v>
      </c>
      <c r="D141" s="25">
        <v>44000</v>
      </c>
      <c r="E141" s="26">
        <v>2541.25</v>
      </c>
      <c r="F141" s="27"/>
      <c r="G141" s="26">
        <v>21089492.539999999</v>
      </c>
      <c r="H141" s="76" t="s">
        <v>53</v>
      </c>
    </row>
    <row r="142" spans="1:8" x14ac:dyDescent="0.2">
      <c r="A142" s="22">
        <v>44000</v>
      </c>
      <c r="B142" s="23">
        <v>10878</v>
      </c>
      <c r="C142" s="24" t="s">
        <v>13</v>
      </c>
      <c r="D142" s="25">
        <v>44000</v>
      </c>
      <c r="E142" s="26">
        <v>10000</v>
      </c>
      <c r="F142" s="27"/>
      <c r="G142" s="26">
        <v>16999441.710000001</v>
      </c>
      <c r="H142" s="76" t="s">
        <v>53</v>
      </c>
    </row>
    <row r="143" spans="1:8" x14ac:dyDescent="0.2">
      <c r="A143" s="28">
        <v>44002</v>
      </c>
      <c r="B143" s="29">
        <v>10884</v>
      </c>
      <c r="C143" s="30" t="s">
        <v>8</v>
      </c>
      <c r="D143" s="31">
        <v>44002</v>
      </c>
      <c r="E143" s="32">
        <v>1000</v>
      </c>
      <c r="F143" s="33"/>
      <c r="G143" s="32">
        <v>68323446.359999999</v>
      </c>
      <c r="H143" s="76" t="s">
        <v>53</v>
      </c>
    </row>
    <row r="144" spans="1:8" x14ac:dyDescent="0.2">
      <c r="A144" s="22">
        <v>44004</v>
      </c>
      <c r="B144" s="23">
        <v>10890</v>
      </c>
      <c r="C144" s="24" t="s">
        <v>8</v>
      </c>
      <c r="D144" s="25">
        <v>44004</v>
      </c>
      <c r="E144" s="26">
        <v>1000</v>
      </c>
      <c r="F144" s="27"/>
      <c r="G144" s="26">
        <v>59973516.270000003</v>
      </c>
      <c r="H144" s="76" t="s">
        <v>53</v>
      </c>
    </row>
    <row r="145" spans="1:8" x14ac:dyDescent="0.2">
      <c r="A145" s="22">
        <v>44004</v>
      </c>
      <c r="B145" s="23">
        <v>10892</v>
      </c>
      <c r="C145" s="24" t="s">
        <v>8</v>
      </c>
      <c r="D145" s="25">
        <v>44004</v>
      </c>
      <c r="E145" s="26">
        <v>1000</v>
      </c>
      <c r="F145" s="27"/>
      <c r="G145" s="26">
        <v>59972496.270000003</v>
      </c>
      <c r="H145" s="76" t="s">
        <v>53</v>
      </c>
    </row>
    <row r="146" spans="1:8" x14ac:dyDescent="0.2">
      <c r="A146" s="22">
        <v>44007</v>
      </c>
      <c r="B146" s="23">
        <v>10900</v>
      </c>
      <c r="C146" s="24" t="s">
        <v>8</v>
      </c>
      <c r="D146" s="25">
        <v>44007</v>
      </c>
      <c r="E146" s="26">
        <v>1000</v>
      </c>
      <c r="F146" s="27"/>
      <c r="G146" s="26">
        <v>69943906.310000002</v>
      </c>
      <c r="H146" s="76" t="s">
        <v>53</v>
      </c>
    </row>
    <row r="147" spans="1:8" x14ac:dyDescent="0.2">
      <c r="A147" s="22">
        <v>44007</v>
      </c>
      <c r="B147" s="23">
        <v>10902</v>
      </c>
      <c r="C147" s="24" t="s">
        <v>8</v>
      </c>
      <c r="D147" s="25">
        <v>44007</v>
      </c>
      <c r="E147" s="26">
        <v>1000</v>
      </c>
      <c r="F147" s="27"/>
      <c r="G147" s="26">
        <v>69942886.310000002</v>
      </c>
      <c r="H147" s="76" t="s">
        <v>53</v>
      </c>
    </row>
    <row r="148" spans="1:8" x14ac:dyDescent="0.2">
      <c r="A148" s="22">
        <v>44007</v>
      </c>
      <c r="B148" s="23">
        <v>10904</v>
      </c>
      <c r="C148" s="24" t="s">
        <v>8</v>
      </c>
      <c r="D148" s="25">
        <v>44007</v>
      </c>
      <c r="E148" s="26">
        <v>1000</v>
      </c>
      <c r="F148" s="27"/>
      <c r="G148" s="26">
        <v>69941866.310000002</v>
      </c>
      <c r="H148" s="76" t="s">
        <v>53</v>
      </c>
    </row>
    <row r="149" spans="1:8" x14ac:dyDescent="0.2">
      <c r="A149" s="22">
        <v>44012</v>
      </c>
      <c r="B149" s="23">
        <v>10917</v>
      </c>
      <c r="C149" s="24" t="s">
        <v>13</v>
      </c>
      <c r="D149" s="25">
        <v>44012</v>
      </c>
      <c r="E149" s="26">
        <v>3052.1</v>
      </c>
      <c r="F149" s="27"/>
      <c r="G149" s="26">
        <v>95537112.799999997</v>
      </c>
      <c r="H149" s="76" t="s">
        <v>53</v>
      </c>
    </row>
    <row r="150" spans="1:8" x14ac:dyDescent="0.2">
      <c r="A150" s="22">
        <v>44012</v>
      </c>
      <c r="B150" s="23">
        <v>10919</v>
      </c>
      <c r="C150" s="24" t="s">
        <v>8</v>
      </c>
      <c r="D150" s="25">
        <v>44012</v>
      </c>
      <c r="E150" s="26">
        <v>1000</v>
      </c>
      <c r="F150" s="27"/>
      <c r="G150" s="26">
        <v>95536051.760000005</v>
      </c>
      <c r="H150" s="76" t="s">
        <v>53</v>
      </c>
    </row>
    <row r="151" spans="1:8" x14ac:dyDescent="0.2">
      <c r="A151" s="22">
        <v>44012</v>
      </c>
      <c r="B151" s="23">
        <v>10921</v>
      </c>
      <c r="C151" s="24" t="s">
        <v>8</v>
      </c>
      <c r="D151" s="25">
        <v>44012</v>
      </c>
      <c r="E151" s="26">
        <v>1000</v>
      </c>
      <c r="F151" s="27"/>
      <c r="G151" s="26">
        <v>95535031.760000005</v>
      </c>
      <c r="H151" s="76" t="s">
        <v>53</v>
      </c>
    </row>
    <row r="152" spans="1:8" x14ac:dyDescent="0.2">
      <c r="A152" s="22">
        <v>44012</v>
      </c>
      <c r="B152" s="23">
        <v>10923</v>
      </c>
      <c r="C152" s="24" t="s">
        <v>8</v>
      </c>
      <c r="D152" s="25">
        <v>44012</v>
      </c>
      <c r="E152" s="26">
        <v>1000</v>
      </c>
      <c r="F152" s="27"/>
      <c r="G152" s="26">
        <v>95534011.760000005</v>
      </c>
      <c r="H152" s="76" t="s">
        <v>53</v>
      </c>
    </row>
    <row r="153" spans="1:8" x14ac:dyDescent="0.2">
      <c r="A153" s="22">
        <v>44012</v>
      </c>
      <c r="B153" s="23">
        <v>10935</v>
      </c>
      <c r="C153" s="24" t="s">
        <v>35</v>
      </c>
      <c r="D153" s="25">
        <v>44012</v>
      </c>
      <c r="E153" s="34">
        <v>949</v>
      </c>
      <c r="F153" s="27"/>
      <c r="G153" s="26">
        <v>740786.59</v>
      </c>
      <c r="H153" s="76" t="s">
        <v>53</v>
      </c>
    </row>
    <row r="154" spans="1:8" x14ac:dyDescent="0.2">
      <c r="A154" s="22">
        <v>44012</v>
      </c>
      <c r="B154" s="23">
        <v>10937</v>
      </c>
      <c r="C154" s="24" t="s">
        <v>36</v>
      </c>
      <c r="D154" s="25">
        <v>44012</v>
      </c>
      <c r="E154" s="26">
        <v>5443</v>
      </c>
      <c r="F154" s="27"/>
      <c r="G154" s="26">
        <v>735324.61</v>
      </c>
      <c r="H154" s="76" t="s">
        <v>53</v>
      </c>
    </row>
    <row r="155" spans="1:8" x14ac:dyDescent="0.2">
      <c r="A155" s="2">
        <v>43983</v>
      </c>
      <c r="B155" s="3">
        <v>10771</v>
      </c>
      <c r="C155" s="4" t="s">
        <v>10</v>
      </c>
      <c r="D155" s="5">
        <v>43983</v>
      </c>
      <c r="E155" s="6">
        <v>980000</v>
      </c>
      <c r="F155" s="7"/>
      <c r="G155" s="6">
        <v>34776615.890000001</v>
      </c>
    </row>
    <row r="156" spans="1:8" x14ac:dyDescent="0.2">
      <c r="A156" s="2">
        <v>43983</v>
      </c>
      <c r="B156" s="3">
        <v>10773</v>
      </c>
      <c r="C156" s="4" t="s">
        <v>11</v>
      </c>
      <c r="D156" s="5">
        <v>43983</v>
      </c>
      <c r="E156" s="6">
        <v>980000</v>
      </c>
      <c r="F156" s="7"/>
      <c r="G156" s="6">
        <v>33777015.890000001</v>
      </c>
    </row>
    <row r="157" spans="1:8" x14ac:dyDescent="0.2">
      <c r="A157" s="2">
        <v>43983</v>
      </c>
      <c r="B157" s="3">
        <v>10777</v>
      </c>
      <c r="C157" s="4" t="s">
        <v>14</v>
      </c>
      <c r="D157" s="5">
        <v>43983</v>
      </c>
      <c r="E157" s="6">
        <v>980000</v>
      </c>
      <c r="F157" s="7"/>
      <c r="G157" s="6">
        <v>32774916.890000001</v>
      </c>
    </row>
    <row r="158" spans="1:8" x14ac:dyDescent="0.2">
      <c r="A158" s="2">
        <v>43983</v>
      </c>
      <c r="B158" s="3">
        <v>10781</v>
      </c>
      <c r="C158" s="4" t="s">
        <v>15</v>
      </c>
      <c r="D158" s="5">
        <v>43983</v>
      </c>
      <c r="E158" s="6">
        <v>980000</v>
      </c>
      <c r="F158" s="7"/>
      <c r="G158" s="6">
        <v>31772817.890000001</v>
      </c>
    </row>
    <row r="159" spans="1:8" x14ac:dyDescent="0.2">
      <c r="A159" s="2">
        <v>43983</v>
      </c>
      <c r="B159" s="3">
        <v>10785</v>
      </c>
      <c r="C159" s="4" t="s">
        <v>16</v>
      </c>
      <c r="D159" s="5">
        <v>43983</v>
      </c>
      <c r="E159" s="6">
        <v>980000</v>
      </c>
      <c r="F159" s="7"/>
      <c r="G159" s="6">
        <v>30770718.890000001</v>
      </c>
    </row>
    <row r="160" spans="1:8" x14ac:dyDescent="0.2">
      <c r="A160" s="2">
        <v>43983</v>
      </c>
      <c r="B160" s="3">
        <v>10789</v>
      </c>
      <c r="C160" s="4" t="s">
        <v>17</v>
      </c>
      <c r="D160" s="5">
        <v>43983</v>
      </c>
      <c r="E160" s="6">
        <v>980000</v>
      </c>
      <c r="F160" s="7"/>
      <c r="G160" s="6">
        <v>29768619.890000001</v>
      </c>
    </row>
    <row r="161" spans="1:7" x14ac:dyDescent="0.2">
      <c r="A161" s="2">
        <v>43983</v>
      </c>
      <c r="B161" s="3">
        <v>10795</v>
      </c>
      <c r="C161" s="4" t="s">
        <v>10</v>
      </c>
      <c r="D161" s="5">
        <v>43983</v>
      </c>
      <c r="E161" s="6">
        <v>29000000</v>
      </c>
      <c r="F161" s="7"/>
      <c r="G161" s="6">
        <v>745500.89</v>
      </c>
    </row>
    <row r="162" spans="1:7" x14ac:dyDescent="0.2">
      <c r="A162" s="2">
        <v>43986</v>
      </c>
      <c r="B162" s="3">
        <v>10802</v>
      </c>
      <c r="C162" s="4" t="s">
        <v>10</v>
      </c>
      <c r="D162" s="5">
        <v>43986</v>
      </c>
      <c r="E162" s="6">
        <v>22000000</v>
      </c>
      <c r="F162" s="7"/>
      <c r="G162" s="6">
        <v>10100304.949999999</v>
      </c>
    </row>
    <row r="163" spans="1:7" x14ac:dyDescent="0.2">
      <c r="A163" s="2">
        <v>43986</v>
      </c>
      <c r="B163" s="3">
        <v>10804</v>
      </c>
      <c r="C163" s="4" t="s">
        <v>20</v>
      </c>
      <c r="D163" s="5">
        <v>43986</v>
      </c>
      <c r="E163" s="6">
        <v>9062464.6600000001</v>
      </c>
      <c r="F163" s="7"/>
      <c r="G163" s="6">
        <v>597840.29</v>
      </c>
    </row>
    <row r="164" spans="1:7" x14ac:dyDescent="0.2">
      <c r="A164" s="2">
        <v>43992</v>
      </c>
      <c r="B164" s="3">
        <v>10815</v>
      </c>
      <c r="C164" s="4" t="s">
        <v>10</v>
      </c>
      <c r="D164" s="5">
        <v>43992</v>
      </c>
      <c r="E164" s="6">
        <v>31000000</v>
      </c>
      <c r="F164" s="7"/>
      <c r="G164" s="6">
        <v>41473929.82</v>
      </c>
    </row>
    <row r="165" spans="1:7" x14ac:dyDescent="0.2">
      <c r="A165" s="2">
        <v>43992</v>
      </c>
      <c r="B165" s="3">
        <v>10817</v>
      </c>
      <c r="C165" s="4" t="s">
        <v>21</v>
      </c>
      <c r="D165" s="5">
        <v>43992</v>
      </c>
      <c r="E165" s="6">
        <v>39000000</v>
      </c>
      <c r="F165" s="7"/>
      <c r="G165" s="6">
        <v>1853929.82</v>
      </c>
    </row>
    <row r="166" spans="1:7" x14ac:dyDescent="0.2">
      <c r="A166" s="2">
        <v>43994</v>
      </c>
      <c r="B166" s="3">
        <v>10827</v>
      </c>
      <c r="C166" s="4" t="s">
        <v>10</v>
      </c>
      <c r="D166" s="5">
        <v>43994</v>
      </c>
      <c r="E166" s="6">
        <v>18970877.039999999</v>
      </c>
      <c r="F166" s="7"/>
      <c r="G166" s="6">
        <v>875441.79</v>
      </c>
    </row>
    <row r="167" spans="1:7" x14ac:dyDescent="0.2">
      <c r="A167" s="2">
        <v>43998</v>
      </c>
      <c r="B167" s="3">
        <v>10835</v>
      </c>
      <c r="C167" s="4" t="s">
        <v>10</v>
      </c>
      <c r="D167" s="5">
        <v>43998</v>
      </c>
      <c r="E167" s="6">
        <v>8600000</v>
      </c>
      <c r="F167" s="7"/>
      <c r="G167" s="6">
        <v>7378037.7800000003</v>
      </c>
    </row>
    <row r="168" spans="1:7" x14ac:dyDescent="0.2">
      <c r="A168" s="2">
        <v>43999</v>
      </c>
      <c r="B168" s="3">
        <v>10839</v>
      </c>
      <c r="C168" s="4" t="s">
        <v>25</v>
      </c>
      <c r="D168" s="5">
        <v>43999</v>
      </c>
      <c r="E168" s="6">
        <v>7000000</v>
      </c>
      <c r="F168" s="7"/>
      <c r="G168" s="6">
        <v>18708354.030000001</v>
      </c>
    </row>
    <row r="169" spans="1:7" x14ac:dyDescent="0.2">
      <c r="A169" s="2">
        <v>43999</v>
      </c>
      <c r="B169" s="3">
        <v>10845</v>
      </c>
      <c r="C169" s="4" t="s">
        <v>10</v>
      </c>
      <c r="D169" s="5">
        <v>43999</v>
      </c>
      <c r="E169" s="6">
        <v>3883750</v>
      </c>
      <c r="F169" s="7"/>
      <c r="G169" s="6">
        <v>14665734.029999999</v>
      </c>
    </row>
    <row r="170" spans="1:7" x14ac:dyDescent="0.2">
      <c r="A170" s="2">
        <v>44000</v>
      </c>
      <c r="B170" s="3">
        <v>10849</v>
      </c>
      <c r="C170" s="4" t="s">
        <v>10</v>
      </c>
      <c r="D170" s="5">
        <v>44000</v>
      </c>
      <c r="E170" s="6">
        <v>1016500</v>
      </c>
      <c r="F170" s="7"/>
      <c r="G170" s="6">
        <v>13570539.029999999</v>
      </c>
    </row>
    <row r="171" spans="1:7" x14ac:dyDescent="0.2">
      <c r="A171" s="2">
        <v>44000</v>
      </c>
      <c r="B171" s="3">
        <v>10852</v>
      </c>
      <c r="C171" s="4" t="s">
        <v>26</v>
      </c>
      <c r="D171" s="5">
        <v>44000</v>
      </c>
      <c r="E171" s="6">
        <v>4060000</v>
      </c>
      <c r="F171" s="7"/>
      <c r="G171" s="6">
        <v>26378105.109999999</v>
      </c>
    </row>
    <row r="172" spans="1:7" x14ac:dyDescent="0.2">
      <c r="A172" s="2">
        <v>44000</v>
      </c>
      <c r="B172" s="3">
        <v>10856</v>
      </c>
      <c r="C172" s="4" t="s">
        <v>11</v>
      </c>
      <c r="D172" s="5">
        <v>44000</v>
      </c>
      <c r="E172" s="6">
        <v>1016500</v>
      </c>
      <c r="F172" s="7"/>
      <c r="G172" s="6">
        <v>25270052.109999999</v>
      </c>
    </row>
    <row r="173" spans="1:7" x14ac:dyDescent="0.2">
      <c r="A173" s="2">
        <v>44000</v>
      </c>
      <c r="B173" s="3">
        <v>10860</v>
      </c>
      <c r="C173" s="4" t="s">
        <v>14</v>
      </c>
      <c r="D173" s="5">
        <v>44000</v>
      </c>
      <c r="E173" s="6">
        <v>1016500</v>
      </c>
      <c r="F173" s="7"/>
      <c r="G173" s="6">
        <v>24230630.030000001</v>
      </c>
    </row>
    <row r="174" spans="1:7" x14ac:dyDescent="0.2">
      <c r="A174" s="2">
        <v>44000</v>
      </c>
      <c r="B174" s="3">
        <v>10864</v>
      </c>
      <c r="C174" s="4" t="s">
        <v>15</v>
      </c>
      <c r="D174" s="5">
        <v>44000</v>
      </c>
      <c r="E174" s="6">
        <v>1016500</v>
      </c>
      <c r="F174" s="7"/>
      <c r="G174" s="6">
        <v>23191207.949999999</v>
      </c>
    </row>
    <row r="175" spans="1:7" x14ac:dyDescent="0.2">
      <c r="A175" s="2">
        <v>44000</v>
      </c>
      <c r="B175" s="3">
        <v>10868</v>
      </c>
      <c r="C175" s="4" t="s">
        <v>16</v>
      </c>
      <c r="D175" s="5">
        <v>44000</v>
      </c>
      <c r="E175" s="6">
        <v>1016500</v>
      </c>
      <c r="F175" s="7"/>
      <c r="G175" s="6">
        <v>22151785.870000001</v>
      </c>
    </row>
    <row r="176" spans="1:7" x14ac:dyDescent="0.2">
      <c r="A176" s="2">
        <v>44000</v>
      </c>
      <c r="B176" s="3">
        <v>10872</v>
      </c>
      <c r="C176" s="4" t="s">
        <v>27</v>
      </c>
      <c r="D176" s="5">
        <v>44000</v>
      </c>
      <c r="E176" s="6">
        <v>1016500</v>
      </c>
      <c r="F176" s="7"/>
      <c r="G176" s="6">
        <v>21112363.789999999</v>
      </c>
    </row>
    <row r="177" spans="1:8" x14ac:dyDescent="0.2">
      <c r="A177" s="2">
        <v>44000</v>
      </c>
      <c r="B177" s="3">
        <v>10876</v>
      </c>
      <c r="C177" s="4" t="s">
        <v>25</v>
      </c>
      <c r="D177" s="5">
        <v>44000</v>
      </c>
      <c r="E177" s="6">
        <v>4000000</v>
      </c>
      <c r="F177" s="7"/>
      <c r="G177" s="6">
        <v>17089441.710000001</v>
      </c>
    </row>
    <row r="178" spans="1:8" x14ac:dyDescent="0.2">
      <c r="A178" s="2">
        <v>44000</v>
      </c>
      <c r="B178" s="3">
        <v>10880</v>
      </c>
      <c r="C178" s="4" t="s">
        <v>28</v>
      </c>
      <c r="D178" s="5">
        <v>44000</v>
      </c>
      <c r="E178" s="7"/>
      <c r="F178" s="6">
        <v>4060000</v>
      </c>
      <c r="G178" s="6">
        <v>21059241.710000001</v>
      </c>
    </row>
    <row r="179" spans="1:8" x14ac:dyDescent="0.2">
      <c r="A179" s="2">
        <v>44002</v>
      </c>
      <c r="B179" s="3">
        <v>10886</v>
      </c>
      <c r="C179" s="4" t="s">
        <v>10</v>
      </c>
      <c r="D179" s="5">
        <v>44002</v>
      </c>
      <c r="E179" s="6">
        <v>34000000</v>
      </c>
      <c r="F179" s="7"/>
      <c r="G179" s="6">
        <v>34323426.359999999</v>
      </c>
    </row>
    <row r="180" spans="1:8" x14ac:dyDescent="0.2">
      <c r="A180" s="2">
        <v>44004</v>
      </c>
      <c r="B180" s="3">
        <v>10894</v>
      </c>
      <c r="C180" s="4" t="s">
        <v>10</v>
      </c>
      <c r="D180" s="5">
        <v>44004</v>
      </c>
      <c r="E180" s="6">
        <v>1315841.67</v>
      </c>
      <c r="F180" s="7"/>
      <c r="G180" s="6">
        <v>58656634.600000001</v>
      </c>
    </row>
    <row r="181" spans="1:8" x14ac:dyDescent="0.2">
      <c r="A181" s="2">
        <v>44004</v>
      </c>
      <c r="B181" s="3">
        <v>10896</v>
      </c>
      <c r="C181" s="4" t="s">
        <v>10</v>
      </c>
      <c r="D181" s="5">
        <v>44004</v>
      </c>
      <c r="E181" s="6">
        <v>22917558.399999999</v>
      </c>
      <c r="F181" s="7"/>
      <c r="G181" s="6">
        <v>35712759.369999997</v>
      </c>
    </row>
    <row r="182" spans="1:8" x14ac:dyDescent="0.2">
      <c r="A182" s="2">
        <v>44007</v>
      </c>
      <c r="B182" s="3">
        <v>10906</v>
      </c>
      <c r="C182" s="4" t="s">
        <v>10</v>
      </c>
      <c r="D182" s="5">
        <v>44007</v>
      </c>
      <c r="E182" s="6">
        <v>18895047.120000001</v>
      </c>
      <c r="F182" s="7"/>
      <c r="G182" s="6">
        <v>51046799.189999998</v>
      </c>
    </row>
    <row r="183" spans="1:8" x14ac:dyDescent="0.2">
      <c r="A183" s="2">
        <v>44007</v>
      </c>
      <c r="B183" s="3">
        <v>10908</v>
      </c>
      <c r="C183" s="4" t="s">
        <v>10</v>
      </c>
      <c r="D183" s="5">
        <v>44007</v>
      </c>
      <c r="E183" s="6">
        <v>20425989.34</v>
      </c>
      <c r="F183" s="7"/>
      <c r="G183" s="6">
        <v>30242908.91</v>
      </c>
    </row>
    <row r="184" spans="1:8" x14ac:dyDescent="0.2">
      <c r="A184" s="2">
        <v>44007</v>
      </c>
      <c r="B184" s="3">
        <v>10910</v>
      </c>
      <c r="C184" s="4" t="s">
        <v>10</v>
      </c>
      <c r="D184" s="5">
        <v>44007</v>
      </c>
      <c r="E184" s="6">
        <v>24984386.600000001</v>
      </c>
      <c r="F184" s="7"/>
      <c r="G184" s="6">
        <v>4850002.5199999996</v>
      </c>
    </row>
    <row r="185" spans="1:8" x14ac:dyDescent="0.2">
      <c r="A185" s="2">
        <v>44012</v>
      </c>
      <c r="B185" s="3">
        <v>10915</v>
      </c>
      <c r="C185" s="4" t="s">
        <v>30</v>
      </c>
      <c r="D185" s="5">
        <v>44012</v>
      </c>
      <c r="E185" s="6">
        <v>1220840.77</v>
      </c>
      <c r="F185" s="7"/>
      <c r="G185" s="6">
        <v>95564581.719999999</v>
      </c>
    </row>
    <row r="186" spans="1:8" x14ac:dyDescent="0.2">
      <c r="A186" s="2">
        <v>44012</v>
      </c>
      <c r="B186" s="3">
        <v>10925</v>
      </c>
      <c r="C186" s="4" t="s">
        <v>10</v>
      </c>
      <c r="D186" s="5">
        <v>44012</v>
      </c>
      <c r="E186" s="6">
        <v>7933500</v>
      </c>
      <c r="F186" s="7"/>
      <c r="G186" s="6">
        <v>87600491.760000005</v>
      </c>
    </row>
    <row r="187" spans="1:8" x14ac:dyDescent="0.2">
      <c r="A187" s="2">
        <v>44012</v>
      </c>
      <c r="B187" s="3">
        <v>10927</v>
      </c>
      <c r="C187" s="4" t="s">
        <v>10</v>
      </c>
      <c r="D187" s="5">
        <v>44012</v>
      </c>
      <c r="E187" s="6">
        <v>30000000</v>
      </c>
      <c r="F187" s="7"/>
      <c r="G187" s="6">
        <v>57441821.759999998</v>
      </c>
    </row>
    <row r="188" spans="1:8" x14ac:dyDescent="0.2">
      <c r="A188" s="2">
        <v>44012</v>
      </c>
      <c r="B188" s="3">
        <v>10929</v>
      </c>
      <c r="C188" s="4" t="s">
        <v>10</v>
      </c>
      <c r="D188" s="5">
        <v>44012</v>
      </c>
      <c r="E188" s="6">
        <v>55000000</v>
      </c>
      <c r="F188" s="7"/>
      <c r="G188" s="6">
        <v>1841821.76</v>
      </c>
    </row>
    <row r="189" spans="1:8" x14ac:dyDescent="0.2">
      <c r="A189" s="41">
        <v>44012</v>
      </c>
      <c r="B189" s="42">
        <v>10931</v>
      </c>
      <c r="C189" s="21" t="s">
        <v>31</v>
      </c>
      <c r="D189" s="43">
        <v>44012</v>
      </c>
      <c r="E189" s="44"/>
      <c r="F189" s="45">
        <v>20.93</v>
      </c>
      <c r="G189" s="46">
        <v>741842.69</v>
      </c>
      <c r="H189" s="78"/>
    </row>
    <row r="190" spans="1:8" x14ac:dyDescent="0.2">
      <c r="A190" s="41">
        <v>44012</v>
      </c>
      <c r="B190" s="42">
        <v>10932</v>
      </c>
      <c r="C190" s="21" t="s">
        <v>32</v>
      </c>
      <c r="D190" s="43">
        <v>44012</v>
      </c>
      <c r="E190" s="45">
        <v>1.04</v>
      </c>
      <c r="F190" s="44"/>
      <c r="G190" s="46">
        <v>741841.65</v>
      </c>
      <c r="H190" s="78"/>
    </row>
    <row r="191" spans="1:8" x14ac:dyDescent="0.2">
      <c r="A191" s="41">
        <v>44012</v>
      </c>
      <c r="B191" s="42">
        <v>10933</v>
      </c>
      <c r="C191" s="21" t="s">
        <v>33</v>
      </c>
      <c r="D191" s="43">
        <v>44012</v>
      </c>
      <c r="E191" s="45">
        <v>103.98</v>
      </c>
      <c r="F191" s="44"/>
      <c r="G191" s="46">
        <v>741737.67</v>
      </c>
      <c r="H191" s="78"/>
    </row>
    <row r="192" spans="1:8" ht="22.5" x14ac:dyDescent="0.2">
      <c r="F192" s="8" t="s">
        <v>37</v>
      </c>
      <c r="G192" s="47" t="s">
        <v>50</v>
      </c>
    </row>
    <row r="200" spans="5:6" x14ac:dyDescent="0.2">
      <c r="E200" s="20">
        <f>-SUBTOTAL(9,E21:E191)</f>
        <v>-414200138.46999997</v>
      </c>
      <c r="F200" s="20">
        <f>+SUBTOTAL(9,F22:F191)</f>
        <v>379177718.32999998</v>
      </c>
    </row>
    <row r="201" spans="5:6" x14ac:dyDescent="0.2">
      <c r="F201" s="20"/>
    </row>
    <row r="202" spans="5:6" x14ac:dyDescent="0.2">
      <c r="F202" s="48">
        <f>+E200+F200</f>
        <v>-35022420.139999986</v>
      </c>
    </row>
  </sheetData>
  <autoFilter ref="A21:H192">
    <sortState ref="A22:H192">
      <sortCondition sortBy="cellColor" ref="C21:C192" dxfId="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2020-07-30T15:04:14Z</dcterms:created>
  <dcterms:modified xsi:type="dcterms:W3CDTF">2020-07-30T15:45:15Z</dcterms:modified>
</cp:coreProperties>
</file>