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aola santa cruz\Desktop\DICIEMBRE\"/>
    </mc:Choice>
  </mc:AlternateContent>
  <bookViews>
    <workbookView xWindow="120" yWindow="15" windowWidth="18960" windowHeight="11325"/>
  </bookViews>
  <sheets>
    <sheet name="TESORO " sheetId="1" r:id="rId1"/>
    <sheet name="IMPRIMIR" sheetId="2" r:id="rId2"/>
  </sheets>
  <definedNames>
    <definedName name="_xlnm._FilterDatabase" localSheetId="0" hidden="1">'TESORO '!$A$17:$F$154</definedName>
    <definedName name="_xlnm.Print_Area" localSheetId="1">IMPRIMIR!$A$1:$F$63</definedName>
  </definedNames>
  <calcPr calcId="152511"/>
</workbook>
</file>

<file path=xl/calcChain.xml><?xml version="1.0" encoding="utf-8"?>
<calcChain xmlns="http://schemas.openxmlformats.org/spreadsheetml/2006/main">
  <c r="D10" i="2" l="1"/>
  <c r="D9" i="2"/>
  <c r="E63" i="2"/>
  <c r="E157" i="1"/>
  <c r="D157" i="1"/>
  <c r="D11" i="1"/>
  <c r="D13" i="1" s="1"/>
  <c r="F57" i="1" l="1"/>
</calcChain>
</file>

<file path=xl/sharedStrings.xml><?xml version="1.0" encoding="utf-8"?>
<sst xmlns="http://schemas.openxmlformats.org/spreadsheetml/2006/main" count="219" uniqueCount="83">
  <si>
    <t>RECAUDACION SENIAT INTERNET 38</t>
  </si>
  <si>
    <t>RECAUDACION SENIAT INTERNET 39</t>
  </si>
  <si>
    <t>RECAUDACION SENIAT INTERNET 40</t>
  </si>
  <si>
    <t>RECAUDACION SENIAT INTERNET 41</t>
  </si>
  <si>
    <t>RECAUDACION SENIAT INTERNET 42</t>
  </si>
  <si>
    <t>RECAUDACION SENIAT INTERNET 43</t>
  </si>
  <si>
    <t>RECAUDACION SENIAT INTERNET 44</t>
  </si>
  <si>
    <t>RECAUDACION SENIAT INTERNET 45</t>
  </si>
  <si>
    <t>RECAUDACION SENIAT INTERNET 46</t>
  </si>
  <si>
    <t>RECAUDACION SENIAT INTERNET 47</t>
  </si>
  <si>
    <t>CREDITOS</t>
  </si>
  <si>
    <t>SALDO</t>
  </si>
  <si>
    <t>FECHA</t>
  </si>
  <si>
    <t>REFERENCIA</t>
  </si>
  <si>
    <t>DESCRIPCION</t>
  </si>
  <si>
    <t>DEBITOS</t>
  </si>
  <si>
    <t>DEPOSITO CTA. CTE.</t>
  </si>
  <si>
    <t>LQ TDD 76608580 001 0338</t>
  </si>
  <si>
    <t>IMP. G. TRN. FINANCIERAS</t>
  </si>
  <si>
    <t>TRF.OTRO TITU 120419 100247408</t>
  </si>
  <si>
    <t>TRF.OTRO TITU 120419 101641816</t>
  </si>
  <si>
    <t>LQ TDD 76608580 001 0339</t>
  </si>
  <si>
    <t>LQ TDD 76608580 001 0340</t>
  </si>
  <si>
    <t>LQ TDD 76608580 001 0341</t>
  </si>
  <si>
    <t>LQ TDD 76608580 001 0342</t>
  </si>
  <si>
    <t>LQ TDD 76608580 001 0343</t>
  </si>
  <si>
    <t>LQ ELE 76608580 001 0200</t>
  </si>
  <si>
    <t>RECAUDACION SENIAT INTERNET 96</t>
  </si>
  <si>
    <t>RECAUDACION SENIAT INTERNET 97</t>
  </si>
  <si>
    <t>RECAUDACION SENIAT INTERNET 98</t>
  </si>
  <si>
    <t>RECAUDACION SENIAT INTERNET 10</t>
  </si>
  <si>
    <t>LQ TDD 76608580 001 0344</t>
  </si>
  <si>
    <t>LQ TDD 76608580 001 0345</t>
  </si>
  <si>
    <t>RECAUDACION SENIAT INTERNET 48</t>
  </si>
  <si>
    <t>TRF.OTRO TITU 121219 171303344</t>
  </si>
  <si>
    <t>TRF.OTRO TITU 121219 171404876</t>
  </si>
  <si>
    <t>TRF.OTRO TITU 121219 171529473</t>
  </si>
  <si>
    <t>TRF.OTRO TITU 121219 171614380</t>
  </si>
  <si>
    <t>TRF.OTRO TITU 121219 172031048</t>
  </si>
  <si>
    <t>TRF.OTRO TITU 121219 172110765</t>
  </si>
  <si>
    <t>TRF.OTRO TITU 121219 172147039</t>
  </si>
  <si>
    <t>TRF.OTRO TITU 121219 172231572</t>
  </si>
  <si>
    <t>TRF.OTRO TITU 121219 172313093</t>
  </si>
  <si>
    <t>LQ TDD 76608580 001 0346</t>
  </si>
  <si>
    <t>LQ TDD 76608580 001 0347</t>
  </si>
  <si>
    <t>LQ TDD 76608580 001 0348</t>
  </si>
  <si>
    <t>LQ ELE 76608580 001 0201</t>
  </si>
  <si>
    <t>LQ TDD 76608580 001 0349</t>
  </si>
  <si>
    <t>LQ TDD 76608580 001 0351</t>
  </si>
  <si>
    <t>LQ TDD 76608580 001 0350</t>
  </si>
  <si>
    <t>LQ TDD 76608580 001 0353</t>
  </si>
  <si>
    <t>LQ TDD 76608580 001 0352</t>
  </si>
  <si>
    <t>LQ TDD 76608580 001 0354</t>
  </si>
  <si>
    <t>MERC-76608580-POS NRO-1</t>
  </si>
  <si>
    <t>LQ TDD 76608580 001 0356</t>
  </si>
  <si>
    <t>LQ TDD 76608580 001 0355</t>
  </si>
  <si>
    <t>TRF.OTRO TITU 123019 164443704</t>
  </si>
  <si>
    <t>TRF.OTRO TITU 123019 164611726</t>
  </si>
  <si>
    <t>TRF.OTRO TITU 123019 164732956</t>
  </si>
  <si>
    <t>TRF.OTRO TITU 123019 164821934</t>
  </si>
  <si>
    <t>TRF.OTRO TITU 123019 164958551</t>
  </si>
  <si>
    <t>TRF.OTRO TITU 123019 165049418</t>
  </si>
  <si>
    <t>TRF.OTRO TITU 123019 165203091</t>
  </si>
  <si>
    <t>TRF.OTRO TITU 123019 165409845</t>
  </si>
  <si>
    <t>CARGO POR MANTENIMIENTO CTA</t>
  </si>
  <si>
    <t>CARGO EMISION EDO DE CUENTA</t>
  </si>
  <si>
    <t>SENIAT</t>
  </si>
  <si>
    <t>SALDO INICIAL</t>
  </si>
  <si>
    <t>IGTF</t>
  </si>
  <si>
    <t>COMISIONES</t>
  </si>
  <si>
    <t>PROVEEDORES</t>
  </si>
  <si>
    <t>TOTAL</t>
  </si>
  <si>
    <t>SALDO FINAL S/ EDO CTA</t>
  </si>
  <si>
    <t>DIFRENCIA</t>
  </si>
  <si>
    <t>NOMINA</t>
  </si>
  <si>
    <t>DEPOSITOS CTA CTE</t>
  </si>
  <si>
    <t>INGRESOS TDD</t>
  </si>
  <si>
    <t>INGRESOS ELECTRONICO</t>
  </si>
  <si>
    <t>EGRESOS SIN RELACIONAR</t>
  </si>
  <si>
    <t>INGRESOS POR REGISTRAR</t>
  </si>
  <si>
    <t>BANCO EL TESORO</t>
  </si>
  <si>
    <t>INGRESOS DEL MES: DICIEMBRE 2019</t>
  </si>
  <si>
    <t>REGISTRADOS EN EL ASIENTO:___________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</si>
</sst>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dd/mm/yy;@"/>
    <numFmt numFmtId="166" formatCode="000000000"/>
  </numFmts>
  <fonts count="10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name val="Courier New"/>
      <family val="3"/>
    </font>
    <font>
      <sz val="10"/>
      <name val="Courier New"/>
      <family val="3"/>
    </font>
    <font>
      <sz val="10"/>
      <color rgb="FF000000"/>
      <name val="Courier New"/>
      <family val="3"/>
    </font>
    <font>
      <sz val="10"/>
      <name val="DejaVu Sans Mono"/>
    </font>
    <font>
      <sz val="10"/>
      <color rgb="FF000000"/>
      <name val="DejaVu Sans Mono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>
      <alignment horizontal="center" vertical="top" wrapText="1"/>
    </xf>
    <xf numFmtId="164" fontId="2" fillId="3" borderId="1" xfId="1" applyFont="1" applyFill="1" applyBorder="1" applyAlignment="1">
      <alignment horizontal="left" vertical="top" wrapText="1" indent="3"/>
    </xf>
    <xf numFmtId="0" fontId="3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165" fontId="4" fillId="0" borderId="0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shrinkToFit="1"/>
    </xf>
    <xf numFmtId="164" fontId="4" fillId="0" borderId="0" xfId="1" applyFont="1" applyFill="1" applyBorder="1" applyAlignment="1">
      <alignment vertical="top" shrinkToFit="1"/>
    </xf>
    <xf numFmtId="164" fontId="4" fillId="0" borderId="0" xfId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/>
    </xf>
    <xf numFmtId="166" fontId="4" fillId="0" borderId="0" xfId="0" applyNumberFormat="1" applyFont="1" applyFill="1" applyBorder="1" applyAlignment="1">
      <alignment horizontal="right" vertical="top" shrinkToFit="1"/>
    </xf>
    <xf numFmtId="164" fontId="4" fillId="0" borderId="0" xfId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left" vertical="top"/>
    </xf>
    <xf numFmtId="164" fontId="4" fillId="2" borderId="0" xfId="1" applyFont="1" applyFill="1" applyBorder="1" applyAlignment="1">
      <alignment horizontal="left" vertical="top"/>
    </xf>
    <xf numFmtId="164" fontId="4" fillId="2" borderId="0" xfId="0" applyNumberFormat="1" applyFont="1" applyFill="1" applyBorder="1" applyAlignment="1">
      <alignment horizontal="left" vertical="top"/>
    </xf>
    <xf numFmtId="165" fontId="4" fillId="4" borderId="0" xfId="0" applyNumberFormat="1" applyFont="1" applyFill="1" applyBorder="1" applyAlignment="1">
      <alignment horizontal="center" vertical="top" shrinkToFit="1"/>
    </xf>
    <xf numFmtId="166" fontId="4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164" fontId="4" fillId="4" borderId="0" xfId="1" applyFont="1" applyFill="1" applyBorder="1" applyAlignment="1">
      <alignment vertical="top" shrinkToFit="1"/>
    </xf>
    <xf numFmtId="164" fontId="4" fillId="4" borderId="0" xfId="1" applyFont="1" applyFill="1" applyBorder="1" applyAlignment="1">
      <alignment horizontal="right" vertical="top" shrinkToFit="1"/>
    </xf>
    <xf numFmtId="164" fontId="4" fillId="4" borderId="0" xfId="1" applyFont="1" applyFill="1" applyBorder="1" applyAlignment="1">
      <alignment horizontal="right" vertical="top" indent="1" shrinkToFit="1"/>
    </xf>
    <xf numFmtId="164" fontId="4" fillId="4" borderId="0" xfId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164" fontId="5" fillId="2" borderId="3" xfId="1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/>
    </xf>
    <xf numFmtId="164" fontId="5" fillId="5" borderId="5" xfId="1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/>
    </xf>
    <xf numFmtId="164" fontId="5" fillId="5" borderId="7" xfId="1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/>
    </xf>
    <xf numFmtId="164" fontId="5" fillId="6" borderId="7" xfId="1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top"/>
    </xf>
    <xf numFmtId="164" fontId="5" fillId="7" borderId="7" xfId="1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/>
    </xf>
    <xf numFmtId="164" fontId="6" fillId="8" borderId="7" xfId="1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vertical="top"/>
    </xf>
    <xf numFmtId="164" fontId="5" fillId="2" borderId="7" xfId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164" fontId="5" fillId="2" borderId="0" xfId="1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/>
    </xf>
    <xf numFmtId="164" fontId="5" fillId="4" borderId="7" xfId="1" applyFont="1" applyFill="1" applyBorder="1" applyAlignment="1">
      <alignment horizontal="left" vertical="top" wrapText="1"/>
    </xf>
    <xf numFmtId="165" fontId="4" fillId="7" borderId="0" xfId="0" applyNumberFormat="1" applyFont="1" applyFill="1" applyBorder="1" applyAlignment="1">
      <alignment horizontal="center" vertical="top" shrinkToFit="1"/>
    </xf>
    <xf numFmtId="0" fontId="4" fillId="7" borderId="0" xfId="0" applyFont="1" applyFill="1" applyBorder="1" applyAlignment="1">
      <alignment horizontal="left" wrapText="1"/>
    </xf>
    <xf numFmtId="0" fontId="3" fillId="7" borderId="0" xfId="0" applyFont="1" applyFill="1" applyBorder="1" applyAlignment="1">
      <alignment horizontal="left" vertical="top" wrapText="1"/>
    </xf>
    <xf numFmtId="164" fontId="4" fillId="7" borderId="0" xfId="1" applyFont="1" applyFill="1" applyBorder="1" applyAlignment="1">
      <alignment horizontal="right" vertical="top" indent="1" shrinkToFit="1"/>
    </xf>
    <xf numFmtId="164" fontId="4" fillId="7" borderId="0" xfId="1" applyFont="1" applyFill="1" applyBorder="1" applyAlignment="1">
      <alignment horizontal="right" vertical="top" shrinkToFit="1"/>
    </xf>
    <xf numFmtId="165" fontId="4" fillId="9" borderId="0" xfId="0" applyNumberFormat="1" applyFont="1" applyFill="1" applyBorder="1" applyAlignment="1">
      <alignment horizontal="center" vertical="top" shrinkToFit="1"/>
    </xf>
    <xf numFmtId="1" fontId="4" fillId="9" borderId="0" xfId="0" applyNumberFormat="1" applyFont="1" applyFill="1" applyBorder="1" applyAlignment="1">
      <alignment horizontal="right" vertical="top" shrinkToFit="1"/>
    </xf>
    <xf numFmtId="0" fontId="3" fillId="9" borderId="0" xfId="0" applyFont="1" applyFill="1" applyBorder="1" applyAlignment="1">
      <alignment horizontal="left" vertical="top" wrapText="1"/>
    </xf>
    <xf numFmtId="164" fontId="4" fillId="9" borderId="0" xfId="1" applyFont="1" applyFill="1" applyBorder="1" applyAlignment="1">
      <alignment vertical="top" shrinkToFit="1"/>
    </xf>
    <xf numFmtId="164" fontId="4" fillId="9" borderId="0" xfId="1" applyFont="1" applyFill="1" applyBorder="1" applyAlignment="1">
      <alignment horizontal="right" vertical="top" shrinkToFit="1"/>
    </xf>
    <xf numFmtId="164" fontId="4" fillId="9" borderId="0" xfId="1" applyFont="1" applyFill="1" applyBorder="1" applyAlignment="1">
      <alignment horizontal="right" vertical="top" indent="1" shrinkToFit="1"/>
    </xf>
    <xf numFmtId="0" fontId="5" fillId="9" borderId="8" xfId="0" applyFont="1" applyFill="1" applyBorder="1" applyAlignment="1">
      <alignment horizontal="left" vertical="top"/>
    </xf>
    <xf numFmtId="164" fontId="5" fillId="9" borderId="9" xfId="1" applyFont="1" applyFill="1" applyBorder="1" applyAlignment="1">
      <alignment horizontal="left" vertical="top" wrapText="1"/>
    </xf>
    <xf numFmtId="165" fontId="4" fillId="5" borderId="0" xfId="0" applyNumberFormat="1" applyFont="1" applyFill="1" applyBorder="1" applyAlignment="1">
      <alignment horizontal="center" vertical="top" shrinkToFit="1"/>
    </xf>
    <xf numFmtId="1" fontId="4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 vertical="top" wrapText="1"/>
    </xf>
    <xf numFmtId="164" fontId="4" fillId="5" borderId="0" xfId="1" applyFont="1" applyFill="1" applyBorder="1" applyAlignment="1">
      <alignment vertical="top" shrinkToFit="1"/>
    </xf>
    <xf numFmtId="164" fontId="4" fillId="5" borderId="0" xfId="1" applyFont="1" applyFill="1" applyBorder="1" applyAlignment="1">
      <alignment horizontal="right" vertical="top" shrinkToFit="1"/>
    </xf>
    <xf numFmtId="164" fontId="4" fillId="5" borderId="0" xfId="1" applyFont="1" applyFill="1" applyBorder="1" applyAlignment="1">
      <alignment horizontal="left" wrapText="1"/>
    </xf>
    <xf numFmtId="164" fontId="4" fillId="5" borderId="0" xfId="1" applyFont="1" applyFill="1" applyBorder="1" applyAlignment="1">
      <alignment horizontal="right" vertical="top" indent="1" shrinkToFit="1"/>
    </xf>
    <xf numFmtId="0" fontId="7" fillId="2" borderId="0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164" fontId="8" fillId="2" borderId="3" xfId="1" applyFont="1" applyFill="1" applyBorder="1" applyAlignment="1">
      <alignment horizontal="left" vertical="top" wrapText="1"/>
    </xf>
    <xf numFmtId="164" fontId="7" fillId="2" borderId="0" xfId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164" fontId="8" fillId="2" borderId="0" xfId="1" applyFont="1" applyFill="1" applyBorder="1" applyAlignment="1">
      <alignment horizontal="left" vertical="top" wrapText="1"/>
    </xf>
    <xf numFmtId="164" fontId="7" fillId="2" borderId="10" xfId="1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164" fontId="8" fillId="2" borderId="5" xfId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/>
    </xf>
    <xf numFmtId="164" fontId="8" fillId="2" borderId="7" xfId="1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center" vertical="top"/>
    </xf>
    <xf numFmtId="164" fontId="9" fillId="2" borderId="13" xfId="1" applyFont="1" applyFill="1" applyBorder="1" applyAlignment="1">
      <alignment horizontal="left" vertical="top"/>
    </xf>
    <xf numFmtId="164" fontId="9" fillId="2" borderId="14" xfId="1" applyFont="1" applyFill="1" applyBorder="1" applyAlignment="1">
      <alignment horizontal="left" vertical="top"/>
    </xf>
    <xf numFmtId="165" fontId="7" fillId="2" borderId="11" xfId="0" applyNumberFormat="1" applyFont="1" applyFill="1" applyBorder="1" applyAlignment="1">
      <alignment horizontal="center" vertical="top" shrinkToFit="1"/>
    </xf>
    <xf numFmtId="1" fontId="7" fillId="2" borderId="11" xfId="0" applyNumberFormat="1" applyFont="1" applyFill="1" applyBorder="1" applyAlignment="1">
      <alignment horizontal="left" vertical="top" shrinkToFit="1"/>
    </xf>
    <xf numFmtId="0" fontId="8" fillId="2" borderId="11" xfId="0" applyFont="1" applyFill="1" applyBorder="1" applyAlignment="1">
      <alignment horizontal="left" vertical="top"/>
    </xf>
    <xf numFmtId="164" fontId="7" fillId="2" borderId="11" xfId="1" applyFont="1" applyFill="1" applyBorder="1" applyAlignment="1">
      <alignment vertical="top" shrinkToFit="1"/>
    </xf>
    <xf numFmtId="164" fontId="7" fillId="2" borderId="11" xfId="1" applyFont="1" applyFill="1" applyBorder="1" applyAlignment="1">
      <alignment horizontal="right" vertical="top" shrinkToFit="1"/>
    </xf>
    <xf numFmtId="164" fontId="7" fillId="2" borderId="11" xfId="1" applyFont="1" applyFill="1" applyBorder="1" applyAlignment="1">
      <alignment horizontal="left" wrapText="1"/>
    </xf>
    <xf numFmtId="164" fontId="7" fillId="2" borderId="11" xfId="1" applyFont="1" applyFill="1" applyBorder="1" applyAlignment="1">
      <alignment horizontal="right" vertical="top" indent="1" shrinkToFit="1"/>
    </xf>
  </cellXfs>
  <cellStyles count="2">
    <cellStyle name="Millares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57"/>
  <sheetViews>
    <sheetView tabSelected="1" workbookViewId="0">
      <selection activeCell="D10" sqref="D10"/>
    </sheetView>
  </sheetViews>
  <sheetFormatPr baseColWidth="10" defaultColWidth="9.33203125" defaultRowHeight="13.5"/>
  <cols>
    <col min="1" max="1" width="13.5" style="6" bestFit="1" customWidth="1"/>
    <col min="2" max="2" width="17.33203125" style="6" bestFit="1" customWidth="1"/>
    <col min="3" max="3" width="42.6640625" style="6" customWidth="1"/>
    <col min="4" max="4" width="22.83203125" style="15" bestFit="1" customWidth="1"/>
    <col min="5" max="5" width="21.6640625" style="15" bestFit="1" customWidth="1"/>
    <col min="6" max="6" width="21.5" style="15" bestFit="1" customWidth="1"/>
    <col min="7" max="7" width="13.6640625" style="6" bestFit="1" customWidth="1"/>
    <col min="8" max="16384" width="9.33203125" style="6"/>
  </cols>
  <sheetData>
    <row r="1" spans="3:4" ht="14.25" thickBot="1">
      <c r="C1" s="24" t="s">
        <v>67</v>
      </c>
      <c r="D1" s="25">
        <v>9702010.3300000001</v>
      </c>
    </row>
    <row r="2" spans="3:4">
      <c r="C2" s="26" t="s">
        <v>75</v>
      </c>
      <c r="D2" s="27">
        <v>14324900</v>
      </c>
    </row>
    <row r="3" spans="3:4">
      <c r="C3" s="28" t="s">
        <v>76</v>
      </c>
      <c r="D3" s="29">
        <v>26451761.640000001</v>
      </c>
    </row>
    <row r="4" spans="3:4">
      <c r="C4" s="28" t="s">
        <v>77</v>
      </c>
      <c r="D4" s="29">
        <v>166428.78</v>
      </c>
    </row>
    <row r="5" spans="3:4">
      <c r="C5" s="36" t="s">
        <v>78</v>
      </c>
      <c r="D5" s="37">
        <v>-12613731.27</v>
      </c>
    </row>
    <row r="6" spans="3:4">
      <c r="C6" s="30" t="s">
        <v>68</v>
      </c>
      <c r="D6" s="31">
        <v>-296164.09999999998</v>
      </c>
    </row>
    <row r="7" spans="3:4">
      <c r="C7" s="32" t="s">
        <v>69</v>
      </c>
      <c r="D7" s="33">
        <v>-1129</v>
      </c>
    </row>
    <row r="8" spans="3:4">
      <c r="C8" s="34" t="s">
        <v>70</v>
      </c>
      <c r="D8" s="35"/>
    </row>
    <row r="9" spans="3:4">
      <c r="C9" s="40" t="s">
        <v>66</v>
      </c>
      <c r="D9" s="41">
        <v>-14941905.26</v>
      </c>
    </row>
    <row r="10" spans="3:4" ht="14.25" thickBot="1">
      <c r="C10" s="53" t="s">
        <v>74</v>
      </c>
      <c r="D10" s="54">
        <v>-2236280.75</v>
      </c>
    </row>
    <row r="11" spans="3:4" ht="14.25" thickBot="1">
      <c r="C11" s="24" t="s">
        <v>71</v>
      </c>
      <c r="D11" s="25">
        <f>SUBTOTAL(9,D1:D10)</f>
        <v>20555890.370000005</v>
      </c>
    </row>
    <row r="12" spans="3:4">
      <c r="C12" s="38" t="s">
        <v>72</v>
      </c>
      <c r="D12" s="39">
        <v>20555890.370000001</v>
      </c>
    </row>
    <row r="13" spans="3:4">
      <c r="C13" s="38" t="s">
        <v>73</v>
      </c>
      <c r="D13" s="39">
        <f>+D12-D11</f>
        <v>0</v>
      </c>
    </row>
    <row r="17" spans="1:6">
      <c r="A17" s="1" t="s">
        <v>12</v>
      </c>
      <c r="B17" s="2" t="s">
        <v>13</v>
      </c>
      <c r="C17" s="3" t="s">
        <v>14</v>
      </c>
      <c r="D17" s="4" t="s">
        <v>15</v>
      </c>
      <c r="E17" s="4" t="s">
        <v>10</v>
      </c>
      <c r="F17" s="4" t="s">
        <v>11</v>
      </c>
    </row>
    <row r="18" spans="1:6" s="11" customFormat="1" hidden="1">
      <c r="A18" s="55">
        <v>43801</v>
      </c>
      <c r="B18" s="56">
        <v>227404770</v>
      </c>
      <c r="C18" s="57" t="s">
        <v>16</v>
      </c>
      <c r="D18" s="58">
        <v>0</v>
      </c>
      <c r="E18" s="58">
        <v>32900</v>
      </c>
      <c r="F18" s="59">
        <v>9734910.3300000001</v>
      </c>
    </row>
    <row r="19" spans="1:6" s="11" customFormat="1" hidden="1">
      <c r="A19" s="55">
        <v>43801</v>
      </c>
      <c r="B19" s="56">
        <v>227914773</v>
      </c>
      <c r="C19" s="57" t="s">
        <v>16</v>
      </c>
      <c r="D19" s="58">
        <v>0</v>
      </c>
      <c r="E19" s="58">
        <v>196900</v>
      </c>
      <c r="F19" s="59">
        <v>9931810.3300000001</v>
      </c>
    </row>
    <row r="20" spans="1:6" s="11" customFormat="1" hidden="1">
      <c r="A20" s="55">
        <v>43801</v>
      </c>
      <c r="B20" s="56">
        <v>227514774</v>
      </c>
      <c r="C20" s="57" t="s">
        <v>16</v>
      </c>
      <c r="D20" s="58">
        <v>0</v>
      </c>
      <c r="E20" s="58">
        <v>359500</v>
      </c>
      <c r="F20" s="59">
        <v>10291310.33</v>
      </c>
    </row>
    <row r="21" spans="1:6" s="11" customFormat="1" hidden="1">
      <c r="A21" s="55">
        <v>43801</v>
      </c>
      <c r="B21" s="56">
        <v>108954049</v>
      </c>
      <c r="C21" s="57" t="s">
        <v>17</v>
      </c>
      <c r="D21" s="58">
        <v>0</v>
      </c>
      <c r="E21" s="58">
        <v>1868075.41</v>
      </c>
      <c r="F21" s="59">
        <v>12159385.74</v>
      </c>
    </row>
    <row r="22" spans="1:6" s="11" customFormat="1" hidden="1">
      <c r="A22" s="55">
        <v>43803</v>
      </c>
      <c r="B22" s="56">
        <v>227170725</v>
      </c>
      <c r="C22" s="57" t="s">
        <v>16</v>
      </c>
      <c r="D22" s="58">
        <v>0</v>
      </c>
      <c r="E22" s="58">
        <v>700800</v>
      </c>
      <c r="F22" s="59">
        <v>12860185.74</v>
      </c>
    </row>
    <row r="23" spans="1:6" s="11" customFormat="1" hidden="1">
      <c r="A23" s="55">
        <v>43803</v>
      </c>
      <c r="B23" s="56">
        <v>227170727</v>
      </c>
      <c r="C23" s="57" t="s">
        <v>16</v>
      </c>
      <c r="D23" s="58">
        <v>0</v>
      </c>
      <c r="E23" s="58">
        <v>545600</v>
      </c>
      <c r="F23" s="59">
        <v>13405785.74</v>
      </c>
    </row>
    <row r="24" spans="1:6" s="11" customFormat="1" hidden="1">
      <c r="A24" s="17">
        <v>43803</v>
      </c>
      <c r="B24" s="18">
        <v>247408</v>
      </c>
      <c r="C24" s="19" t="s">
        <v>18</v>
      </c>
      <c r="D24" s="20">
        <v>56998.79</v>
      </c>
      <c r="E24" s="20">
        <v>0</v>
      </c>
      <c r="F24" s="21">
        <v>13348786.949999999</v>
      </c>
    </row>
    <row r="25" spans="1:6" s="11" customFormat="1">
      <c r="A25" s="7">
        <v>43803</v>
      </c>
      <c r="B25" s="8">
        <v>100247408</v>
      </c>
      <c r="C25" s="5" t="s">
        <v>19</v>
      </c>
      <c r="D25" s="9">
        <v>2849939.52</v>
      </c>
      <c r="E25" s="9">
        <v>0</v>
      </c>
      <c r="F25" s="10">
        <v>10498847.43</v>
      </c>
    </row>
    <row r="26" spans="1:6" s="11" customFormat="1" hidden="1">
      <c r="A26" s="17">
        <v>43803</v>
      </c>
      <c r="B26" s="18">
        <v>1641816</v>
      </c>
      <c r="C26" s="19" t="s">
        <v>18</v>
      </c>
      <c r="D26" s="20">
        <v>28499.39</v>
      </c>
      <c r="E26" s="20">
        <v>0</v>
      </c>
      <c r="F26" s="21">
        <v>10470348.039999999</v>
      </c>
    </row>
    <row r="27" spans="1:6" s="11" customFormat="1">
      <c r="A27" s="7">
        <v>43803</v>
      </c>
      <c r="B27" s="8">
        <v>101641816</v>
      </c>
      <c r="C27" s="5" t="s">
        <v>20</v>
      </c>
      <c r="D27" s="9">
        <v>1424969.76</v>
      </c>
      <c r="E27" s="9">
        <v>0</v>
      </c>
      <c r="F27" s="10">
        <v>9045378.2799999993</v>
      </c>
    </row>
    <row r="28" spans="1:6" s="11" customFormat="1" hidden="1">
      <c r="A28" s="55">
        <v>43804</v>
      </c>
      <c r="B28" s="56">
        <v>109018249</v>
      </c>
      <c r="C28" s="57" t="s">
        <v>21</v>
      </c>
      <c r="D28" s="58">
        <v>0</v>
      </c>
      <c r="E28" s="58">
        <v>2167871.66</v>
      </c>
      <c r="F28" s="59">
        <v>11213249.939999999</v>
      </c>
    </row>
    <row r="29" spans="1:6" s="11" customFormat="1" hidden="1">
      <c r="A29" s="55">
        <v>43805</v>
      </c>
      <c r="B29" s="56">
        <v>109029629</v>
      </c>
      <c r="C29" s="57" t="s">
        <v>22</v>
      </c>
      <c r="D29" s="58">
        <v>0</v>
      </c>
      <c r="E29" s="58">
        <v>1045528.11</v>
      </c>
      <c r="F29" s="59">
        <v>12258778.050000001</v>
      </c>
    </row>
    <row r="30" spans="1:6" s="11" customFormat="1" hidden="1">
      <c r="A30" s="55">
        <v>43808</v>
      </c>
      <c r="B30" s="56">
        <v>109041411</v>
      </c>
      <c r="C30" s="57" t="s">
        <v>23</v>
      </c>
      <c r="D30" s="58">
        <v>0</v>
      </c>
      <c r="E30" s="58">
        <v>2010791.07</v>
      </c>
      <c r="F30" s="59">
        <v>14269569.119999999</v>
      </c>
    </row>
    <row r="31" spans="1:6" s="11" customFormat="1" hidden="1">
      <c r="A31" s="55">
        <v>43808</v>
      </c>
      <c r="B31" s="56">
        <v>109053272</v>
      </c>
      <c r="C31" s="57" t="s">
        <v>24</v>
      </c>
      <c r="D31" s="58">
        <v>0</v>
      </c>
      <c r="E31" s="58">
        <v>623559.26</v>
      </c>
      <c r="F31" s="59">
        <v>14893128.380000001</v>
      </c>
    </row>
    <row r="32" spans="1:6" s="11" customFormat="1" hidden="1">
      <c r="A32" s="55">
        <v>43808</v>
      </c>
      <c r="B32" s="56">
        <v>109053273</v>
      </c>
      <c r="C32" s="57" t="s">
        <v>25</v>
      </c>
      <c r="D32" s="58">
        <v>0</v>
      </c>
      <c r="E32" s="58">
        <v>5103183.63</v>
      </c>
      <c r="F32" s="59">
        <v>19996312.010000002</v>
      </c>
    </row>
    <row r="33" spans="1:6" s="11" customFormat="1" hidden="1">
      <c r="A33" s="55">
        <v>43808</v>
      </c>
      <c r="B33" s="56">
        <v>300729219</v>
      </c>
      <c r="C33" s="57" t="s">
        <v>26</v>
      </c>
      <c r="D33" s="58">
        <v>0</v>
      </c>
      <c r="E33" s="58">
        <v>116928.78</v>
      </c>
      <c r="F33" s="59">
        <v>20113240.789999999</v>
      </c>
    </row>
    <row r="34" spans="1:6" hidden="1">
      <c r="A34" s="17">
        <v>43808</v>
      </c>
      <c r="B34" s="18">
        <v>96538</v>
      </c>
      <c r="C34" s="19" t="s">
        <v>27</v>
      </c>
      <c r="D34" s="20">
        <v>33733.33</v>
      </c>
      <c r="E34" s="20">
        <v>0</v>
      </c>
      <c r="F34" s="21">
        <v>20079507.460000001</v>
      </c>
    </row>
    <row r="35" spans="1:6" hidden="1">
      <c r="A35" s="17">
        <v>43808</v>
      </c>
      <c r="B35" s="18">
        <v>97041</v>
      </c>
      <c r="C35" s="19" t="s">
        <v>28</v>
      </c>
      <c r="D35" s="20">
        <v>116167.74</v>
      </c>
      <c r="E35" s="20">
        <v>0</v>
      </c>
      <c r="F35" s="21">
        <v>19963339.719999999</v>
      </c>
    </row>
    <row r="36" spans="1:6" hidden="1">
      <c r="A36" s="17">
        <v>43808</v>
      </c>
      <c r="B36" s="18">
        <v>97125</v>
      </c>
      <c r="C36" s="19" t="s">
        <v>28</v>
      </c>
      <c r="D36" s="20">
        <v>100053.85</v>
      </c>
      <c r="E36" s="20">
        <v>0</v>
      </c>
      <c r="F36" s="21">
        <v>19863285.870000001</v>
      </c>
    </row>
    <row r="37" spans="1:6" hidden="1">
      <c r="A37" s="17">
        <v>43808</v>
      </c>
      <c r="B37" s="18">
        <v>97307</v>
      </c>
      <c r="C37" s="19" t="s">
        <v>28</v>
      </c>
      <c r="D37" s="20">
        <v>631869.22</v>
      </c>
      <c r="E37" s="20">
        <v>0</v>
      </c>
      <c r="F37" s="21">
        <v>19231416.649999999</v>
      </c>
    </row>
    <row r="38" spans="1:6" hidden="1">
      <c r="A38" s="17">
        <v>43808</v>
      </c>
      <c r="B38" s="18">
        <v>97465</v>
      </c>
      <c r="C38" s="19" t="s">
        <v>28</v>
      </c>
      <c r="D38" s="20">
        <v>126373.84</v>
      </c>
      <c r="E38" s="20">
        <v>0</v>
      </c>
      <c r="F38" s="21">
        <v>19105042.809999999</v>
      </c>
    </row>
    <row r="39" spans="1:6" hidden="1">
      <c r="A39" s="17">
        <v>43808</v>
      </c>
      <c r="B39" s="18">
        <v>97554</v>
      </c>
      <c r="C39" s="19" t="s">
        <v>28</v>
      </c>
      <c r="D39" s="20">
        <v>126373.84</v>
      </c>
      <c r="E39" s="20">
        <v>0</v>
      </c>
      <c r="F39" s="21">
        <v>18978668.969999999</v>
      </c>
    </row>
    <row r="40" spans="1:6" hidden="1">
      <c r="A40" s="17">
        <v>43808</v>
      </c>
      <c r="B40" s="18">
        <v>97643</v>
      </c>
      <c r="C40" s="19" t="s">
        <v>28</v>
      </c>
      <c r="D40" s="20">
        <v>116167.74</v>
      </c>
      <c r="E40" s="20">
        <v>0</v>
      </c>
      <c r="F40" s="21">
        <v>18862501.23</v>
      </c>
    </row>
    <row r="41" spans="1:6" hidden="1">
      <c r="A41" s="17">
        <v>43808</v>
      </c>
      <c r="B41" s="18">
        <v>97810</v>
      </c>
      <c r="C41" s="19" t="s">
        <v>28</v>
      </c>
      <c r="D41" s="20">
        <v>116167.74</v>
      </c>
      <c r="E41" s="20">
        <v>0</v>
      </c>
      <c r="F41" s="21">
        <v>18746333.489999998</v>
      </c>
    </row>
    <row r="42" spans="1:6" hidden="1">
      <c r="A42" s="17">
        <v>43808</v>
      </c>
      <c r="B42" s="18">
        <v>97897</v>
      </c>
      <c r="C42" s="19" t="s">
        <v>28</v>
      </c>
      <c r="D42" s="20">
        <v>100053.86</v>
      </c>
      <c r="E42" s="20">
        <v>0</v>
      </c>
      <c r="F42" s="21">
        <v>18646279.629999999</v>
      </c>
    </row>
    <row r="43" spans="1:6" hidden="1">
      <c r="A43" s="17">
        <v>43808</v>
      </c>
      <c r="B43" s="18">
        <v>98021</v>
      </c>
      <c r="C43" s="19" t="s">
        <v>29</v>
      </c>
      <c r="D43" s="20">
        <v>100053.85</v>
      </c>
      <c r="E43" s="20">
        <v>0</v>
      </c>
      <c r="F43" s="21">
        <v>18546225.780000001</v>
      </c>
    </row>
    <row r="44" spans="1:6" hidden="1">
      <c r="A44" s="17">
        <v>43808</v>
      </c>
      <c r="B44" s="18">
        <v>98093</v>
      </c>
      <c r="C44" s="19" t="s">
        <v>29</v>
      </c>
      <c r="D44" s="20">
        <v>126373.84</v>
      </c>
      <c r="E44" s="20">
        <v>0</v>
      </c>
      <c r="F44" s="21">
        <v>18419851.940000001</v>
      </c>
    </row>
    <row r="45" spans="1:6" hidden="1">
      <c r="A45" s="17">
        <v>43808</v>
      </c>
      <c r="B45" s="18">
        <v>102003</v>
      </c>
      <c r="C45" s="19" t="s">
        <v>30</v>
      </c>
      <c r="D45" s="20">
        <v>100053.85</v>
      </c>
      <c r="E45" s="20">
        <v>0</v>
      </c>
      <c r="F45" s="21">
        <v>18319798.09</v>
      </c>
    </row>
    <row r="46" spans="1:6" hidden="1">
      <c r="A46" s="17">
        <v>43808</v>
      </c>
      <c r="B46" s="18">
        <v>102111</v>
      </c>
      <c r="C46" s="19" t="s">
        <v>30</v>
      </c>
      <c r="D46" s="20">
        <v>100053.85</v>
      </c>
      <c r="E46" s="20">
        <v>0</v>
      </c>
      <c r="F46" s="21">
        <v>18219744.239999998</v>
      </c>
    </row>
    <row r="47" spans="1:6" hidden="1">
      <c r="A47" s="17">
        <v>43808</v>
      </c>
      <c r="B47" s="18">
        <v>102214</v>
      </c>
      <c r="C47" s="19" t="s">
        <v>30</v>
      </c>
      <c r="D47" s="20">
        <v>117724.98</v>
      </c>
      <c r="E47" s="20">
        <v>0</v>
      </c>
      <c r="F47" s="21">
        <v>18102019.260000002</v>
      </c>
    </row>
    <row r="48" spans="1:6" hidden="1">
      <c r="A48" s="17">
        <v>43808</v>
      </c>
      <c r="B48" s="18">
        <v>102416</v>
      </c>
      <c r="C48" s="19" t="s">
        <v>30</v>
      </c>
      <c r="D48" s="20">
        <v>728022.27</v>
      </c>
      <c r="E48" s="20">
        <v>0</v>
      </c>
      <c r="F48" s="21">
        <v>17373996.989999998</v>
      </c>
    </row>
    <row r="49" spans="1:7" hidden="1">
      <c r="A49" s="17">
        <v>43808</v>
      </c>
      <c r="B49" s="18">
        <v>102540</v>
      </c>
      <c r="C49" s="19" t="s">
        <v>30</v>
      </c>
      <c r="D49" s="20">
        <v>1093642.0900000001</v>
      </c>
      <c r="E49" s="20">
        <v>0</v>
      </c>
      <c r="F49" s="21">
        <v>16280354.9</v>
      </c>
    </row>
    <row r="50" spans="1:7" hidden="1">
      <c r="A50" s="17">
        <v>43808</v>
      </c>
      <c r="B50" s="18">
        <v>102773</v>
      </c>
      <c r="C50" s="19" t="s">
        <v>30</v>
      </c>
      <c r="D50" s="20">
        <v>117724.98</v>
      </c>
      <c r="E50" s="20">
        <v>0</v>
      </c>
      <c r="F50" s="21">
        <v>16162629.92</v>
      </c>
    </row>
    <row r="51" spans="1:7" s="11" customFormat="1" hidden="1">
      <c r="A51" s="55">
        <v>43809</v>
      </c>
      <c r="B51" s="56">
        <v>109071183</v>
      </c>
      <c r="C51" s="57" t="s">
        <v>31</v>
      </c>
      <c r="D51" s="58">
        <v>0</v>
      </c>
      <c r="E51" s="58">
        <v>924853.78</v>
      </c>
      <c r="F51" s="59">
        <v>17087483.699999999</v>
      </c>
    </row>
    <row r="52" spans="1:7" s="11" customFormat="1" hidden="1">
      <c r="A52" s="55">
        <v>43810</v>
      </c>
      <c r="B52" s="56">
        <v>227636546</v>
      </c>
      <c r="C52" s="57" t="s">
        <v>16</v>
      </c>
      <c r="D52" s="58">
        <v>0</v>
      </c>
      <c r="E52" s="58">
        <v>931300</v>
      </c>
      <c r="F52" s="59">
        <v>18018783.699999999</v>
      </c>
    </row>
    <row r="53" spans="1:7" s="11" customFormat="1" hidden="1">
      <c r="A53" s="55">
        <v>43810</v>
      </c>
      <c r="B53" s="56">
        <v>227066547</v>
      </c>
      <c r="C53" s="57" t="s">
        <v>16</v>
      </c>
      <c r="D53" s="60"/>
      <c r="E53" s="61">
        <v>405300</v>
      </c>
      <c r="F53" s="59">
        <v>18424083.699999999</v>
      </c>
    </row>
    <row r="54" spans="1:7" s="11" customFormat="1" hidden="1">
      <c r="A54" s="55">
        <v>43810</v>
      </c>
      <c r="B54" s="56">
        <v>227736548</v>
      </c>
      <c r="C54" s="57" t="s">
        <v>16</v>
      </c>
      <c r="D54" s="60"/>
      <c r="E54" s="61">
        <v>722500</v>
      </c>
      <c r="F54" s="59">
        <v>19146583.699999999</v>
      </c>
    </row>
    <row r="55" spans="1:7" s="11" customFormat="1" hidden="1">
      <c r="A55" s="55">
        <v>43811</v>
      </c>
      <c r="B55" s="56">
        <v>109094225</v>
      </c>
      <c r="C55" s="57" t="s">
        <v>32</v>
      </c>
      <c r="D55" s="60"/>
      <c r="E55" s="61">
        <v>494732.34</v>
      </c>
      <c r="F55" s="59">
        <v>19641316.039999999</v>
      </c>
    </row>
    <row r="56" spans="1:7" s="11" customFormat="1" hidden="1">
      <c r="A56" s="55">
        <v>43811</v>
      </c>
      <c r="B56" s="56">
        <v>227926842</v>
      </c>
      <c r="C56" s="57" t="s">
        <v>16</v>
      </c>
      <c r="D56" s="60"/>
      <c r="E56" s="61">
        <v>450500</v>
      </c>
      <c r="F56" s="59">
        <v>20091816.039999999</v>
      </c>
    </row>
    <row r="57" spans="1:7" s="11" customFormat="1" hidden="1">
      <c r="A57" s="55">
        <v>43811</v>
      </c>
      <c r="B57" s="56">
        <v>227506843</v>
      </c>
      <c r="C57" s="57" t="s">
        <v>16</v>
      </c>
      <c r="D57" s="60"/>
      <c r="E57" s="61">
        <v>462000</v>
      </c>
      <c r="F57" s="59">
        <f>+F56+E57</f>
        <v>20553816.039999999</v>
      </c>
      <c r="G57" s="14"/>
    </row>
    <row r="58" spans="1:7" s="11" customFormat="1" hidden="1">
      <c r="A58" s="55">
        <v>43811</v>
      </c>
      <c r="B58" s="56">
        <v>227606844</v>
      </c>
      <c r="C58" s="57" t="s">
        <v>16</v>
      </c>
      <c r="D58" s="60"/>
      <c r="E58" s="61">
        <v>1107700</v>
      </c>
      <c r="F58" s="59">
        <v>21661516.039999999</v>
      </c>
    </row>
    <row r="59" spans="1:7" hidden="1">
      <c r="A59" s="17">
        <v>43811</v>
      </c>
      <c r="B59" s="18">
        <v>38632</v>
      </c>
      <c r="C59" s="19" t="s">
        <v>0</v>
      </c>
      <c r="D59" s="22">
        <v>117724.98000000045</v>
      </c>
      <c r="E59" s="23"/>
      <c r="F59" s="21">
        <v>21543791.059999999</v>
      </c>
      <c r="G59" s="16"/>
    </row>
    <row r="60" spans="1:7" hidden="1">
      <c r="A60" s="17">
        <v>43811</v>
      </c>
      <c r="B60" s="18">
        <v>39023</v>
      </c>
      <c r="C60" s="19" t="s">
        <v>1</v>
      </c>
      <c r="D60" s="22">
        <v>117724.98999999836</v>
      </c>
      <c r="E60" s="23"/>
      <c r="F60" s="21">
        <v>21426066.07</v>
      </c>
      <c r="G60" s="16"/>
    </row>
    <row r="61" spans="1:7" hidden="1">
      <c r="A61" s="17">
        <v>43811</v>
      </c>
      <c r="B61" s="18">
        <v>39516</v>
      </c>
      <c r="C61" s="19" t="s">
        <v>1</v>
      </c>
      <c r="D61" s="22">
        <v>117724.98000000045</v>
      </c>
      <c r="E61" s="23"/>
      <c r="F61" s="21">
        <v>21308341.09</v>
      </c>
      <c r="G61" s="16"/>
    </row>
    <row r="62" spans="1:7" hidden="1">
      <c r="A62" s="17">
        <v>43811</v>
      </c>
      <c r="B62" s="18">
        <v>39821</v>
      </c>
      <c r="C62" s="19" t="s">
        <v>1</v>
      </c>
      <c r="D62" s="22">
        <v>884363.76000000164</v>
      </c>
      <c r="E62" s="23"/>
      <c r="F62" s="21">
        <v>20423977.329999998</v>
      </c>
      <c r="G62" s="16"/>
    </row>
    <row r="63" spans="1:7" hidden="1">
      <c r="A63" s="17">
        <v>43811</v>
      </c>
      <c r="B63" s="18">
        <v>40108</v>
      </c>
      <c r="C63" s="19" t="s">
        <v>2</v>
      </c>
      <c r="D63" s="22">
        <v>122532.02999999747</v>
      </c>
      <c r="E63" s="23"/>
      <c r="F63" s="21">
        <v>20301445.300000001</v>
      </c>
      <c r="G63" s="16"/>
    </row>
    <row r="64" spans="1:7" hidden="1">
      <c r="A64" s="17">
        <v>43811</v>
      </c>
      <c r="B64" s="18">
        <v>40353</v>
      </c>
      <c r="C64" s="19" t="s">
        <v>2</v>
      </c>
      <c r="D64" s="22">
        <v>122532.03000000119</v>
      </c>
      <c r="E64" s="23"/>
      <c r="F64" s="21">
        <v>20178913.27</v>
      </c>
      <c r="G64" s="16"/>
    </row>
    <row r="65" spans="1:7" hidden="1">
      <c r="A65" s="17">
        <v>43811</v>
      </c>
      <c r="B65" s="18">
        <v>40786</v>
      </c>
      <c r="C65" s="19" t="s">
        <v>2</v>
      </c>
      <c r="D65" s="22">
        <v>122532.03000000119</v>
      </c>
      <c r="E65" s="23"/>
      <c r="F65" s="21">
        <v>20056381.239999998</v>
      </c>
      <c r="G65" s="16"/>
    </row>
    <row r="66" spans="1:7" hidden="1">
      <c r="A66" s="17">
        <v>43811</v>
      </c>
      <c r="B66" s="18">
        <v>41609</v>
      </c>
      <c r="C66" s="19" t="s">
        <v>3</v>
      </c>
      <c r="D66" s="22">
        <v>122532.02999999747</v>
      </c>
      <c r="E66" s="23"/>
      <c r="F66" s="21">
        <v>19933849.210000001</v>
      </c>
      <c r="G66" s="16"/>
    </row>
    <row r="67" spans="1:7" hidden="1">
      <c r="A67" s="17">
        <v>43811</v>
      </c>
      <c r="B67" s="18">
        <v>41799</v>
      </c>
      <c r="C67" s="19" t="s">
        <v>3</v>
      </c>
      <c r="D67" s="22">
        <v>126373.8599999994</v>
      </c>
      <c r="E67" s="23"/>
      <c r="F67" s="21">
        <v>19807475.350000001</v>
      </c>
      <c r="G67" s="16"/>
    </row>
    <row r="68" spans="1:7" hidden="1">
      <c r="A68" s="17">
        <v>43811</v>
      </c>
      <c r="B68" s="18">
        <v>42054</v>
      </c>
      <c r="C68" s="19" t="s">
        <v>4</v>
      </c>
      <c r="D68" s="22">
        <v>122532.03000000119</v>
      </c>
      <c r="E68" s="23"/>
      <c r="F68" s="21">
        <v>19684943.32</v>
      </c>
      <c r="G68" s="16"/>
    </row>
    <row r="69" spans="1:7" hidden="1">
      <c r="A69" s="17">
        <v>43811</v>
      </c>
      <c r="B69" s="18">
        <v>42551</v>
      </c>
      <c r="C69" s="19" t="s">
        <v>4</v>
      </c>
      <c r="D69" s="22">
        <v>126373.83999999985</v>
      </c>
      <c r="E69" s="23"/>
      <c r="F69" s="21">
        <v>19558569.48</v>
      </c>
      <c r="G69" s="16"/>
    </row>
    <row r="70" spans="1:7" hidden="1">
      <c r="A70" s="17">
        <v>43811</v>
      </c>
      <c r="B70" s="18">
        <v>42850</v>
      </c>
      <c r="C70" s="19" t="s">
        <v>4</v>
      </c>
      <c r="D70" s="22">
        <v>133012.96000000089</v>
      </c>
      <c r="E70" s="23"/>
      <c r="F70" s="21">
        <v>19425556.52</v>
      </c>
      <c r="G70" s="16"/>
    </row>
    <row r="71" spans="1:7" hidden="1">
      <c r="A71" s="17">
        <v>43811</v>
      </c>
      <c r="B71" s="18">
        <v>43153</v>
      </c>
      <c r="C71" s="19" t="s">
        <v>5</v>
      </c>
      <c r="D71" s="22">
        <v>133012.96000000089</v>
      </c>
      <c r="E71" s="23"/>
      <c r="F71" s="21">
        <v>19292543.559999999</v>
      </c>
      <c r="G71" s="16"/>
    </row>
    <row r="72" spans="1:7" hidden="1">
      <c r="A72" s="17">
        <v>43811</v>
      </c>
      <c r="B72" s="18">
        <v>43368</v>
      </c>
      <c r="C72" s="19" t="s">
        <v>5</v>
      </c>
      <c r="D72" s="22">
        <v>133012.95999999717</v>
      </c>
      <c r="E72" s="23"/>
      <c r="F72" s="21">
        <v>19159530.600000001</v>
      </c>
      <c r="G72" s="16"/>
    </row>
    <row r="73" spans="1:7" hidden="1">
      <c r="A73" s="17">
        <v>43811</v>
      </c>
      <c r="B73" s="18">
        <v>43802</v>
      </c>
      <c r="C73" s="19" t="s">
        <v>5</v>
      </c>
      <c r="D73" s="22">
        <v>133012.96000000089</v>
      </c>
      <c r="E73" s="23"/>
      <c r="F73" s="21">
        <v>19026517.640000001</v>
      </c>
      <c r="G73" s="16"/>
    </row>
    <row r="74" spans="1:7" hidden="1">
      <c r="A74" s="17">
        <v>43811</v>
      </c>
      <c r="B74" s="18">
        <v>44073</v>
      </c>
      <c r="C74" s="19" t="s">
        <v>6</v>
      </c>
      <c r="D74" s="22">
        <v>850371.71000000089</v>
      </c>
      <c r="E74" s="23"/>
      <c r="F74" s="21">
        <v>18176145.93</v>
      </c>
      <c r="G74" s="16"/>
    </row>
    <row r="75" spans="1:7" hidden="1">
      <c r="A75" s="17">
        <v>43811</v>
      </c>
      <c r="B75" s="18">
        <v>44343</v>
      </c>
      <c r="C75" s="19" t="s">
        <v>6</v>
      </c>
      <c r="D75" s="22">
        <v>1781737.0499999989</v>
      </c>
      <c r="E75" s="23"/>
      <c r="F75" s="21">
        <v>16394408.880000001</v>
      </c>
      <c r="G75" s="16"/>
    </row>
    <row r="76" spans="1:7" hidden="1">
      <c r="A76" s="17">
        <v>43811</v>
      </c>
      <c r="B76" s="18">
        <v>44624</v>
      </c>
      <c r="C76" s="19" t="s">
        <v>6</v>
      </c>
      <c r="D76" s="22">
        <v>133012.96000000089</v>
      </c>
      <c r="E76" s="23"/>
      <c r="F76" s="21">
        <v>16261395.92</v>
      </c>
      <c r="G76" s="16"/>
    </row>
    <row r="77" spans="1:7" hidden="1">
      <c r="A77" s="17">
        <v>43811</v>
      </c>
      <c r="B77" s="18">
        <v>45156</v>
      </c>
      <c r="C77" s="19" t="s">
        <v>7</v>
      </c>
      <c r="D77" s="22">
        <v>762311.30000000075</v>
      </c>
      <c r="E77" s="23"/>
      <c r="F77" s="21">
        <v>15499084.619999999</v>
      </c>
      <c r="G77" s="16"/>
    </row>
    <row r="78" spans="1:7" hidden="1">
      <c r="A78" s="17">
        <v>43811</v>
      </c>
      <c r="B78" s="18">
        <v>45395</v>
      </c>
      <c r="C78" s="19" t="s">
        <v>7</v>
      </c>
      <c r="D78" s="22">
        <v>850371.73999999836</v>
      </c>
      <c r="E78" s="23"/>
      <c r="F78" s="21">
        <v>14648712.880000001</v>
      </c>
      <c r="G78" s="16"/>
    </row>
    <row r="79" spans="1:7" hidden="1">
      <c r="A79" s="17">
        <v>43811</v>
      </c>
      <c r="B79" s="18">
        <v>45759</v>
      </c>
      <c r="C79" s="19" t="s">
        <v>7</v>
      </c>
      <c r="D79" s="22">
        <v>133012.96000000089</v>
      </c>
      <c r="E79" s="23"/>
      <c r="F79" s="21">
        <v>14515699.92</v>
      </c>
      <c r="G79" s="16"/>
    </row>
    <row r="80" spans="1:7" hidden="1">
      <c r="A80" s="17">
        <v>43811</v>
      </c>
      <c r="B80" s="18">
        <v>45936</v>
      </c>
      <c r="C80" s="19" t="s">
        <v>7</v>
      </c>
      <c r="D80" s="22">
        <v>850371.70999999903</v>
      </c>
      <c r="E80" s="23"/>
      <c r="F80" s="21">
        <v>13665328.210000001</v>
      </c>
      <c r="G80" s="16"/>
    </row>
    <row r="81" spans="1:7" hidden="1">
      <c r="A81" s="17">
        <v>43811</v>
      </c>
      <c r="B81" s="18">
        <v>46252</v>
      </c>
      <c r="C81" s="19" t="s">
        <v>8</v>
      </c>
      <c r="D81" s="22">
        <v>850371.71000000089</v>
      </c>
      <c r="E81" s="23"/>
      <c r="F81" s="21">
        <v>12814956.5</v>
      </c>
      <c r="G81" s="16"/>
    </row>
    <row r="82" spans="1:7" hidden="1">
      <c r="A82" s="17">
        <v>43811</v>
      </c>
      <c r="B82" s="18">
        <v>46416</v>
      </c>
      <c r="C82" s="19" t="s">
        <v>8</v>
      </c>
      <c r="D82" s="22">
        <v>850371.71000000089</v>
      </c>
      <c r="E82" s="23"/>
      <c r="F82" s="21">
        <v>11964584.789999999</v>
      </c>
      <c r="G82" s="16"/>
    </row>
    <row r="83" spans="1:7" hidden="1">
      <c r="A83" s="17">
        <v>43811</v>
      </c>
      <c r="B83" s="18">
        <v>46571</v>
      </c>
      <c r="C83" s="19" t="s">
        <v>8</v>
      </c>
      <c r="D83" s="22">
        <v>133012.95999999903</v>
      </c>
      <c r="E83" s="23"/>
      <c r="F83" s="21">
        <v>11831571.83</v>
      </c>
      <c r="G83" s="16"/>
    </row>
    <row r="84" spans="1:7" hidden="1">
      <c r="A84" s="17">
        <v>43811</v>
      </c>
      <c r="B84" s="18">
        <v>46730</v>
      </c>
      <c r="C84" s="19" t="s">
        <v>8</v>
      </c>
      <c r="D84" s="22">
        <v>133012.96000000089</v>
      </c>
      <c r="E84" s="23"/>
      <c r="F84" s="21">
        <v>11698558.869999999</v>
      </c>
      <c r="G84" s="16"/>
    </row>
    <row r="85" spans="1:7" hidden="1">
      <c r="A85" s="17">
        <v>43811</v>
      </c>
      <c r="B85" s="18">
        <v>46958</v>
      </c>
      <c r="C85" s="19" t="s">
        <v>8</v>
      </c>
      <c r="D85" s="22">
        <v>133012.95999999903</v>
      </c>
      <c r="E85" s="23"/>
      <c r="F85" s="21">
        <v>11565545.91</v>
      </c>
      <c r="G85" s="16"/>
    </row>
    <row r="86" spans="1:7" hidden="1">
      <c r="A86" s="17">
        <v>43811</v>
      </c>
      <c r="B86" s="18">
        <v>47159</v>
      </c>
      <c r="C86" s="19" t="s">
        <v>9</v>
      </c>
      <c r="D86" s="22">
        <v>152462.25999999978</v>
      </c>
      <c r="E86" s="23"/>
      <c r="F86" s="21">
        <v>11413083.65</v>
      </c>
      <c r="G86" s="16"/>
    </row>
    <row r="87" spans="1:7" hidden="1">
      <c r="A87" s="17">
        <v>43811</v>
      </c>
      <c r="B87" s="18">
        <v>47314</v>
      </c>
      <c r="C87" s="19" t="s">
        <v>9</v>
      </c>
      <c r="D87" s="22">
        <v>133012.96000000089</v>
      </c>
      <c r="E87" s="23"/>
      <c r="F87" s="21">
        <v>11280070.689999999</v>
      </c>
      <c r="G87" s="16"/>
    </row>
    <row r="88" spans="1:7" hidden="1">
      <c r="A88" s="17">
        <v>43811</v>
      </c>
      <c r="B88" s="18">
        <v>47524</v>
      </c>
      <c r="C88" s="19" t="s">
        <v>9</v>
      </c>
      <c r="D88" s="20">
        <v>152462.26</v>
      </c>
      <c r="E88" s="20">
        <v>0</v>
      </c>
      <c r="F88" s="21">
        <v>11127608.43</v>
      </c>
    </row>
    <row r="89" spans="1:7" hidden="1">
      <c r="A89" s="17">
        <v>43811</v>
      </c>
      <c r="B89" s="18">
        <v>47723</v>
      </c>
      <c r="C89" s="19" t="s">
        <v>9</v>
      </c>
      <c r="D89" s="20">
        <v>152462.26</v>
      </c>
      <c r="E89" s="20">
        <v>0</v>
      </c>
      <c r="F89" s="21">
        <v>10975146.17</v>
      </c>
    </row>
    <row r="90" spans="1:7" hidden="1">
      <c r="A90" s="17">
        <v>43811</v>
      </c>
      <c r="B90" s="18">
        <v>48137</v>
      </c>
      <c r="C90" s="19" t="s">
        <v>33</v>
      </c>
      <c r="D90" s="20">
        <v>152462.26</v>
      </c>
      <c r="E90" s="20">
        <v>0</v>
      </c>
      <c r="F90" s="21">
        <v>10822683.91</v>
      </c>
    </row>
    <row r="91" spans="1:7" hidden="1">
      <c r="A91" s="17">
        <v>43811</v>
      </c>
      <c r="B91" s="18">
        <v>48251</v>
      </c>
      <c r="C91" s="19" t="s">
        <v>33</v>
      </c>
      <c r="D91" s="20">
        <v>152462.26</v>
      </c>
      <c r="E91" s="20">
        <v>0</v>
      </c>
      <c r="F91" s="21">
        <v>10670221.65</v>
      </c>
    </row>
    <row r="92" spans="1:7" s="11" customFormat="1" hidden="1">
      <c r="A92" s="17">
        <v>43811</v>
      </c>
      <c r="B92" s="18">
        <v>71303344</v>
      </c>
      <c r="C92" s="19" t="s">
        <v>18</v>
      </c>
      <c r="D92" s="20">
        <v>165940.35</v>
      </c>
      <c r="E92" s="20">
        <v>0</v>
      </c>
      <c r="F92" s="21">
        <v>10504281.300000001</v>
      </c>
    </row>
    <row r="93" spans="1:7" s="11" customFormat="1">
      <c r="A93" s="7">
        <v>43811</v>
      </c>
      <c r="B93" s="8">
        <v>171303344</v>
      </c>
      <c r="C93" s="5" t="s">
        <v>34</v>
      </c>
      <c r="D93" s="9">
        <v>8297017.9900000002</v>
      </c>
      <c r="E93" s="9">
        <v>0</v>
      </c>
      <c r="F93" s="10">
        <v>2207263.31</v>
      </c>
    </row>
    <row r="94" spans="1:7" s="11" customFormat="1" hidden="1">
      <c r="A94" s="17">
        <v>43811</v>
      </c>
      <c r="B94" s="18">
        <v>71404876</v>
      </c>
      <c r="C94" s="19" t="s">
        <v>18</v>
      </c>
      <c r="D94" s="20">
        <v>3783.9</v>
      </c>
      <c r="E94" s="20">
        <v>0</v>
      </c>
      <c r="F94" s="21">
        <v>2203479.41</v>
      </c>
    </row>
    <row r="95" spans="1:7" s="11" customFormat="1" hidden="1">
      <c r="A95" s="47">
        <v>43811</v>
      </c>
      <c r="B95" s="48">
        <v>171404876</v>
      </c>
      <c r="C95" s="49" t="s">
        <v>35</v>
      </c>
      <c r="D95" s="50">
        <v>189195</v>
      </c>
      <c r="E95" s="50">
        <v>0</v>
      </c>
      <c r="F95" s="51">
        <v>2014284.41</v>
      </c>
    </row>
    <row r="96" spans="1:7" s="11" customFormat="1" hidden="1">
      <c r="A96" s="17">
        <v>43811</v>
      </c>
      <c r="B96" s="18">
        <v>71529473</v>
      </c>
      <c r="C96" s="19" t="s">
        <v>18</v>
      </c>
      <c r="D96" s="20">
        <v>2113.81</v>
      </c>
      <c r="E96" s="20">
        <v>0</v>
      </c>
      <c r="F96" s="21">
        <v>2012170.6</v>
      </c>
    </row>
    <row r="97" spans="1:6" s="11" customFormat="1" hidden="1">
      <c r="A97" s="47">
        <v>43811</v>
      </c>
      <c r="B97" s="48">
        <v>171529473</v>
      </c>
      <c r="C97" s="49" t="s">
        <v>36</v>
      </c>
      <c r="D97" s="50">
        <v>105690.95</v>
      </c>
      <c r="E97" s="50">
        <v>0</v>
      </c>
      <c r="F97" s="51">
        <v>1906479.65</v>
      </c>
    </row>
    <row r="98" spans="1:6" s="11" customFormat="1" hidden="1">
      <c r="A98" s="17">
        <v>43811</v>
      </c>
      <c r="B98" s="18">
        <v>71614380</v>
      </c>
      <c r="C98" s="19" t="s">
        <v>18</v>
      </c>
      <c r="D98" s="20">
        <v>3783.9</v>
      </c>
      <c r="E98" s="20">
        <v>0</v>
      </c>
      <c r="F98" s="21">
        <v>1902695.75</v>
      </c>
    </row>
    <row r="99" spans="1:6" s="11" customFormat="1" hidden="1">
      <c r="A99" s="47">
        <v>43811</v>
      </c>
      <c r="B99" s="48">
        <v>171614380</v>
      </c>
      <c r="C99" s="49" t="s">
        <v>37</v>
      </c>
      <c r="D99" s="50">
        <v>189195</v>
      </c>
      <c r="E99" s="50">
        <v>0</v>
      </c>
      <c r="F99" s="51">
        <v>1713500.75</v>
      </c>
    </row>
    <row r="100" spans="1:6" s="11" customFormat="1" hidden="1">
      <c r="A100" s="17">
        <v>43811</v>
      </c>
      <c r="B100" s="18">
        <v>72031048</v>
      </c>
      <c r="C100" s="19" t="s">
        <v>18</v>
      </c>
      <c r="D100" s="20">
        <v>4310.6899999999996</v>
      </c>
      <c r="E100" s="20">
        <v>0</v>
      </c>
      <c r="F100" s="21">
        <v>1709190.06</v>
      </c>
    </row>
    <row r="101" spans="1:6" s="11" customFormat="1" hidden="1">
      <c r="A101" s="47">
        <v>43811</v>
      </c>
      <c r="B101" s="48">
        <v>172031048</v>
      </c>
      <c r="C101" s="49" t="s">
        <v>38</v>
      </c>
      <c r="D101" s="50">
        <v>215534.62</v>
      </c>
      <c r="E101" s="50">
        <v>0</v>
      </c>
      <c r="F101" s="51">
        <v>1493655.44</v>
      </c>
    </row>
    <row r="102" spans="1:6" s="11" customFormat="1" hidden="1">
      <c r="A102" s="17">
        <v>43811</v>
      </c>
      <c r="B102" s="18">
        <v>72110765</v>
      </c>
      <c r="C102" s="19" t="s">
        <v>18</v>
      </c>
      <c r="D102" s="20">
        <v>1500</v>
      </c>
      <c r="E102" s="20">
        <v>0</v>
      </c>
      <c r="F102" s="21">
        <v>1492155.44</v>
      </c>
    </row>
    <row r="103" spans="1:6" s="11" customFormat="1" hidden="1">
      <c r="A103" s="47">
        <v>43811</v>
      </c>
      <c r="B103" s="48">
        <v>172110765</v>
      </c>
      <c r="C103" s="49" t="s">
        <v>39</v>
      </c>
      <c r="D103" s="50">
        <v>75000</v>
      </c>
      <c r="E103" s="50">
        <v>0</v>
      </c>
      <c r="F103" s="51">
        <v>1417155.44</v>
      </c>
    </row>
    <row r="104" spans="1:6" s="11" customFormat="1" hidden="1">
      <c r="A104" s="17">
        <v>43811</v>
      </c>
      <c r="B104" s="18">
        <v>72147039</v>
      </c>
      <c r="C104" s="19" t="s">
        <v>18</v>
      </c>
      <c r="D104" s="20">
        <v>1500</v>
      </c>
      <c r="E104" s="20">
        <v>0</v>
      </c>
      <c r="F104" s="21">
        <v>1415655.44</v>
      </c>
    </row>
    <row r="105" spans="1:6" s="11" customFormat="1" hidden="1">
      <c r="A105" s="47">
        <v>43811</v>
      </c>
      <c r="B105" s="48">
        <v>172147039</v>
      </c>
      <c r="C105" s="49" t="s">
        <v>40</v>
      </c>
      <c r="D105" s="50">
        <v>75000</v>
      </c>
      <c r="E105" s="50">
        <v>0</v>
      </c>
      <c r="F105" s="51">
        <v>1340655.44</v>
      </c>
    </row>
    <row r="106" spans="1:6" s="11" customFormat="1" hidden="1">
      <c r="A106" s="17">
        <v>43811</v>
      </c>
      <c r="B106" s="18">
        <v>72231572</v>
      </c>
      <c r="C106" s="19" t="s">
        <v>18</v>
      </c>
      <c r="D106" s="20">
        <v>1500</v>
      </c>
      <c r="E106" s="20">
        <v>0</v>
      </c>
      <c r="F106" s="21">
        <v>1339155.44</v>
      </c>
    </row>
    <row r="107" spans="1:6" s="11" customFormat="1" hidden="1">
      <c r="A107" s="47">
        <v>43811</v>
      </c>
      <c r="B107" s="48">
        <v>172231572</v>
      </c>
      <c r="C107" s="49" t="s">
        <v>41</v>
      </c>
      <c r="D107" s="50">
        <v>75000</v>
      </c>
      <c r="E107" s="50">
        <v>0</v>
      </c>
      <c r="F107" s="51">
        <v>1264155.44</v>
      </c>
    </row>
    <row r="108" spans="1:6" s="11" customFormat="1" hidden="1">
      <c r="A108" s="17">
        <v>43811</v>
      </c>
      <c r="B108" s="18">
        <v>72313093</v>
      </c>
      <c r="C108" s="19" t="s">
        <v>18</v>
      </c>
      <c r="D108" s="20">
        <v>1500</v>
      </c>
      <c r="E108" s="20">
        <v>0</v>
      </c>
      <c r="F108" s="21">
        <v>1262655.44</v>
      </c>
    </row>
    <row r="109" spans="1:6" s="11" customFormat="1" hidden="1">
      <c r="A109" s="47">
        <v>43811</v>
      </c>
      <c r="B109" s="48">
        <v>172313093</v>
      </c>
      <c r="C109" s="49" t="s">
        <v>42</v>
      </c>
      <c r="D109" s="50">
        <v>75000</v>
      </c>
      <c r="E109" s="50">
        <v>0</v>
      </c>
      <c r="F109" s="51">
        <v>1187655.44</v>
      </c>
    </row>
    <row r="110" spans="1:6" s="11" customFormat="1" hidden="1">
      <c r="A110" s="55">
        <v>43812</v>
      </c>
      <c r="B110" s="56">
        <v>109105708</v>
      </c>
      <c r="C110" s="57" t="s">
        <v>43</v>
      </c>
      <c r="D110" s="58">
        <v>0</v>
      </c>
      <c r="E110" s="58">
        <v>974967.55</v>
      </c>
      <c r="F110" s="59">
        <v>2162622.9900000002</v>
      </c>
    </row>
    <row r="111" spans="1:6" s="11" customFormat="1" hidden="1">
      <c r="A111" s="55">
        <v>43815</v>
      </c>
      <c r="B111" s="56">
        <v>109117125</v>
      </c>
      <c r="C111" s="57" t="s">
        <v>44</v>
      </c>
      <c r="D111" s="58">
        <v>0</v>
      </c>
      <c r="E111" s="58">
        <v>899157.98</v>
      </c>
      <c r="F111" s="59">
        <v>3061780.97</v>
      </c>
    </row>
    <row r="112" spans="1:6" s="11" customFormat="1" hidden="1">
      <c r="A112" s="55">
        <v>43816</v>
      </c>
      <c r="B112" s="56">
        <v>227082289</v>
      </c>
      <c r="C112" s="57" t="s">
        <v>16</v>
      </c>
      <c r="D112" s="58">
        <v>0</v>
      </c>
      <c r="E112" s="58">
        <v>344800</v>
      </c>
      <c r="F112" s="59">
        <v>3406580.97</v>
      </c>
    </row>
    <row r="113" spans="1:6" s="11" customFormat="1" hidden="1">
      <c r="A113" s="55">
        <v>43816</v>
      </c>
      <c r="B113" s="56">
        <v>227922290</v>
      </c>
      <c r="C113" s="57" t="s">
        <v>16</v>
      </c>
      <c r="D113" s="58">
        <v>0</v>
      </c>
      <c r="E113" s="58">
        <v>123800</v>
      </c>
      <c r="F113" s="59">
        <v>3530380.97</v>
      </c>
    </row>
    <row r="114" spans="1:6" s="11" customFormat="1" hidden="1">
      <c r="A114" s="55">
        <v>43816</v>
      </c>
      <c r="B114" s="56">
        <v>227062291</v>
      </c>
      <c r="C114" s="57" t="s">
        <v>16</v>
      </c>
      <c r="D114" s="58">
        <v>0</v>
      </c>
      <c r="E114" s="58">
        <v>445900</v>
      </c>
      <c r="F114" s="59">
        <v>3976280.97</v>
      </c>
    </row>
    <row r="115" spans="1:6" s="11" customFormat="1" hidden="1">
      <c r="A115" s="55">
        <v>43816</v>
      </c>
      <c r="B115" s="56">
        <v>227232292</v>
      </c>
      <c r="C115" s="57" t="s">
        <v>16</v>
      </c>
      <c r="D115" s="58">
        <v>0</v>
      </c>
      <c r="E115" s="58">
        <v>407000</v>
      </c>
      <c r="F115" s="59">
        <v>4383280.97</v>
      </c>
    </row>
    <row r="116" spans="1:6" s="11" customFormat="1" hidden="1">
      <c r="A116" s="55">
        <v>43818</v>
      </c>
      <c r="B116" s="56">
        <v>109172139</v>
      </c>
      <c r="C116" s="57" t="s">
        <v>45</v>
      </c>
      <c r="D116" s="58">
        <v>0</v>
      </c>
      <c r="E116" s="58">
        <v>522438.19</v>
      </c>
      <c r="F116" s="59">
        <v>4905719.16</v>
      </c>
    </row>
    <row r="117" spans="1:6" s="11" customFormat="1" hidden="1">
      <c r="A117" s="55">
        <v>43818</v>
      </c>
      <c r="B117" s="56">
        <v>300739401</v>
      </c>
      <c r="C117" s="57" t="s">
        <v>46</v>
      </c>
      <c r="D117" s="58">
        <v>0</v>
      </c>
      <c r="E117" s="58">
        <v>49500</v>
      </c>
      <c r="F117" s="59">
        <v>4955219.16</v>
      </c>
    </row>
    <row r="118" spans="1:6" s="11" customFormat="1" hidden="1">
      <c r="A118" s="55">
        <v>43818</v>
      </c>
      <c r="B118" s="56">
        <v>227912853</v>
      </c>
      <c r="C118" s="57" t="s">
        <v>16</v>
      </c>
      <c r="D118" s="58">
        <v>0</v>
      </c>
      <c r="E118" s="58">
        <v>326600</v>
      </c>
      <c r="F118" s="59">
        <v>5281819.16</v>
      </c>
    </row>
    <row r="119" spans="1:6" s="11" customFormat="1" hidden="1">
      <c r="A119" s="55">
        <v>43818</v>
      </c>
      <c r="B119" s="56">
        <v>227012854</v>
      </c>
      <c r="C119" s="57" t="s">
        <v>16</v>
      </c>
      <c r="D119" s="58">
        <v>0</v>
      </c>
      <c r="E119" s="58">
        <v>1063500</v>
      </c>
      <c r="F119" s="59">
        <v>6345319.1600000001</v>
      </c>
    </row>
    <row r="120" spans="1:6" s="11" customFormat="1" hidden="1">
      <c r="A120" s="55">
        <v>43818</v>
      </c>
      <c r="B120" s="56">
        <v>227512855</v>
      </c>
      <c r="C120" s="57" t="s">
        <v>16</v>
      </c>
      <c r="D120" s="58">
        <v>0</v>
      </c>
      <c r="E120" s="58">
        <v>254600</v>
      </c>
      <c r="F120" s="59">
        <v>6599919.1600000001</v>
      </c>
    </row>
    <row r="121" spans="1:6" s="11" customFormat="1" hidden="1">
      <c r="A121" s="55">
        <v>43819</v>
      </c>
      <c r="B121" s="56">
        <v>227868362</v>
      </c>
      <c r="C121" s="57" t="s">
        <v>16</v>
      </c>
      <c r="D121" s="58">
        <v>0</v>
      </c>
      <c r="E121" s="58">
        <v>680800</v>
      </c>
      <c r="F121" s="59">
        <v>7280719.1600000001</v>
      </c>
    </row>
    <row r="122" spans="1:6" s="11" customFormat="1" hidden="1">
      <c r="A122" s="55">
        <v>43819</v>
      </c>
      <c r="B122" s="56">
        <v>109183662</v>
      </c>
      <c r="C122" s="57" t="s">
        <v>47</v>
      </c>
      <c r="D122" s="58">
        <v>0</v>
      </c>
      <c r="E122" s="58">
        <v>80252.929999999993</v>
      </c>
      <c r="F122" s="59">
        <v>7360972.0899999999</v>
      </c>
    </row>
    <row r="123" spans="1:6" s="11" customFormat="1" hidden="1">
      <c r="A123" s="55">
        <v>43822</v>
      </c>
      <c r="B123" s="56">
        <v>109207160</v>
      </c>
      <c r="C123" s="57" t="s">
        <v>48</v>
      </c>
      <c r="D123" s="61">
        <v>0</v>
      </c>
      <c r="E123" s="61">
        <v>1405693.73</v>
      </c>
      <c r="F123" s="59">
        <v>8766665.8200000003</v>
      </c>
    </row>
    <row r="124" spans="1:6" s="11" customFormat="1" hidden="1">
      <c r="A124" s="55">
        <v>43822</v>
      </c>
      <c r="B124" s="56">
        <v>109195239</v>
      </c>
      <c r="C124" s="57" t="s">
        <v>49</v>
      </c>
      <c r="D124" s="61">
        <v>0</v>
      </c>
      <c r="E124" s="61">
        <v>3957688.36</v>
      </c>
      <c r="F124" s="59">
        <v>12724354.18</v>
      </c>
    </row>
    <row r="125" spans="1:6" s="11" customFormat="1" hidden="1">
      <c r="A125" s="55">
        <v>43825</v>
      </c>
      <c r="B125" s="56">
        <v>109239421</v>
      </c>
      <c r="C125" s="57" t="s">
        <v>50</v>
      </c>
      <c r="D125" s="61">
        <v>0</v>
      </c>
      <c r="E125" s="61">
        <v>548576.16</v>
      </c>
      <c r="F125" s="59">
        <v>13272930.34</v>
      </c>
    </row>
    <row r="126" spans="1:6" s="11" customFormat="1" hidden="1">
      <c r="A126" s="55">
        <v>43825</v>
      </c>
      <c r="B126" s="56">
        <v>109228369</v>
      </c>
      <c r="C126" s="57" t="s">
        <v>51</v>
      </c>
      <c r="D126" s="61">
        <v>0</v>
      </c>
      <c r="E126" s="61">
        <v>2489958.5</v>
      </c>
      <c r="F126" s="59">
        <v>15762888.84</v>
      </c>
    </row>
    <row r="127" spans="1:6" s="11" customFormat="1" hidden="1">
      <c r="A127" s="55">
        <v>43826</v>
      </c>
      <c r="B127" s="56">
        <v>109255052</v>
      </c>
      <c r="C127" s="57" t="s">
        <v>52</v>
      </c>
      <c r="D127" s="61">
        <v>0</v>
      </c>
      <c r="E127" s="61">
        <v>614397.79</v>
      </c>
      <c r="F127" s="59">
        <v>16377286.630000001</v>
      </c>
    </row>
    <row r="128" spans="1:6" s="11" customFormat="1" hidden="1">
      <c r="A128" s="55">
        <v>43826</v>
      </c>
      <c r="B128" s="56">
        <v>227009192</v>
      </c>
      <c r="C128" s="57" t="s">
        <v>16</v>
      </c>
      <c r="D128" s="61">
        <v>0</v>
      </c>
      <c r="E128" s="61">
        <v>860200</v>
      </c>
      <c r="F128" s="59">
        <v>17237486.629999999</v>
      </c>
    </row>
    <row r="129" spans="1:6" s="11" customFormat="1" hidden="1">
      <c r="A129" s="55">
        <v>43826</v>
      </c>
      <c r="B129" s="56">
        <v>227859194</v>
      </c>
      <c r="C129" s="57" t="s">
        <v>16</v>
      </c>
      <c r="D129" s="61">
        <v>0</v>
      </c>
      <c r="E129" s="61">
        <v>719000</v>
      </c>
      <c r="F129" s="59">
        <v>17956486.629999999</v>
      </c>
    </row>
    <row r="130" spans="1:6" s="11" customFormat="1" hidden="1">
      <c r="A130" s="55">
        <v>43826</v>
      </c>
      <c r="B130" s="56">
        <v>227069197</v>
      </c>
      <c r="C130" s="57" t="s">
        <v>16</v>
      </c>
      <c r="D130" s="61">
        <v>0</v>
      </c>
      <c r="E130" s="61">
        <v>546200</v>
      </c>
      <c r="F130" s="59">
        <v>18502686.629999999</v>
      </c>
    </row>
    <row r="131" spans="1:6" s="11" customFormat="1">
      <c r="A131" s="7">
        <v>43826</v>
      </c>
      <c r="B131" s="12">
        <v>140918</v>
      </c>
      <c r="C131" s="5" t="s">
        <v>53</v>
      </c>
      <c r="D131" s="13">
        <v>41804</v>
      </c>
      <c r="E131" s="13">
        <v>0</v>
      </c>
      <c r="F131" s="10">
        <v>18460882.629999999</v>
      </c>
    </row>
    <row r="132" spans="1:6" s="11" customFormat="1" hidden="1">
      <c r="A132" s="55">
        <v>43829</v>
      </c>
      <c r="B132" s="56">
        <v>109275707</v>
      </c>
      <c r="C132" s="57" t="s">
        <v>54</v>
      </c>
      <c r="D132" s="61">
        <v>0</v>
      </c>
      <c r="E132" s="61">
        <v>562454.92000000004</v>
      </c>
      <c r="F132" s="59">
        <v>19023337.550000001</v>
      </c>
    </row>
    <row r="133" spans="1:6" s="11" customFormat="1" hidden="1">
      <c r="A133" s="55">
        <v>43829</v>
      </c>
      <c r="B133" s="56">
        <v>109264793</v>
      </c>
      <c r="C133" s="57" t="s">
        <v>55</v>
      </c>
      <c r="D133" s="61">
        <v>0</v>
      </c>
      <c r="E133" s="61">
        <v>157580.26999999999</v>
      </c>
      <c r="F133" s="59">
        <v>19180917.82</v>
      </c>
    </row>
    <row r="134" spans="1:6" s="11" customFormat="1" hidden="1">
      <c r="A134" s="55">
        <v>43829</v>
      </c>
      <c r="B134" s="56">
        <v>227433756</v>
      </c>
      <c r="C134" s="57" t="s">
        <v>16</v>
      </c>
      <c r="D134" s="61">
        <v>0</v>
      </c>
      <c r="E134" s="61">
        <v>548800</v>
      </c>
      <c r="F134" s="59">
        <v>19729717.82</v>
      </c>
    </row>
    <row r="135" spans="1:6" s="11" customFormat="1" hidden="1">
      <c r="A135" s="55">
        <v>43829</v>
      </c>
      <c r="B135" s="56">
        <v>227663757</v>
      </c>
      <c r="C135" s="57" t="s">
        <v>16</v>
      </c>
      <c r="D135" s="61">
        <v>0</v>
      </c>
      <c r="E135" s="61">
        <v>1391700</v>
      </c>
      <c r="F135" s="59">
        <v>21121417.82</v>
      </c>
    </row>
    <row r="136" spans="1:6" s="11" customFormat="1" hidden="1">
      <c r="A136" s="55">
        <v>43829</v>
      </c>
      <c r="B136" s="56">
        <v>227833758</v>
      </c>
      <c r="C136" s="57" t="s">
        <v>16</v>
      </c>
      <c r="D136" s="61">
        <v>0</v>
      </c>
      <c r="E136" s="61">
        <v>697000</v>
      </c>
      <c r="F136" s="59">
        <v>21818417.82</v>
      </c>
    </row>
    <row r="137" spans="1:6" s="11" customFormat="1" hidden="1">
      <c r="A137" s="17">
        <v>43829</v>
      </c>
      <c r="B137" s="18">
        <v>64443704</v>
      </c>
      <c r="C137" s="19" t="s">
        <v>18</v>
      </c>
      <c r="D137" s="22">
        <v>4428.58</v>
      </c>
      <c r="E137" s="22">
        <v>0</v>
      </c>
      <c r="F137" s="21">
        <v>21813989.239999998</v>
      </c>
    </row>
    <row r="138" spans="1:6" s="11" customFormat="1" hidden="1">
      <c r="A138" s="47">
        <v>43829</v>
      </c>
      <c r="B138" s="48">
        <v>164443704</v>
      </c>
      <c r="C138" s="49" t="s">
        <v>56</v>
      </c>
      <c r="D138" s="52">
        <v>221429.42</v>
      </c>
      <c r="E138" s="52">
        <v>0</v>
      </c>
      <c r="F138" s="51">
        <v>21592559.82</v>
      </c>
    </row>
    <row r="139" spans="1:6" s="11" customFormat="1" hidden="1">
      <c r="A139" s="17">
        <v>43829</v>
      </c>
      <c r="B139" s="18">
        <v>64611726</v>
      </c>
      <c r="C139" s="19" t="s">
        <v>18</v>
      </c>
      <c r="D139" s="22">
        <v>4563.58</v>
      </c>
      <c r="E139" s="22">
        <v>0</v>
      </c>
      <c r="F139" s="21">
        <v>21587996.239999998</v>
      </c>
    </row>
    <row r="140" spans="1:6" s="11" customFormat="1" hidden="1">
      <c r="A140" s="47">
        <v>43829</v>
      </c>
      <c r="B140" s="48">
        <v>164611726</v>
      </c>
      <c r="C140" s="49" t="s">
        <v>57</v>
      </c>
      <c r="D140" s="52">
        <v>228179.42</v>
      </c>
      <c r="E140" s="52">
        <v>0</v>
      </c>
      <c r="F140" s="51">
        <v>21359816.82</v>
      </c>
    </row>
    <row r="141" spans="1:6" s="11" customFormat="1" hidden="1">
      <c r="A141" s="17">
        <v>43829</v>
      </c>
      <c r="B141" s="18">
        <v>64732956</v>
      </c>
      <c r="C141" s="19" t="s">
        <v>18</v>
      </c>
      <c r="D141" s="22">
        <v>4428.58</v>
      </c>
      <c r="E141" s="22">
        <v>0</v>
      </c>
      <c r="F141" s="21">
        <v>21355388.239999998</v>
      </c>
    </row>
    <row r="142" spans="1:6" s="11" customFormat="1" hidden="1">
      <c r="A142" s="47">
        <v>43829</v>
      </c>
      <c r="B142" s="48">
        <v>164732956</v>
      </c>
      <c r="C142" s="49" t="s">
        <v>58</v>
      </c>
      <c r="D142" s="52">
        <v>221429.42</v>
      </c>
      <c r="E142" s="52">
        <v>0</v>
      </c>
      <c r="F142" s="51">
        <v>21133958.82</v>
      </c>
    </row>
    <row r="143" spans="1:6" s="11" customFormat="1" hidden="1">
      <c r="A143" s="17">
        <v>43829</v>
      </c>
      <c r="B143" s="18">
        <v>64821934</v>
      </c>
      <c r="C143" s="19" t="s">
        <v>18</v>
      </c>
      <c r="D143" s="22">
        <v>5312.53</v>
      </c>
      <c r="E143" s="22">
        <v>0</v>
      </c>
      <c r="F143" s="21">
        <v>21128646.289999999</v>
      </c>
    </row>
    <row r="144" spans="1:6" s="11" customFormat="1" hidden="1">
      <c r="A144" s="47">
        <v>43829</v>
      </c>
      <c r="B144" s="48">
        <v>164821934</v>
      </c>
      <c r="C144" s="49" t="s">
        <v>59</v>
      </c>
      <c r="D144" s="52">
        <v>265626.92</v>
      </c>
      <c r="E144" s="52">
        <v>0</v>
      </c>
      <c r="F144" s="51">
        <v>20863019.370000001</v>
      </c>
    </row>
    <row r="145" spans="1:6" s="11" customFormat="1" hidden="1">
      <c r="A145" s="17">
        <v>43829</v>
      </c>
      <c r="B145" s="18">
        <v>64958551</v>
      </c>
      <c r="C145" s="19" t="s">
        <v>18</v>
      </c>
      <c r="D145" s="22">
        <v>1500</v>
      </c>
      <c r="E145" s="22">
        <v>0</v>
      </c>
      <c r="F145" s="21">
        <v>20861519.370000001</v>
      </c>
    </row>
    <row r="146" spans="1:6" s="11" customFormat="1" hidden="1">
      <c r="A146" s="47">
        <v>43829</v>
      </c>
      <c r="B146" s="48">
        <v>164958551</v>
      </c>
      <c r="C146" s="49" t="s">
        <v>60</v>
      </c>
      <c r="D146" s="52">
        <v>75000</v>
      </c>
      <c r="E146" s="52">
        <v>0</v>
      </c>
      <c r="F146" s="51">
        <v>20786519.370000001</v>
      </c>
    </row>
    <row r="147" spans="1:6" s="11" customFormat="1" hidden="1">
      <c r="A147" s="17">
        <v>43829</v>
      </c>
      <c r="B147" s="18">
        <v>65049418</v>
      </c>
      <c r="C147" s="19" t="s">
        <v>18</v>
      </c>
      <c r="D147" s="22">
        <v>1500</v>
      </c>
      <c r="E147" s="22">
        <v>0</v>
      </c>
      <c r="F147" s="21">
        <v>20785019.370000001</v>
      </c>
    </row>
    <row r="148" spans="1:6" s="11" customFormat="1" hidden="1">
      <c r="A148" s="47">
        <v>43829</v>
      </c>
      <c r="B148" s="48">
        <v>165049418</v>
      </c>
      <c r="C148" s="49" t="s">
        <v>61</v>
      </c>
      <c r="D148" s="52">
        <v>75000</v>
      </c>
      <c r="E148" s="52">
        <v>0</v>
      </c>
      <c r="F148" s="51">
        <v>20710019.370000001</v>
      </c>
    </row>
    <row r="149" spans="1:6" s="11" customFormat="1" hidden="1">
      <c r="A149" s="17">
        <v>43829</v>
      </c>
      <c r="B149" s="18">
        <v>65203091</v>
      </c>
      <c r="C149" s="19" t="s">
        <v>18</v>
      </c>
      <c r="D149" s="22">
        <v>1500</v>
      </c>
      <c r="E149" s="22">
        <v>0</v>
      </c>
      <c r="F149" s="21">
        <v>20708519.370000001</v>
      </c>
    </row>
    <row r="150" spans="1:6" s="11" customFormat="1" hidden="1">
      <c r="A150" s="47">
        <v>43829</v>
      </c>
      <c r="B150" s="48">
        <v>165203091</v>
      </c>
      <c r="C150" s="49" t="s">
        <v>62</v>
      </c>
      <c r="D150" s="52">
        <v>75000</v>
      </c>
      <c r="E150" s="52">
        <v>0</v>
      </c>
      <c r="F150" s="51">
        <v>20633519.370000001</v>
      </c>
    </row>
    <row r="151" spans="1:6" s="11" customFormat="1" hidden="1">
      <c r="A151" s="17">
        <v>43829</v>
      </c>
      <c r="B151" s="18">
        <v>65409845</v>
      </c>
      <c r="C151" s="19" t="s">
        <v>18</v>
      </c>
      <c r="D151" s="22">
        <v>1500</v>
      </c>
      <c r="E151" s="22">
        <v>0</v>
      </c>
      <c r="F151" s="21">
        <v>20632019.370000001</v>
      </c>
    </row>
    <row r="152" spans="1:6" s="11" customFormat="1" hidden="1">
      <c r="A152" s="47">
        <v>43829</v>
      </c>
      <c r="B152" s="48">
        <v>165409845</v>
      </c>
      <c r="C152" s="49" t="s">
        <v>63</v>
      </c>
      <c r="D152" s="52">
        <v>75000</v>
      </c>
      <c r="E152" s="52">
        <v>0</v>
      </c>
      <c r="F152" s="51">
        <v>20557019.370000001</v>
      </c>
    </row>
    <row r="153" spans="1:6" s="11" customFormat="1" hidden="1">
      <c r="A153" s="42">
        <v>43829</v>
      </c>
      <c r="B153" s="43"/>
      <c r="C153" s="44" t="s">
        <v>64</v>
      </c>
      <c r="D153" s="45">
        <v>833</v>
      </c>
      <c r="E153" s="45">
        <v>0</v>
      </c>
      <c r="F153" s="46">
        <v>20556186.370000001</v>
      </c>
    </row>
    <row r="154" spans="1:6" s="11" customFormat="1" hidden="1">
      <c r="A154" s="42">
        <v>43829</v>
      </c>
      <c r="B154" s="43"/>
      <c r="C154" s="44" t="s">
        <v>65</v>
      </c>
      <c r="D154" s="45">
        <v>296</v>
      </c>
      <c r="E154" s="45">
        <v>0</v>
      </c>
      <c r="F154" s="46">
        <v>20555890.370000001</v>
      </c>
    </row>
    <row r="157" spans="1:6">
      <c r="D157" s="15">
        <f>-SUBTOTAL(9,D14:D156)</f>
        <v>-12613731.27</v>
      </c>
      <c r="E157" s="15">
        <f>SUBTOTAL(9,E14:E156)</f>
        <v>0</v>
      </c>
    </row>
  </sheetData>
  <autoFilter ref="A17:F154">
    <filterColumn colId="4">
      <colorFilter dxfId="0"/>
    </filterColumn>
  </autoFilter>
  <pageMargins left="0.7" right="0.7" top="0.75" bottom="0.75" header="0.3" footer="0.3"/>
  <pageSetup paperSize="3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workbookViewId="0">
      <selection activeCell="C63" sqref="C63"/>
    </sheetView>
  </sheetViews>
  <sheetFormatPr baseColWidth="10" defaultRowHeight="15.75"/>
  <cols>
    <col min="1" max="1" width="10.5" style="62" bestFit="1" customWidth="1"/>
    <col min="2" max="2" width="18.5" style="62" bestFit="1" customWidth="1"/>
    <col min="3" max="3" width="52.6640625" style="62" customWidth="1"/>
    <col min="4" max="4" width="18" style="62" bestFit="1" customWidth="1"/>
    <col min="5" max="5" width="18.1640625" style="65" bestFit="1" customWidth="1"/>
    <col min="6" max="6" width="18" style="65" bestFit="1" customWidth="1"/>
    <col min="7" max="16384" width="12" style="62"/>
  </cols>
  <sheetData>
    <row r="1" spans="1:6">
      <c r="A1" s="62" t="s">
        <v>80</v>
      </c>
    </row>
    <row r="2" spans="1:6" ht="26.25" customHeight="1">
      <c r="A2" s="62" t="s">
        <v>81</v>
      </c>
    </row>
    <row r="3" spans="1:6" ht="25.5" customHeight="1">
      <c r="A3" s="62" t="s">
        <v>82</v>
      </c>
    </row>
    <row r="4" spans="1:6" ht="16.5" thickBot="1"/>
    <row r="5" spans="1:6" ht="16.5" thickBot="1">
      <c r="C5" s="63" t="s">
        <v>79</v>
      </c>
      <c r="D5" s="64"/>
    </row>
    <row r="6" spans="1:6">
      <c r="C6" s="69" t="s">
        <v>75</v>
      </c>
      <c r="D6" s="70">
        <v>14324900</v>
      </c>
    </row>
    <row r="7" spans="1:6">
      <c r="C7" s="71" t="s">
        <v>76</v>
      </c>
      <c r="D7" s="72">
        <v>26451761.640000001</v>
      </c>
    </row>
    <row r="8" spans="1:6" ht="16.5" thickBot="1">
      <c r="C8" s="71" t="s">
        <v>77</v>
      </c>
      <c r="D8" s="72">
        <v>166428.78</v>
      </c>
    </row>
    <row r="9" spans="1:6" ht="16.5" thickBot="1">
      <c r="C9" s="63" t="s">
        <v>71</v>
      </c>
      <c r="D9" s="64">
        <f>SUM(D6:D8)</f>
        <v>40943090.420000002</v>
      </c>
    </row>
    <row r="10" spans="1:6">
      <c r="C10" s="66" t="s">
        <v>72</v>
      </c>
      <c r="D10" s="67">
        <f>+E63</f>
        <v>40943090.420000002</v>
      </c>
    </row>
    <row r="11" spans="1:6">
      <c r="C11" s="66" t="s">
        <v>73</v>
      </c>
      <c r="D11" s="67">
        <v>0</v>
      </c>
    </row>
    <row r="12" spans="1:6">
      <c r="D12" s="65"/>
    </row>
    <row r="13" spans="1:6">
      <c r="D13" s="65"/>
    </row>
    <row r="14" spans="1:6" ht="16.5" thickBot="1">
      <c r="D14" s="65"/>
    </row>
    <row r="15" spans="1:6">
      <c r="A15" s="73" t="s">
        <v>12</v>
      </c>
      <c r="B15" s="74" t="s">
        <v>13</v>
      </c>
      <c r="C15" s="75" t="s">
        <v>14</v>
      </c>
      <c r="D15" s="76" t="s">
        <v>15</v>
      </c>
      <c r="E15" s="76" t="s">
        <v>10</v>
      </c>
      <c r="F15" s="77" t="s">
        <v>11</v>
      </c>
    </row>
    <row r="16" spans="1:6">
      <c r="A16" s="78">
        <v>43801</v>
      </c>
      <c r="B16" s="79">
        <v>227404770</v>
      </c>
      <c r="C16" s="80" t="s">
        <v>16</v>
      </c>
      <c r="D16" s="81">
        <v>0</v>
      </c>
      <c r="E16" s="81">
        <v>32900</v>
      </c>
      <c r="F16" s="82">
        <v>9734910.3300000001</v>
      </c>
    </row>
    <row r="17" spans="1:6">
      <c r="A17" s="78">
        <v>43801</v>
      </c>
      <c r="B17" s="79">
        <v>227914773</v>
      </c>
      <c r="C17" s="80" t="s">
        <v>16</v>
      </c>
      <c r="D17" s="81">
        <v>0</v>
      </c>
      <c r="E17" s="81">
        <v>196900</v>
      </c>
      <c r="F17" s="82">
        <v>9931810.3300000001</v>
      </c>
    </row>
    <row r="18" spans="1:6">
      <c r="A18" s="78">
        <v>43801</v>
      </c>
      <c r="B18" s="79">
        <v>227514774</v>
      </c>
      <c r="C18" s="80" t="s">
        <v>16</v>
      </c>
      <c r="D18" s="81">
        <v>0</v>
      </c>
      <c r="E18" s="81">
        <v>359500</v>
      </c>
      <c r="F18" s="82">
        <v>10291310.33</v>
      </c>
    </row>
    <row r="19" spans="1:6">
      <c r="A19" s="78">
        <v>43801</v>
      </c>
      <c r="B19" s="79">
        <v>108954049</v>
      </c>
      <c r="C19" s="80" t="s">
        <v>17</v>
      </c>
      <c r="D19" s="81">
        <v>0</v>
      </c>
      <c r="E19" s="81">
        <v>1868075.41</v>
      </c>
      <c r="F19" s="82">
        <v>12159385.74</v>
      </c>
    </row>
    <row r="20" spans="1:6">
      <c r="A20" s="78">
        <v>43803</v>
      </c>
      <c r="B20" s="79">
        <v>227170725</v>
      </c>
      <c r="C20" s="80" t="s">
        <v>16</v>
      </c>
      <c r="D20" s="81">
        <v>0</v>
      </c>
      <c r="E20" s="81">
        <v>700800</v>
      </c>
      <c r="F20" s="82">
        <v>12860185.74</v>
      </c>
    </row>
    <row r="21" spans="1:6">
      <c r="A21" s="78">
        <v>43803</v>
      </c>
      <c r="B21" s="79">
        <v>227170727</v>
      </c>
      <c r="C21" s="80" t="s">
        <v>16</v>
      </c>
      <c r="D21" s="81">
        <v>0</v>
      </c>
      <c r="E21" s="81">
        <v>545600</v>
      </c>
      <c r="F21" s="82">
        <v>13405785.74</v>
      </c>
    </row>
    <row r="22" spans="1:6">
      <c r="A22" s="78">
        <v>43804</v>
      </c>
      <c r="B22" s="79">
        <v>109018249</v>
      </c>
      <c r="C22" s="80" t="s">
        <v>21</v>
      </c>
      <c r="D22" s="81">
        <v>0</v>
      </c>
      <c r="E22" s="81">
        <v>2167871.66</v>
      </c>
      <c r="F22" s="82">
        <v>11213249.939999999</v>
      </c>
    </row>
    <row r="23" spans="1:6">
      <c r="A23" s="78">
        <v>43805</v>
      </c>
      <c r="B23" s="79">
        <v>109029629</v>
      </c>
      <c r="C23" s="80" t="s">
        <v>22</v>
      </c>
      <c r="D23" s="81">
        <v>0</v>
      </c>
      <c r="E23" s="81">
        <v>1045528.11</v>
      </c>
      <c r="F23" s="82">
        <v>12258778.050000001</v>
      </c>
    </row>
    <row r="24" spans="1:6">
      <c r="A24" s="78">
        <v>43808</v>
      </c>
      <c r="B24" s="79">
        <v>109041411</v>
      </c>
      <c r="C24" s="80" t="s">
        <v>23</v>
      </c>
      <c r="D24" s="81">
        <v>0</v>
      </c>
      <c r="E24" s="81">
        <v>2010791.07</v>
      </c>
      <c r="F24" s="82">
        <v>14269569.119999999</v>
      </c>
    </row>
    <row r="25" spans="1:6">
      <c r="A25" s="78">
        <v>43808</v>
      </c>
      <c r="B25" s="79">
        <v>109053272</v>
      </c>
      <c r="C25" s="80" t="s">
        <v>24</v>
      </c>
      <c r="D25" s="81">
        <v>0</v>
      </c>
      <c r="E25" s="81">
        <v>623559.26</v>
      </c>
      <c r="F25" s="82">
        <v>14893128.380000001</v>
      </c>
    </row>
    <row r="26" spans="1:6">
      <c r="A26" s="78">
        <v>43808</v>
      </c>
      <c r="B26" s="79">
        <v>109053273</v>
      </c>
      <c r="C26" s="80" t="s">
        <v>25</v>
      </c>
      <c r="D26" s="81">
        <v>0</v>
      </c>
      <c r="E26" s="81">
        <v>5103183.63</v>
      </c>
      <c r="F26" s="82">
        <v>19996312.010000002</v>
      </c>
    </row>
    <row r="27" spans="1:6">
      <c r="A27" s="78">
        <v>43808</v>
      </c>
      <c r="B27" s="79">
        <v>300729219</v>
      </c>
      <c r="C27" s="80" t="s">
        <v>26</v>
      </c>
      <c r="D27" s="81">
        <v>0</v>
      </c>
      <c r="E27" s="81">
        <v>116928.78</v>
      </c>
      <c r="F27" s="82">
        <v>20113240.789999999</v>
      </c>
    </row>
    <row r="28" spans="1:6">
      <c r="A28" s="78">
        <v>43809</v>
      </c>
      <c r="B28" s="79">
        <v>109071183</v>
      </c>
      <c r="C28" s="80" t="s">
        <v>31</v>
      </c>
      <c r="D28" s="81">
        <v>0</v>
      </c>
      <c r="E28" s="81">
        <v>924853.78</v>
      </c>
      <c r="F28" s="82">
        <v>17087483.699999999</v>
      </c>
    </row>
    <row r="29" spans="1:6">
      <c r="A29" s="78">
        <v>43810</v>
      </c>
      <c r="B29" s="79">
        <v>227636546</v>
      </c>
      <c r="C29" s="80" t="s">
        <v>16</v>
      </c>
      <c r="D29" s="81">
        <v>0</v>
      </c>
      <c r="E29" s="81">
        <v>931300</v>
      </c>
      <c r="F29" s="82">
        <v>18018783.699999999</v>
      </c>
    </row>
    <row r="30" spans="1:6">
      <c r="A30" s="78">
        <v>43810</v>
      </c>
      <c r="B30" s="79">
        <v>227066547</v>
      </c>
      <c r="C30" s="80" t="s">
        <v>16</v>
      </c>
      <c r="D30" s="83"/>
      <c r="E30" s="84">
        <v>405300</v>
      </c>
      <c r="F30" s="82">
        <v>18424083.699999999</v>
      </c>
    </row>
    <row r="31" spans="1:6">
      <c r="A31" s="78">
        <v>43810</v>
      </c>
      <c r="B31" s="79">
        <v>227736548</v>
      </c>
      <c r="C31" s="80" t="s">
        <v>16</v>
      </c>
      <c r="D31" s="83"/>
      <c r="E31" s="84">
        <v>722500</v>
      </c>
      <c r="F31" s="82">
        <v>19146583.699999999</v>
      </c>
    </row>
    <row r="32" spans="1:6">
      <c r="A32" s="78">
        <v>43811</v>
      </c>
      <c r="B32" s="79">
        <v>109094225</v>
      </c>
      <c r="C32" s="80" t="s">
        <v>32</v>
      </c>
      <c r="D32" s="83"/>
      <c r="E32" s="84">
        <v>494732.34</v>
      </c>
      <c r="F32" s="82">
        <v>19641316.039999999</v>
      </c>
    </row>
    <row r="33" spans="1:6">
      <c r="A33" s="78">
        <v>43811</v>
      </c>
      <c r="B33" s="79">
        <v>227926842</v>
      </c>
      <c r="C33" s="80" t="s">
        <v>16</v>
      </c>
      <c r="D33" s="83"/>
      <c r="E33" s="84">
        <v>450500</v>
      </c>
      <c r="F33" s="82">
        <v>20091816.039999999</v>
      </c>
    </row>
    <row r="34" spans="1:6">
      <c r="A34" s="78">
        <v>43811</v>
      </c>
      <c r="B34" s="79">
        <v>227506843</v>
      </c>
      <c r="C34" s="80" t="s">
        <v>16</v>
      </c>
      <c r="D34" s="83"/>
      <c r="E34" s="84">
        <v>462000</v>
      </c>
      <c r="F34" s="82">
        <v>20553816.039999999</v>
      </c>
    </row>
    <row r="35" spans="1:6">
      <c r="A35" s="78">
        <v>43811</v>
      </c>
      <c r="B35" s="79">
        <v>227606844</v>
      </c>
      <c r="C35" s="80" t="s">
        <v>16</v>
      </c>
      <c r="D35" s="83"/>
      <c r="E35" s="84">
        <v>1107700</v>
      </c>
      <c r="F35" s="82">
        <v>21661516.039999999</v>
      </c>
    </row>
    <row r="36" spans="1:6">
      <c r="A36" s="78">
        <v>43812</v>
      </c>
      <c r="B36" s="79">
        <v>109105708</v>
      </c>
      <c r="C36" s="80" t="s">
        <v>43</v>
      </c>
      <c r="D36" s="81">
        <v>0</v>
      </c>
      <c r="E36" s="81">
        <v>974967.55</v>
      </c>
      <c r="F36" s="82">
        <v>2162622.9900000002</v>
      </c>
    </row>
    <row r="37" spans="1:6">
      <c r="A37" s="78">
        <v>43815</v>
      </c>
      <c r="B37" s="79">
        <v>109117125</v>
      </c>
      <c r="C37" s="80" t="s">
        <v>44</v>
      </c>
      <c r="D37" s="81">
        <v>0</v>
      </c>
      <c r="E37" s="81">
        <v>899157.98</v>
      </c>
      <c r="F37" s="82">
        <v>3061780.97</v>
      </c>
    </row>
    <row r="38" spans="1:6">
      <c r="A38" s="78">
        <v>43816</v>
      </c>
      <c r="B38" s="79">
        <v>227082289</v>
      </c>
      <c r="C38" s="80" t="s">
        <v>16</v>
      </c>
      <c r="D38" s="81">
        <v>0</v>
      </c>
      <c r="E38" s="81">
        <v>344800</v>
      </c>
      <c r="F38" s="82">
        <v>3406580.97</v>
      </c>
    </row>
    <row r="39" spans="1:6">
      <c r="A39" s="78">
        <v>43816</v>
      </c>
      <c r="B39" s="79">
        <v>227922290</v>
      </c>
      <c r="C39" s="80" t="s">
        <v>16</v>
      </c>
      <c r="D39" s="81">
        <v>0</v>
      </c>
      <c r="E39" s="81">
        <v>123800</v>
      </c>
      <c r="F39" s="82">
        <v>3530380.97</v>
      </c>
    </row>
    <row r="40" spans="1:6">
      <c r="A40" s="78">
        <v>43816</v>
      </c>
      <c r="B40" s="79">
        <v>227062291</v>
      </c>
      <c r="C40" s="80" t="s">
        <v>16</v>
      </c>
      <c r="D40" s="81">
        <v>0</v>
      </c>
      <c r="E40" s="81">
        <v>445900</v>
      </c>
      <c r="F40" s="82">
        <v>3976280.97</v>
      </c>
    </row>
    <row r="41" spans="1:6">
      <c r="A41" s="78">
        <v>43816</v>
      </c>
      <c r="B41" s="79">
        <v>227232292</v>
      </c>
      <c r="C41" s="80" t="s">
        <v>16</v>
      </c>
      <c r="D41" s="81">
        <v>0</v>
      </c>
      <c r="E41" s="81">
        <v>407000</v>
      </c>
      <c r="F41" s="82">
        <v>4383280.97</v>
      </c>
    </row>
    <row r="42" spans="1:6">
      <c r="A42" s="78">
        <v>43818</v>
      </c>
      <c r="B42" s="79">
        <v>109172139</v>
      </c>
      <c r="C42" s="80" t="s">
        <v>45</v>
      </c>
      <c r="D42" s="81">
        <v>0</v>
      </c>
      <c r="E42" s="81">
        <v>522438.19</v>
      </c>
      <c r="F42" s="82">
        <v>4905719.16</v>
      </c>
    </row>
    <row r="43" spans="1:6">
      <c r="A43" s="78">
        <v>43818</v>
      </c>
      <c r="B43" s="79">
        <v>300739401</v>
      </c>
      <c r="C43" s="80" t="s">
        <v>46</v>
      </c>
      <c r="D43" s="81">
        <v>0</v>
      </c>
      <c r="E43" s="81">
        <v>49500</v>
      </c>
      <c r="F43" s="82">
        <v>4955219.16</v>
      </c>
    </row>
    <row r="44" spans="1:6">
      <c r="A44" s="78">
        <v>43818</v>
      </c>
      <c r="B44" s="79">
        <v>227912853</v>
      </c>
      <c r="C44" s="80" t="s">
        <v>16</v>
      </c>
      <c r="D44" s="81">
        <v>0</v>
      </c>
      <c r="E44" s="81">
        <v>326600</v>
      </c>
      <c r="F44" s="82">
        <v>5281819.16</v>
      </c>
    </row>
    <row r="45" spans="1:6">
      <c r="A45" s="78">
        <v>43818</v>
      </c>
      <c r="B45" s="79">
        <v>227012854</v>
      </c>
      <c r="C45" s="80" t="s">
        <v>16</v>
      </c>
      <c r="D45" s="81">
        <v>0</v>
      </c>
      <c r="E45" s="81">
        <v>1063500</v>
      </c>
      <c r="F45" s="82">
        <v>6345319.1600000001</v>
      </c>
    </row>
    <row r="46" spans="1:6">
      <c r="A46" s="78">
        <v>43818</v>
      </c>
      <c r="B46" s="79">
        <v>227512855</v>
      </c>
      <c r="C46" s="80" t="s">
        <v>16</v>
      </c>
      <c r="D46" s="81">
        <v>0</v>
      </c>
      <c r="E46" s="81">
        <v>254600</v>
      </c>
      <c r="F46" s="82">
        <v>6599919.1600000001</v>
      </c>
    </row>
    <row r="47" spans="1:6">
      <c r="A47" s="78">
        <v>43819</v>
      </c>
      <c r="B47" s="79">
        <v>227868362</v>
      </c>
      <c r="C47" s="80" t="s">
        <v>16</v>
      </c>
      <c r="D47" s="81">
        <v>0</v>
      </c>
      <c r="E47" s="81">
        <v>680800</v>
      </c>
      <c r="F47" s="82">
        <v>7280719.1600000001</v>
      </c>
    </row>
    <row r="48" spans="1:6">
      <c r="A48" s="78">
        <v>43819</v>
      </c>
      <c r="B48" s="79">
        <v>109183662</v>
      </c>
      <c r="C48" s="80" t="s">
        <v>47</v>
      </c>
      <c r="D48" s="81">
        <v>0</v>
      </c>
      <c r="E48" s="81">
        <v>80252.929999999993</v>
      </c>
      <c r="F48" s="82">
        <v>7360972.0899999999</v>
      </c>
    </row>
    <row r="49" spans="1:6">
      <c r="A49" s="78">
        <v>43822</v>
      </c>
      <c r="B49" s="79">
        <v>109207160</v>
      </c>
      <c r="C49" s="80" t="s">
        <v>48</v>
      </c>
      <c r="D49" s="84">
        <v>0</v>
      </c>
      <c r="E49" s="84">
        <v>1405693.73</v>
      </c>
      <c r="F49" s="82">
        <v>8766665.8200000003</v>
      </c>
    </row>
    <row r="50" spans="1:6">
      <c r="A50" s="78">
        <v>43822</v>
      </c>
      <c r="B50" s="79">
        <v>109195239</v>
      </c>
      <c r="C50" s="80" t="s">
        <v>49</v>
      </c>
      <c r="D50" s="84">
        <v>0</v>
      </c>
      <c r="E50" s="84">
        <v>3957688.36</v>
      </c>
      <c r="F50" s="82">
        <v>12724354.18</v>
      </c>
    </row>
    <row r="51" spans="1:6">
      <c r="A51" s="78">
        <v>43825</v>
      </c>
      <c r="B51" s="79">
        <v>109239421</v>
      </c>
      <c r="C51" s="80" t="s">
        <v>50</v>
      </c>
      <c r="D51" s="84">
        <v>0</v>
      </c>
      <c r="E51" s="84">
        <v>548576.16</v>
      </c>
      <c r="F51" s="82">
        <v>13272930.34</v>
      </c>
    </row>
    <row r="52" spans="1:6">
      <c r="A52" s="78">
        <v>43825</v>
      </c>
      <c r="B52" s="79">
        <v>109228369</v>
      </c>
      <c r="C52" s="80" t="s">
        <v>51</v>
      </c>
      <c r="D52" s="84">
        <v>0</v>
      </c>
      <c r="E52" s="84">
        <v>2489958.5</v>
      </c>
      <c r="F52" s="82">
        <v>15762888.84</v>
      </c>
    </row>
    <row r="53" spans="1:6">
      <c r="A53" s="78">
        <v>43826</v>
      </c>
      <c r="B53" s="79">
        <v>109255052</v>
      </c>
      <c r="C53" s="80" t="s">
        <v>52</v>
      </c>
      <c r="D53" s="84">
        <v>0</v>
      </c>
      <c r="E53" s="84">
        <v>614397.79</v>
      </c>
      <c r="F53" s="82">
        <v>16377286.630000001</v>
      </c>
    </row>
    <row r="54" spans="1:6">
      <c r="A54" s="78">
        <v>43826</v>
      </c>
      <c r="B54" s="79">
        <v>227009192</v>
      </c>
      <c r="C54" s="80" t="s">
        <v>16</v>
      </c>
      <c r="D54" s="84">
        <v>0</v>
      </c>
      <c r="E54" s="84">
        <v>860200</v>
      </c>
      <c r="F54" s="82">
        <v>17237486.629999999</v>
      </c>
    </row>
    <row r="55" spans="1:6">
      <c r="A55" s="78">
        <v>43826</v>
      </c>
      <c r="B55" s="79">
        <v>227859194</v>
      </c>
      <c r="C55" s="80" t="s">
        <v>16</v>
      </c>
      <c r="D55" s="84">
        <v>0</v>
      </c>
      <c r="E55" s="84">
        <v>719000</v>
      </c>
      <c r="F55" s="82">
        <v>17956486.629999999</v>
      </c>
    </row>
    <row r="56" spans="1:6">
      <c r="A56" s="78">
        <v>43826</v>
      </c>
      <c r="B56" s="79">
        <v>227069197</v>
      </c>
      <c r="C56" s="80" t="s">
        <v>16</v>
      </c>
      <c r="D56" s="84">
        <v>0</v>
      </c>
      <c r="E56" s="84">
        <v>546200</v>
      </c>
      <c r="F56" s="82">
        <v>18502686.629999999</v>
      </c>
    </row>
    <row r="57" spans="1:6">
      <c r="A57" s="78">
        <v>43829</v>
      </c>
      <c r="B57" s="79">
        <v>109275707</v>
      </c>
      <c r="C57" s="80" t="s">
        <v>54</v>
      </c>
      <c r="D57" s="84">
        <v>0</v>
      </c>
      <c r="E57" s="84">
        <v>562454.92000000004</v>
      </c>
      <c r="F57" s="82">
        <v>19023337.550000001</v>
      </c>
    </row>
    <row r="58" spans="1:6">
      <c r="A58" s="78">
        <v>43829</v>
      </c>
      <c r="B58" s="79">
        <v>109264793</v>
      </c>
      <c r="C58" s="80" t="s">
        <v>55</v>
      </c>
      <c r="D58" s="84">
        <v>0</v>
      </c>
      <c r="E58" s="84">
        <v>157580.26999999999</v>
      </c>
      <c r="F58" s="82">
        <v>19180917.82</v>
      </c>
    </row>
    <row r="59" spans="1:6">
      <c r="A59" s="78">
        <v>43829</v>
      </c>
      <c r="B59" s="79">
        <v>227433756</v>
      </c>
      <c r="C59" s="80" t="s">
        <v>16</v>
      </c>
      <c r="D59" s="84">
        <v>0</v>
      </c>
      <c r="E59" s="84">
        <v>548800</v>
      </c>
      <c r="F59" s="82">
        <v>19729717.82</v>
      </c>
    </row>
    <row r="60" spans="1:6">
      <c r="A60" s="78">
        <v>43829</v>
      </c>
      <c r="B60" s="79">
        <v>227663757</v>
      </c>
      <c r="C60" s="80" t="s">
        <v>16</v>
      </c>
      <c r="D60" s="84">
        <v>0</v>
      </c>
      <c r="E60" s="84">
        <v>1391700</v>
      </c>
      <c r="F60" s="82">
        <v>21121417.82</v>
      </c>
    </row>
    <row r="61" spans="1:6">
      <c r="A61" s="78">
        <v>43829</v>
      </c>
      <c r="B61" s="79">
        <v>227833758</v>
      </c>
      <c r="C61" s="80" t="s">
        <v>16</v>
      </c>
      <c r="D61" s="84">
        <v>0</v>
      </c>
      <c r="E61" s="84">
        <v>697000</v>
      </c>
      <c r="F61" s="82">
        <v>21818417.82</v>
      </c>
    </row>
    <row r="62" spans="1:6" ht="16.5" thickBot="1"/>
    <row r="63" spans="1:6" ht="16.5" thickBot="1">
      <c r="C63" s="62" t="s">
        <v>79</v>
      </c>
      <c r="E63" s="68">
        <f>SUM(E16:E62)</f>
        <v>40943090.420000002</v>
      </c>
    </row>
  </sheetData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TESORO </vt:lpstr>
      <vt:lpstr>IMPRIMIR</vt:lpstr>
      <vt:lpstr>IMPRIMIR!Área_de_impresión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Paola santa cruz</cp:lastModifiedBy>
  <cp:lastPrinted>2013-08-26T21:57:37Z</cp:lastPrinted>
  <dcterms:created xsi:type="dcterms:W3CDTF">2020-05-20T15:04:29Z</dcterms:created>
  <dcterms:modified xsi:type="dcterms:W3CDTF">2013-08-26T22:19:13Z</dcterms:modified>
</cp:coreProperties>
</file>