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3815" windowHeight="7365"/>
  </bookViews>
  <sheets>
    <sheet name="AJUSTE INI. ACTIVOS CC HITO 21" sheetId="7" r:id="rId1"/>
    <sheet name="AJUSTE INI. ACTIVOS CC HITO 20" sheetId="6" r:id="rId2"/>
    <sheet name="AJUSTE INI. ACTIVOS CC HITO 19" sheetId="5" r:id="rId3"/>
  </sheets>
  <calcPr calcId="144525"/>
  <fileRecoveryPr dataExtractLoad="1"/>
</workbook>
</file>

<file path=xl/calcChain.xml><?xml version="1.0" encoding="utf-8"?>
<calcChain xmlns="http://schemas.openxmlformats.org/spreadsheetml/2006/main">
  <c r="L11" i="7" l="1"/>
  <c r="L10" i="7"/>
  <c r="H11" i="7"/>
  <c r="H10" i="7"/>
  <c r="G10" i="7"/>
  <c r="G11" i="7"/>
  <c r="H9" i="7"/>
  <c r="H8" i="7"/>
  <c r="K9" i="7"/>
  <c r="G9" i="7"/>
  <c r="K8" i="7"/>
  <c r="G8" i="7"/>
  <c r="K12" i="6"/>
  <c r="G12" i="6"/>
  <c r="H12" i="6" s="1"/>
  <c r="K11" i="6"/>
  <c r="G11" i="6"/>
  <c r="H11" i="6" s="1"/>
  <c r="K10" i="6"/>
  <c r="G10" i="6"/>
  <c r="H10" i="6" s="1"/>
  <c r="K9" i="6"/>
  <c r="G9" i="6"/>
  <c r="H9" i="6" s="1"/>
  <c r="K8" i="6"/>
  <c r="G8" i="6"/>
  <c r="H8" i="6" s="1"/>
  <c r="G9" i="5"/>
  <c r="H9" i="5" s="1"/>
  <c r="G12" i="5"/>
  <c r="H12" i="5" s="1"/>
  <c r="G11" i="5"/>
  <c r="H11" i="5" s="1"/>
  <c r="G10" i="5"/>
  <c r="H10" i="5" s="1"/>
  <c r="G8" i="5"/>
  <c r="H8" i="5" s="1"/>
  <c r="L8" i="7" l="1"/>
  <c r="L9" i="7"/>
  <c r="H13" i="6"/>
  <c r="L8" i="6"/>
  <c r="L9" i="6"/>
  <c r="L10" i="6"/>
  <c r="L11" i="6"/>
  <c r="L12" i="6"/>
  <c r="H13" i="5"/>
</calcChain>
</file>

<file path=xl/sharedStrings.xml><?xml version="1.0" encoding="utf-8"?>
<sst xmlns="http://schemas.openxmlformats.org/spreadsheetml/2006/main" count="57" uniqueCount="23">
  <si>
    <t>ITEM</t>
  </si>
  <si>
    <t>DESCRIPCION</t>
  </si>
  <si>
    <t>FECHA DE ADQUISICION</t>
  </si>
  <si>
    <t>INPC AL 30-09-2019</t>
  </si>
  <si>
    <t>VALOR ACTUALIZADO</t>
  </si>
  <si>
    <t>VARIACION INPC</t>
  </si>
  <si>
    <t>INPC FECHA ADQUISICION</t>
  </si>
  <si>
    <t>MAQUINARIAS Y EQ</t>
  </si>
  <si>
    <t>MOB Y EQUIPO LOCAL</t>
  </si>
  <si>
    <t>ACTIVOS</t>
  </si>
  <si>
    <t>INPC AL 30-09-2021</t>
  </si>
  <si>
    <t xml:space="preserve">TERRENO </t>
  </si>
  <si>
    <t>EDIFICIO</t>
  </si>
  <si>
    <t>INSTALACIONES</t>
  </si>
  <si>
    <t>VALOR SEGÚN LIBROS AÑO 2018</t>
  </si>
  <si>
    <t>PROMOCIONES Y VALORES LOS TEQUES, C.A.</t>
  </si>
  <si>
    <t>RIF J003175617</t>
  </si>
  <si>
    <t>IMP A LOS GRANDES PATRIMONIOS 30-09-2019</t>
  </si>
  <si>
    <t>INPC  AL 30-09-2019</t>
  </si>
  <si>
    <t>INPC AL 30-09-2020</t>
  </si>
  <si>
    <t>INPC  AL 30-09-2020</t>
  </si>
  <si>
    <t>HERRAMIENTAS</t>
  </si>
  <si>
    <t xml:space="preserve">VALOR SEGÚN LIBROS 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</si>
</sst>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43" fontId="0" fillId="0" borderId="0" xfId="1" applyFont="1"/>
    <xf numFmtId="0" fontId="0" fillId="2" borderId="0" xfId="0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/>
    <xf numFmtId="17" fontId="0" fillId="0" borderId="0" xfId="0" applyNumberForma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8"/>
  <sheetViews>
    <sheetView tabSelected="1" workbookViewId="0">
      <selection activeCell="E4" sqref="E4"/>
    </sheetView>
  </sheetViews>
  <sheetFormatPr baseColWidth="10" defaultRowHeight="15" x14ac:dyDescent="0.25"/>
  <cols>
    <col min="2" max="2" width="19.5703125" customWidth="1"/>
    <col min="3" max="3" width="14.85546875" customWidth="1"/>
    <col min="4" max="4" width="14.28515625" customWidth="1"/>
    <col min="5" max="6" width="19" bestFit="1" customWidth="1"/>
    <col min="7" max="7" width="16.140625" customWidth="1"/>
    <col min="8" max="8" width="23.140625" customWidth="1"/>
    <col min="9" max="9" width="19.140625" style="12" customWidth="1"/>
    <col min="10" max="10" width="19" style="12" bestFit="1" customWidth="1"/>
    <col min="11" max="11" width="11.42578125" style="12"/>
    <col min="12" max="12" width="17.5703125" style="12" customWidth="1"/>
  </cols>
  <sheetData>
    <row r="2" spans="1:12" x14ac:dyDescent="0.25">
      <c r="B2" s="11" t="s">
        <v>15</v>
      </c>
      <c r="C2" s="11"/>
      <c r="D2" s="11"/>
    </row>
    <row r="3" spans="1:12" x14ac:dyDescent="0.25">
      <c r="B3" s="11" t="s">
        <v>16</v>
      </c>
      <c r="C3" s="11"/>
      <c r="D3" s="11"/>
    </row>
    <row r="4" spans="1:12" x14ac:dyDescent="0.25">
      <c r="B4" s="11" t="s">
        <v>17</v>
      </c>
      <c r="C4" s="11"/>
      <c r="D4" s="11"/>
    </row>
    <row r="6" spans="1:12" x14ac:dyDescent="0.25">
      <c r="H6" s="5">
        <v>44075</v>
      </c>
      <c r="I6" s="13"/>
      <c r="L6" s="17">
        <v>44440</v>
      </c>
    </row>
    <row r="7" spans="1:12" s="10" customFormat="1" ht="30" x14ac:dyDescent="0.25">
      <c r="A7" s="9" t="s">
        <v>0</v>
      </c>
      <c r="B7" s="9" t="s">
        <v>1</v>
      </c>
      <c r="C7" s="9" t="s">
        <v>2</v>
      </c>
      <c r="D7" s="9" t="s">
        <v>22</v>
      </c>
      <c r="E7" s="9" t="s">
        <v>6</v>
      </c>
      <c r="F7" s="9" t="s">
        <v>3</v>
      </c>
      <c r="G7" s="9" t="s">
        <v>5</v>
      </c>
      <c r="H7" s="9" t="s">
        <v>4</v>
      </c>
      <c r="I7" s="14" t="s">
        <v>20</v>
      </c>
      <c r="J7" s="14" t="s">
        <v>10</v>
      </c>
      <c r="K7" s="14" t="s">
        <v>5</v>
      </c>
      <c r="L7" s="14" t="s">
        <v>4</v>
      </c>
    </row>
    <row r="8" spans="1:12" x14ac:dyDescent="0.25">
      <c r="A8" s="2">
        <v>1</v>
      </c>
      <c r="B8" t="s">
        <v>11</v>
      </c>
      <c r="C8" s="3">
        <v>43465</v>
      </c>
      <c r="D8" s="4">
        <v>0.03</v>
      </c>
      <c r="E8" s="4">
        <v>110597550.2</v>
      </c>
      <c r="F8" s="4">
        <v>5286006314.6999998</v>
      </c>
      <c r="G8" s="4">
        <f>(F8/E8)</f>
        <v>47.794967475690072</v>
      </c>
      <c r="H8" s="4">
        <f>+'AJUSTE INI. ACTIVOS CC HITO 20'!L8</f>
        <v>27.43086624340075</v>
      </c>
      <c r="I8" s="15">
        <v>101126220212.8</v>
      </c>
      <c r="J8" s="15">
        <v>2069027697276.3999</v>
      </c>
      <c r="K8" s="15">
        <f>(J8/I8)</f>
        <v>20.45985396193532</v>
      </c>
      <c r="L8" s="16">
        <f>(K8*H8)</f>
        <v>561.23151738936065</v>
      </c>
    </row>
    <row r="9" spans="1:12" x14ac:dyDescent="0.25">
      <c r="A9" s="2">
        <v>2</v>
      </c>
      <c r="B9" t="s">
        <v>12</v>
      </c>
      <c r="C9" s="3">
        <v>43465</v>
      </c>
      <c r="D9" s="4">
        <v>10.96</v>
      </c>
      <c r="E9" s="4">
        <v>110597550.2</v>
      </c>
      <c r="F9" s="4">
        <v>5286006314.6999998</v>
      </c>
      <c r="G9" s="4">
        <f>(F9/E9)</f>
        <v>47.794967475690072</v>
      </c>
      <c r="H9" s="15">
        <f>+'AJUSTE INI. ACTIVOS CC HITO 20'!L9</f>
        <v>10021.409800922411</v>
      </c>
      <c r="I9" s="15">
        <v>101126220212.8</v>
      </c>
      <c r="J9" s="15">
        <v>2069027697276.3999</v>
      </c>
      <c r="K9" s="15">
        <f>(J9/I9)</f>
        <v>20.45985396193532</v>
      </c>
      <c r="L9" s="16">
        <f>(K9*H9)</f>
        <v>205036.58101957984</v>
      </c>
    </row>
    <row r="10" spans="1:12" x14ac:dyDescent="0.25">
      <c r="A10" s="2">
        <v>3</v>
      </c>
      <c r="B10" t="s">
        <v>8</v>
      </c>
      <c r="C10" s="3">
        <v>44408</v>
      </c>
      <c r="D10" s="4">
        <v>1090.1199999999999</v>
      </c>
      <c r="E10" s="4">
        <v>1613383509819.7</v>
      </c>
      <c r="F10" s="4">
        <v>2069027697276.3999</v>
      </c>
      <c r="G10" s="4">
        <f t="shared" ref="G10:G11" si="0">(F10/E10)</f>
        <v>1.2824152996999576</v>
      </c>
      <c r="H10" s="15">
        <f>+G10*D10</f>
        <v>1397.9865665089176</v>
      </c>
      <c r="I10" s="15">
        <v>0</v>
      </c>
      <c r="J10" s="15">
        <v>0</v>
      </c>
      <c r="K10" s="15">
        <v>0</v>
      </c>
      <c r="L10" s="16">
        <f>+H10</f>
        <v>1397.9865665089176</v>
      </c>
    </row>
    <row r="11" spans="1:12" x14ac:dyDescent="0.25">
      <c r="A11" s="2">
        <v>4</v>
      </c>
      <c r="B11" t="s">
        <v>21</v>
      </c>
      <c r="C11" s="3">
        <v>44408</v>
      </c>
      <c r="D11" s="4">
        <v>900</v>
      </c>
      <c r="E11" s="4">
        <v>1613383509819.7</v>
      </c>
      <c r="F11" s="4">
        <v>2069027697276.3999</v>
      </c>
      <c r="G11" s="4">
        <f t="shared" si="0"/>
        <v>1.2824152996999576</v>
      </c>
      <c r="H11" s="15">
        <f>+G11*D11</f>
        <v>1154.1737697299618</v>
      </c>
      <c r="I11" s="15">
        <v>0</v>
      </c>
      <c r="J11" s="15">
        <v>0</v>
      </c>
      <c r="K11" s="15">
        <v>0</v>
      </c>
      <c r="L11" s="16">
        <f>+H11</f>
        <v>1154.1737697299618</v>
      </c>
    </row>
    <row r="12" spans="1:12" x14ac:dyDescent="0.25">
      <c r="D12" s="1"/>
      <c r="L12" s="16"/>
    </row>
    <row r="13" spans="1:12" x14ac:dyDescent="0.25">
      <c r="B13" s="2"/>
      <c r="C13" s="2"/>
      <c r="D13" s="1"/>
      <c r="F13" s="4"/>
    </row>
    <row r="14" spans="1:12" x14ac:dyDescent="0.25">
      <c r="F14" s="4"/>
    </row>
    <row r="15" spans="1:12" s="12" customFormat="1" x14ac:dyDescent="0.25">
      <c r="A15"/>
      <c r="B15" s="2"/>
      <c r="C15" s="6"/>
      <c r="D15" s="6"/>
      <c r="E15" s="6"/>
      <c r="F15"/>
      <c r="G15"/>
      <c r="H15"/>
    </row>
    <row r="16" spans="1:12" s="12" customFormat="1" x14ac:dyDescent="0.25">
      <c r="A16"/>
      <c r="B16" s="4"/>
      <c r="C16" s="4"/>
      <c r="D16" s="4"/>
      <c r="E16" s="4"/>
      <c r="F16" s="4"/>
      <c r="G16"/>
      <c r="H16"/>
    </row>
    <row r="18" spans="1:8" s="12" customFormat="1" x14ac:dyDescent="0.25">
      <c r="A18"/>
      <c r="B18"/>
      <c r="C18"/>
      <c r="D18"/>
      <c r="E18"/>
      <c r="F18"/>
      <c r="G18"/>
      <c r="H18" s="7"/>
    </row>
  </sheetData>
  <mergeCells count="3">
    <mergeCell ref="B2:D2"/>
    <mergeCell ref="B3:D3"/>
    <mergeCell ref="B4:D4"/>
  </mergeCells>
  <pageMargins left="0.7" right="0.7" top="0.75" bottom="0.75" header="0.3" footer="0.3"/>
  <pageSetup scale="5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"/>
  <sheetViews>
    <sheetView topLeftCell="F1" workbookViewId="0">
      <selection activeCell="K15" sqref="K15:K16"/>
    </sheetView>
  </sheetViews>
  <sheetFormatPr baseColWidth="10" defaultRowHeight="15" x14ac:dyDescent="0.25"/>
  <cols>
    <col min="2" max="2" width="19.5703125" customWidth="1"/>
    <col min="3" max="3" width="14.85546875" customWidth="1"/>
    <col min="4" max="4" width="14.28515625" customWidth="1"/>
    <col min="5" max="5" width="15.28515625" customWidth="1"/>
    <col min="6" max="6" width="19" bestFit="1" customWidth="1"/>
    <col min="7" max="7" width="16.140625" customWidth="1"/>
    <col min="8" max="8" width="23.140625" customWidth="1"/>
    <col min="9" max="9" width="19.140625" style="12" customWidth="1"/>
    <col min="10" max="10" width="17.7109375" style="12" customWidth="1"/>
    <col min="11" max="11" width="11.42578125" style="12"/>
    <col min="12" max="12" width="17.5703125" style="12" customWidth="1"/>
  </cols>
  <sheetData>
    <row r="2" spans="1:12" x14ac:dyDescent="0.25">
      <c r="B2" s="11" t="s">
        <v>15</v>
      </c>
      <c r="C2" s="11"/>
      <c r="D2" s="11"/>
    </row>
    <row r="3" spans="1:12" x14ac:dyDescent="0.25">
      <c r="B3" s="11" t="s">
        <v>16</v>
      </c>
      <c r="C3" s="11"/>
      <c r="D3" s="11"/>
    </row>
    <row r="4" spans="1:12" x14ac:dyDescent="0.25">
      <c r="B4" s="11" t="s">
        <v>17</v>
      </c>
      <c r="C4" s="11"/>
      <c r="D4" s="11"/>
    </row>
    <row r="6" spans="1:12" x14ac:dyDescent="0.25">
      <c r="H6" s="5">
        <v>43709</v>
      </c>
      <c r="I6" s="13"/>
      <c r="L6" s="17">
        <v>44075</v>
      </c>
    </row>
    <row r="7" spans="1:12" s="10" customFormat="1" ht="45" x14ac:dyDescent="0.25">
      <c r="A7" s="9" t="s">
        <v>0</v>
      </c>
      <c r="B7" s="9" t="s">
        <v>1</v>
      </c>
      <c r="C7" s="9" t="s">
        <v>2</v>
      </c>
      <c r="D7" s="9" t="s">
        <v>14</v>
      </c>
      <c r="E7" s="9" t="s">
        <v>6</v>
      </c>
      <c r="F7" s="9" t="s">
        <v>3</v>
      </c>
      <c r="G7" s="9" t="s">
        <v>5</v>
      </c>
      <c r="H7" s="9" t="s">
        <v>4</v>
      </c>
      <c r="I7" s="14" t="s">
        <v>18</v>
      </c>
      <c r="J7" s="14" t="s">
        <v>19</v>
      </c>
      <c r="K7" s="14" t="s">
        <v>5</v>
      </c>
      <c r="L7" s="14" t="s">
        <v>4</v>
      </c>
    </row>
    <row r="8" spans="1:12" x14ac:dyDescent="0.25">
      <c r="A8" s="2">
        <v>1</v>
      </c>
      <c r="B8" t="s">
        <v>11</v>
      </c>
      <c r="C8" s="3">
        <v>43465</v>
      </c>
      <c r="D8" s="4">
        <v>0.03</v>
      </c>
      <c r="E8" s="4">
        <v>110597550.2</v>
      </c>
      <c r="F8" s="4">
        <v>5286006314.6999998</v>
      </c>
      <c r="G8" s="4">
        <f>(F8/E8)</f>
        <v>47.794967475690072</v>
      </c>
      <c r="H8" s="4">
        <f>+G8*D8</f>
        <v>1.433849024270702</v>
      </c>
      <c r="I8" s="15">
        <v>5286006314.6999998</v>
      </c>
      <c r="J8" s="15">
        <v>101126220212.8</v>
      </c>
      <c r="K8" s="15">
        <f>(J8/I8)</f>
        <v>19.13093064826187</v>
      </c>
      <c r="L8" s="16">
        <f>(K8*H8)</f>
        <v>27.43086624340075</v>
      </c>
    </row>
    <row r="9" spans="1:12" x14ac:dyDescent="0.25">
      <c r="A9" s="2">
        <v>2</v>
      </c>
      <c r="B9" t="s">
        <v>12</v>
      </c>
      <c r="C9" s="3">
        <v>43465</v>
      </c>
      <c r="D9" s="4">
        <v>10.96</v>
      </c>
      <c r="E9" s="4">
        <v>110597550.2</v>
      </c>
      <c r="F9" s="4">
        <v>5286006314.6999998</v>
      </c>
      <c r="G9" s="4">
        <f>(F9/E9)</f>
        <v>47.794967475690072</v>
      </c>
      <c r="H9" s="4">
        <f>(G9*D9)</f>
        <v>523.83284353356328</v>
      </c>
      <c r="I9" s="15">
        <v>5286006314.6999998</v>
      </c>
      <c r="J9" s="15">
        <v>101126220212.8</v>
      </c>
      <c r="K9" s="15">
        <f>(J9/I9)</f>
        <v>19.13093064826187</v>
      </c>
      <c r="L9" s="16">
        <f>(K9*H9)</f>
        <v>10021.409800922411</v>
      </c>
    </row>
    <row r="10" spans="1:12" x14ac:dyDescent="0.25">
      <c r="A10" s="2">
        <v>2</v>
      </c>
      <c r="B10" t="s">
        <v>7</v>
      </c>
      <c r="C10" s="3">
        <v>43465</v>
      </c>
      <c r="D10" s="4">
        <v>0.06</v>
      </c>
      <c r="E10" s="4">
        <v>110597550.2</v>
      </c>
      <c r="F10" s="4">
        <v>5286006314.6999998</v>
      </c>
      <c r="G10" s="4">
        <f>(F10/E10)</f>
        <v>47.794967475690072</v>
      </c>
      <c r="H10" s="4">
        <f>(G10*D10)</f>
        <v>2.8676980485414041</v>
      </c>
      <c r="I10" s="15">
        <v>5286006314.6999998</v>
      </c>
      <c r="J10" s="15">
        <v>101126220212.8</v>
      </c>
      <c r="K10" s="15">
        <f>(J10/I10)</f>
        <v>19.13093064826187</v>
      </c>
      <c r="L10" s="16">
        <f>(K10*H10)</f>
        <v>54.8617324868015</v>
      </c>
    </row>
    <row r="11" spans="1:12" x14ac:dyDescent="0.25">
      <c r="A11" s="2">
        <v>3</v>
      </c>
      <c r="B11" t="s">
        <v>8</v>
      </c>
      <c r="C11" s="3">
        <v>43465</v>
      </c>
      <c r="D11" s="4">
        <v>0.53</v>
      </c>
      <c r="E11" s="4">
        <v>110597550.2</v>
      </c>
      <c r="F11" s="4">
        <v>5286006314.6999998</v>
      </c>
      <c r="G11" s="4">
        <f>(F11/E11)</f>
        <v>47.794967475690072</v>
      </c>
      <c r="H11" s="4">
        <f>(G11*D11)</f>
        <v>25.331332762115739</v>
      </c>
      <c r="I11" s="15">
        <v>5286006314.6999998</v>
      </c>
      <c r="J11" s="15">
        <v>101126220212.8</v>
      </c>
      <c r="K11" s="15">
        <f>(J11/I11)</f>
        <v>19.13093064826187</v>
      </c>
      <c r="L11" s="16">
        <f>(K11*H11)</f>
        <v>484.61197030008003</v>
      </c>
    </row>
    <row r="12" spans="1:12" x14ac:dyDescent="0.25">
      <c r="A12" s="2">
        <v>4</v>
      </c>
      <c r="B12" t="s">
        <v>13</v>
      </c>
      <c r="C12" s="3">
        <v>43465</v>
      </c>
      <c r="D12" s="4">
        <v>0.1</v>
      </c>
      <c r="E12" s="4">
        <v>110597550.2</v>
      </c>
      <c r="F12" s="4">
        <v>5286006314.6999998</v>
      </c>
      <c r="G12" s="4">
        <f>(F12/E12)</f>
        <v>47.794967475690072</v>
      </c>
      <c r="H12" s="4">
        <f>(G12*D12)</f>
        <v>4.7794967475690076</v>
      </c>
      <c r="I12" s="15">
        <v>5286006314.6999998</v>
      </c>
      <c r="J12" s="15">
        <v>101126220212.8</v>
      </c>
      <c r="K12" s="15">
        <f>(J12/I12)</f>
        <v>19.13093064826187</v>
      </c>
      <c r="L12" s="16">
        <f>(K12*H12)</f>
        <v>91.436220811335858</v>
      </c>
    </row>
    <row r="13" spans="1:12" x14ac:dyDescent="0.25">
      <c r="A13" s="2"/>
      <c r="C13" s="2"/>
      <c r="D13" s="4"/>
      <c r="E13" s="4"/>
      <c r="F13" s="4"/>
      <c r="G13" s="2" t="s">
        <v>9</v>
      </c>
      <c r="H13" s="4">
        <f>SUM(H8:H12)</f>
        <v>558.24522011606018</v>
      </c>
      <c r="I13" s="15"/>
      <c r="J13" s="15"/>
      <c r="K13" s="15"/>
      <c r="L13" s="16"/>
    </row>
    <row r="14" spans="1:12" x14ac:dyDescent="0.25">
      <c r="D14" s="1"/>
      <c r="L14" s="16"/>
    </row>
    <row r="15" spans="1:12" x14ac:dyDescent="0.25">
      <c r="B15" s="2"/>
      <c r="C15" s="2"/>
      <c r="D15" s="1"/>
      <c r="F15" s="4"/>
    </row>
    <row r="16" spans="1:12" x14ac:dyDescent="0.25">
      <c r="F16" s="4"/>
    </row>
    <row r="17" spans="2:8" x14ac:dyDescent="0.25">
      <c r="B17" s="2"/>
      <c r="C17" s="6"/>
      <c r="D17" s="6"/>
      <c r="E17" s="6"/>
    </row>
    <row r="18" spans="2:8" x14ac:dyDescent="0.25">
      <c r="B18" s="4"/>
      <c r="C18" s="4"/>
      <c r="D18" s="4"/>
      <c r="E18" s="4"/>
      <c r="F18" s="4"/>
    </row>
    <row r="20" spans="2:8" x14ac:dyDescent="0.25">
      <c r="H20" s="7"/>
    </row>
  </sheetData>
  <mergeCells count="3">
    <mergeCell ref="B2:D2"/>
    <mergeCell ref="B3:D3"/>
    <mergeCell ref="B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workbookViewId="0">
      <selection activeCell="H16" sqref="H16"/>
    </sheetView>
  </sheetViews>
  <sheetFormatPr baseColWidth="10" defaultRowHeight="15" x14ac:dyDescent="0.25"/>
  <cols>
    <col min="2" max="2" width="19.5703125" customWidth="1"/>
    <col min="3" max="3" width="14.85546875" customWidth="1"/>
    <col min="4" max="4" width="14.28515625" customWidth="1"/>
    <col min="5" max="5" width="15.28515625" customWidth="1"/>
    <col min="6" max="6" width="19" bestFit="1" customWidth="1"/>
    <col min="7" max="7" width="16.140625" customWidth="1"/>
    <col min="8" max="8" width="23.140625" customWidth="1"/>
  </cols>
  <sheetData>
    <row r="2" spans="1:8" x14ac:dyDescent="0.25">
      <c r="B2" s="11" t="s">
        <v>15</v>
      </c>
      <c r="C2" s="11"/>
      <c r="D2" s="11"/>
    </row>
    <row r="3" spans="1:8" x14ac:dyDescent="0.25">
      <c r="B3" s="11" t="s">
        <v>16</v>
      </c>
      <c r="C3" s="11"/>
      <c r="D3" s="11"/>
    </row>
    <row r="4" spans="1:8" x14ac:dyDescent="0.25">
      <c r="B4" s="11" t="s">
        <v>17</v>
      </c>
      <c r="C4" s="11"/>
      <c r="D4" s="11"/>
    </row>
    <row r="6" spans="1:8" x14ac:dyDescent="0.25">
      <c r="H6" s="5">
        <v>43709</v>
      </c>
    </row>
    <row r="7" spans="1:8" s="10" customFormat="1" ht="45" x14ac:dyDescent="0.25">
      <c r="A7" s="9" t="s">
        <v>0</v>
      </c>
      <c r="B7" s="9" t="s">
        <v>1</v>
      </c>
      <c r="C7" s="9" t="s">
        <v>2</v>
      </c>
      <c r="D7" s="9" t="s">
        <v>14</v>
      </c>
      <c r="E7" s="9" t="s">
        <v>6</v>
      </c>
      <c r="F7" s="9" t="s">
        <v>3</v>
      </c>
      <c r="G7" s="9" t="s">
        <v>5</v>
      </c>
      <c r="H7" s="9" t="s">
        <v>4</v>
      </c>
    </row>
    <row r="8" spans="1:8" x14ac:dyDescent="0.25">
      <c r="A8" s="2">
        <v>1</v>
      </c>
      <c r="B8" t="s">
        <v>11</v>
      </c>
      <c r="C8" s="3">
        <v>43465</v>
      </c>
      <c r="D8" s="4">
        <v>0.03</v>
      </c>
      <c r="E8" s="4">
        <v>110597550.2</v>
      </c>
      <c r="F8" s="4">
        <v>5286006314.6999998</v>
      </c>
      <c r="G8" s="4">
        <f>(F8/E8)</f>
        <v>47.794967475690072</v>
      </c>
      <c r="H8" s="4">
        <f>+G8*D8</f>
        <v>1.433849024270702</v>
      </c>
    </row>
    <row r="9" spans="1:8" x14ac:dyDescent="0.25">
      <c r="A9" s="2">
        <v>2</v>
      </c>
      <c r="B9" t="s">
        <v>12</v>
      </c>
      <c r="C9" s="3">
        <v>43465</v>
      </c>
      <c r="D9" s="4">
        <v>10.96</v>
      </c>
      <c r="E9" s="4">
        <v>110597550.2</v>
      </c>
      <c r="F9" s="4">
        <v>5286006314.6999998</v>
      </c>
      <c r="G9" s="4">
        <f>(F9/E9)</f>
        <v>47.794967475690072</v>
      </c>
      <c r="H9" s="4">
        <f>(G9*D9)</f>
        <v>523.83284353356328</v>
      </c>
    </row>
    <row r="10" spans="1:8" x14ac:dyDescent="0.25">
      <c r="A10" s="2">
        <v>2</v>
      </c>
      <c r="B10" t="s">
        <v>7</v>
      </c>
      <c r="C10" s="3">
        <v>43465</v>
      </c>
      <c r="D10" s="4">
        <v>0.06</v>
      </c>
      <c r="E10" s="4">
        <v>110597550.2</v>
      </c>
      <c r="F10" s="4">
        <v>5286006314.6999998</v>
      </c>
      <c r="G10" s="4">
        <f>(F10/E10)</f>
        <v>47.794967475690072</v>
      </c>
      <c r="H10" s="4">
        <f>(G10*D10)</f>
        <v>2.8676980485414041</v>
      </c>
    </row>
    <row r="11" spans="1:8" x14ac:dyDescent="0.25">
      <c r="A11" s="2">
        <v>3</v>
      </c>
      <c r="B11" t="s">
        <v>8</v>
      </c>
      <c r="C11" s="3">
        <v>43465</v>
      </c>
      <c r="D11" s="4">
        <v>0.53</v>
      </c>
      <c r="E11" s="4">
        <v>110597550.2</v>
      </c>
      <c r="F11" s="4">
        <v>5286006314.6999998</v>
      </c>
      <c r="G11" s="4">
        <f>(F11/E11)</f>
        <v>47.794967475690072</v>
      </c>
      <c r="H11" s="4">
        <f>(G11*D11)</f>
        <v>25.331332762115739</v>
      </c>
    </row>
    <row r="12" spans="1:8" x14ac:dyDescent="0.25">
      <c r="A12" s="2">
        <v>4</v>
      </c>
      <c r="B12" t="s">
        <v>13</v>
      </c>
      <c r="C12" s="3">
        <v>43465</v>
      </c>
      <c r="D12" s="4">
        <v>0.1</v>
      </c>
      <c r="E12" s="4">
        <v>110597550.2</v>
      </c>
      <c r="F12" s="4">
        <v>5286006314.6999998</v>
      </c>
      <c r="G12" s="4">
        <f>(F12/E12)</f>
        <v>47.794967475690072</v>
      </c>
      <c r="H12" s="4">
        <f>(G12*D12)</f>
        <v>4.7794967475690076</v>
      </c>
    </row>
    <row r="13" spans="1:8" x14ac:dyDescent="0.25">
      <c r="A13" s="2"/>
      <c r="C13" s="2"/>
      <c r="D13" s="4"/>
      <c r="E13" s="4"/>
      <c r="F13" s="4"/>
      <c r="G13" s="2" t="s">
        <v>9</v>
      </c>
      <c r="H13" s="4">
        <f>SUM(H8:H12)</f>
        <v>558.24522011606018</v>
      </c>
    </row>
    <row r="14" spans="1:8" x14ac:dyDescent="0.25">
      <c r="D14" s="1"/>
    </row>
    <row r="15" spans="1:8" x14ac:dyDescent="0.25">
      <c r="B15" s="2"/>
      <c r="C15" s="2"/>
      <c r="D15" s="1"/>
      <c r="F15" s="4"/>
    </row>
    <row r="16" spans="1:8" x14ac:dyDescent="0.25">
      <c r="F16" s="4"/>
    </row>
    <row r="17" spans="2:8" x14ac:dyDescent="0.25">
      <c r="B17" s="2"/>
      <c r="C17" s="6"/>
      <c r="D17" s="6"/>
      <c r="E17" s="6"/>
    </row>
    <row r="18" spans="2:8" x14ac:dyDescent="0.25">
      <c r="B18" s="4"/>
      <c r="C18" s="4"/>
      <c r="D18" s="4"/>
      <c r="E18" s="4"/>
      <c r="F18" s="4"/>
    </row>
    <row r="20" spans="2:8" x14ac:dyDescent="0.25">
      <c r="H20" s="7"/>
    </row>
  </sheetData>
  <mergeCells count="3">
    <mergeCell ref="B2:D2"/>
    <mergeCell ref="B3:D3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AJUSTE INI. ACTIVOS CC HITO 21</vt:lpstr>
      <vt:lpstr>AJUSTE INI. ACTIVOS CC HITO 20</vt:lpstr>
      <vt:lpstr>AJUSTE INI. ACTIVOS CC HITO 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2021-11-11T16:24:43Z</cp:lastPrinted>
  <dcterms:created xsi:type="dcterms:W3CDTF">2019-11-09T16:31:58Z</dcterms:created>
  <dcterms:modified xsi:type="dcterms:W3CDTF">2021-11-11T16:24:45Z</dcterms:modified>
</cp:coreProperties>
</file>