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CAS\LEIDI\"/>
    </mc:Choice>
  </mc:AlternateContent>
  <bookViews>
    <workbookView xWindow="0" yWindow="0" windowWidth="15360" windowHeight="7650"/>
  </bookViews>
  <sheets>
    <sheet name="listado de existencias23072021" sheetId="1" r:id="rId1"/>
  </sheets>
  <definedNames>
    <definedName name="_xlnm._FilterDatabase" localSheetId="0" hidden="1">'listado de existencias23072021'!$A$6:$G$357</definedName>
  </definedNames>
  <calcPr calcId="162913"/>
</workbook>
</file>

<file path=xl/calcChain.xml><?xml version="1.0" encoding="utf-8"?>
<calcChain xmlns="http://schemas.openxmlformats.org/spreadsheetml/2006/main">
  <c r="E146" i="1" l="1"/>
  <c r="E183" i="1"/>
  <c r="E50" i="1"/>
  <c r="E62" i="1"/>
  <c r="E64" i="1"/>
  <c r="E274" i="1" l="1"/>
  <c r="E291" i="1"/>
  <c r="E228" i="1"/>
  <c r="E33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7" i="1"/>
</calcChain>
</file>

<file path=xl/sharedStrings.xml><?xml version="1.0" encoding="utf-8"?>
<sst xmlns="http://schemas.openxmlformats.org/spreadsheetml/2006/main" count="754" uniqueCount="719">
  <si>
    <t>23-07-2021</t>
  </si>
  <si>
    <t xml:space="preserve">AUTOMERCADO EXPRESS 2707, C.A. </t>
  </si>
  <si>
    <t>09:11:34a.m.</t>
  </si>
  <si>
    <t>RIF:</t>
  </si>
  <si>
    <t>Listado de Existencias.</t>
  </si>
  <si>
    <t>Existencia</t>
  </si>
  <si>
    <t>%</t>
  </si>
  <si>
    <t>Descripcion</t>
  </si>
  <si>
    <t>Codigo</t>
  </si>
  <si>
    <t>Empaque</t>
  </si>
  <si>
    <t>Exis.</t>
  </si>
  <si>
    <t xml:space="preserve">          LAUREL EN HOJA MANATIAL 6 GR</t>
  </si>
  <si>
    <t>4857</t>
  </si>
  <si>
    <t xml:space="preserve"> ONOTO ENTERO KL</t>
  </si>
  <si>
    <t>7523</t>
  </si>
  <si>
    <t>1/2 CAMPESINO BOCAS</t>
  </si>
  <si>
    <t>320</t>
  </si>
  <si>
    <t>ACEITE DE SOYA 900ML</t>
  </si>
  <si>
    <t>986</t>
  </si>
  <si>
    <t>ACEITE NATUROIL 850 ML</t>
  </si>
  <si>
    <t>271</t>
  </si>
  <si>
    <t>ACEITE PARA FREIR POR CUÑETE</t>
  </si>
  <si>
    <t>0131</t>
  </si>
  <si>
    <t>ACEITUNA C\H VERDE</t>
  </si>
  <si>
    <t>935</t>
  </si>
  <si>
    <t>ACEITUNAS RELLENAS KL</t>
  </si>
  <si>
    <t>6873</t>
  </si>
  <si>
    <t>AGUA MINALBA 600 CM</t>
  </si>
  <si>
    <t>7591031001980</t>
  </si>
  <si>
    <t>AGUA MINERAL MINALBA 355ML</t>
  </si>
  <si>
    <t>01</t>
  </si>
  <si>
    <t>AGUACATE</t>
  </si>
  <si>
    <t>988</t>
  </si>
  <si>
    <t>AJI DULCE</t>
  </si>
  <si>
    <t>311</t>
  </si>
  <si>
    <t>AJO EN CONCHA</t>
  </si>
  <si>
    <t>3146</t>
  </si>
  <si>
    <t>AJO PELADO</t>
  </si>
  <si>
    <t>0168</t>
  </si>
  <si>
    <t>ALBAHACA</t>
  </si>
  <si>
    <t>0166</t>
  </si>
  <si>
    <t>ALIÑO SURTIDO</t>
  </si>
  <si>
    <t>304</t>
  </si>
  <si>
    <t>ANIS 1LT BANDERA</t>
  </si>
  <si>
    <t>12147</t>
  </si>
  <si>
    <t>ANIS 1LT CARTUJO</t>
  </si>
  <si>
    <t>121478</t>
  </si>
  <si>
    <t>APIO ESPAÑA</t>
  </si>
  <si>
    <t>213</t>
  </si>
  <si>
    <t>ARROZ KG</t>
  </si>
  <si>
    <t>417</t>
  </si>
  <si>
    <t>AZUCAR KG</t>
  </si>
  <si>
    <t>412</t>
  </si>
  <si>
    <t>BANDEJA DE ANIME A</t>
  </si>
  <si>
    <t>944</t>
  </si>
  <si>
    <t>BANDEJA DE JOJOTO</t>
  </si>
  <si>
    <t>312</t>
  </si>
  <si>
    <t>BANDEJA DE PASTA SECA</t>
  </si>
  <si>
    <t>4472</t>
  </si>
  <si>
    <t>BESITO DE COCO</t>
  </si>
  <si>
    <t>1255</t>
  </si>
  <si>
    <t>BOLI KRUNCH 85GR MUNCHY</t>
  </si>
  <si>
    <t>502</t>
  </si>
  <si>
    <t>BOLSA DE 2 KG CON ASA</t>
  </si>
  <si>
    <t>204</t>
  </si>
  <si>
    <t>BOLSA DE HIELO</t>
  </si>
  <si>
    <t>2352</t>
  </si>
  <si>
    <t>BOLSA DE PAPEL 1 KG</t>
  </si>
  <si>
    <t>205</t>
  </si>
  <si>
    <t>BOLSA DE PLATANO</t>
  </si>
  <si>
    <t>901</t>
  </si>
  <si>
    <t>BRANDY V.S.O.P 0.70 CHIMENEAUD</t>
  </si>
  <si>
    <t>2589</t>
  </si>
  <si>
    <t>BREEZE ICE GRAPETFRUIT</t>
  </si>
  <si>
    <t>977</t>
  </si>
  <si>
    <t>BULTO PAPITAS 4KG</t>
  </si>
  <si>
    <t>920</t>
  </si>
  <si>
    <t>CACHITOS</t>
  </si>
  <si>
    <t>0115</t>
  </si>
  <si>
    <t>CAFE EXPRESO QUALITA EXTRA 1KG KALDI</t>
  </si>
  <si>
    <t>1785</t>
  </si>
  <si>
    <t>CAFE SAN PABLO</t>
  </si>
  <si>
    <t>951</t>
  </si>
  <si>
    <t>CAJA CERVEZA POLAR ICE 222 ML</t>
  </si>
  <si>
    <t>003059</t>
  </si>
  <si>
    <t>CAJA CERVEZA POLAR LIGHT 222 ML</t>
  </si>
  <si>
    <t>003061</t>
  </si>
  <si>
    <t>CAJA CERVEZA REGIONAL LIGHT 222 ML</t>
  </si>
  <si>
    <t>003056</t>
  </si>
  <si>
    <t>CAJA CERVEZA REGIONAL PILSEN 222 ML</t>
  </si>
  <si>
    <t>003094</t>
  </si>
  <si>
    <t>CAJA CERVEZA SOLERA AZUL 222 ML</t>
  </si>
  <si>
    <t>003060</t>
  </si>
  <si>
    <t>CAJA CERVEZA SOLERA VERDE 222 ML</t>
  </si>
  <si>
    <t>003062</t>
  </si>
  <si>
    <t>CAJA CERVEZA ZULIA 222 ML</t>
  </si>
  <si>
    <t>003057</t>
  </si>
  <si>
    <t>CAJA DE CERVEZA POLAR PILSEN NEGRA 222 M</t>
  </si>
  <si>
    <t>003064</t>
  </si>
  <si>
    <t>CAJA DE DULCE N° 3</t>
  </si>
  <si>
    <t>0135</t>
  </si>
  <si>
    <t>CAJA DE PIZZA GRANDE</t>
  </si>
  <si>
    <t>0133</t>
  </si>
  <si>
    <t>CAJA DE PIZZA MEDIANA</t>
  </si>
  <si>
    <t>0134</t>
  </si>
  <si>
    <t>CAJA DE SOLERA 222 ML KRIEK POLAR</t>
  </si>
  <si>
    <t>227</t>
  </si>
  <si>
    <t>CAJA DE TORTA 30x30</t>
  </si>
  <si>
    <t>3012</t>
  </si>
  <si>
    <t>CANELA MOLIDA 12 GR MANANTIAL</t>
  </si>
  <si>
    <t>3046</t>
  </si>
  <si>
    <t>CARAMELOS SURTIDOS</t>
  </si>
  <si>
    <t>501</t>
  </si>
  <si>
    <t>CARNE DE HAMBURGUESA MINI</t>
  </si>
  <si>
    <t>60000</t>
  </si>
  <si>
    <t>CARNE PARA HAMBURGUESAS</t>
  </si>
  <si>
    <t>012122</t>
  </si>
  <si>
    <t>CEBOLLA BLANCA</t>
  </si>
  <si>
    <t>0144</t>
  </si>
  <si>
    <t>CEBOLLIN</t>
  </si>
  <si>
    <t>214</t>
  </si>
  <si>
    <t>CERVEZA LIGHT DESECHABLE 355ML</t>
  </si>
  <si>
    <t>449</t>
  </si>
  <si>
    <t>CERVEZA PILSEN DE LATA</t>
  </si>
  <si>
    <t>2801</t>
  </si>
  <si>
    <t>CERVEZA POLAR TIPO PILSEN 355ML</t>
  </si>
  <si>
    <t>448</t>
  </si>
  <si>
    <t>CERVEZA REGIONAL LATA</t>
  </si>
  <si>
    <t>408</t>
  </si>
  <si>
    <t>CERVEZA REGIONAL LIGHT 222ML RETORNABLE</t>
  </si>
  <si>
    <t>7875</t>
  </si>
  <si>
    <t>CERVEZA REGIONAL LIGHT 355ML</t>
  </si>
  <si>
    <t>9698</t>
  </si>
  <si>
    <t>CERVEZA ZULIA 295CM LATA</t>
  </si>
  <si>
    <t>407</t>
  </si>
  <si>
    <t>CERVEZA ZULIA 300</t>
  </si>
  <si>
    <t>991</t>
  </si>
  <si>
    <t>CHAMPIÑONES LAMINADOS PERFEC 400GRS</t>
  </si>
  <si>
    <t>3635</t>
  </si>
  <si>
    <t>CHARMY DE CHOCOLATE</t>
  </si>
  <si>
    <t>25646</t>
  </si>
  <si>
    <t>CHARMY DE FRESA</t>
  </si>
  <si>
    <t>44441</t>
  </si>
  <si>
    <t>CHARMY VAINILLA</t>
  </si>
  <si>
    <t>4442</t>
  </si>
  <si>
    <t>CHEESE TRIS 150 GRS FRITO LAY</t>
  </si>
  <si>
    <t>1216</t>
  </si>
  <si>
    <t>CHEETOS BOLIQUESO 110 GR FRITO LAY</t>
  </si>
  <si>
    <t>341</t>
  </si>
  <si>
    <t>CHESTERFIELD AZUL</t>
  </si>
  <si>
    <t>2521</t>
  </si>
  <si>
    <t>CHICHARRON PICANTE COMETIN</t>
  </si>
  <si>
    <t>77654</t>
  </si>
  <si>
    <t>CHINOTTO LATA 355 CM</t>
  </si>
  <si>
    <t>7591127714404</t>
  </si>
  <si>
    <t>CHOCOLATE BLANCO GALAK 130GR</t>
  </si>
  <si>
    <t>998</t>
  </si>
  <si>
    <t>CHOCOLATE CON LECHE 130GR</t>
  </si>
  <si>
    <t>997</t>
  </si>
  <si>
    <t>CHOCOLATE CON LECHE RIKITI 30GR</t>
  </si>
  <si>
    <t>960</t>
  </si>
  <si>
    <t>CHOCOLATE CON LECHE SAVOY 30GR NESTLE</t>
  </si>
  <si>
    <t>12122</t>
  </si>
  <si>
    <t>CHOCOLATE CRI CRI 30GRS NESTLE</t>
  </si>
  <si>
    <t>1245</t>
  </si>
  <si>
    <t>CHOCOLATE CRII-CRI 123GR</t>
  </si>
  <si>
    <t>999</t>
  </si>
  <si>
    <t>CHOCOLATE GALAK 30GRS NESTLE</t>
  </si>
  <si>
    <t>9601</t>
  </si>
  <si>
    <t>CHOCOLATE POSTRE 55% 200GR SAVOY</t>
  </si>
  <si>
    <t>936</t>
  </si>
  <si>
    <t>CHORIZO KG</t>
  </si>
  <si>
    <t>1408</t>
  </si>
  <si>
    <t>CHULITO SABOR A QUESO COMETIN</t>
  </si>
  <si>
    <t>14222</t>
  </si>
  <si>
    <t>CHUPETAS VARIAS</t>
  </si>
  <si>
    <t>993</t>
  </si>
  <si>
    <t>CILANTRO</t>
  </si>
  <si>
    <t>212</t>
  </si>
  <si>
    <t>CLAVO DE ESPECIES 5 GR MANANTIAL</t>
  </si>
  <si>
    <t>2870</t>
  </si>
  <si>
    <t>COCA COLA LATA 355</t>
  </si>
  <si>
    <t>946</t>
  </si>
  <si>
    <t>COMBO DE LIMPIEZA</t>
  </si>
  <si>
    <t>0140</t>
  </si>
  <si>
    <t>COMBO SOPERO</t>
  </si>
  <si>
    <t>1147</t>
  </si>
  <si>
    <t>COMINO MOLIDO 49 GR MC CORMICK</t>
  </si>
  <si>
    <t>2357</t>
  </si>
  <si>
    <t>CONTROL DE EMPANADAS</t>
  </si>
  <si>
    <t>0118</t>
  </si>
  <si>
    <t>CONTROL DE PIZZAS GRANDES</t>
  </si>
  <si>
    <t>1002</t>
  </si>
  <si>
    <t>CONTROL DE PIZZAS MEDIANAS</t>
  </si>
  <si>
    <t>1001</t>
  </si>
  <si>
    <t>CONTROL HAMBURGUESA</t>
  </si>
  <si>
    <t>1512</t>
  </si>
  <si>
    <t>CONTROL HAMBURGUESA GRANDE</t>
  </si>
  <si>
    <t>25288</t>
  </si>
  <si>
    <t>CONTROL SALCHICHA PARA GUISO</t>
  </si>
  <si>
    <t>2145</t>
  </si>
  <si>
    <t>COSTILLA DE RES</t>
  </si>
  <si>
    <t>305</t>
  </si>
  <si>
    <t>CROUTONS KG</t>
  </si>
  <si>
    <t>2013</t>
  </si>
  <si>
    <t>CRUZADO</t>
  </si>
  <si>
    <t>1215</t>
  </si>
  <si>
    <t>CUCHARILLAS A GRANEL DE POSTRE</t>
  </si>
  <si>
    <t>0136</t>
  </si>
  <si>
    <t>CUCHARILLAS PARA SOPA</t>
  </si>
  <si>
    <t>223</t>
  </si>
  <si>
    <t>CUCHULLOS A GRANEL</t>
  </si>
  <si>
    <t>0195</t>
  </si>
  <si>
    <t>DESINFECTATE 1LT GABAN</t>
  </si>
  <si>
    <t>226</t>
  </si>
  <si>
    <t>DETERGENTE  FLORAL 1LT GABAN</t>
  </si>
  <si>
    <t>225</t>
  </si>
  <si>
    <t>DETERGENTE EN POLVO</t>
  </si>
  <si>
    <t>985</t>
  </si>
  <si>
    <t>DISPONIBLE</t>
  </si>
  <si>
    <t>0125</t>
  </si>
  <si>
    <t>DORITOS MEGA QUESO 150 FRITO LAY</t>
  </si>
  <si>
    <t>1127</t>
  </si>
  <si>
    <t>DULCE BRAZO GITANO GRANDE</t>
  </si>
  <si>
    <t>2909</t>
  </si>
  <si>
    <t>DULCES  MEDIANOS</t>
  </si>
  <si>
    <t>3023</t>
  </si>
  <si>
    <t>DULCES FRIOS</t>
  </si>
  <si>
    <t>0106</t>
  </si>
  <si>
    <t>DULCES SECOS</t>
  </si>
  <si>
    <t>0109</t>
  </si>
  <si>
    <t>DURAZNO</t>
  </si>
  <si>
    <t>403</t>
  </si>
  <si>
    <t>EMPANADA GALLEGA</t>
  </si>
  <si>
    <t>0173</t>
  </si>
  <si>
    <t>ENSALADA MINI HAMBURGUESA</t>
  </si>
  <si>
    <t>6003</t>
  </si>
  <si>
    <t>ENSALADA RALLADA</t>
  </si>
  <si>
    <t>418</t>
  </si>
  <si>
    <t>ENVASE DE ALUMINIO MODELO</t>
  </si>
  <si>
    <t>942</t>
  </si>
  <si>
    <t>ENVASE DE ANIME UND</t>
  </si>
  <si>
    <t>015255</t>
  </si>
  <si>
    <t>ENVASE PARA SOPA</t>
  </si>
  <si>
    <t>967</t>
  </si>
  <si>
    <t>ENVOPLAST</t>
  </si>
  <si>
    <t>0156</t>
  </si>
  <si>
    <t>ESPONJA DE FREGAR</t>
  </si>
  <si>
    <t>499</t>
  </si>
  <si>
    <t>FIAMBRE</t>
  </si>
  <si>
    <t>0159</t>
  </si>
  <si>
    <t>FLAQUITO NEVADO/AVELLANA</t>
  </si>
  <si>
    <t>125212</t>
  </si>
  <si>
    <t>FRESCOLITA DE LATA  335ML</t>
  </si>
  <si>
    <t>945</t>
  </si>
  <si>
    <t>GALLETA DE DOS SABORES CALEDONIA</t>
  </si>
  <si>
    <t>22552</t>
  </si>
  <si>
    <t>GALLETA MARIA 25 GR TRADICIONAL</t>
  </si>
  <si>
    <t>903</t>
  </si>
  <si>
    <t>GALLETA MARIA CALEDONI 250GRS</t>
  </si>
  <si>
    <t>2541</t>
  </si>
  <si>
    <t>GALLETA MARIA SELECTA</t>
  </si>
  <si>
    <t>1247</t>
  </si>
  <si>
    <t>GALLETA MINI CHIPS 180GRS</t>
  </si>
  <si>
    <t>8545</t>
  </si>
  <si>
    <t>GALLETA RENATA MARIA 3PACK</t>
  </si>
  <si>
    <t>96588</t>
  </si>
  <si>
    <t>GALLETA RENATTA DE MAIZENA</t>
  </si>
  <si>
    <t>5855</t>
  </si>
  <si>
    <t>GALLETAS CHARMY 26 GR  CHOCOLATE</t>
  </si>
  <si>
    <t>0158</t>
  </si>
  <si>
    <t>GATORADE FRUTAS TROPICALES 500CM</t>
  </si>
  <si>
    <t>7591031005995</t>
  </si>
  <si>
    <t>GATORADE MANDARINA 500CM</t>
  </si>
  <si>
    <t>7591031005988</t>
  </si>
  <si>
    <t>GATORADE MORA</t>
  </si>
  <si>
    <t>961</t>
  </si>
  <si>
    <t>GOLDEN KOLITA 355 CM</t>
  </si>
  <si>
    <t>7591031001324</t>
  </si>
  <si>
    <t>GOLFEADO SOLO</t>
  </si>
  <si>
    <t>0112</t>
  </si>
  <si>
    <t>GRAN RESERVA SANTA TERESA 0.75</t>
  </si>
  <si>
    <t>0211</t>
  </si>
  <si>
    <t>GUANABANA</t>
  </si>
  <si>
    <t>0171</t>
  </si>
  <si>
    <t>GUAYABA</t>
  </si>
  <si>
    <t>402</t>
  </si>
  <si>
    <t>GUISANTES LATA 425</t>
  </si>
  <si>
    <t>406</t>
  </si>
  <si>
    <t>GUISO CARAOTAS</t>
  </si>
  <si>
    <t>0196</t>
  </si>
  <si>
    <t>GUISO DE CARNE MECHADA</t>
  </si>
  <si>
    <t>0128</t>
  </si>
  <si>
    <t>GUISO DE CARNE MOLIDA</t>
  </si>
  <si>
    <t>0163</t>
  </si>
  <si>
    <t>GUISO DE POLLO MECHADO</t>
  </si>
  <si>
    <t>0143</t>
  </si>
  <si>
    <t>HALLACAS</t>
  </si>
  <si>
    <t>404</t>
  </si>
  <si>
    <t>HARINA DE MAIZ</t>
  </si>
  <si>
    <t>950</t>
  </si>
  <si>
    <t>HARINA DE TRIGO</t>
  </si>
  <si>
    <t>0165</t>
  </si>
  <si>
    <t>HUEVO</t>
  </si>
  <si>
    <t>218</t>
  </si>
  <si>
    <t>JABON LIQUIDO</t>
  </si>
  <si>
    <t>0161</t>
  </si>
  <si>
    <t>JAMON DE ESPALDA PLUMROSE</t>
  </si>
  <si>
    <t>13965</t>
  </si>
  <si>
    <t>JAMON DE PIERNA</t>
  </si>
  <si>
    <t>0152</t>
  </si>
  <si>
    <t>JAMON DON DIEGO GALLEGA</t>
  </si>
  <si>
    <t>0176</t>
  </si>
  <si>
    <t>JARRA DE SANGRIA</t>
  </si>
  <si>
    <t>925</t>
  </si>
  <si>
    <t>JUGO FRUGAL 250ML</t>
  </si>
  <si>
    <t>1212</t>
  </si>
  <si>
    <t>JUGO YUKERY 500 ML</t>
  </si>
  <si>
    <t>12521</t>
  </si>
  <si>
    <t>KESITOS 85GR MUNCHY</t>
  </si>
  <si>
    <t>503</t>
  </si>
  <si>
    <t>KIPPER CARNE.</t>
  </si>
  <si>
    <t>1517</t>
  </si>
  <si>
    <t>LAUREL EN HOJAS</t>
  </si>
  <si>
    <t>366</t>
  </si>
  <si>
    <t>LECHE CONDENSADA NATULAC 397GR</t>
  </si>
  <si>
    <t>1252</t>
  </si>
  <si>
    <t>LECHE PASTEURIZADA</t>
  </si>
  <si>
    <t>0124</t>
  </si>
  <si>
    <t>LECHOZA</t>
  </si>
  <si>
    <t>914</t>
  </si>
  <si>
    <t>LECHUGA AMERICANA</t>
  </si>
  <si>
    <t>916</t>
  </si>
  <si>
    <t>LECHUGA CRIOLLA</t>
  </si>
  <si>
    <t>0146</t>
  </si>
  <si>
    <t>LEGIA-CLORO</t>
  </si>
  <si>
    <t>210</t>
  </si>
  <si>
    <t>LICOR DE WHISKY CITY CLUB 0.70</t>
  </si>
  <si>
    <t>2477</t>
  </si>
  <si>
    <t>LICOR SECO HABANERO 1LT</t>
  </si>
  <si>
    <t>121485</t>
  </si>
  <si>
    <t>LICOR SECO SABOR A RON KUAIMA 1LT</t>
  </si>
  <si>
    <t>12365</t>
  </si>
  <si>
    <t>LIMON</t>
  </si>
  <si>
    <t>0145</t>
  </si>
  <si>
    <t>LIPTON DURAZNO 500 CM</t>
  </si>
  <si>
    <t>0102</t>
  </si>
  <si>
    <t>LIPTON LIMON 500 CM</t>
  </si>
  <si>
    <t>0103</t>
  </si>
  <si>
    <t>LUCKY STRIKE AZUL</t>
  </si>
  <si>
    <t>75950033</t>
  </si>
  <si>
    <t>LUCKY STRIKE ROJO</t>
  </si>
  <si>
    <t>931</t>
  </si>
  <si>
    <t>LUCKY STRIKE WILD</t>
  </si>
  <si>
    <t>75970451</t>
  </si>
  <si>
    <t>MAIZ</t>
  </si>
  <si>
    <t>217</t>
  </si>
  <si>
    <t>MAIZINA AMERIICANA ALFONZO RIVAS</t>
  </si>
  <si>
    <t>5329</t>
  </si>
  <si>
    <t>MALTA DE LATA</t>
  </si>
  <si>
    <t>947</t>
  </si>
  <si>
    <t>MALTA SIN ALCOHOL MALTIN 250ML POLAR</t>
  </si>
  <si>
    <t>450</t>
  </si>
  <si>
    <t>MALTIN POLAR RET 222 ML</t>
  </si>
  <si>
    <t>7591446000660</t>
  </si>
  <si>
    <t>MANDARINA</t>
  </si>
  <si>
    <t>912</t>
  </si>
  <si>
    <t>MANGA</t>
  </si>
  <si>
    <t>987</t>
  </si>
  <si>
    <t>MANI CON PASAS 185GRS COMETIN</t>
  </si>
  <si>
    <t>8569</t>
  </si>
  <si>
    <t>MANI JACKS SALADO</t>
  </si>
  <si>
    <t>1475</t>
  </si>
  <si>
    <t>MANI JAPONES</t>
  </si>
  <si>
    <t>15448</t>
  </si>
  <si>
    <t>MANI SALADO BOCAS MUNCHY 170GRS</t>
  </si>
  <si>
    <t>8567</t>
  </si>
  <si>
    <t>MANI SALADO SIN PIEL 16GR KING</t>
  </si>
  <si>
    <t>0258</t>
  </si>
  <si>
    <t>MASA DE CACHAPA</t>
  </si>
  <si>
    <t>2525</t>
  </si>
  <si>
    <t>MASA MADRE</t>
  </si>
  <si>
    <t>989</t>
  </si>
  <si>
    <t>MASA PARA PIZZA KG</t>
  </si>
  <si>
    <t>0142</t>
  </si>
  <si>
    <t>MAVESA MARGARINA 500GR</t>
  </si>
  <si>
    <t>921</t>
  </si>
  <si>
    <t>MAYONESA GALON</t>
  </si>
  <si>
    <t>0130</t>
  </si>
  <si>
    <t>MEDIA LUNA</t>
  </si>
  <si>
    <t>0119</t>
  </si>
  <si>
    <t>MELON</t>
  </si>
  <si>
    <t>911</t>
  </si>
  <si>
    <t>MILANESA DE POLLO</t>
  </si>
  <si>
    <t>0139</t>
  </si>
  <si>
    <t>MINI CARRE 25GR AVELLANAS</t>
  </si>
  <si>
    <t>1000</t>
  </si>
  <si>
    <t>MINI DULCES</t>
  </si>
  <si>
    <t>21453</t>
  </si>
  <si>
    <t>MINI PAN DE JAMON</t>
  </si>
  <si>
    <t>0116</t>
  </si>
  <si>
    <t>MOLIDA ECONOMICA</t>
  </si>
  <si>
    <t>900</t>
  </si>
  <si>
    <t>MONDONGO</t>
  </si>
  <si>
    <t>326</t>
  </si>
  <si>
    <t>MOSTAZA GALON</t>
  </si>
  <si>
    <t>211</t>
  </si>
  <si>
    <t>MOYS BOLI CHESSE 85GR</t>
  </si>
  <si>
    <t>906</t>
  </si>
  <si>
    <t>MR PIG PICANTE 85 GR MOYS</t>
  </si>
  <si>
    <t>907</t>
  </si>
  <si>
    <t>NARANJA CRIOLLA</t>
  </si>
  <si>
    <t>0149</t>
  </si>
  <si>
    <t>NATUCHIPS 150 GRS FRITO LAY</t>
  </si>
  <si>
    <t>1128</t>
  </si>
  <si>
    <t>NATUCHIPS PLATANITOS NATURAL 300</t>
  </si>
  <si>
    <t>909</t>
  </si>
  <si>
    <t>NUETLLA 220GR</t>
  </si>
  <si>
    <t>995</t>
  </si>
  <si>
    <t>NUGGET DE POLLO</t>
  </si>
  <si>
    <t>0337</t>
  </si>
  <si>
    <t>NUTELLA 371 GR</t>
  </si>
  <si>
    <t>994</t>
  </si>
  <si>
    <t>OREGANO EN HOJAS MANANTIAL</t>
  </si>
  <si>
    <t>2544</t>
  </si>
  <si>
    <t>OREO TIPO AMERICANO 36GR</t>
  </si>
  <si>
    <t>963</t>
  </si>
  <si>
    <t>PALITOS DE PAPA 60GR COMETIN</t>
  </si>
  <si>
    <t>14742</t>
  </si>
  <si>
    <t>PAN CAMPESINO</t>
  </si>
  <si>
    <t>92</t>
  </si>
  <si>
    <t>PAN DE HAMBURGUESA GRANDE</t>
  </si>
  <si>
    <t>0122</t>
  </si>
  <si>
    <t>PAN DE HAMBURGUESA MEDIANO</t>
  </si>
  <si>
    <t>180</t>
  </si>
  <si>
    <t>PAN DE JAMON POR RACION</t>
  </si>
  <si>
    <t>405</t>
  </si>
  <si>
    <t>PAN DE PERRO</t>
  </si>
  <si>
    <t>1519</t>
  </si>
  <si>
    <t>PAN DE PERRO PEQUEÑO</t>
  </si>
  <si>
    <t>10378</t>
  </si>
  <si>
    <t>PAN DE SANDWICH</t>
  </si>
  <si>
    <t>0123</t>
  </si>
  <si>
    <t>PAN DELI</t>
  </si>
  <si>
    <t>2323</t>
  </si>
  <si>
    <t>PAN EN CUBOS</t>
  </si>
  <si>
    <t>221</t>
  </si>
  <si>
    <t>PAN HAMBURGUESA MINI</t>
  </si>
  <si>
    <t>6002</t>
  </si>
  <si>
    <t>PAN RALLADO KL</t>
  </si>
  <si>
    <t>1453</t>
  </si>
  <si>
    <t>PANZA</t>
  </si>
  <si>
    <t>307</t>
  </si>
  <si>
    <t>PAPA</t>
  </si>
  <si>
    <t>222</t>
  </si>
  <si>
    <t>PAPAS PRINGLES 40GR SABORES VARIOS</t>
  </si>
  <si>
    <t>996</t>
  </si>
  <si>
    <t>PAPEL ALUMINIO</t>
  </si>
  <si>
    <t>145</t>
  </si>
  <si>
    <t>PAPEL DE ENVOLVER</t>
  </si>
  <si>
    <t>943</t>
  </si>
  <si>
    <t>PAPELON</t>
  </si>
  <si>
    <t>962</t>
  </si>
  <si>
    <t>PARCHITA</t>
  </si>
  <si>
    <t>0169</t>
  </si>
  <si>
    <t>PASSATA HEINZ 480GR</t>
  </si>
  <si>
    <t>7591112462020</t>
  </si>
  <si>
    <t>PASTA 1 KG VERMICELLY</t>
  </si>
  <si>
    <t>904</t>
  </si>
  <si>
    <t>PASTA DE CHORIZO</t>
  </si>
  <si>
    <t>858</t>
  </si>
  <si>
    <t>PASTA SECA KG</t>
  </si>
  <si>
    <t>0172</t>
  </si>
  <si>
    <t>PASTELITO ANDINO</t>
  </si>
  <si>
    <t>990</t>
  </si>
  <si>
    <t>PASTELITO DE HOJALDRE</t>
  </si>
  <si>
    <t>0114</t>
  </si>
  <si>
    <t>PASTICHO</t>
  </si>
  <si>
    <t>941</t>
  </si>
  <si>
    <t>PATA DE RES</t>
  </si>
  <si>
    <t>306</t>
  </si>
  <si>
    <t>PATILLA</t>
  </si>
  <si>
    <t>910</t>
  </si>
  <si>
    <t>PEPITO EL ORIGINAL 80GRS FRITO LAY</t>
  </si>
  <si>
    <t>1820</t>
  </si>
  <si>
    <t>PEPPERONI</t>
  </si>
  <si>
    <t>2543</t>
  </si>
  <si>
    <t>PEPSI BOTELLA 250 ML RSH</t>
  </si>
  <si>
    <t>1122</t>
  </si>
  <si>
    <t>PEPSI LATA 355CM</t>
  </si>
  <si>
    <t>7591031003229</t>
  </si>
  <si>
    <t>PEREJIL LISO</t>
  </si>
  <si>
    <t>919</t>
  </si>
  <si>
    <t>PERICO</t>
  </si>
  <si>
    <t>940</t>
  </si>
  <si>
    <t>PIE DE LIMON</t>
  </si>
  <si>
    <t>314</t>
  </si>
  <si>
    <t>PIMENTON</t>
  </si>
  <si>
    <t>0167</t>
  </si>
  <si>
    <t>PIMIENTA NEGRA MOLIDA 20 GR IBERIA</t>
  </si>
  <si>
    <t>1679</t>
  </si>
  <si>
    <t>PIÑA</t>
  </si>
  <si>
    <t>309</t>
  </si>
  <si>
    <t>PITILLOS</t>
  </si>
  <si>
    <t>0154</t>
  </si>
  <si>
    <t>PLATANO</t>
  </si>
  <si>
    <t>200</t>
  </si>
  <si>
    <t>PONQUESITOS 1UND</t>
  </si>
  <si>
    <t>0911</t>
  </si>
  <si>
    <t>PROFITEROL CHOCOLATE</t>
  </si>
  <si>
    <t>0108</t>
  </si>
  <si>
    <t>PROFITEROL DE AREQUIPE</t>
  </si>
  <si>
    <t>0107</t>
  </si>
  <si>
    <t>PROMOCION REGIONAL</t>
  </si>
  <si>
    <t>321</t>
  </si>
  <si>
    <t>PULPA DE COCHINO</t>
  </si>
  <si>
    <t>1210</t>
  </si>
  <si>
    <t>QUESO AMARILLO</t>
  </si>
  <si>
    <t>0150</t>
  </si>
  <si>
    <t>QUESO AMARILLO IMPERIAL (GALLEGA)</t>
  </si>
  <si>
    <t>0174</t>
  </si>
  <si>
    <t>QUESO BLANCO LLANERO</t>
  </si>
  <si>
    <t>0137</t>
  </si>
  <si>
    <t>QUESO CUAJADA KG</t>
  </si>
  <si>
    <t>25252</t>
  </si>
  <si>
    <t>QUESO GUAYANES</t>
  </si>
  <si>
    <t>0151</t>
  </si>
  <si>
    <t>QUESO MOZZARELLA</t>
  </si>
  <si>
    <t>206</t>
  </si>
  <si>
    <t>QUESO PARMESANO</t>
  </si>
  <si>
    <t>219</t>
  </si>
  <si>
    <t>QUESO PASTEURIZADO</t>
  </si>
  <si>
    <t>0141</t>
  </si>
  <si>
    <t>QUESO PASTEURIZADO LUCERO  ( GALLEGA )</t>
  </si>
  <si>
    <t>0175</t>
  </si>
  <si>
    <t>QUESO PECORINO</t>
  </si>
  <si>
    <t>220</t>
  </si>
  <si>
    <t>RACION DE PONQUE CASERO</t>
  </si>
  <si>
    <t>313</t>
  </si>
  <si>
    <t>RACION TORTA QUESILLO</t>
  </si>
  <si>
    <t>2020</t>
  </si>
  <si>
    <t>REFRESCO 355 PARCHITA</t>
  </si>
  <si>
    <t>992</t>
  </si>
  <si>
    <t>REFRESCO 7UP DE LATA 355</t>
  </si>
  <si>
    <t>411</t>
  </si>
  <si>
    <t>REFRESCO BOTELLA RET 350ML</t>
  </si>
  <si>
    <t>0101</t>
  </si>
  <si>
    <t>REFRESCO DE VASO BIB</t>
  </si>
  <si>
    <t>0121</t>
  </si>
  <si>
    <t>REFRESCO NARANJA 355ML LATA</t>
  </si>
  <si>
    <t>343</t>
  </si>
  <si>
    <t>REFRESCO PEPSI 1.5LT</t>
  </si>
  <si>
    <t>451</t>
  </si>
  <si>
    <t>REMOVEDOR DE CAFE</t>
  </si>
  <si>
    <t>310</t>
  </si>
  <si>
    <t>REPOLLO BLANCO</t>
  </si>
  <si>
    <t>0148</t>
  </si>
  <si>
    <t>ROMERO 28GR FOGONCITO</t>
  </si>
  <si>
    <t>12141</t>
  </si>
  <si>
    <t>RON AÑEJO 1 LT CACIQUE</t>
  </si>
  <si>
    <t>12563</t>
  </si>
  <si>
    <t>RON BLANCO</t>
  </si>
  <si>
    <t>207</t>
  </si>
  <si>
    <t>RON BLANCO CAMCILLER .700 ML</t>
  </si>
  <si>
    <t>301</t>
  </si>
  <si>
    <t>RON CANAIMA DORADO  1.0L</t>
  </si>
  <si>
    <t>25841</t>
  </si>
  <si>
    <t>RON CARTA ROJA 1.0LT</t>
  </si>
  <si>
    <t>124785</t>
  </si>
  <si>
    <t>RON CINCO ESTRESLLAS 1 LTS</t>
  </si>
  <si>
    <t>302</t>
  </si>
  <si>
    <t>RON SUPERIOR 1.0LTS</t>
  </si>
  <si>
    <t>789</t>
  </si>
  <si>
    <t>RUFFLES DE QUESO 125GRS FRITO LAY</t>
  </si>
  <si>
    <t>1413</t>
  </si>
  <si>
    <t>RUMBA 85 GR MOYSS</t>
  </si>
  <si>
    <t>908</t>
  </si>
  <si>
    <t>SAL REFINADA</t>
  </si>
  <si>
    <t>0160</t>
  </si>
  <si>
    <t>SALCHICHA DETALLADA</t>
  </si>
  <si>
    <t>1516</t>
  </si>
  <si>
    <t>SALCHICHON</t>
  </si>
  <si>
    <t>216</t>
  </si>
  <si>
    <t>SALCHICHON NAPOLE</t>
  </si>
  <si>
    <t>0157</t>
  </si>
  <si>
    <t>SALSA BOLOÑESA</t>
  </si>
  <si>
    <t>902</t>
  </si>
  <si>
    <t>SALSA DE AJO  BOCAS</t>
  </si>
  <si>
    <t>0170</t>
  </si>
  <si>
    <t>SALSA DE AJO BOCAS</t>
  </si>
  <si>
    <t>932</t>
  </si>
  <si>
    <t>SALSA DE LA CASA</t>
  </si>
  <si>
    <t>6004</t>
  </si>
  <si>
    <t>SALSA DE SOYA</t>
  </si>
  <si>
    <t>0164</t>
  </si>
  <si>
    <t>SALSA DE TOMATE 397 GR HEINZ</t>
  </si>
  <si>
    <t>416</t>
  </si>
  <si>
    <t>SALSA DE TOMATE PRODUCCION</t>
  </si>
  <si>
    <t>0138</t>
  </si>
  <si>
    <t>SALSA INGLESA</t>
  </si>
  <si>
    <t>5444</t>
  </si>
  <si>
    <t>SALSA NAPOLE</t>
  </si>
  <si>
    <t>128</t>
  </si>
  <si>
    <t>SAMBA DE CHOCOLATE</t>
  </si>
  <si>
    <t>3562</t>
  </si>
  <si>
    <t>SANDWICH BOCAS</t>
  </si>
  <si>
    <t>303</t>
  </si>
  <si>
    <t>SANGRIA</t>
  </si>
  <si>
    <t>209</t>
  </si>
  <si>
    <t>SANGRIA CAROREÑA  1.75 ML</t>
  </si>
  <si>
    <t>300</t>
  </si>
  <si>
    <t>SERVILLETA PEQUEÑA</t>
  </si>
  <si>
    <t>0155</t>
  </si>
  <si>
    <t>SLICE DE PIZZA</t>
  </si>
  <si>
    <t>0120</t>
  </si>
  <si>
    <t>SODACRAKERS 240 GALLETERA CARABOBO</t>
  </si>
  <si>
    <t>1244</t>
  </si>
  <si>
    <t>SOLOMO DE CUERITO KG</t>
  </si>
  <si>
    <t>937</t>
  </si>
  <si>
    <t>SOPA DEL DIA</t>
  </si>
  <si>
    <t>325</t>
  </si>
  <si>
    <t>SUSY MAXI 50GR NESTLE</t>
  </si>
  <si>
    <t>8528</t>
  </si>
  <si>
    <t>TE DE MANZANILLA 20GRS</t>
  </si>
  <si>
    <t>8523</t>
  </si>
  <si>
    <t>TE NEGRO 18GRS MC CORMICK</t>
  </si>
  <si>
    <t>8526</t>
  </si>
  <si>
    <t>TE VERDE LIPTON LIMON 500CM</t>
  </si>
  <si>
    <t>7591031012511</t>
  </si>
  <si>
    <t>TENEDORES A GRANEL</t>
  </si>
  <si>
    <t>933</t>
  </si>
  <si>
    <t>TEQUEÑOS 25UND LISOL</t>
  </si>
  <si>
    <t>1018</t>
  </si>
  <si>
    <t>TIPTOP CHOCO MANI</t>
  </si>
  <si>
    <t>11442</t>
  </si>
  <si>
    <t>TIPTOP CHOCOLATE80GRS CALEDONIA</t>
  </si>
  <si>
    <t>8452</t>
  </si>
  <si>
    <t>TIPTOP COCO</t>
  </si>
  <si>
    <t>44445</t>
  </si>
  <si>
    <t>TIPTOP MANI  80GRS CALEDONIA</t>
  </si>
  <si>
    <t>25478</t>
  </si>
  <si>
    <t>TIPTOP VAINILLA 80GRS CALEDONIA</t>
  </si>
  <si>
    <t>2587</t>
  </si>
  <si>
    <t>TOCINETA</t>
  </si>
  <si>
    <t>0153</t>
  </si>
  <si>
    <t>TOMATE</t>
  </si>
  <si>
    <t>0132</t>
  </si>
  <si>
    <t>TOP ENERGY NRG</t>
  </si>
  <si>
    <t>447</t>
  </si>
  <si>
    <t>TORONTO DETALLADO</t>
  </si>
  <si>
    <t>12555</t>
  </si>
  <si>
    <t>TORTA COMPLETA</t>
  </si>
  <si>
    <t>0111</t>
  </si>
  <si>
    <t>TORTA HUNGARA</t>
  </si>
  <si>
    <t>25412</t>
  </si>
  <si>
    <t>TORTA POR RACION</t>
  </si>
  <si>
    <t>0110</t>
  </si>
  <si>
    <t>TOSTITOS ORIGINAL 140GR FRITO LAY</t>
  </si>
  <si>
    <t>342</t>
  </si>
  <si>
    <t>TRAGO CUBA LIBRE</t>
  </si>
  <si>
    <t>924</t>
  </si>
  <si>
    <t>TRAGO MOJITO</t>
  </si>
  <si>
    <t>926</t>
  </si>
  <si>
    <t>TURRON SUPER COCO</t>
  </si>
  <si>
    <t>5496</t>
  </si>
  <si>
    <t>VAINITA CRIOLLA</t>
  </si>
  <si>
    <t>6548</t>
  </si>
  <si>
    <t>VASO DESECHABLE n°77</t>
  </si>
  <si>
    <t>002664</t>
  </si>
  <si>
    <t>VASO PLASTICO  107 ZUPLA</t>
  </si>
  <si>
    <t>2001</t>
  </si>
  <si>
    <t>VASO PLASTICO ZUPLA 167</t>
  </si>
  <si>
    <t>127</t>
  </si>
  <si>
    <t>VASOS DESECHABLES 147</t>
  </si>
  <si>
    <t>934</t>
  </si>
  <si>
    <t>VASOS PEPSI 16 OZ PZA</t>
  </si>
  <si>
    <t>419</t>
  </si>
  <si>
    <t>VASOS PEPSI 16OZ PZA</t>
  </si>
  <si>
    <t>500</t>
  </si>
  <si>
    <t>VASOS PLASTICOS 127</t>
  </si>
  <si>
    <t>0162</t>
  </si>
  <si>
    <t>VASOS ZUPLA 27</t>
  </si>
  <si>
    <t>414</t>
  </si>
  <si>
    <t>VASOS ZUPLA 57</t>
  </si>
  <si>
    <t>413</t>
  </si>
  <si>
    <t>VERDURA SURTIDA</t>
  </si>
  <si>
    <t>308</t>
  </si>
  <si>
    <t>VINAGRE</t>
  </si>
  <si>
    <t>203</t>
  </si>
  <si>
    <t>VODKA 0.28 L SMIRNOFF ICE</t>
  </si>
  <si>
    <t>154</t>
  </si>
  <si>
    <t>VODKA 0.70L MORA RELATIVE</t>
  </si>
  <si>
    <t>25875</t>
  </si>
  <si>
    <t>VODKA BAJO CERO MARACUYA 0.70LT</t>
  </si>
  <si>
    <t>12587</t>
  </si>
  <si>
    <t>VODKA FRESA 0.70LT BAJO CERO</t>
  </si>
  <si>
    <t>25896</t>
  </si>
  <si>
    <t>VODKA GRAPEFRUIT 0.275 BREEZE ICE</t>
  </si>
  <si>
    <t>410</t>
  </si>
  <si>
    <t>VODKA GUARANA 0.275 BREEZE ICE</t>
  </si>
  <si>
    <t>446</t>
  </si>
  <si>
    <t>VODKA MARGARITA 0.275 BREEZE ICE</t>
  </si>
  <si>
    <t>445</t>
  </si>
  <si>
    <t>WHISKY 0.70LT CLANDESTINO</t>
  </si>
  <si>
    <t>32569</t>
  </si>
  <si>
    <t>YERBABUENA</t>
  </si>
  <si>
    <t>915</t>
  </si>
  <si>
    <t>YESQUERO</t>
  </si>
  <si>
    <t>1214</t>
  </si>
  <si>
    <t>YUKERY BOTELLA 250 CM</t>
  </si>
  <si>
    <t>0104</t>
  </si>
  <si>
    <t>ZANAHORIA</t>
  </si>
  <si>
    <t>0147</t>
  </si>
  <si>
    <t>fisico</t>
  </si>
  <si>
    <t>diferencia</t>
  </si>
  <si>
    <t>cruce</t>
  </si>
  <si>
    <t>vale</t>
  </si>
  <si>
    <t>ajuste</t>
  </si>
  <si>
    <t>ajuse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</si>
</sst>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</font>
    <font>
      <sz val="8.0500000000000007"/>
      <name val="Arial"/>
    </font>
    <font>
      <b/>
      <i/>
      <sz val="11.05"/>
      <name val="Arial"/>
    </font>
    <font>
      <b/>
      <sz val="9.9499999999999993"/>
      <name val="Arial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NumberFormat="1" applyFont="1" applyProtection="1">
      <protection locked="0"/>
    </xf>
    <xf numFmtId="0" fontId="2" fillId="0" borderId="0" xfId="0" applyNumberFormat="1" applyFont="1" applyProtection="1"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0" fillId="0" borderId="1" xfId="0" applyBorder="1"/>
    <xf numFmtId="0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NumberFormat="1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57"/>
  <sheetViews>
    <sheetView tabSelected="1" workbookViewId="0">
      <selection activeCell="G326" sqref="G326"/>
    </sheetView>
  </sheetViews>
  <sheetFormatPr baseColWidth="10" defaultRowHeight="12.75" x14ac:dyDescent="0.2"/>
  <cols>
    <col min="1" max="1" width="47.140625" bestFit="1" customWidth="1"/>
    <col min="2" max="2" width="13.42578125" customWidth="1"/>
    <col min="3" max="4" width="20" customWidth="1"/>
    <col min="6" max="7" width="11.42578125" customWidth="1"/>
  </cols>
  <sheetData>
    <row r="1" spans="1:7" x14ac:dyDescent="0.2">
      <c r="D1" s="1" t="s">
        <v>0</v>
      </c>
    </row>
    <row r="2" spans="1:7" ht="14.25" x14ac:dyDescent="0.2">
      <c r="A2" s="2" t="s">
        <v>1</v>
      </c>
      <c r="D2" s="1" t="s">
        <v>2</v>
      </c>
    </row>
    <row r="3" spans="1:7" x14ac:dyDescent="0.2">
      <c r="A3" s="3" t="s">
        <v>3</v>
      </c>
    </row>
    <row r="4" spans="1:7" x14ac:dyDescent="0.2">
      <c r="A4" s="4" t="s">
        <v>4</v>
      </c>
    </row>
    <row r="5" spans="1:7" x14ac:dyDescent="0.2">
      <c r="C5" s="5" t="s">
        <v>5</v>
      </c>
      <c r="D5" s="5" t="s">
        <v>6</v>
      </c>
    </row>
    <row r="6" spans="1:7" ht="15.75" x14ac:dyDescent="0.25">
      <c r="A6" s="7" t="s">
        <v>7</v>
      </c>
      <c r="B6" s="7" t="s">
        <v>8</v>
      </c>
      <c r="C6" s="8" t="s">
        <v>9</v>
      </c>
      <c r="D6" s="8" t="s">
        <v>10</v>
      </c>
      <c r="E6" s="9" t="s">
        <v>713</v>
      </c>
      <c r="F6" s="9" t="s">
        <v>714</v>
      </c>
      <c r="G6" s="6"/>
    </row>
    <row r="7" spans="1:7" ht="15.75" hidden="1" x14ac:dyDescent="0.25">
      <c r="A7" s="10" t="s">
        <v>11</v>
      </c>
      <c r="B7" s="10" t="s">
        <v>12</v>
      </c>
      <c r="C7" s="11">
        <v>0</v>
      </c>
      <c r="D7" s="11">
        <v>0</v>
      </c>
      <c r="E7" s="9"/>
      <c r="F7" s="12">
        <f>E7-C7</f>
        <v>0</v>
      </c>
    </row>
    <row r="8" spans="1:7" ht="15.75" hidden="1" x14ac:dyDescent="0.25">
      <c r="A8" s="10" t="s">
        <v>13</v>
      </c>
      <c r="B8" s="10" t="s">
        <v>14</v>
      </c>
      <c r="C8" s="11">
        <v>0</v>
      </c>
      <c r="D8" s="11">
        <v>0</v>
      </c>
      <c r="E8" s="9"/>
      <c r="F8" s="12">
        <f t="shared" ref="F8:F69" si="0">E8-C8</f>
        <v>0</v>
      </c>
    </row>
    <row r="9" spans="1:7" ht="15.75" hidden="1" x14ac:dyDescent="0.25">
      <c r="A9" s="10" t="s">
        <v>15</v>
      </c>
      <c r="B9" s="10" t="s">
        <v>16</v>
      </c>
      <c r="C9" s="11">
        <v>0</v>
      </c>
      <c r="D9" s="11">
        <v>0</v>
      </c>
      <c r="E9" s="9"/>
      <c r="F9" s="12">
        <f t="shared" si="0"/>
        <v>0</v>
      </c>
    </row>
    <row r="10" spans="1:7" ht="15.75" hidden="1" x14ac:dyDescent="0.25">
      <c r="A10" s="10" t="s">
        <v>17</v>
      </c>
      <c r="B10" s="10" t="s">
        <v>18</v>
      </c>
      <c r="C10" s="11">
        <v>0</v>
      </c>
      <c r="D10" s="11">
        <v>0</v>
      </c>
      <c r="E10" s="9"/>
      <c r="F10" s="12">
        <f t="shared" si="0"/>
        <v>0</v>
      </c>
    </row>
    <row r="11" spans="1:7" ht="15.75" hidden="1" x14ac:dyDescent="0.25">
      <c r="A11" s="10" t="s">
        <v>19</v>
      </c>
      <c r="B11" s="10" t="s">
        <v>20</v>
      </c>
      <c r="C11" s="11">
        <v>4</v>
      </c>
      <c r="D11" s="11">
        <v>4</v>
      </c>
      <c r="E11" s="9">
        <v>0</v>
      </c>
      <c r="F11" s="12">
        <f t="shared" si="0"/>
        <v>-4</v>
      </c>
      <c r="G11" s="6"/>
    </row>
    <row r="12" spans="1:7" ht="15.75" hidden="1" x14ac:dyDescent="0.25">
      <c r="A12" s="10" t="s">
        <v>21</v>
      </c>
      <c r="B12" s="10" t="s">
        <v>22</v>
      </c>
      <c r="C12" s="11">
        <v>18.000000000000004</v>
      </c>
      <c r="D12" s="11">
        <v>1E-3</v>
      </c>
      <c r="E12" s="9">
        <v>18</v>
      </c>
      <c r="F12" s="12">
        <f t="shared" si="0"/>
        <v>0</v>
      </c>
      <c r="G12" s="6"/>
    </row>
    <row r="13" spans="1:7" ht="15.75" hidden="1" x14ac:dyDescent="0.25">
      <c r="A13" s="10" t="s">
        <v>23</v>
      </c>
      <c r="B13" s="10" t="s">
        <v>24</v>
      </c>
      <c r="C13" s="11">
        <v>-50</v>
      </c>
      <c r="D13" s="11">
        <v>-0.05</v>
      </c>
      <c r="E13" s="9">
        <v>0</v>
      </c>
      <c r="F13" s="12">
        <f t="shared" si="0"/>
        <v>50</v>
      </c>
      <c r="G13" s="6"/>
    </row>
    <row r="14" spans="1:7" ht="15.75" hidden="1" x14ac:dyDescent="0.25">
      <c r="A14" s="10" t="s">
        <v>25</v>
      </c>
      <c r="B14" s="10" t="s">
        <v>26</v>
      </c>
      <c r="C14" s="11">
        <v>1200</v>
      </c>
      <c r="D14" s="11">
        <v>1200</v>
      </c>
      <c r="E14" s="9">
        <v>2215</v>
      </c>
      <c r="F14" s="12">
        <f t="shared" si="0"/>
        <v>1015</v>
      </c>
      <c r="G14" s="6"/>
    </row>
    <row r="15" spans="1:7" ht="15.75" hidden="1" x14ac:dyDescent="0.25">
      <c r="A15" s="10" t="s">
        <v>27</v>
      </c>
      <c r="B15" s="10" t="s">
        <v>28</v>
      </c>
      <c r="C15" s="11">
        <v>19.999999999999993</v>
      </c>
      <c r="D15" s="11">
        <v>0.83333333333333326</v>
      </c>
      <c r="E15" s="9">
        <v>20</v>
      </c>
      <c r="F15" s="12">
        <f t="shared" si="0"/>
        <v>0</v>
      </c>
    </row>
    <row r="16" spans="1:7" ht="15.75" hidden="1" x14ac:dyDescent="0.25">
      <c r="A16" s="10" t="s">
        <v>29</v>
      </c>
      <c r="B16" s="10" t="s">
        <v>30</v>
      </c>
      <c r="C16" s="11">
        <v>6</v>
      </c>
      <c r="D16" s="11">
        <v>0.25</v>
      </c>
      <c r="E16" s="9">
        <v>6</v>
      </c>
      <c r="F16" s="12">
        <f t="shared" si="0"/>
        <v>0</v>
      </c>
    </row>
    <row r="17" spans="1:7" ht="15.75" hidden="1" x14ac:dyDescent="0.25">
      <c r="A17" s="10" t="s">
        <v>31</v>
      </c>
      <c r="B17" s="10" t="s">
        <v>32</v>
      </c>
      <c r="C17" s="11">
        <v>0</v>
      </c>
      <c r="D17" s="11">
        <v>0</v>
      </c>
      <c r="E17" s="9"/>
      <c r="F17" s="12">
        <f t="shared" si="0"/>
        <v>0</v>
      </c>
    </row>
    <row r="18" spans="1:7" ht="15.75" hidden="1" x14ac:dyDescent="0.25">
      <c r="A18" s="10" t="s">
        <v>33</v>
      </c>
      <c r="B18" s="10" t="s">
        <v>34</v>
      </c>
      <c r="C18" s="11">
        <v>1040</v>
      </c>
      <c r="D18" s="11">
        <v>315.72500000000002</v>
      </c>
      <c r="E18" s="9">
        <v>265</v>
      </c>
      <c r="F18" s="12">
        <f t="shared" si="0"/>
        <v>-775</v>
      </c>
      <c r="G18" s="6"/>
    </row>
    <row r="19" spans="1:7" ht="15.75" hidden="1" x14ac:dyDescent="0.25">
      <c r="A19" s="10" t="s">
        <v>35</v>
      </c>
      <c r="B19" s="10" t="s">
        <v>36</v>
      </c>
      <c r="C19" s="11">
        <v>0</v>
      </c>
      <c r="D19" s="11">
        <v>0</v>
      </c>
      <c r="E19" s="9"/>
      <c r="F19" s="12">
        <f t="shared" si="0"/>
        <v>0</v>
      </c>
    </row>
    <row r="20" spans="1:7" ht="15.75" hidden="1" x14ac:dyDescent="0.25">
      <c r="A20" s="10" t="s">
        <v>37</v>
      </c>
      <c r="B20" s="10" t="s">
        <v>38</v>
      </c>
      <c r="C20" s="11">
        <v>225</v>
      </c>
      <c r="D20" s="11">
        <v>0.22500000000000001</v>
      </c>
      <c r="E20" s="9">
        <v>200</v>
      </c>
      <c r="F20" s="12">
        <f t="shared" si="0"/>
        <v>-25</v>
      </c>
      <c r="G20" s="6"/>
    </row>
    <row r="21" spans="1:7" ht="15.75" hidden="1" x14ac:dyDescent="0.25">
      <c r="A21" s="10" t="s">
        <v>39</v>
      </c>
      <c r="B21" s="10" t="s">
        <v>40</v>
      </c>
      <c r="C21" s="11">
        <v>0</v>
      </c>
      <c r="D21" s="11">
        <v>0</v>
      </c>
      <c r="E21" s="9"/>
      <c r="F21" s="12">
        <f t="shared" si="0"/>
        <v>0</v>
      </c>
    </row>
    <row r="22" spans="1:7" ht="15.75" hidden="1" x14ac:dyDescent="0.25">
      <c r="A22" s="10" t="s">
        <v>41</v>
      </c>
      <c r="B22" s="10" t="s">
        <v>42</v>
      </c>
      <c r="C22" s="11">
        <v>0</v>
      </c>
      <c r="D22" s="11">
        <v>0</v>
      </c>
      <c r="E22" s="9"/>
      <c r="F22" s="12">
        <f t="shared" si="0"/>
        <v>0</v>
      </c>
    </row>
    <row r="23" spans="1:7" ht="15.75" x14ac:dyDescent="0.25">
      <c r="A23" s="10" t="s">
        <v>43</v>
      </c>
      <c r="B23" s="10" t="s">
        <v>44</v>
      </c>
      <c r="C23" s="11">
        <v>11</v>
      </c>
      <c r="D23" s="11">
        <v>11</v>
      </c>
      <c r="E23" s="9">
        <v>5</v>
      </c>
      <c r="F23" s="12">
        <f t="shared" si="0"/>
        <v>-6</v>
      </c>
      <c r="G23" s="6" t="s">
        <v>716</v>
      </c>
    </row>
    <row r="24" spans="1:7" ht="15.75" x14ac:dyDescent="0.25">
      <c r="A24" s="10" t="s">
        <v>45</v>
      </c>
      <c r="B24" s="10" t="s">
        <v>46</v>
      </c>
      <c r="C24" s="11">
        <v>10</v>
      </c>
      <c r="D24" s="11">
        <v>10</v>
      </c>
      <c r="E24" s="9">
        <v>5</v>
      </c>
      <c r="F24" s="12">
        <f t="shared" si="0"/>
        <v>-5</v>
      </c>
      <c r="G24" s="6" t="s">
        <v>716</v>
      </c>
    </row>
    <row r="25" spans="1:7" ht="15.75" hidden="1" x14ac:dyDescent="0.25">
      <c r="A25" s="10" t="s">
        <v>47</v>
      </c>
      <c r="B25" s="10" t="s">
        <v>48</v>
      </c>
      <c r="C25" s="11">
        <v>200</v>
      </c>
      <c r="D25" s="11">
        <v>0.2</v>
      </c>
      <c r="E25" s="9">
        <v>0</v>
      </c>
      <c r="F25" s="12">
        <f t="shared" si="0"/>
        <v>-200</v>
      </c>
      <c r="G25" s="6"/>
    </row>
    <row r="26" spans="1:7" ht="15.75" hidden="1" x14ac:dyDescent="0.25">
      <c r="A26" s="10" t="s">
        <v>49</v>
      </c>
      <c r="B26" s="10" t="s">
        <v>50</v>
      </c>
      <c r="C26" s="11">
        <v>1000.57</v>
      </c>
      <c r="D26" s="11">
        <v>1.00057</v>
      </c>
      <c r="E26" s="9">
        <v>1000</v>
      </c>
      <c r="F26" s="12">
        <f t="shared" si="0"/>
        <v>-0.57000000000005002</v>
      </c>
      <c r="G26" s="6"/>
    </row>
    <row r="27" spans="1:7" ht="15.75" hidden="1" x14ac:dyDescent="0.25">
      <c r="A27" s="10" t="s">
        <v>51</v>
      </c>
      <c r="B27" s="10" t="s">
        <v>52</v>
      </c>
      <c r="C27" s="11">
        <v>2093.9999999994038</v>
      </c>
      <c r="D27" s="11">
        <v>2.0939999999994039</v>
      </c>
      <c r="E27" s="9">
        <v>600</v>
      </c>
      <c r="F27" s="12">
        <f t="shared" si="0"/>
        <v>-1493.9999999994038</v>
      </c>
      <c r="G27" s="6"/>
    </row>
    <row r="28" spans="1:7" ht="15.75" hidden="1" x14ac:dyDescent="0.25">
      <c r="A28" s="10" t="s">
        <v>53</v>
      </c>
      <c r="B28" s="10" t="s">
        <v>54</v>
      </c>
      <c r="C28" s="11">
        <v>0</v>
      </c>
      <c r="D28" s="11">
        <v>0</v>
      </c>
      <c r="E28" s="9"/>
      <c r="F28" s="12">
        <f t="shared" si="0"/>
        <v>0</v>
      </c>
    </row>
    <row r="29" spans="1:7" ht="15.75" hidden="1" x14ac:dyDescent="0.25">
      <c r="A29" s="10" t="s">
        <v>55</v>
      </c>
      <c r="B29" s="10" t="s">
        <v>56</v>
      </c>
      <c r="C29" s="11">
        <v>0</v>
      </c>
      <c r="D29" s="11">
        <v>0</v>
      </c>
      <c r="E29" s="9"/>
      <c r="F29" s="12">
        <f t="shared" si="0"/>
        <v>0</v>
      </c>
    </row>
    <row r="30" spans="1:7" ht="15.75" hidden="1" x14ac:dyDescent="0.25">
      <c r="A30" s="10" t="s">
        <v>57</v>
      </c>
      <c r="B30" s="10" t="s">
        <v>58</v>
      </c>
      <c r="C30" s="11">
        <v>0</v>
      </c>
      <c r="D30" s="11">
        <v>0</v>
      </c>
      <c r="E30" s="9"/>
      <c r="F30" s="12">
        <f t="shared" si="0"/>
        <v>0</v>
      </c>
    </row>
    <row r="31" spans="1:7" ht="15.75" hidden="1" x14ac:dyDescent="0.25">
      <c r="A31" s="10" t="s">
        <v>59</v>
      </c>
      <c r="B31" s="10" t="s">
        <v>60</v>
      </c>
      <c r="C31" s="11">
        <v>0</v>
      </c>
      <c r="D31" s="11">
        <v>0</v>
      </c>
      <c r="E31" s="9"/>
      <c r="F31" s="12">
        <f t="shared" si="0"/>
        <v>0</v>
      </c>
    </row>
    <row r="32" spans="1:7" ht="15.75" hidden="1" x14ac:dyDescent="0.25">
      <c r="A32" s="10" t="s">
        <v>61</v>
      </c>
      <c r="B32" s="10" t="s">
        <v>62</v>
      </c>
      <c r="C32" s="11">
        <v>11</v>
      </c>
      <c r="D32" s="11">
        <v>11</v>
      </c>
      <c r="E32" s="9">
        <v>11</v>
      </c>
      <c r="F32" s="12">
        <f t="shared" si="0"/>
        <v>0</v>
      </c>
    </row>
    <row r="33" spans="1:7" ht="15.75" hidden="1" x14ac:dyDescent="0.25">
      <c r="A33" s="10" t="s">
        <v>63</v>
      </c>
      <c r="B33" s="10" t="s">
        <v>64</v>
      </c>
      <c r="C33" s="11">
        <v>100</v>
      </c>
      <c r="D33" s="11">
        <v>1</v>
      </c>
      <c r="E33" s="9">
        <v>0</v>
      </c>
      <c r="F33" s="12">
        <f t="shared" si="0"/>
        <v>-100</v>
      </c>
      <c r="G33" s="6"/>
    </row>
    <row r="34" spans="1:7" ht="15.75" x14ac:dyDescent="0.25">
      <c r="A34" s="10" t="s">
        <v>65</v>
      </c>
      <c r="B34" s="10" t="s">
        <v>66</v>
      </c>
      <c r="C34" s="11">
        <v>15</v>
      </c>
      <c r="D34" s="11">
        <v>15</v>
      </c>
      <c r="E34" s="9">
        <v>4</v>
      </c>
      <c r="F34" s="12">
        <f t="shared" si="0"/>
        <v>-11</v>
      </c>
      <c r="G34" s="6" t="s">
        <v>716</v>
      </c>
    </row>
    <row r="35" spans="1:7" ht="15.75" hidden="1" x14ac:dyDescent="0.25">
      <c r="A35" s="10" t="s">
        <v>67</v>
      </c>
      <c r="B35" s="10" t="s">
        <v>68</v>
      </c>
      <c r="C35" s="11">
        <v>88</v>
      </c>
      <c r="D35" s="11">
        <v>0.88</v>
      </c>
      <c r="E35" s="9">
        <v>58</v>
      </c>
      <c r="F35" s="12">
        <f t="shared" si="0"/>
        <v>-30</v>
      </c>
      <c r="G35" s="6"/>
    </row>
    <row r="36" spans="1:7" ht="15.75" hidden="1" x14ac:dyDescent="0.25">
      <c r="A36" s="10" t="s">
        <v>69</v>
      </c>
      <c r="B36" s="10" t="s">
        <v>70</v>
      </c>
      <c r="C36" s="11">
        <v>0</v>
      </c>
      <c r="D36" s="11">
        <v>0</v>
      </c>
      <c r="E36" s="9"/>
      <c r="F36" s="12">
        <f t="shared" si="0"/>
        <v>0</v>
      </c>
    </row>
    <row r="37" spans="1:7" ht="15.75" hidden="1" x14ac:dyDescent="0.25">
      <c r="A37" s="10" t="s">
        <v>71</v>
      </c>
      <c r="B37" s="10" t="s">
        <v>72</v>
      </c>
      <c r="C37" s="11">
        <v>1</v>
      </c>
      <c r="D37" s="11">
        <v>1</v>
      </c>
      <c r="E37" s="9">
        <v>2</v>
      </c>
      <c r="F37" s="12">
        <f t="shared" si="0"/>
        <v>1</v>
      </c>
      <c r="G37" s="6" t="s">
        <v>717</v>
      </c>
    </row>
    <row r="38" spans="1:7" ht="15.75" hidden="1" x14ac:dyDescent="0.25">
      <c r="A38" s="10" t="s">
        <v>73</v>
      </c>
      <c r="B38" s="10" t="s">
        <v>74</v>
      </c>
      <c r="C38" s="11">
        <v>0</v>
      </c>
      <c r="D38" s="11">
        <v>0</v>
      </c>
      <c r="E38" s="9"/>
      <c r="F38" s="12">
        <f t="shared" si="0"/>
        <v>0</v>
      </c>
    </row>
    <row r="39" spans="1:7" ht="15.75" hidden="1" x14ac:dyDescent="0.25">
      <c r="A39" s="10" t="s">
        <v>75</v>
      </c>
      <c r="B39" s="10" t="s">
        <v>76</v>
      </c>
      <c r="C39" s="11">
        <v>10325</v>
      </c>
      <c r="D39" s="11">
        <v>2.5812500000000003</v>
      </c>
      <c r="E39" s="9">
        <v>2000</v>
      </c>
      <c r="F39" s="12">
        <f t="shared" si="0"/>
        <v>-8325</v>
      </c>
      <c r="G39" s="6"/>
    </row>
    <row r="40" spans="1:7" ht="15.75" hidden="1" x14ac:dyDescent="0.25">
      <c r="A40" s="10" t="s">
        <v>77</v>
      </c>
      <c r="B40" s="10" t="s">
        <v>78</v>
      </c>
      <c r="C40" s="11">
        <v>0</v>
      </c>
      <c r="D40" s="11">
        <v>0</v>
      </c>
      <c r="E40" s="9"/>
      <c r="F40" s="12">
        <f t="shared" si="0"/>
        <v>0</v>
      </c>
    </row>
    <row r="41" spans="1:7" ht="15.75" hidden="1" x14ac:dyDescent="0.25">
      <c r="A41" s="10" t="s">
        <v>79</v>
      </c>
      <c r="B41" s="10" t="s">
        <v>80</v>
      </c>
      <c r="C41" s="11">
        <v>-430</v>
      </c>
      <c r="D41" s="11">
        <v>-0.43</v>
      </c>
      <c r="E41" s="9">
        <v>500</v>
      </c>
      <c r="F41" s="12">
        <f t="shared" si="0"/>
        <v>930</v>
      </c>
      <c r="G41" s="6"/>
    </row>
    <row r="42" spans="1:7" ht="15.75" hidden="1" x14ac:dyDescent="0.25">
      <c r="A42" s="10" t="s">
        <v>81</v>
      </c>
      <c r="B42" s="10" t="s">
        <v>82</v>
      </c>
      <c r="C42" s="11">
        <v>0</v>
      </c>
      <c r="D42" s="11">
        <v>0</v>
      </c>
      <c r="E42" s="9"/>
      <c r="F42" s="12">
        <f t="shared" si="0"/>
        <v>0</v>
      </c>
    </row>
    <row r="43" spans="1:7" ht="15.75" hidden="1" x14ac:dyDescent="0.25">
      <c r="A43" s="10" t="s">
        <v>83</v>
      </c>
      <c r="B43" s="10" t="s">
        <v>84</v>
      </c>
      <c r="C43" s="11">
        <v>0</v>
      </c>
      <c r="D43" s="11">
        <v>0</v>
      </c>
      <c r="E43" s="9"/>
      <c r="F43" s="12">
        <f t="shared" si="0"/>
        <v>0</v>
      </c>
    </row>
    <row r="44" spans="1:7" ht="15.75" hidden="1" x14ac:dyDescent="0.25">
      <c r="A44" s="10" t="s">
        <v>85</v>
      </c>
      <c r="B44" s="10" t="s">
        <v>86</v>
      </c>
      <c r="C44" s="11">
        <v>0</v>
      </c>
      <c r="D44" s="11">
        <v>0</v>
      </c>
      <c r="E44" s="9"/>
      <c r="F44" s="12">
        <f t="shared" si="0"/>
        <v>0</v>
      </c>
    </row>
    <row r="45" spans="1:7" ht="15.75" hidden="1" x14ac:dyDescent="0.25">
      <c r="A45" s="10" t="s">
        <v>87</v>
      </c>
      <c r="B45" s="10" t="s">
        <v>88</v>
      </c>
      <c r="C45" s="11">
        <v>0</v>
      </c>
      <c r="D45" s="11">
        <v>0</v>
      </c>
      <c r="E45" s="9"/>
      <c r="F45" s="12">
        <f t="shared" si="0"/>
        <v>0</v>
      </c>
    </row>
    <row r="46" spans="1:7" ht="15.75" hidden="1" x14ac:dyDescent="0.25">
      <c r="A46" s="10" t="s">
        <v>89</v>
      </c>
      <c r="B46" s="10" t="s">
        <v>90</v>
      </c>
      <c r="C46" s="11">
        <v>0</v>
      </c>
      <c r="D46" s="11">
        <v>0</v>
      </c>
      <c r="E46" s="9"/>
      <c r="F46" s="12">
        <f t="shared" si="0"/>
        <v>0</v>
      </c>
    </row>
    <row r="47" spans="1:7" ht="15.75" x14ac:dyDescent="0.25">
      <c r="A47" s="10" t="s">
        <v>91</v>
      </c>
      <c r="B47" s="10" t="s">
        <v>92</v>
      </c>
      <c r="C47" s="11">
        <v>80.000000000000014</v>
      </c>
      <c r="D47" s="11">
        <v>2.2222222222222223</v>
      </c>
      <c r="E47" s="9">
        <v>73</v>
      </c>
      <c r="F47" s="12">
        <f t="shared" si="0"/>
        <v>-7.0000000000000142</v>
      </c>
      <c r="G47" s="6" t="s">
        <v>716</v>
      </c>
    </row>
    <row r="48" spans="1:7" ht="15.75" hidden="1" x14ac:dyDescent="0.25">
      <c r="A48" s="10" t="s">
        <v>93</v>
      </c>
      <c r="B48" s="10" t="s">
        <v>94</v>
      </c>
      <c r="C48" s="11">
        <v>62.000000000000007</v>
      </c>
      <c r="D48" s="11">
        <v>1.7222222222222223</v>
      </c>
      <c r="E48" s="9">
        <v>62</v>
      </c>
      <c r="F48" s="12">
        <f t="shared" si="0"/>
        <v>0</v>
      </c>
    </row>
    <row r="49" spans="1:7" ht="15.75" hidden="1" x14ac:dyDescent="0.25">
      <c r="A49" s="10" t="s">
        <v>95</v>
      </c>
      <c r="B49" s="10" t="s">
        <v>96</v>
      </c>
      <c r="C49" s="11">
        <v>0</v>
      </c>
      <c r="D49" s="11">
        <v>0</v>
      </c>
      <c r="E49" s="9"/>
      <c r="F49" s="12">
        <f t="shared" si="0"/>
        <v>0</v>
      </c>
    </row>
    <row r="50" spans="1:7" ht="15.75" x14ac:dyDescent="0.25">
      <c r="A50" s="10" t="s">
        <v>97</v>
      </c>
      <c r="B50" s="10" t="s">
        <v>98</v>
      </c>
      <c r="C50" s="11">
        <v>632.99999999999989</v>
      </c>
      <c r="D50" s="11">
        <v>17.583333333333332</v>
      </c>
      <c r="E50" s="9">
        <f>36*5+381</f>
        <v>561</v>
      </c>
      <c r="F50" s="12">
        <f t="shared" si="0"/>
        <v>-71.999999999999886</v>
      </c>
      <c r="G50" s="6" t="s">
        <v>716</v>
      </c>
    </row>
    <row r="51" spans="1:7" ht="15.75" hidden="1" x14ac:dyDescent="0.25">
      <c r="A51" s="10" t="s">
        <v>99</v>
      </c>
      <c r="B51" s="10" t="s">
        <v>100</v>
      </c>
      <c r="C51" s="11">
        <v>24</v>
      </c>
      <c r="D51" s="11">
        <v>24</v>
      </c>
      <c r="E51" s="9">
        <v>23</v>
      </c>
      <c r="F51" s="12">
        <f t="shared" si="0"/>
        <v>-1</v>
      </c>
      <c r="G51" s="6"/>
    </row>
    <row r="52" spans="1:7" ht="15.75" hidden="1" x14ac:dyDescent="0.25">
      <c r="A52" s="10" t="s">
        <v>101</v>
      </c>
      <c r="B52" s="10" t="s">
        <v>102</v>
      </c>
      <c r="C52" s="11">
        <v>20</v>
      </c>
      <c r="D52" s="11">
        <v>20</v>
      </c>
      <c r="E52" s="9">
        <v>23</v>
      </c>
      <c r="F52" s="12">
        <f t="shared" si="0"/>
        <v>3</v>
      </c>
      <c r="G52" s="6"/>
    </row>
    <row r="53" spans="1:7" ht="15.75" hidden="1" x14ac:dyDescent="0.25">
      <c r="A53" s="10" t="s">
        <v>103</v>
      </c>
      <c r="B53" s="10" t="s">
        <v>104</v>
      </c>
      <c r="C53" s="11">
        <v>13</v>
      </c>
      <c r="D53" s="11">
        <v>13</v>
      </c>
      <c r="E53" s="9">
        <v>20</v>
      </c>
      <c r="F53" s="12">
        <f t="shared" si="0"/>
        <v>7</v>
      </c>
      <c r="G53" s="6"/>
    </row>
    <row r="54" spans="1:7" ht="15.75" hidden="1" x14ac:dyDescent="0.25">
      <c r="A54" s="10" t="s">
        <v>105</v>
      </c>
      <c r="B54" s="10" t="s">
        <v>106</v>
      </c>
      <c r="C54" s="11">
        <v>0</v>
      </c>
      <c r="D54" s="11">
        <v>0</v>
      </c>
      <c r="E54" s="9"/>
      <c r="F54" s="12">
        <f t="shared" si="0"/>
        <v>0</v>
      </c>
    </row>
    <row r="55" spans="1:7" ht="15.75" hidden="1" x14ac:dyDescent="0.25">
      <c r="A55" s="10" t="s">
        <v>107</v>
      </c>
      <c r="B55" s="10" t="s">
        <v>108</v>
      </c>
      <c r="C55" s="11">
        <v>0</v>
      </c>
      <c r="D55" s="11">
        <v>0</v>
      </c>
      <c r="E55" s="9"/>
      <c r="F55" s="12">
        <f t="shared" si="0"/>
        <v>0</v>
      </c>
    </row>
    <row r="56" spans="1:7" ht="15.75" hidden="1" x14ac:dyDescent="0.25">
      <c r="A56" s="10" t="s">
        <v>109</v>
      </c>
      <c r="B56" s="10" t="s">
        <v>110</v>
      </c>
      <c r="C56" s="11">
        <v>0</v>
      </c>
      <c r="D56" s="11">
        <v>0</v>
      </c>
      <c r="E56" s="9"/>
      <c r="F56" s="12">
        <f t="shared" si="0"/>
        <v>0</v>
      </c>
    </row>
    <row r="57" spans="1:7" ht="15.75" x14ac:dyDescent="0.25">
      <c r="A57" s="10" t="s">
        <v>111</v>
      </c>
      <c r="B57" s="10" t="s">
        <v>112</v>
      </c>
      <c r="C57" s="11">
        <v>18</v>
      </c>
      <c r="D57" s="11">
        <v>18</v>
      </c>
      <c r="E57" s="9">
        <v>0</v>
      </c>
      <c r="F57" s="12">
        <f t="shared" si="0"/>
        <v>-18</v>
      </c>
      <c r="G57" s="6" t="s">
        <v>716</v>
      </c>
    </row>
    <row r="58" spans="1:7" ht="15.75" hidden="1" x14ac:dyDescent="0.25">
      <c r="A58" s="10" t="s">
        <v>113</v>
      </c>
      <c r="B58" s="10" t="s">
        <v>114</v>
      </c>
      <c r="C58" s="11">
        <v>121</v>
      </c>
      <c r="D58" s="11">
        <v>121</v>
      </c>
      <c r="E58" s="9">
        <v>37</v>
      </c>
      <c r="F58" s="12">
        <f t="shared" si="0"/>
        <v>-84</v>
      </c>
      <c r="G58" s="6"/>
    </row>
    <row r="59" spans="1:7" ht="15.75" hidden="1" x14ac:dyDescent="0.25">
      <c r="A59" s="10" t="s">
        <v>115</v>
      </c>
      <c r="B59" s="10" t="s">
        <v>116</v>
      </c>
      <c r="C59" s="11">
        <v>62</v>
      </c>
      <c r="D59" s="11">
        <v>62</v>
      </c>
      <c r="E59" s="9">
        <v>19</v>
      </c>
      <c r="F59" s="12">
        <f t="shared" si="0"/>
        <v>-43</v>
      </c>
      <c r="G59" s="6"/>
    </row>
    <row r="60" spans="1:7" ht="15.75" hidden="1" x14ac:dyDescent="0.25">
      <c r="A60" s="10" t="s">
        <v>117</v>
      </c>
      <c r="B60" s="10" t="s">
        <v>118</v>
      </c>
      <c r="C60" s="11">
        <v>6000</v>
      </c>
      <c r="D60" s="11">
        <v>6</v>
      </c>
      <c r="E60" s="9">
        <v>595</v>
      </c>
      <c r="F60" s="12">
        <f t="shared" si="0"/>
        <v>-5405</v>
      </c>
      <c r="G60" s="6"/>
    </row>
    <row r="61" spans="1:7" ht="15.75" hidden="1" x14ac:dyDescent="0.25">
      <c r="A61" s="10" t="s">
        <v>119</v>
      </c>
      <c r="B61" s="10" t="s">
        <v>120</v>
      </c>
      <c r="C61" s="11">
        <v>175</v>
      </c>
      <c r="D61" s="11">
        <v>0.17500000000000002</v>
      </c>
      <c r="E61" s="9"/>
      <c r="F61" s="12">
        <f t="shared" si="0"/>
        <v>-175</v>
      </c>
      <c r="G61" s="6"/>
    </row>
    <row r="62" spans="1:7" ht="15.75" hidden="1" x14ac:dyDescent="0.25">
      <c r="A62" s="10" t="s">
        <v>121</v>
      </c>
      <c r="B62" s="10" t="s">
        <v>122</v>
      </c>
      <c r="C62" s="11">
        <v>36</v>
      </c>
      <c r="D62" s="11">
        <v>36</v>
      </c>
      <c r="E62" s="9">
        <f>9+3+2+9+12+1</f>
        <v>36</v>
      </c>
      <c r="F62" s="12">
        <f t="shared" si="0"/>
        <v>0</v>
      </c>
    </row>
    <row r="63" spans="1:7" ht="15.75" hidden="1" x14ac:dyDescent="0.25">
      <c r="A63" s="10" t="s">
        <v>123</v>
      </c>
      <c r="B63" s="10" t="s">
        <v>124</v>
      </c>
      <c r="C63" s="11">
        <v>5</v>
      </c>
      <c r="D63" s="11">
        <v>5</v>
      </c>
      <c r="E63" s="9">
        <v>5</v>
      </c>
      <c r="F63" s="12">
        <f t="shared" si="0"/>
        <v>0</v>
      </c>
    </row>
    <row r="64" spans="1:7" ht="15.75" hidden="1" x14ac:dyDescent="0.25">
      <c r="A64" s="10" t="s">
        <v>125</v>
      </c>
      <c r="B64" s="10" t="s">
        <v>126</v>
      </c>
      <c r="C64" s="11">
        <v>30</v>
      </c>
      <c r="D64" s="11">
        <v>30</v>
      </c>
      <c r="E64" s="9">
        <f>12+8+12</f>
        <v>32</v>
      </c>
      <c r="F64" s="12">
        <f t="shared" si="0"/>
        <v>2</v>
      </c>
      <c r="G64" s="6" t="s">
        <v>717</v>
      </c>
    </row>
    <row r="65" spans="1:7" ht="15.75" hidden="1" x14ac:dyDescent="0.25">
      <c r="A65" s="10" t="s">
        <v>127</v>
      </c>
      <c r="B65" s="10" t="s">
        <v>128</v>
      </c>
      <c r="C65" s="11">
        <v>0</v>
      </c>
      <c r="D65" s="11">
        <v>0</v>
      </c>
      <c r="E65" s="9"/>
      <c r="F65" s="12">
        <f t="shared" si="0"/>
        <v>0</v>
      </c>
    </row>
    <row r="66" spans="1:7" ht="15.75" hidden="1" x14ac:dyDescent="0.25">
      <c r="A66" s="10" t="s">
        <v>129</v>
      </c>
      <c r="B66" s="10" t="s">
        <v>130</v>
      </c>
      <c r="C66" s="11">
        <v>0</v>
      </c>
      <c r="D66" s="11">
        <v>0</v>
      </c>
      <c r="E66" s="9"/>
      <c r="F66" s="12">
        <f t="shared" si="0"/>
        <v>0</v>
      </c>
    </row>
    <row r="67" spans="1:7" ht="15.75" hidden="1" x14ac:dyDescent="0.25">
      <c r="A67" s="10" t="s">
        <v>131</v>
      </c>
      <c r="B67" s="10" t="s">
        <v>132</v>
      </c>
      <c r="C67" s="11">
        <v>9</v>
      </c>
      <c r="D67" s="11">
        <v>9</v>
      </c>
      <c r="E67" s="9">
        <v>9</v>
      </c>
      <c r="F67" s="12">
        <f t="shared" si="0"/>
        <v>0</v>
      </c>
    </row>
    <row r="68" spans="1:7" ht="15.75" hidden="1" x14ac:dyDescent="0.25">
      <c r="A68" s="10" t="s">
        <v>133</v>
      </c>
      <c r="B68" s="10" t="s">
        <v>134</v>
      </c>
      <c r="C68" s="11">
        <v>0</v>
      </c>
      <c r="D68" s="11">
        <v>0</v>
      </c>
      <c r="E68" s="9"/>
      <c r="F68" s="12">
        <f t="shared" si="0"/>
        <v>0</v>
      </c>
    </row>
    <row r="69" spans="1:7" ht="15.75" hidden="1" x14ac:dyDescent="0.25">
      <c r="A69" s="10" t="s">
        <v>135</v>
      </c>
      <c r="B69" s="10" t="s">
        <v>136</v>
      </c>
      <c r="C69" s="11">
        <v>3</v>
      </c>
      <c r="D69" s="11">
        <v>0.125</v>
      </c>
      <c r="E69" s="9">
        <v>3</v>
      </c>
      <c r="F69" s="12">
        <f t="shared" si="0"/>
        <v>0</v>
      </c>
    </row>
    <row r="70" spans="1:7" ht="15.75" hidden="1" x14ac:dyDescent="0.25">
      <c r="A70" s="10" t="s">
        <v>137</v>
      </c>
      <c r="B70" s="10" t="s">
        <v>138</v>
      </c>
      <c r="C70" s="11">
        <v>1020</v>
      </c>
      <c r="D70" s="11">
        <v>1.02</v>
      </c>
      <c r="E70" s="9">
        <v>1200</v>
      </c>
      <c r="F70" s="12">
        <f t="shared" ref="F70:F131" si="1">E70-C70</f>
        <v>180</v>
      </c>
      <c r="G70" s="6"/>
    </row>
    <row r="71" spans="1:7" ht="15.75" hidden="1" x14ac:dyDescent="0.25">
      <c r="A71" s="10" t="s">
        <v>139</v>
      </c>
      <c r="B71" s="10" t="s">
        <v>140</v>
      </c>
      <c r="C71" s="11">
        <v>0</v>
      </c>
      <c r="D71" s="11">
        <v>0</v>
      </c>
      <c r="E71" s="9"/>
      <c r="F71" s="12">
        <f t="shared" si="1"/>
        <v>0</v>
      </c>
    </row>
    <row r="72" spans="1:7" ht="15.75" hidden="1" x14ac:dyDescent="0.25">
      <c r="A72" s="10" t="s">
        <v>141</v>
      </c>
      <c r="B72" s="10" t="s">
        <v>142</v>
      </c>
      <c r="C72" s="11">
        <v>0</v>
      </c>
      <c r="D72" s="11">
        <v>0</v>
      </c>
      <c r="E72" s="9"/>
      <c r="F72" s="12">
        <f t="shared" si="1"/>
        <v>0</v>
      </c>
    </row>
    <row r="73" spans="1:7" ht="15.75" hidden="1" x14ac:dyDescent="0.25">
      <c r="A73" s="10" t="s">
        <v>143</v>
      </c>
      <c r="B73" s="10" t="s">
        <v>144</v>
      </c>
      <c r="C73" s="11">
        <v>0</v>
      </c>
      <c r="D73" s="11">
        <v>0</v>
      </c>
      <c r="E73" s="9"/>
      <c r="F73" s="12">
        <f t="shared" si="1"/>
        <v>0</v>
      </c>
    </row>
    <row r="74" spans="1:7" ht="15.75" x14ac:dyDescent="0.25">
      <c r="A74" s="10" t="s">
        <v>145</v>
      </c>
      <c r="B74" s="10" t="s">
        <v>146</v>
      </c>
      <c r="C74" s="11">
        <v>2</v>
      </c>
      <c r="D74" s="11">
        <v>2</v>
      </c>
      <c r="E74" s="9">
        <v>1</v>
      </c>
      <c r="F74" s="12">
        <f t="shared" si="1"/>
        <v>-1</v>
      </c>
      <c r="G74" s="6" t="s">
        <v>716</v>
      </c>
    </row>
    <row r="75" spans="1:7" ht="15.75" hidden="1" x14ac:dyDescent="0.25">
      <c r="A75" s="10" t="s">
        <v>147</v>
      </c>
      <c r="B75" s="10" t="s">
        <v>148</v>
      </c>
      <c r="C75" s="11">
        <v>0</v>
      </c>
      <c r="D75" s="11">
        <v>0</v>
      </c>
      <c r="E75" s="9"/>
      <c r="F75" s="12">
        <f t="shared" si="1"/>
        <v>0</v>
      </c>
    </row>
    <row r="76" spans="1:7" ht="15.75" hidden="1" x14ac:dyDescent="0.25">
      <c r="A76" s="10" t="s">
        <v>149</v>
      </c>
      <c r="B76" s="10" t="s">
        <v>150</v>
      </c>
      <c r="C76" s="11">
        <v>0</v>
      </c>
      <c r="D76" s="11">
        <v>0</v>
      </c>
      <c r="E76" s="9"/>
      <c r="F76" s="12">
        <f t="shared" si="1"/>
        <v>0</v>
      </c>
    </row>
    <row r="77" spans="1:7" ht="15.75" hidden="1" x14ac:dyDescent="0.25">
      <c r="A77" s="10" t="s">
        <v>151</v>
      </c>
      <c r="B77" s="10" t="s">
        <v>152</v>
      </c>
      <c r="C77" s="11">
        <v>6</v>
      </c>
      <c r="D77" s="11">
        <v>6</v>
      </c>
      <c r="E77" s="9">
        <v>6</v>
      </c>
      <c r="F77" s="12">
        <f t="shared" si="1"/>
        <v>0</v>
      </c>
    </row>
    <row r="78" spans="1:7" ht="15.75" x14ac:dyDescent="0.25">
      <c r="A78" s="10" t="s">
        <v>153</v>
      </c>
      <c r="B78" s="10" t="s">
        <v>154</v>
      </c>
      <c r="C78" s="11">
        <v>6</v>
      </c>
      <c r="D78" s="11">
        <v>0.25</v>
      </c>
      <c r="E78" s="9">
        <v>5</v>
      </c>
      <c r="F78" s="12">
        <f t="shared" si="1"/>
        <v>-1</v>
      </c>
      <c r="G78" s="6" t="s">
        <v>716</v>
      </c>
    </row>
    <row r="79" spans="1:7" ht="15.75" hidden="1" x14ac:dyDescent="0.25">
      <c r="A79" s="10" t="s">
        <v>155</v>
      </c>
      <c r="B79" s="10" t="s">
        <v>156</v>
      </c>
      <c r="C79" s="11">
        <v>0</v>
      </c>
      <c r="D79" s="11">
        <v>0</v>
      </c>
      <c r="E79" s="9"/>
      <c r="F79" s="12">
        <f t="shared" si="1"/>
        <v>0</v>
      </c>
    </row>
    <row r="80" spans="1:7" ht="15.75" hidden="1" x14ac:dyDescent="0.25">
      <c r="A80" s="10" t="s">
        <v>157</v>
      </c>
      <c r="B80" s="10" t="s">
        <v>158</v>
      </c>
      <c r="C80" s="11">
        <v>0</v>
      </c>
      <c r="D80" s="11">
        <v>0</v>
      </c>
      <c r="E80" s="9"/>
      <c r="F80" s="12">
        <f t="shared" si="1"/>
        <v>0</v>
      </c>
    </row>
    <row r="81" spans="1:7" ht="15.75" hidden="1" x14ac:dyDescent="0.25">
      <c r="A81" s="10" t="s">
        <v>159</v>
      </c>
      <c r="B81" s="10" t="s">
        <v>160</v>
      </c>
      <c r="C81" s="11">
        <v>0</v>
      </c>
      <c r="D81" s="11">
        <v>0</v>
      </c>
      <c r="E81" s="9"/>
      <c r="F81" s="12">
        <f t="shared" si="1"/>
        <v>0</v>
      </c>
    </row>
    <row r="82" spans="1:7" ht="15.75" hidden="1" x14ac:dyDescent="0.25">
      <c r="A82" s="10" t="s">
        <v>161</v>
      </c>
      <c r="B82" s="10" t="s">
        <v>162</v>
      </c>
      <c r="C82" s="11">
        <v>10</v>
      </c>
      <c r="D82" s="11">
        <v>10</v>
      </c>
      <c r="E82" s="9">
        <v>12</v>
      </c>
      <c r="F82" s="12">
        <f t="shared" si="1"/>
        <v>2</v>
      </c>
      <c r="G82" s="6" t="s">
        <v>715</v>
      </c>
    </row>
    <row r="83" spans="1:7" ht="15.75" x14ac:dyDescent="0.25">
      <c r="A83" s="10" t="s">
        <v>163</v>
      </c>
      <c r="B83" s="10" t="s">
        <v>164</v>
      </c>
      <c r="C83" s="11">
        <v>13</v>
      </c>
      <c r="D83" s="11">
        <v>13</v>
      </c>
      <c r="E83" s="9">
        <v>12</v>
      </c>
      <c r="F83" s="12">
        <f t="shared" si="1"/>
        <v>-1</v>
      </c>
      <c r="G83" s="6" t="s">
        <v>716</v>
      </c>
    </row>
    <row r="84" spans="1:7" ht="15.75" hidden="1" x14ac:dyDescent="0.25">
      <c r="A84" s="10" t="s">
        <v>165</v>
      </c>
      <c r="B84" s="10" t="s">
        <v>166</v>
      </c>
      <c r="C84" s="11">
        <v>2</v>
      </c>
      <c r="D84" s="11">
        <v>2</v>
      </c>
      <c r="E84" s="9">
        <v>2</v>
      </c>
      <c r="F84" s="12">
        <f t="shared" si="1"/>
        <v>0</v>
      </c>
    </row>
    <row r="85" spans="1:7" ht="15.75" hidden="1" x14ac:dyDescent="0.25">
      <c r="A85" s="10" t="s">
        <v>167</v>
      </c>
      <c r="B85" s="10" t="s">
        <v>168</v>
      </c>
      <c r="C85" s="11">
        <v>23</v>
      </c>
      <c r="D85" s="11">
        <v>23</v>
      </c>
      <c r="E85" s="9">
        <v>21</v>
      </c>
      <c r="F85" s="12">
        <f t="shared" si="1"/>
        <v>-2</v>
      </c>
      <c r="G85" s="6" t="s">
        <v>715</v>
      </c>
    </row>
    <row r="86" spans="1:7" ht="15.75" hidden="1" x14ac:dyDescent="0.25">
      <c r="A86" s="10" t="s">
        <v>169</v>
      </c>
      <c r="B86" s="10" t="s">
        <v>170</v>
      </c>
      <c r="C86" s="11">
        <v>0</v>
      </c>
      <c r="D86" s="11">
        <v>0</v>
      </c>
      <c r="E86" s="9"/>
      <c r="F86" s="12">
        <f t="shared" si="1"/>
        <v>0</v>
      </c>
    </row>
    <row r="87" spans="1:7" ht="15.75" hidden="1" x14ac:dyDescent="0.25">
      <c r="A87" s="10" t="s">
        <v>171</v>
      </c>
      <c r="B87" s="10" t="s">
        <v>172</v>
      </c>
      <c r="C87" s="11">
        <v>0</v>
      </c>
      <c r="D87" s="11">
        <v>0</v>
      </c>
      <c r="E87" s="9"/>
      <c r="F87" s="12">
        <f t="shared" si="1"/>
        <v>0</v>
      </c>
    </row>
    <row r="88" spans="1:7" ht="15.75" hidden="1" x14ac:dyDescent="0.25">
      <c r="A88" s="10" t="s">
        <v>173</v>
      </c>
      <c r="B88" s="10" t="s">
        <v>174</v>
      </c>
      <c r="C88" s="11">
        <v>0</v>
      </c>
      <c r="D88" s="11">
        <v>0</v>
      </c>
      <c r="E88" s="9"/>
      <c r="F88" s="12">
        <f t="shared" si="1"/>
        <v>0</v>
      </c>
    </row>
    <row r="89" spans="1:7" ht="15.75" hidden="1" x14ac:dyDescent="0.25">
      <c r="A89" s="10" t="s">
        <v>175</v>
      </c>
      <c r="B89" s="10" t="s">
        <v>176</v>
      </c>
      <c r="C89" s="11">
        <v>0</v>
      </c>
      <c r="D89" s="11">
        <v>0</v>
      </c>
      <c r="E89" s="9"/>
      <c r="F89" s="12">
        <f t="shared" si="1"/>
        <v>0</v>
      </c>
    </row>
    <row r="90" spans="1:7" ht="15.75" hidden="1" x14ac:dyDescent="0.25">
      <c r="A90" s="10" t="s">
        <v>177</v>
      </c>
      <c r="B90" s="10" t="s">
        <v>178</v>
      </c>
      <c r="C90" s="11">
        <v>0</v>
      </c>
      <c r="D90" s="11">
        <v>0</v>
      </c>
      <c r="E90" s="9"/>
      <c r="F90" s="12">
        <f t="shared" si="1"/>
        <v>0</v>
      </c>
    </row>
    <row r="91" spans="1:7" ht="15.75" hidden="1" x14ac:dyDescent="0.25">
      <c r="A91" s="10" t="s">
        <v>179</v>
      </c>
      <c r="B91" s="10" t="s">
        <v>180</v>
      </c>
      <c r="C91" s="11">
        <v>0</v>
      </c>
      <c r="D91" s="11">
        <v>0</v>
      </c>
      <c r="E91" s="9"/>
      <c r="F91" s="12">
        <f t="shared" si="1"/>
        <v>0</v>
      </c>
    </row>
    <row r="92" spans="1:7" ht="15.75" x14ac:dyDescent="0.25">
      <c r="A92" s="10" t="s">
        <v>181</v>
      </c>
      <c r="B92" s="10" t="s">
        <v>182</v>
      </c>
      <c r="C92" s="11">
        <v>8</v>
      </c>
      <c r="D92" s="11">
        <v>8</v>
      </c>
      <c r="E92" s="9">
        <v>7</v>
      </c>
      <c r="F92" s="12">
        <f t="shared" si="1"/>
        <v>-1</v>
      </c>
      <c r="G92" s="6" t="s">
        <v>716</v>
      </c>
    </row>
    <row r="93" spans="1:7" ht="15.75" hidden="1" x14ac:dyDescent="0.25">
      <c r="A93" s="10" t="s">
        <v>183</v>
      </c>
      <c r="B93" s="10" t="s">
        <v>184</v>
      </c>
      <c r="C93" s="11">
        <v>0</v>
      </c>
      <c r="D93" s="11">
        <v>0</v>
      </c>
      <c r="E93" s="9"/>
      <c r="F93" s="12">
        <f t="shared" si="1"/>
        <v>0</v>
      </c>
    </row>
    <row r="94" spans="1:7" ht="15.75" hidden="1" x14ac:dyDescent="0.25">
      <c r="A94" s="10" t="s">
        <v>185</v>
      </c>
      <c r="B94" s="10" t="s">
        <v>186</v>
      </c>
      <c r="C94" s="11">
        <v>0</v>
      </c>
      <c r="D94" s="11">
        <v>0</v>
      </c>
      <c r="E94" s="9"/>
      <c r="F94" s="12">
        <f t="shared" si="1"/>
        <v>0</v>
      </c>
    </row>
    <row r="95" spans="1:7" ht="15.75" hidden="1" x14ac:dyDescent="0.25">
      <c r="A95" s="10" t="s">
        <v>187</v>
      </c>
      <c r="B95" s="10" t="s">
        <v>188</v>
      </c>
      <c r="C95" s="11">
        <v>1</v>
      </c>
      <c r="D95" s="11">
        <v>1</v>
      </c>
      <c r="E95" s="9">
        <v>0</v>
      </c>
      <c r="F95" s="12">
        <f t="shared" si="1"/>
        <v>-1</v>
      </c>
      <c r="G95" s="6"/>
    </row>
    <row r="96" spans="1:7" ht="15.75" x14ac:dyDescent="0.25">
      <c r="A96" s="10" t="s">
        <v>189</v>
      </c>
      <c r="B96" s="10" t="s">
        <v>190</v>
      </c>
      <c r="C96" s="11">
        <v>37</v>
      </c>
      <c r="D96" s="11">
        <v>37</v>
      </c>
      <c r="E96" s="9">
        <v>10</v>
      </c>
      <c r="F96" s="12">
        <f t="shared" si="1"/>
        <v>-27</v>
      </c>
      <c r="G96" s="6" t="s">
        <v>716</v>
      </c>
    </row>
    <row r="97" spans="1:7" ht="15.75" hidden="1" x14ac:dyDescent="0.25">
      <c r="A97" s="10" t="s">
        <v>191</v>
      </c>
      <c r="B97" s="10" t="s">
        <v>192</v>
      </c>
      <c r="C97" s="11">
        <v>0</v>
      </c>
      <c r="D97" s="11">
        <v>0</v>
      </c>
      <c r="E97" s="9"/>
      <c r="F97" s="12">
        <f t="shared" si="1"/>
        <v>0</v>
      </c>
    </row>
    <row r="98" spans="1:7" ht="15.75" hidden="1" x14ac:dyDescent="0.25">
      <c r="A98" s="10" t="s">
        <v>193</v>
      </c>
      <c r="B98" s="10" t="s">
        <v>194</v>
      </c>
      <c r="C98" s="11">
        <v>0</v>
      </c>
      <c r="D98" s="11">
        <v>0</v>
      </c>
      <c r="E98" s="9"/>
      <c r="F98" s="12">
        <f t="shared" si="1"/>
        <v>0</v>
      </c>
    </row>
    <row r="99" spans="1:7" ht="15.75" hidden="1" x14ac:dyDescent="0.25">
      <c r="A99" s="10" t="s">
        <v>195</v>
      </c>
      <c r="B99" s="10" t="s">
        <v>196</v>
      </c>
      <c r="C99" s="11">
        <v>-9</v>
      </c>
      <c r="D99" s="11">
        <v>-9</v>
      </c>
      <c r="E99" s="9">
        <v>0</v>
      </c>
      <c r="F99" s="12">
        <f t="shared" si="1"/>
        <v>9</v>
      </c>
      <c r="G99" s="6"/>
    </row>
    <row r="100" spans="1:7" ht="15.75" hidden="1" x14ac:dyDescent="0.25">
      <c r="A100" s="10" t="s">
        <v>197</v>
      </c>
      <c r="B100" s="10" t="s">
        <v>198</v>
      </c>
      <c r="C100" s="11">
        <v>-4</v>
      </c>
      <c r="D100" s="11">
        <v>-4</v>
      </c>
      <c r="E100" s="9">
        <v>0</v>
      </c>
      <c r="F100" s="12">
        <f t="shared" si="1"/>
        <v>4</v>
      </c>
      <c r="G100" s="6"/>
    </row>
    <row r="101" spans="1:7" ht="15.75" hidden="1" x14ac:dyDescent="0.25">
      <c r="A101" s="10" t="s">
        <v>199</v>
      </c>
      <c r="B101" s="10" t="s">
        <v>200</v>
      </c>
      <c r="C101" s="11">
        <v>0</v>
      </c>
      <c r="D101" s="11">
        <v>0</v>
      </c>
      <c r="E101" s="9"/>
      <c r="F101" s="12">
        <f t="shared" si="1"/>
        <v>0</v>
      </c>
    </row>
    <row r="102" spans="1:7" ht="15.75" hidden="1" x14ac:dyDescent="0.25">
      <c r="A102" s="10" t="s">
        <v>201</v>
      </c>
      <c r="B102" s="10" t="s">
        <v>202</v>
      </c>
      <c r="C102" s="11">
        <v>0</v>
      </c>
      <c r="D102" s="11">
        <v>0</v>
      </c>
      <c r="E102" s="9"/>
      <c r="F102" s="12">
        <f t="shared" si="1"/>
        <v>0</v>
      </c>
    </row>
    <row r="103" spans="1:7" ht="15.75" hidden="1" x14ac:dyDescent="0.25">
      <c r="A103" s="10" t="s">
        <v>203</v>
      </c>
      <c r="B103" s="10" t="s">
        <v>204</v>
      </c>
      <c r="C103" s="11">
        <v>0</v>
      </c>
      <c r="D103" s="11">
        <v>0</v>
      </c>
      <c r="E103" s="9"/>
      <c r="F103" s="12">
        <f t="shared" si="1"/>
        <v>0</v>
      </c>
    </row>
    <row r="104" spans="1:7" ht="15.75" hidden="1" x14ac:dyDescent="0.25">
      <c r="A104" s="10" t="s">
        <v>205</v>
      </c>
      <c r="B104" s="10" t="s">
        <v>206</v>
      </c>
      <c r="C104" s="11">
        <v>0</v>
      </c>
      <c r="D104" s="11">
        <v>0</v>
      </c>
      <c r="E104" s="9"/>
      <c r="F104" s="12">
        <f t="shared" si="1"/>
        <v>0</v>
      </c>
    </row>
    <row r="105" spans="1:7" ht="15.75" hidden="1" x14ac:dyDescent="0.25">
      <c r="A105" s="10" t="s">
        <v>207</v>
      </c>
      <c r="B105" s="10" t="s">
        <v>208</v>
      </c>
      <c r="C105" s="11">
        <v>49</v>
      </c>
      <c r="D105" s="11">
        <v>49</v>
      </c>
      <c r="E105" s="9">
        <v>0</v>
      </c>
      <c r="F105" s="12">
        <f t="shared" si="1"/>
        <v>-49</v>
      </c>
      <c r="G105" s="6"/>
    </row>
    <row r="106" spans="1:7" ht="15.75" hidden="1" x14ac:dyDescent="0.25">
      <c r="A106" s="10" t="s">
        <v>209</v>
      </c>
      <c r="B106" s="10" t="s">
        <v>210</v>
      </c>
      <c r="C106" s="11">
        <v>1</v>
      </c>
      <c r="D106" s="11">
        <v>0.01</v>
      </c>
      <c r="E106" s="9">
        <v>0</v>
      </c>
      <c r="F106" s="12">
        <f t="shared" si="1"/>
        <v>-1</v>
      </c>
      <c r="G106" s="6"/>
    </row>
    <row r="107" spans="1:7" ht="15.75" hidden="1" x14ac:dyDescent="0.25">
      <c r="A107" s="10" t="s">
        <v>211</v>
      </c>
      <c r="B107" s="10" t="s">
        <v>212</v>
      </c>
      <c r="C107" s="11">
        <v>4</v>
      </c>
      <c r="D107" s="11">
        <v>0.08</v>
      </c>
      <c r="E107" s="9">
        <v>0</v>
      </c>
      <c r="F107" s="12">
        <f t="shared" si="1"/>
        <v>-4</v>
      </c>
      <c r="G107" s="6"/>
    </row>
    <row r="108" spans="1:7" ht="15.75" hidden="1" x14ac:dyDescent="0.25">
      <c r="A108" s="10" t="s">
        <v>213</v>
      </c>
      <c r="B108" s="10" t="s">
        <v>214</v>
      </c>
      <c r="C108" s="11">
        <v>0</v>
      </c>
      <c r="D108" s="11">
        <v>0</v>
      </c>
      <c r="E108" s="9"/>
      <c r="F108" s="12">
        <f t="shared" si="1"/>
        <v>0</v>
      </c>
    </row>
    <row r="109" spans="1:7" ht="15.75" hidden="1" x14ac:dyDescent="0.25">
      <c r="A109" s="10" t="s">
        <v>215</v>
      </c>
      <c r="B109" s="10" t="s">
        <v>216</v>
      </c>
      <c r="C109" s="11">
        <v>0</v>
      </c>
      <c r="D109" s="11">
        <v>0</v>
      </c>
      <c r="E109" s="9"/>
      <c r="F109" s="12">
        <f t="shared" si="1"/>
        <v>0</v>
      </c>
    </row>
    <row r="110" spans="1:7" ht="15.75" hidden="1" x14ac:dyDescent="0.25">
      <c r="A110" s="10" t="s">
        <v>217</v>
      </c>
      <c r="B110" s="10" t="s">
        <v>218</v>
      </c>
      <c r="C110" s="11">
        <v>0</v>
      </c>
      <c r="D110" s="11">
        <v>0</v>
      </c>
      <c r="E110" s="9"/>
      <c r="F110" s="12">
        <f t="shared" si="1"/>
        <v>0</v>
      </c>
    </row>
    <row r="111" spans="1:7" ht="15.75" hidden="1" x14ac:dyDescent="0.25">
      <c r="A111" s="10" t="s">
        <v>219</v>
      </c>
      <c r="B111" s="10" t="s">
        <v>220</v>
      </c>
      <c r="C111" s="11">
        <v>11627</v>
      </c>
      <c r="D111" s="11">
        <v>14.369444444444444</v>
      </c>
      <c r="E111" s="9">
        <v>0</v>
      </c>
      <c r="F111" s="12">
        <f t="shared" si="1"/>
        <v>-11627</v>
      </c>
      <c r="G111" s="6"/>
    </row>
    <row r="112" spans="1:7" ht="15.75" x14ac:dyDescent="0.25">
      <c r="A112" s="10" t="s">
        <v>221</v>
      </c>
      <c r="B112" s="10" t="s">
        <v>222</v>
      </c>
      <c r="C112" s="11">
        <v>4</v>
      </c>
      <c r="D112" s="11">
        <v>4</v>
      </c>
      <c r="E112" s="9">
        <v>2</v>
      </c>
      <c r="F112" s="12">
        <f t="shared" si="1"/>
        <v>-2</v>
      </c>
      <c r="G112" s="6" t="s">
        <v>716</v>
      </c>
    </row>
    <row r="113" spans="1:7" ht="15.75" hidden="1" x14ac:dyDescent="0.25">
      <c r="A113" s="10" t="s">
        <v>223</v>
      </c>
      <c r="B113" s="10" t="s">
        <v>224</v>
      </c>
      <c r="C113" s="11">
        <v>0</v>
      </c>
      <c r="D113" s="11">
        <v>0</v>
      </c>
      <c r="E113" s="9"/>
      <c r="F113" s="12">
        <f t="shared" si="1"/>
        <v>0</v>
      </c>
    </row>
    <row r="114" spans="1:7" ht="15.75" hidden="1" x14ac:dyDescent="0.25">
      <c r="A114" s="10" t="s">
        <v>225</v>
      </c>
      <c r="B114" s="10" t="s">
        <v>226</v>
      </c>
      <c r="C114" s="11">
        <v>9</v>
      </c>
      <c r="D114" s="11">
        <v>9</v>
      </c>
      <c r="E114" s="9">
        <v>7</v>
      </c>
      <c r="F114" s="12">
        <f t="shared" si="1"/>
        <v>-2</v>
      </c>
      <c r="G114" s="6" t="s">
        <v>715</v>
      </c>
    </row>
    <row r="115" spans="1:7" ht="15.75" hidden="1" x14ac:dyDescent="0.25">
      <c r="A115" s="10" t="s">
        <v>227</v>
      </c>
      <c r="B115" s="10" t="s">
        <v>228</v>
      </c>
      <c r="C115" s="11">
        <v>4</v>
      </c>
      <c r="D115" s="11">
        <v>0.66666666666666674</v>
      </c>
      <c r="E115" s="9">
        <v>8</v>
      </c>
      <c r="F115" s="12">
        <f t="shared" si="1"/>
        <v>4</v>
      </c>
      <c r="G115" s="6" t="s">
        <v>715</v>
      </c>
    </row>
    <row r="116" spans="1:7" ht="15.75" hidden="1" x14ac:dyDescent="0.25">
      <c r="A116" s="10" t="s">
        <v>229</v>
      </c>
      <c r="B116" s="10" t="s">
        <v>230</v>
      </c>
      <c r="C116" s="11">
        <v>0</v>
      </c>
      <c r="D116" s="11">
        <v>0</v>
      </c>
      <c r="E116" s="9"/>
      <c r="F116" s="12">
        <f t="shared" si="1"/>
        <v>0</v>
      </c>
    </row>
    <row r="117" spans="1:7" ht="15.75" hidden="1" x14ac:dyDescent="0.25">
      <c r="A117" s="10" t="s">
        <v>231</v>
      </c>
      <c r="B117" s="10" t="s">
        <v>232</v>
      </c>
      <c r="C117" s="11">
        <v>0</v>
      </c>
      <c r="D117" s="11">
        <v>0</v>
      </c>
      <c r="E117" s="9"/>
      <c r="F117" s="12">
        <f t="shared" si="1"/>
        <v>0</v>
      </c>
    </row>
    <row r="118" spans="1:7" ht="15.75" hidden="1" x14ac:dyDescent="0.25">
      <c r="A118" s="10" t="s">
        <v>233</v>
      </c>
      <c r="B118" s="10" t="s">
        <v>234</v>
      </c>
      <c r="C118" s="11">
        <v>0</v>
      </c>
      <c r="D118" s="11">
        <v>0</v>
      </c>
      <c r="E118" s="9"/>
      <c r="F118" s="12">
        <f t="shared" si="1"/>
        <v>0</v>
      </c>
    </row>
    <row r="119" spans="1:7" ht="15.75" hidden="1" x14ac:dyDescent="0.25">
      <c r="A119" s="10" t="s">
        <v>235</v>
      </c>
      <c r="B119" s="10" t="s">
        <v>236</v>
      </c>
      <c r="C119" s="11">
        <v>0</v>
      </c>
      <c r="D119" s="11">
        <v>0</v>
      </c>
      <c r="E119" s="9"/>
      <c r="F119" s="12">
        <f t="shared" si="1"/>
        <v>0</v>
      </c>
    </row>
    <row r="120" spans="1:7" ht="15.75" hidden="1" x14ac:dyDescent="0.25">
      <c r="A120" s="10" t="s">
        <v>237</v>
      </c>
      <c r="B120" s="10" t="s">
        <v>238</v>
      </c>
      <c r="C120" s="11">
        <v>5000</v>
      </c>
      <c r="D120" s="11">
        <v>5</v>
      </c>
      <c r="E120" s="9">
        <v>5000</v>
      </c>
      <c r="F120" s="12">
        <f t="shared" si="1"/>
        <v>0</v>
      </c>
      <c r="G120" s="6"/>
    </row>
    <row r="121" spans="1:7" ht="15.75" hidden="1" x14ac:dyDescent="0.25">
      <c r="A121" s="10" t="s">
        <v>239</v>
      </c>
      <c r="B121" s="10" t="s">
        <v>240</v>
      </c>
      <c r="C121" s="11">
        <v>50</v>
      </c>
      <c r="D121" s="11">
        <v>50</v>
      </c>
      <c r="E121" s="9">
        <v>30</v>
      </c>
      <c r="F121" s="12">
        <f t="shared" si="1"/>
        <v>-20</v>
      </c>
      <c r="G121" s="6"/>
    </row>
    <row r="122" spans="1:7" ht="15.75" hidden="1" x14ac:dyDescent="0.25">
      <c r="A122" s="10" t="s">
        <v>241</v>
      </c>
      <c r="B122" s="10" t="s">
        <v>242</v>
      </c>
      <c r="C122" s="11">
        <v>0</v>
      </c>
      <c r="D122" s="11">
        <v>0</v>
      </c>
      <c r="E122" s="9"/>
      <c r="F122" s="12">
        <f t="shared" si="1"/>
        <v>0</v>
      </c>
    </row>
    <row r="123" spans="1:7" ht="15.75" hidden="1" x14ac:dyDescent="0.25">
      <c r="A123" s="10" t="s">
        <v>243</v>
      </c>
      <c r="B123" s="10" t="s">
        <v>244</v>
      </c>
      <c r="C123" s="11">
        <v>14</v>
      </c>
      <c r="D123" s="11">
        <v>14</v>
      </c>
      <c r="E123" s="9">
        <v>17</v>
      </c>
      <c r="F123" s="12">
        <f t="shared" si="1"/>
        <v>3</v>
      </c>
      <c r="G123" s="6"/>
    </row>
    <row r="124" spans="1:7" ht="15.75" hidden="1" x14ac:dyDescent="0.25">
      <c r="A124" s="10" t="s">
        <v>245</v>
      </c>
      <c r="B124" s="10" t="s">
        <v>246</v>
      </c>
      <c r="C124" s="11">
        <v>0</v>
      </c>
      <c r="D124" s="11">
        <v>0</v>
      </c>
      <c r="E124" s="9"/>
      <c r="F124" s="12">
        <f t="shared" si="1"/>
        <v>0</v>
      </c>
    </row>
    <row r="125" spans="1:7" ht="15.75" hidden="1" x14ac:dyDescent="0.25">
      <c r="A125" s="10" t="s">
        <v>247</v>
      </c>
      <c r="B125" s="10" t="s">
        <v>248</v>
      </c>
      <c r="C125" s="11">
        <v>0</v>
      </c>
      <c r="D125" s="11">
        <v>0</v>
      </c>
      <c r="E125" s="9"/>
      <c r="F125" s="12">
        <f t="shared" si="1"/>
        <v>0</v>
      </c>
    </row>
    <row r="126" spans="1:7" ht="15.75" hidden="1" x14ac:dyDescent="0.25">
      <c r="A126" s="10" t="s">
        <v>249</v>
      </c>
      <c r="B126" s="10" t="s">
        <v>250</v>
      </c>
      <c r="C126" s="11">
        <v>0</v>
      </c>
      <c r="D126" s="11">
        <v>0</v>
      </c>
      <c r="E126" s="9"/>
      <c r="F126" s="12">
        <f t="shared" si="1"/>
        <v>0</v>
      </c>
    </row>
    <row r="127" spans="1:7" ht="15.75" hidden="1" x14ac:dyDescent="0.25">
      <c r="A127" s="10" t="s">
        <v>251</v>
      </c>
      <c r="B127" s="10" t="s">
        <v>252</v>
      </c>
      <c r="C127" s="11">
        <v>0</v>
      </c>
      <c r="D127" s="11">
        <v>0</v>
      </c>
      <c r="E127" s="9"/>
      <c r="F127" s="12">
        <f t="shared" si="1"/>
        <v>0</v>
      </c>
    </row>
    <row r="128" spans="1:7" ht="15.75" hidden="1" x14ac:dyDescent="0.25">
      <c r="A128" s="10" t="s">
        <v>253</v>
      </c>
      <c r="B128" s="10" t="s">
        <v>254</v>
      </c>
      <c r="C128" s="11">
        <v>0</v>
      </c>
      <c r="D128" s="11">
        <v>0</v>
      </c>
      <c r="E128" s="9"/>
      <c r="F128" s="12">
        <f t="shared" si="1"/>
        <v>0</v>
      </c>
    </row>
    <row r="129" spans="1:7" ht="15.75" hidden="1" x14ac:dyDescent="0.25">
      <c r="A129" s="10" t="s">
        <v>255</v>
      </c>
      <c r="B129" s="10" t="s">
        <v>256</v>
      </c>
      <c r="C129" s="11">
        <v>0</v>
      </c>
      <c r="D129" s="11">
        <v>0</v>
      </c>
      <c r="E129" s="9"/>
      <c r="F129" s="12">
        <f t="shared" si="1"/>
        <v>0</v>
      </c>
    </row>
    <row r="130" spans="1:7" ht="15.75" x14ac:dyDescent="0.25">
      <c r="A130" s="10" t="s">
        <v>257</v>
      </c>
      <c r="B130" s="10" t="s">
        <v>258</v>
      </c>
      <c r="C130" s="11">
        <v>8.0000000000000018</v>
      </c>
      <c r="D130" s="11">
        <v>0.88888888888888884</v>
      </c>
      <c r="E130" s="9">
        <v>7</v>
      </c>
      <c r="F130" s="12">
        <f t="shared" si="1"/>
        <v>-1.0000000000000018</v>
      </c>
      <c r="G130" s="6" t="s">
        <v>716</v>
      </c>
    </row>
    <row r="131" spans="1:7" ht="15.75" hidden="1" x14ac:dyDescent="0.25">
      <c r="A131" s="10" t="s">
        <v>259</v>
      </c>
      <c r="B131" s="10" t="s">
        <v>260</v>
      </c>
      <c r="C131" s="11">
        <v>0</v>
      </c>
      <c r="D131" s="11">
        <v>0</v>
      </c>
      <c r="E131" s="9"/>
      <c r="F131" s="12">
        <f t="shared" si="1"/>
        <v>0</v>
      </c>
    </row>
    <row r="132" spans="1:7" ht="15.75" hidden="1" x14ac:dyDescent="0.25">
      <c r="A132" s="10" t="s">
        <v>261</v>
      </c>
      <c r="B132" s="10" t="s">
        <v>262</v>
      </c>
      <c r="C132" s="11">
        <v>0</v>
      </c>
      <c r="D132" s="11">
        <v>0</v>
      </c>
      <c r="E132" s="9"/>
      <c r="F132" s="12">
        <f t="shared" ref="F132:F195" si="2">E132-C132</f>
        <v>0</v>
      </c>
    </row>
    <row r="133" spans="1:7" ht="15.75" hidden="1" x14ac:dyDescent="0.25">
      <c r="A133" s="10" t="s">
        <v>263</v>
      </c>
      <c r="B133" s="10" t="s">
        <v>264</v>
      </c>
      <c r="C133" s="11">
        <v>0</v>
      </c>
      <c r="D133" s="11">
        <v>0</v>
      </c>
      <c r="E133" s="9"/>
      <c r="F133" s="12">
        <f t="shared" si="2"/>
        <v>0</v>
      </c>
    </row>
    <row r="134" spans="1:7" ht="15.75" hidden="1" x14ac:dyDescent="0.25">
      <c r="A134" s="10" t="s">
        <v>265</v>
      </c>
      <c r="B134" s="10" t="s">
        <v>266</v>
      </c>
      <c r="C134" s="11">
        <v>0</v>
      </c>
      <c r="D134" s="11">
        <v>0</v>
      </c>
      <c r="E134" s="9"/>
      <c r="F134" s="12">
        <f t="shared" si="2"/>
        <v>0</v>
      </c>
    </row>
    <row r="135" spans="1:7" ht="15.75" hidden="1" x14ac:dyDescent="0.25">
      <c r="A135" s="10" t="s">
        <v>267</v>
      </c>
      <c r="B135" s="10" t="s">
        <v>268</v>
      </c>
      <c r="C135" s="11">
        <v>0</v>
      </c>
      <c r="D135" s="11">
        <v>0</v>
      </c>
      <c r="E135" s="9"/>
      <c r="F135" s="12">
        <f t="shared" si="2"/>
        <v>0</v>
      </c>
    </row>
    <row r="136" spans="1:7" ht="15.75" hidden="1" x14ac:dyDescent="0.25">
      <c r="A136" s="10" t="s">
        <v>269</v>
      </c>
      <c r="B136" s="10" t="s">
        <v>270</v>
      </c>
      <c r="C136" s="11">
        <v>2</v>
      </c>
      <c r="D136" s="11">
        <v>0.16666666666666669</v>
      </c>
      <c r="E136" s="9">
        <v>2</v>
      </c>
      <c r="F136" s="12">
        <f t="shared" si="2"/>
        <v>0</v>
      </c>
    </row>
    <row r="137" spans="1:7" ht="15.75" hidden="1" x14ac:dyDescent="0.25">
      <c r="A137" s="10" t="s">
        <v>271</v>
      </c>
      <c r="B137" s="10" t="s">
        <v>272</v>
      </c>
      <c r="C137" s="11">
        <v>8</v>
      </c>
      <c r="D137" s="11">
        <v>0.66666666666666674</v>
      </c>
      <c r="E137" s="9">
        <v>8</v>
      </c>
      <c r="F137" s="12">
        <f t="shared" si="2"/>
        <v>0</v>
      </c>
    </row>
    <row r="138" spans="1:7" ht="15.75" hidden="1" x14ac:dyDescent="0.25">
      <c r="A138" s="10" t="s">
        <v>273</v>
      </c>
      <c r="B138" s="10" t="s">
        <v>274</v>
      </c>
      <c r="C138" s="11">
        <v>16</v>
      </c>
      <c r="D138" s="11">
        <v>1.3333333333333335</v>
      </c>
      <c r="E138" s="9">
        <v>16</v>
      </c>
      <c r="F138" s="12">
        <f t="shared" si="2"/>
        <v>0</v>
      </c>
    </row>
    <row r="139" spans="1:7" ht="15.75" hidden="1" x14ac:dyDescent="0.25">
      <c r="A139" s="10" t="s">
        <v>275</v>
      </c>
      <c r="B139" s="10" t="s">
        <v>276</v>
      </c>
      <c r="C139" s="11">
        <v>6</v>
      </c>
      <c r="D139" s="11">
        <v>6</v>
      </c>
      <c r="E139" s="9">
        <v>6</v>
      </c>
      <c r="F139" s="12">
        <f t="shared" si="2"/>
        <v>0</v>
      </c>
    </row>
    <row r="140" spans="1:7" ht="15.75" hidden="1" x14ac:dyDescent="0.25">
      <c r="A140" s="10" t="s">
        <v>277</v>
      </c>
      <c r="B140" s="10" t="s">
        <v>278</v>
      </c>
      <c r="C140" s="11">
        <v>0</v>
      </c>
      <c r="D140" s="11">
        <v>0</v>
      </c>
      <c r="E140" s="9"/>
      <c r="F140" s="12">
        <f t="shared" si="2"/>
        <v>0</v>
      </c>
    </row>
    <row r="141" spans="1:7" ht="15.75" hidden="1" x14ac:dyDescent="0.25">
      <c r="A141" s="10" t="s">
        <v>279</v>
      </c>
      <c r="B141" s="10" t="s">
        <v>280</v>
      </c>
      <c r="C141" s="11">
        <v>0</v>
      </c>
      <c r="D141" s="11">
        <v>0</v>
      </c>
      <c r="E141" s="9"/>
      <c r="F141" s="12">
        <f t="shared" si="2"/>
        <v>0</v>
      </c>
    </row>
    <row r="142" spans="1:7" ht="15.75" hidden="1" x14ac:dyDescent="0.25">
      <c r="A142" s="10" t="s">
        <v>281</v>
      </c>
      <c r="B142" s="10" t="s">
        <v>282</v>
      </c>
      <c r="C142" s="11">
        <v>2</v>
      </c>
      <c r="D142" s="11">
        <v>2</v>
      </c>
      <c r="E142" s="9">
        <v>2</v>
      </c>
      <c r="F142" s="12">
        <f t="shared" si="2"/>
        <v>0</v>
      </c>
    </row>
    <row r="143" spans="1:7" ht="15.75" hidden="1" x14ac:dyDescent="0.25">
      <c r="A143" s="10" t="s">
        <v>283</v>
      </c>
      <c r="B143" s="10" t="s">
        <v>284</v>
      </c>
      <c r="C143" s="11">
        <v>0</v>
      </c>
      <c r="D143" s="11">
        <v>0</v>
      </c>
      <c r="E143" s="9"/>
      <c r="F143" s="12">
        <f t="shared" si="2"/>
        <v>0</v>
      </c>
    </row>
    <row r="144" spans="1:7" ht="15.75" hidden="1" x14ac:dyDescent="0.25">
      <c r="A144" s="10" t="s">
        <v>285</v>
      </c>
      <c r="B144" s="10" t="s">
        <v>286</v>
      </c>
      <c r="C144" s="11">
        <v>0</v>
      </c>
      <c r="D144" s="11">
        <v>0</v>
      </c>
      <c r="E144" s="9"/>
      <c r="F144" s="12">
        <f t="shared" si="2"/>
        <v>0</v>
      </c>
    </row>
    <row r="145" spans="1:7" ht="15.75" hidden="1" x14ac:dyDescent="0.25">
      <c r="A145" s="10" t="s">
        <v>287</v>
      </c>
      <c r="B145" s="10" t="s">
        <v>288</v>
      </c>
      <c r="C145" s="11">
        <v>0</v>
      </c>
      <c r="D145" s="11">
        <v>0</v>
      </c>
      <c r="E145" s="9"/>
      <c r="F145" s="12">
        <f t="shared" si="2"/>
        <v>0</v>
      </c>
    </row>
    <row r="146" spans="1:7" ht="15.75" hidden="1" x14ac:dyDescent="0.25">
      <c r="A146" s="10" t="s">
        <v>289</v>
      </c>
      <c r="B146" s="10" t="s">
        <v>290</v>
      </c>
      <c r="C146" s="11">
        <v>2300</v>
      </c>
      <c r="D146" s="11">
        <v>2.3000000000000003</v>
      </c>
      <c r="E146" s="9">
        <f>425+1400</f>
        <v>1825</v>
      </c>
      <c r="F146" s="12">
        <f t="shared" si="2"/>
        <v>-475</v>
      </c>
      <c r="G146" s="6"/>
    </row>
    <row r="147" spans="1:7" ht="15.75" hidden="1" x14ac:dyDescent="0.25">
      <c r="A147" s="10" t="s">
        <v>291</v>
      </c>
      <c r="B147" s="10" t="s">
        <v>292</v>
      </c>
      <c r="C147" s="11">
        <v>1255</v>
      </c>
      <c r="D147" s="11">
        <v>1.2550000000000001</v>
      </c>
      <c r="E147" s="9">
        <v>40</v>
      </c>
      <c r="F147" s="12">
        <f t="shared" si="2"/>
        <v>-1215</v>
      </c>
      <c r="G147" s="6"/>
    </row>
    <row r="148" spans="1:7" ht="15.75" hidden="1" x14ac:dyDescent="0.25">
      <c r="A148" s="10" t="s">
        <v>293</v>
      </c>
      <c r="B148" s="10" t="s">
        <v>294</v>
      </c>
      <c r="C148" s="11">
        <v>7600.9999999999991</v>
      </c>
      <c r="D148" s="11">
        <v>7.601</v>
      </c>
      <c r="E148" s="9">
        <v>0</v>
      </c>
      <c r="F148" s="12">
        <f t="shared" si="2"/>
        <v>-7600.9999999999991</v>
      </c>
      <c r="G148" s="6"/>
    </row>
    <row r="149" spans="1:7" ht="15.75" hidden="1" x14ac:dyDescent="0.25">
      <c r="A149" s="10" t="s">
        <v>295</v>
      </c>
      <c r="B149" s="10" t="s">
        <v>296</v>
      </c>
      <c r="C149" s="11">
        <v>1420</v>
      </c>
      <c r="D149" s="11">
        <v>1.42</v>
      </c>
      <c r="E149" s="9">
        <v>215</v>
      </c>
      <c r="F149" s="12">
        <f t="shared" si="2"/>
        <v>-1205</v>
      </c>
      <c r="G149" s="6"/>
    </row>
    <row r="150" spans="1:7" ht="15.75" hidden="1" x14ac:dyDescent="0.25">
      <c r="A150" s="10" t="s">
        <v>297</v>
      </c>
      <c r="B150" s="10" t="s">
        <v>298</v>
      </c>
      <c r="C150" s="11">
        <v>0</v>
      </c>
      <c r="D150" s="11">
        <v>0</v>
      </c>
      <c r="E150" s="9"/>
      <c r="F150" s="12">
        <f t="shared" si="2"/>
        <v>0</v>
      </c>
    </row>
    <row r="151" spans="1:7" ht="15.75" hidden="1" x14ac:dyDescent="0.25">
      <c r="A151" s="10" t="s">
        <v>299</v>
      </c>
      <c r="B151" s="10" t="s">
        <v>300</v>
      </c>
      <c r="C151" s="11">
        <v>0</v>
      </c>
      <c r="D151" s="11">
        <v>0</v>
      </c>
      <c r="E151" s="9"/>
      <c r="F151" s="12">
        <f t="shared" si="2"/>
        <v>0</v>
      </c>
    </row>
    <row r="152" spans="1:7" ht="15.75" hidden="1" x14ac:dyDescent="0.25">
      <c r="A152" s="10" t="s">
        <v>301</v>
      </c>
      <c r="B152" s="10" t="s">
        <v>302</v>
      </c>
      <c r="C152" s="11">
        <v>3000</v>
      </c>
      <c r="D152" s="11">
        <v>3000</v>
      </c>
      <c r="E152" s="9">
        <v>1450</v>
      </c>
      <c r="F152" s="12">
        <f t="shared" si="2"/>
        <v>-1550</v>
      </c>
      <c r="G152" s="6"/>
    </row>
    <row r="153" spans="1:7" ht="15.75" hidden="1" x14ac:dyDescent="0.25">
      <c r="A153" s="10" t="s">
        <v>303</v>
      </c>
      <c r="B153" s="10" t="s">
        <v>304</v>
      </c>
      <c r="C153" s="11">
        <v>12</v>
      </c>
      <c r="D153" s="11">
        <v>0.8</v>
      </c>
      <c r="E153" s="9">
        <v>12</v>
      </c>
      <c r="F153" s="12">
        <f t="shared" si="2"/>
        <v>0</v>
      </c>
    </row>
    <row r="154" spans="1:7" ht="15.75" hidden="1" x14ac:dyDescent="0.25">
      <c r="A154" s="10" t="s">
        <v>305</v>
      </c>
      <c r="B154" s="10" t="s">
        <v>306</v>
      </c>
      <c r="C154" s="11">
        <v>4002</v>
      </c>
      <c r="D154" s="11">
        <v>4.0019999999999998</v>
      </c>
      <c r="E154" s="9"/>
      <c r="F154" s="12">
        <f t="shared" si="2"/>
        <v>-4002</v>
      </c>
      <c r="G154" s="6"/>
    </row>
    <row r="155" spans="1:7" ht="15.75" hidden="1" x14ac:dyDescent="0.25">
      <c r="A155" s="10" t="s">
        <v>307</v>
      </c>
      <c r="B155" s="10" t="s">
        <v>308</v>
      </c>
      <c r="C155" s="11">
        <v>0</v>
      </c>
      <c r="D155" s="11">
        <v>0</v>
      </c>
      <c r="E155" s="9"/>
      <c r="F155" s="12">
        <f t="shared" si="2"/>
        <v>0</v>
      </c>
    </row>
    <row r="156" spans="1:7" ht="15.75" hidden="1" x14ac:dyDescent="0.25">
      <c r="A156" s="10" t="s">
        <v>309</v>
      </c>
      <c r="B156" s="10" t="s">
        <v>310</v>
      </c>
      <c r="C156" s="11">
        <v>149</v>
      </c>
      <c r="D156" s="11">
        <v>2.98</v>
      </c>
      <c r="E156" s="9">
        <v>23</v>
      </c>
      <c r="F156" s="12">
        <f t="shared" si="2"/>
        <v>-126</v>
      </c>
      <c r="G156" s="6"/>
    </row>
    <row r="157" spans="1:7" ht="15.75" hidden="1" x14ac:dyDescent="0.25">
      <c r="A157" s="10" t="s">
        <v>311</v>
      </c>
      <c r="B157" s="10" t="s">
        <v>312</v>
      </c>
      <c r="C157" s="11">
        <v>0</v>
      </c>
      <c r="D157" s="11">
        <v>0</v>
      </c>
      <c r="E157" s="9"/>
      <c r="F157" s="12">
        <f t="shared" si="2"/>
        <v>0</v>
      </c>
    </row>
    <row r="158" spans="1:7" ht="15.75" hidden="1" x14ac:dyDescent="0.25">
      <c r="A158" s="10" t="s">
        <v>313</v>
      </c>
      <c r="B158" s="10" t="s">
        <v>314</v>
      </c>
      <c r="C158" s="11">
        <v>0</v>
      </c>
      <c r="D158" s="11">
        <v>0</v>
      </c>
      <c r="E158" s="9"/>
      <c r="F158" s="12">
        <f t="shared" si="2"/>
        <v>0</v>
      </c>
    </row>
    <row r="159" spans="1:7" ht="15.75" hidden="1" x14ac:dyDescent="0.25">
      <c r="A159" s="10" t="s">
        <v>315</v>
      </c>
      <c r="B159" s="10" t="s">
        <v>316</v>
      </c>
      <c r="C159" s="11">
        <v>0</v>
      </c>
      <c r="D159" s="11">
        <v>0</v>
      </c>
      <c r="E159" s="9"/>
      <c r="F159" s="12">
        <f t="shared" si="2"/>
        <v>0</v>
      </c>
    </row>
    <row r="160" spans="1:7" ht="15.75" hidden="1" x14ac:dyDescent="0.25">
      <c r="A160" s="10" t="s">
        <v>317</v>
      </c>
      <c r="B160" s="10" t="s">
        <v>318</v>
      </c>
      <c r="C160" s="11">
        <v>9</v>
      </c>
      <c r="D160" s="11">
        <v>9</v>
      </c>
      <c r="E160" s="9">
        <v>9</v>
      </c>
      <c r="F160" s="12">
        <f t="shared" si="2"/>
        <v>0</v>
      </c>
    </row>
    <row r="161" spans="1:7" ht="15.75" hidden="1" x14ac:dyDescent="0.25">
      <c r="A161" s="10" t="s">
        <v>319</v>
      </c>
      <c r="B161" s="10" t="s">
        <v>320</v>
      </c>
      <c r="C161" s="11">
        <v>6</v>
      </c>
      <c r="D161" s="11">
        <v>6</v>
      </c>
      <c r="E161" s="9">
        <v>6</v>
      </c>
      <c r="F161" s="12">
        <f t="shared" si="2"/>
        <v>0</v>
      </c>
    </row>
    <row r="162" spans="1:7" ht="15.75" hidden="1" x14ac:dyDescent="0.25">
      <c r="A162" s="10" t="s">
        <v>321</v>
      </c>
      <c r="B162" s="10" t="s">
        <v>322</v>
      </c>
      <c r="C162" s="11">
        <v>0</v>
      </c>
      <c r="D162" s="11">
        <v>0</v>
      </c>
      <c r="E162" s="9"/>
      <c r="F162" s="12">
        <f t="shared" si="2"/>
        <v>0</v>
      </c>
    </row>
    <row r="163" spans="1:7" ht="15.75" hidden="1" x14ac:dyDescent="0.25">
      <c r="A163" s="10" t="s">
        <v>323</v>
      </c>
      <c r="B163" s="10" t="s">
        <v>324</v>
      </c>
      <c r="C163" s="11">
        <v>0</v>
      </c>
      <c r="D163" s="11">
        <v>0</v>
      </c>
      <c r="E163" s="9"/>
      <c r="F163" s="12">
        <f t="shared" si="2"/>
        <v>0</v>
      </c>
    </row>
    <row r="164" spans="1:7" ht="15.75" hidden="1" x14ac:dyDescent="0.25">
      <c r="A164" s="10" t="s">
        <v>325</v>
      </c>
      <c r="B164" s="10" t="s">
        <v>326</v>
      </c>
      <c r="C164" s="11">
        <v>0</v>
      </c>
      <c r="D164" s="11">
        <v>0</v>
      </c>
      <c r="E164" s="9"/>
      <c r="F164" s="12">
        <f t="shared" si="2"/>
        <v>0</v>
      </c>
    </row>
    <row r="165" spans="1:7" ht="15.75" hidden="1" x14ac:dyDescent="0.25">
      <c r="A165" s="10" t="s">
        <v>327</v>
      </c>
      <c r="B165" s="10" t="s">
        <v>328</v>
      </c>
      <c r="C165" s="11">
        <v>-7454</v>
      </c>
      <c r="D165" s="11">
        <v>-3.7269999999999999</v>
      </c>
      <c r="E165" s="9">
        <v>2000</v>
      </c>
      <c r="F165" s="12">
        <f t="shared" si="2"/>
        <v>9454</v>
      </c>
      <c r="G165" s="6"/>
    </row>
    <row r="166" spans="1:7" ht="15.75" hidden="1" x14ac:dyDescent="0.25">
      <c r="A166" s="10" t="s">
        <v>329</v>
      </c>
      <c r="B166" s="10" t="s">
        <v>330</v>
      </c>
      <c r="C166" s="11">
        <v>-240</v>
      </c>
      <c r="D166" s="11">
        <v>-0.24</v>
      </c>
      <c r="E166" s="9">
        <v>0</v>
      </c>
      <c r="F166" s="12">
        <f t="shared" si="2"/>
        <v>240</v>
      </c>
      <c r="G166" s="6"/>
    </row>
    <row r="167" spans="1:7" ht="15.75" hidden="1" x14ac:dyDescent="0.25">
      <c r="A167" s="10" t="s">
        <v>331</v>
      </c>
      <c r="B167" s="10" t="s">
        <v>332</v>
      </c>
      <c r="C167" s="11">
        <v>3240</v>
      </c>
      <c r="D167" s="11">
        <v>3.24</v>
      </c>
      <c r="E167" s="9">
        <v>1285</v>
      </c>
      <c r="F167" s="12">
        <f t="shared" si="2"/>
        <v>-1955</v>
      </c>
      <c r="G167" s="6"/>
    </row>
    <row r="168" spans="1:7" ht="15.75" hidden="1" x14ac:dyDescent="0.25">
      <c r="A168" s="10" t="s">
        <v>333</v>
      </c>
      <c r="B168" s="10" t="s">
        <v>334</v>
      </c>
      <c r="C168" s="11">
        <v>5500</v>
      </c>
      <c r="D168" s="11">
        <v>5.5</v>
      </c>
      <c r="E168" s="9">
        <v>410</v>
      </c>
      <c r="F168" s="12">
        <f t="shared" si="2"/>
        <v>-5090</v>
      </c>
      <c r="G168" s="6"/>
    </row>
    <row r="169" spans="1:7" ht="15.75" hidden="1" x14ac:dyDescent="0.25">
      <c r="A169" s="10" t="s">
        <v>335</v>
      </c>
      <c r="B169" s="10" t="s">
        <v>336</v>
      </c>
      <c r="C169" s="11">
        <v>0</v>
      </c>
      <c r="D169" s="11">
        <v>0</v>
      </c>
      <c r="E169" s="9"/>
      <c r="F169" s="12">
        <f t="shared" si="2"/>
        <v>0</v>
      </c>
    </row>
    <row r="170" spans="1:7" ht="15.75" hidden="1" x14ac:dyDescent="0.25">
      <c r="A170" s="10" t="s">
        <v>337</v>
      </c>
      <c r="B170" s="10" t="s">
        <v>338</v>
      </c>
      <c r="C170" s="11">
        <v>4</v>
      </c>
      <c r="D170" s="11">
        <v>4</v>
      </c>
      <c r="E170" s="9">
        <v>4</v>
      </c>
      <c r="F170" s="12">
        <f t="shared" si="2"/>
        <v>0</v>
      </c>
    </row>
    <row r="171" spans="1:7" ht="15.75" hidden="1" x14ac:dyDescent="0.25">
      <c r="A171" s="10" t="s">
        <v>339</v>
      </c>
      <c r="B171" s="10" t="s">
        <v>340</v>
      </c>
      <c r="C171" s="11">
        <v>13</v>
      </c>
      <c r="D171" s="11">
        <v>13</v>
      </c>
      <c r="E171" s="9">
        <v>13</v>
      </c>
      <c r="F171" s="12">
        <f t="shared" si="2"/>
        <v>0</v>
      </c>
    </row>
    <row r="172" spans="1:7" ht="15.75" hidden="1" x14ac:dyDescent="0.25">
      <c r="A172" s="10" t="s">
        <v>341</v>
      </c>
      <c r="B172" s="10" t="s">
        <v>342</v>
      </c>
      <c r="C172" s="11">
        <v>0</v>
      </c>
      <c r="D172" s="11">
        <v>0</v>
      </c>
      <c r="E172" s="9"/>
      <c r="F172" s="12">
        <f t="shared" si="2"/>
        <v>0</v>
      </c>
    </row>
    <row r="173" spans="1:7" ht="15.75" hidden="1" x14ac:dyDescent="0.25">
      <c r="A173" s="10" t="s">
        <v>343</v>
      </c>
      <c r="B173" s="10" t="s">
        <v>344</v>
      </c>
      <c r="C173" s="11">
        <v>1395</v>
      </c>
      <c r="D173" s="11">
        <v>1.395</v>
      </c>
      <c r="E173" s="9">
        <v>1000</v>
      </c>
      <c r="F173" s="12">
        <f t="shared" si="2"/>
        <v>-395</v>
      </c>
      <c r="G173" s="6"/>
    </row>
    <row r="174" spans="1:7" ht="15.75" hidden="1" x14ac:dyDescent="0.25">
      <c r="A174" s="10" t="s">
        <v>345</v>
      </c>
      <c r="B174" s="10" t="s">
        <v>346</v>
      </c>
      <c r="C174" s="11">
        <v>0</v>
      </c>
      <c r="D174" s="11">
        <v>0</v>
      </c>
      <c r="E174" s="9"/>
      <c r="F174" s="12">
        <f t="shared" si="2"/>
        <v>0</v>
      </c>
    </row>
    <row r="175" spans="1:7" ht="15.75" x14ac:dyDescent="0.25">
      <c r="A175" s="10" t="s">
        <v>347</v>
      </c>
      <c r="B175" s="10" t="s">
        <v>348</v>
      </c>
      <c r="C175" s="11">
        <v>8</v>
      </c>
      <c r="D175" s="11">
        <v>0.66666666666666674</v>
      </c>
      <c r="E175" s="9">
        <v>7</v>
      </c>
      <c r="F175" s="12">
        <f t="shared" si="2"/>
        <v>-1</v>
      </c>
      <c r="G175" s="6" t="s">
        <v>716</v>
      </c>
    </row>
    <row r="176" spans="1:7" ht="15.75" hidden="1" x14ac:dyDescent="0.25">
      <c r="A176" s="10" t="s">
        <v>349</v>
      </c>
      <c r="B176" s="10" t="s">
        <v>350</v>
      </c>
      <c r="C176" s="11">
        <v>0</v>
      </c>
      <c r="D176" s="11">
        <v>0</v>
      </c>
      <c r="E176" s="9"/>
      <c r="F176" s="12">
        <f t="shared" si="2"/>
        <v>0</v>
      </c>
    </row>
    <row r="177" spans="1:7" ht="15.75" hidden="1" x14ac:dyDescent="0.25">
      <c r="A177" s="10" t="s">
        <v>351</v>
      </c>
      <c r="B177" s="10" t="s">
        <v>352</v>
      </c>
      <c r="C177" s="11">
        <v>0</v>
      </c>
      <c r="D177" s="11">
        <v>0</v>
      </c>
      <c r="E177" s="9"/>
      <c r="F177" s="12">
        <f t="shared" si="2"/>
        <v>0</v>
      </c>
    </row>
    <row r="178" spans="1:7" ht="15.75" hidden="1" x14ac:dyDescent="0.25">
      <c r="A178" s="10" t="s">
        <v>353</v>
      </c>
      <c r="B178" s="10" t="s">
        <v>354</v>
      </c>
      <c r="C178" s="11">
        <v>0</v>
      </c>
      <c r="D178" s="11">
        <v>0</v>
      </c>
      <c r="E178" s="9"/>
      <c r="F178" s="12">
        <f t="shared" si="2"/>
        <v>0</v>
      </c>
    </row>
    <row r="179" spans="1:7" ht="15.75" hidden="1" x14ac:dyDescent="0.25">
      <c r="A179" s="10" t="s">
        <v>355</v>
      </c>
      <c r="B179" s="10" t="s">
        <v>356</v>
      </c>
      <c r="C179" s="11">
        <v>1480</v>
      </c>
      <c r="D179" s="11">
        <v>1.48</v>
      </c>
      <c r="E179" s="9">
        <v>1575</v>
      </c>
      <c r="F179" s="12">
        <f t="shared" si="2"/>
        <v>95</v>
      </c>
      <c r="G179" s="6"/>
    </row>
    <row r="180" spans="1:7" ht="15.75" hidden="1" x14ac:dyDescent="0.25">
      <c r="A180" s="10" t="s">
        <v>357</v>
      </c>
      <c r="B180" s="10" t="s">
        <v>358</v>
      </c>
      <c r="C180" s="11">
        <v>0</v>
      </c>
      <c r="D180" s="11">
        <v>0</v>
      </c>
      <c r="E180" s="9"/>
      <c r="F180" s="12">
        <f t="shared" si="2"/>
        <v>0</v>
      </c>
    </row>
    <row r="181" spans="1:7" ht="15.75" hidden="1" x14ac:dyDescent="0.25">
      <c r="A181" s="10" t="s">
        <v>359</v>
      </c>
      <c r="B181" s="10" t="s">
        <v>360</v>
      </c>
      <c r="C181" s="11">
        <v>0</v>
      </c>
      <c r="D181" s="11">
        <v>0</v>
      </c>
      <c r="E181" s="9"/>
      <c r="F181" s="12">
        <f t="shared" si="2"/>
        <v>0</v>
      </c>
    </row>
    <row r="182" spans="1:7" ht="15.75" hidden="1" x14ac:dyDescent="0.25">
      <c r="A182" s="10" t="s">
        <v>361</v>
      </c>
      <c r="B182" s="10" t="s">
        <v>362</v>
      </c>
      <c r="C182" s="11">
        <v>0</v>
      </c>
      <c r="D182" s="11">
        <v>0</v>
      </c>
      <c r="E182" s="9"/>
      <c r="F182" s="12">
        <f t="shared" si="2"/>
        <v>0</v>
      </c>
    </row>
    <row r="183" spans="1:7" ht="15.75" hidden="1" x14ac:dyDescent="0.25">
      <c r="A183" s="10" t="s">
        <v>363</v>
      </c>
      <c r="B183" s="10" t="s">
        <v>364</v>
      </c>
      <c r="C183" s="11">
        <v>-90</v>
      </c>
      <c r="D183" s="11">
        <v>-2.5</v>
      </c>
      <c r="E183" s="9">
        <f>36+39</f>
        <v>75</v>
      </c>
      <c r="F183" s="12">
        <f t="shared" si="2"/>
        <v>165</v>
      </c>
      <c r="G183" s="6" t="s">
        <v>718</v>
      </c>
    </row>
    <row r="184" spans="1:7" ht="15.75" hidden="1" x14ac:dyDescent="0.25">
      <c r="A184" s="10" t="s">
        <v>365</v>
      </c>
      <c r="B184" s="10" t="s">
        <v>366</v>
      </c>
      <c r="C184" s="11">
        <v>0</v>
      </c>
      <c r="D184" s="11">
        <v>0</v>
      </c>
      <c r="E184" s="9"/>
      <c r="F184" s="12">
        <f t="shared" si="2"/>
        <v>0</v>
      </c>
    </row>
    <row r="185" spans="1:7" ht="15.75" hidden="1" x14ac:dyDescent="0.25">
      <c r="A185" s="10" t="s">
        <v>367</v>
      </c>
      <c r="B185" s="10" t="s">
        <v>368</v>
      </c>
      <c r="C185" s="11">
        <v>0</v>
      </c>
      <c r="D185" s="11">
        <v>0</v>
      </c>
      <c r="E185" s="9"/>
      <c r="F185" s="12">
        <f t="shared" si="2"/>
        <v>0</v>
      </c>
    </row>
    <row r="186" spans="1:7" ht="15.75" hidden="1" x14ac:dyDescent="0.25">
      <c r="A186" s="10" t="s">
        <v>369</v>
      </c>
      <c r="B186" s="10" t="s">
        <v>370</v>
      </c>
      <c r="C186" s="11">
        <v>0</v>
      </c>
      <c r="D186" s="11">
        <v>0</v>
      </c>
      <c r="E186" s="9"/>
      <c r="F186" s="12">
        <f t="shared" si="2"/>
        <v>0</v>
      </c>
    </row>
    <row r="187" spans="1:7" ht="15.75" hidden="1" x14ac:dyDescent="0.25">
      <c r="A187" s="10" t="s">
        <v>371</v>
      </c>
      <c r="B187" s="10" t="s">
        <v>372</v>
      </c>
      <c r="C187" s="11">
        <v>0</v>
      </c>
      <c r="D187" s="11">
        <v>0</v>
      </c>
      <c r="E187" s="9"/>
      <c r="F187" s="12">
        <f t="shared" si="2"/>
        <v>0</v>
      </c>
    </row>
    <row r="188" spans="1:7" ht="15.75" hidden="1" x14ac:dyDescent="0.25">
      <c r="A188" s="10" t="s">
        <v>373</v>
      </c>
      <c r="B188" s="10" t="s">
        <v>374</v>
      </c>
      <c r="C188" s="11">
        <v>2</v>
      </c>
      <c r="D188" s="11">
        <v>2</v>
      </c>
      <c r="E188" s="9">
        <v>2</v>
      </c>
      <c r="F188" s="12">
        <f t="shared" si="2"/>
        <v>0</v>
      </c>
    </row>
    <row r="189" spans="1:7" ht="15.75" hidden="1" x14ac:dyDescent="0.25">
      <c r="A189" s="10" t="s">
        <v>375</v>
      </c>
      <c r="B189" s="10" t="s">
        <v>376</v>
      </c>
      <c r="C189" s="11">
        <v>0</v>
      </c>
      <c r="D189" s="11">
        <v>0</v>
      </c>
      <c r="E189" s="9"/>
      <c r="F189" s="12">
        <f t="shared" si="2"/>
        <v>0</v>
      </c>
    </row>
    <row r="190" spans="1:7" ht="15.75" hidden="1" x14ac:dyDescent="0.25">
      <c r="A190" s="10" t="s">
        <v>377</v>
      </c>
      <c r="B190" s="10" t="s">
        <v>378</v>
      </c>
      <c r="C190" s="11">
        <v>0</v>
      </c>
      <c r="D190" s="11">
        <v>0</v>
      </c>
      <c r="E190" s="9"/>
      <c r="F190" s="12">
        <f t="shared" si="2"/>
        <v>0</v>
      </c>
    </row>
    <row r="191" spans="1:7" ht="15.75" hidden="1" x14ac:dyDescent="0.25">
      <c r="A191" s="10" t="s">
        <v>379</v>
      </c>
      <c r="B191" s="10" t="s">
        <v>380</v>
      </c>
      <c r="C191" s="11">
        <v>0</v>
      </c>
      <c r="D191" s="11">
        <v>0</v>
      </c>
      <c r="E191" s="9"/>
      <c r="F191" s="12">
        <f t="shared" si="2"/>
        <v>0</v>
      </c>
    </row>
    <row r="192" spans="1:7" ht="15.75" hidden="1" x14ac:dyDescent="0.25">
      <c r="A192" s="10" t="s">
        <v>381</v>
      </c>
      <c r="B192" s="10" t="s">
        <v>382</v>
      </c>
      <c r="C192" s="11">
        <v>0</v>
      </c>
      <c r="D192" s="11">
        <v>0</v>
      </c>
      <c r="E192" s="9"/>
      <c r="F192" s="12">
        <f t="shared" si="2"/>
        <v>0</v>
      </c>
    </row>
    <row r="193" spans="1:7" ht="15.75" hidden="1" x14ac:dyDescent="0.25">
      <c r="A193" s="10" t="s">
        <v>383</v>
      </c>
      <c r="B193" s="10" t="s">
        <v>384</v>
      </c>
      <c r="C193" s="11">
        <v>3634.8</v>
      </c>
      <c r="D193" s="11">
        <v>3634.8</v>
      </c>
      <c r="E193" s="9">
        <v>0</v>
      </c>
      <c r="F193" s="12">
        <f t="shared" si="2"/>
        <v>-3634.8</v>
      </c>
      <c r="G193" s="6"/>
    </row>
    <row r="194" spans="1:7" ht="15.75" hidden="1" x14ac:dyDescent="0.25">
      <c r="A194" s="10" t="s">
        <v>385</v>
      </c>
      <c r="B194" s="10" t="s">
        <v>386</v>
      </c>
      <c r="C194" s="11">
        <v>0</v>
      </c>
      <c r="D194" s="11">
        <v>0</v>
      </c>
      <c r="E194" s="9"/>
      <c r="F194" s="12">
        <f t="shared" si="2"/>
        <v>0</v>
      </c>
    </row>
    <row r="195" spans="1:7" ht="15.75" hidden="1" x14ac:dyDescent="0.25">
      <c r="A195" s="10" t="s">
        <v>387</v>
      </c>
      <c r="B195" s="10" t="s">
        <v>388</v>
      </c>
      <c r="C195" s="11">
        <v>5269.9999999999991</v>
      </c>
      <c r="D195" s="11">
        <v>1.3923381770145309</v>
      </c>
      <c r="E195" s="9">
        <v>1500</v>
      </c>
      <c r="F195" s="12">
        <f t="shared" si="2"/>
        <v>-3769.9999999999991</v>
      </c>
      <c r="G195" s="6"/>
    </row>
    <row r="196" spans="1:7" ht="15.75" hidden="1" x14ac:dyDescent="0.25">
      <c r="A196" s="10" t="s">
        <v>389</v>
      </c>
      <c r="B196" s="10" t="s">
        <v>390</v>
      </c>
      <c r="C196" s="11">
        <v>0</v>
      </c>
      <c r="D196" s="11">
        <v>0</v>
      </c>
      <c r="E196" s="9"/>
      <c r="F196" s="12">
        <f t="shared" ref="F196:F257" si="3">E196-C196</f>
        <v>0</v>
      </c>
    </row>
    <row r="197" spans="1:7" ht="15.75" hidden="1" x14ac:dyDescent="0.25">
      <c r="A197" s="10" t="s">
        <v>391</v>
      </c>
      <c r="B197" s="10" t="s">
        <v>392</v>
      </c>
      <c r="C197" s="11">
        <v>-1914.75</v>
      </c>
      <c r="D197" s="11">
        <v>-1914.75</v>
      </c>
      <c r="E197" s="9">
        <v>0</v>
      </c>
      <c r="F197" s="12">
        <f t="shared" si="3"/>
        <v>1914.75</v>
      </c>
      <c r="G197" s="6"/>
    </row>
    <row r="198" spans="1:7" ht="15.75" hidden="1" x14ac:dyDescent="0.25">
      <c r="A198" s="10" t="s">
        <v>393</v>
      </c>
      <c r="B198" s="10" t="s">
        <v>394</v>
      </c>
      <c r="C198" s="11">
        <v>11</v>
      </c>
      <c r="D198" s="11">
        <v>2.2000000000000002</v>
      </c>
      <c r="E198" s="9">
        <v>9</v>
      </c>
      <c r="F198" s="12">
        <f t="shared" si="3"/>
        <v>-2</v>
      </c>
      <c r="G198" s="6"/>
    </row>
    <row r="199" spans="1:7" ht="15.75" hidden="1" x14ac:dyDescent="0.25">
      <c r="A199" s="10" t="s">
        <v>395</v>
      </c>
      <c r="B199" s="10" t="s">
        <v>396</v>
      </c>
      <c r="C199" s="11">
        <v>1</v>
      </c>
      <c r="D199" s="11">
        <v>1</v>
      </c>
      <c r="E199" s="9">
        <v>1</v>
      </c>
      <c r="F199" s="12">
        <f t="shared" si="3"/>
        <v>0</v>
      </c>
    </row>
    <row r="200" spans="1:7" ht="15.75" hidden="1" x14ac:dyDescent="0.25">
      <c r="A200" s="10" t="s">
        <v>397</v>
      </c>
      <c r="B200" s="10" t="s">
        <v>398</v>
      </c>
      <c r="C200" s="11">
        <v>0</v>
      </c>
      <c r="D200" s="11">
        <v>0</v>
      </c>
      <c r="E200" s="9"/>
      <c r="F200" s="12">
        <f t="shared" si="3"/>
        <v>0</v>
      </c>
    </row>
    <row r="201" spans="1:7" ht="15.75" hidden="1" x14ac:dyDescent="0.25">
      <c r="A201" s="10" t="s">
        <v>399</v>
      </c>
      <c r="B201" s="10" t="s">
        <v>400</v>
      </c>
      <c r="C201" s="11">
        <v>0</v>
      </c>
      <c r="D201" s="11">
        <v>0</v>
      </c>
      <c r="E201" s="9"/>
      <c r="F201" s="12">
        <f t="shared" si="3"/>
        <v>0</v>
      </c>
    </row>
    <row r="202" spans="1:7" ht="15.75" hidden="1" x14ac:dyDescent="0.25">
      <c r="A202" s="10" t="s">
        <v>401</v>
      </c>
      <c r="B202" s="10" t="s">
        <v>402</v>
      </c>
      <c r="C202" s="11">
        <v>0</v>
      </c>
      <c r="D202" s="11">
        <v>0</v>
      </c>
      <c r="E202" s="9"/>
      <c r="F202" s="12">
        <f t="shared" si="3"/>
        <v>0</v>
      </c>
    </row>
    <row r="203" spans="1:7" ht="15.75" hidden="1" x14ac:dyDescent="0.25">
      <c r="A203" s="10" t="s">
        <v>403</v>
      </c>
      <c r="B203" s="10" t="s">
        <v>404</v>
      </c>
      <c r="C203" s="11">
        <v>0</v>
      </c>
      <c r="D203" s="11">
        <v>0</v>
      </c>
      <c r="E203" s="9"/>
      <c r="F203" s="12">
        <f t="shared" si="3"/>
        <v>0</v>
      </c>
    </row>
    <row r="204" spans="1:7" ht="15.75" hidden="1" x14ac:dyDescent="0.25">
      <c r="A204" s="10" t="s">
        <v>405</v>
      </c>
      <c r="B204" s="10" t="s">
        <v>406</v>
      </c>
      <c r="C204" s="11">
        <v>2970.0000000000005</v>
      </c>
      <c r="D204" s="11">
        <v>0.78157894736842115</v>
      </c>
      <c r="E204" s="9">
        <v>500</v>
      </c>
      <c r="F204" s="12">
        <f t="shared" si="3"/>
        <v>-2470.0000000000005</v>
      </c>
      <c r="G204" s="6"/>
    </row>
    <row r="205" spans="1:7" ht="15.75" hidden="1" x14ac:dyDescent="0.25">
      <c r="A205" s="10" t="s">
        <v>407</v>
      </c>
      <c r="B205" s="10" t="s">
        <v>408</v>
      </c>
      <c r="C205" s="11">
        <v>0</v>
      </c>
      <c r="D205" s="11">
        <v>0</v>
      </c>
      <c r="E205" s="9"/>
      <c r="F205" s="12">
        <f t="shared" si="3"/>
        <v>0</v>
      </c>
    </row>
    <row r="206" spans="1:7" ht="15.75" hidden="1" x14ac:dyDescent="0.25">
      <c r="A206" s="10" t="s">
        <v>409</v>
      </c>
      <c r="B206" s="10" t="s">
        <v>410</v>
      </c>
      <c r="C206" s="11">
        <v>0</v>
      </c>
      <c r="D206" s="11">
        <v>0</v>
      </c>
      <c r="E206" s="9"/>
      <c r="F206" s="12">
        <f t="shared" si="3"/>
        <v>0</v>
      </c>
    </row>
    <row r="207" spans="1:7" ht="15.75" hidden="1" x14ac:dyDescent="0.25">
      <c r="A207" s="10" t="s">
        <v>411</v>
      </c>
      <c r="B207" s="10" t="s">
        <v>412</v>
      </c>
      <c r="C207" s="11">
        <v>-120</v>
      </c>
      <c r="D207" s="11">
        <v>-0.12</v>
      </c>
      <c r="E207" s="9">
        <v>0</v>
      </c>
      <c r="F207" s="12">
        <f t="shared" si="3"/>
        <v>120</v>
      </c>
      <c r="G207" s="6"/>
    </row>
    <row r="208" spans="1:7" ht="15.75" hidden="1" x14ac:dyDescent="0.25">
      <c r="A208" s="10" t="s">
        <v>413</v>
      </c>
      <c r="B208" s="10" t="s">
        <v>414</v>
      </c>
      <c r="C208" s="11">
        <v>0</v>
      </c>
      <c r="D208" s="11">
        <v>0</v>
      </c>
      <c r="E208" s="9"/>
      <c r="F208" s="12">
        <f t="shared" si="3"/>
        <v>0</v>
      </c>
    </row>
    <row r="209" spans="1:7" ht="15.75" hidden="1" x14ac:dyDescent="0.25">
      <c r="A209" s="10" t="s">
        <v>415</v>
      </c>
      <c r="B209" s="10" t="s">
        <v>416</v>
      </c>
      <c r="C209" s="11">
        <v>0</v>
      </c>
      <c r="D209" s="11">
        <v>0</v>
      </c>
      <c r="E209" s="9"/>
      <c r="F209" s="12">
        <f t="shared" si="3"/>
        <v>0</v>
      </c>
    </row>
    <row r="210" spans="1:7" ht="15.75" hidden="1" x14ac:dyDescent="0.25">
      <c r="A210" s="10" t="s">
        <v>417</v>
      </c>
      <c r="B210" s="10" t="s">
        <v>418</v>
      </c>
      <c r="C210" s="11">
        <v>1</v>
      </c>
      <c r="D210" s="11">
        <v>1</v>
      </c>
      <c r="E210" s="9">
        <v>1</v>
      </c>
      <c r="F210" s="12">
        <f t="shared" si="3"/>
        <v>0</v>
      </c>
    </row>
    <row r="211" spans="1:7" ht="15.75" hidden="1" x14ac:dyDescent="0.25">
      <c r="A211" s="10" t="s">
        <v>419</v>
      </c>
      <c r="B211" s="10" t="s">
        <v>420</v>
      </c>
      <c r="C211" s="11">
        <v>3730</v>
      </c>
      <c r="D211" s="11">
        <v>3.73</v>
      </c>
      <c r="E211" s="9">
        <v>515</v>
      </c>
      <c r="F211" s="12">
        <f t="shared" si="3"/>
        <v>-3215</v>
      </c>
      <c r="G211" s="6"/>
    </row>
    <row r="212" spans="1:7" ht="15.75" hidden="1" x14ac:dyDescent="0.25">
      <c r="A212" s="10" t="s">
        <v>421</v>
      </c>
      <c r="B212" s="10" t="s">
        <v>422</v>
      </c>
      <c r="C212" s="11">
        <v>2</v>
      </c>
      <c r="D212" s="11">
        <v>2</v>
      </c>
      <c r="E212" s="9">
        <v>1</v>
      </c>
      <c r="F212" s="12">
        <f t="shared" si="3"/>
        <v>-1</v>
      </c>
      <c r="G212" s="6" t="s">
        <v>717</v>
      </c>
    </row>
    <row r="213" spans="1:7" ht="15.75" hidden="1" x14ac:dyDescent="0.25">
      <c r="A213" s="10" t="s">
        <v>423</v>
      </c>
      <c r="B213" s="10" t="s">
        <v>424</v>
      </c>
      <c r="C213" s="11">
        <v>0</v>
      </c>
      <c r="D213" s="11">
        <v>0</v>
      </c>
      <c r="E213" s="9"/>
      <c r="F213" s="12">
        <f t="shared" si="3"/>
        <v>0</v>
      </c>
    </row>
    <row r="214" spans="1:7" ht="15.75" hidden="1" x14ac:dyDescent="0.25">
      <c r="A214" s="10" t="s">
        <v>425</v>
      </c>
      <c r="B214" s="10" t="s">
        <v>426</v>
      </c>
      <c r="C214" s="11">
        <v>9</v>
      </c>
      <c r="D214" s="11">
        <v>1.5</v>
      </c>
      <c r="E214" s="9">
        <v>9</v>
      </c>
      <c r="F214" s="12">
        <f t="shared" si="3"/>
        <v>0</v>
      </c>
    </row>
    <row r="215" spans="1:7" ht="15.75" hidden="1" x14ac:dyDescent="0.25">
      <c r="A215" s="10" t="s">
        <v>427</v>
      </c>
      <c r="B215" s="10" t="s">
        <v>428</v>
      </c>
      <c r="C215" s="11">
        <v>0</v>
      </c>
      <c r="D215" s="11">
        <v>0</v>
      </c>
      <c r="E215" s="9"/>
      <c r="F215" s="12">
        <f t="shared" si="3"/>
        <v>0</v>
      </c>
    </row>
    <row r="216" spans="1:7" ht="15.75" hidden="1" x14ac:dyDescent="0.25">
      <c r="A216" s="10" t="s">
        <v>429</v>
      </c>
      <c r="B216" s="10" t="s">
        <v>430</v>
      </c>
      <c r="C216" s="11">
        <v>0</v>
      </c>
      <c r="D216" s="11">
        <v>0</v>
      </c>
      <c r="E216" s="9"/>
      <c r="F216" s="12">
        <f t="shared" si="3"/>
        <v>0</v>
      </c>
    </row>
    <row r="217" spans="1:7" ht="15.75" hidden="1" x14ac:dyDescent="0.25">
      <c r="A217" s="10" t="s">
        <v>431</v>
      </c>
      <c r="B217" s="10" t="s">
        <v>432</v>
      </c>
      <c r="C217" s="11">
        <v>-65</v>
      </c>
      <c r="D217" s="11">
        <v>-8.125</v>
      </c>
      <c r="E217" s="9">
        <v>6</v>
      </c>
      <c r="F217" s="12">
        <f t="shared" si="3"/>
        <v>71</v>
      </c>
      <c r="G217" s="6"/>
    </row>
    <row r="218" spans="1:7" ht="15.75" hidden="1" x14ac:dyDescent="0.25">
      <c r="A218" s="10" t="s">
        <v>433</v>
      </c>
      <c r="B218" s="10" t="s">
        <v>434</v>
      </c>
      <c r="C218" s="11">
        <v>64</v>
      </c>
      <c r="D218" s="11">
        <v>8</v>
      </c>
      <c r="E218" s="9">
        <v>0</v>
      </c>
      <c r="F218" s="12">
        <f t="shared" si="3"/>
        <v>-64</v>
      </c>
      <c r="G218" s="6"/>
    </row>
    <row r="219" spans="1:7" ht="15.75" hidden="1" x14ac:dyDescent="0.25">
      <c r="A219" s="10" t="s">
        <v>435</v>
      </c>
      <c r="B219" s="10" t="s">
        <v>436</v>
      </c>
      <c r="C219" s="11">
        <v>0</v>
      </c>
      <c r="D219" s="11">
        <v>0</v>
      </c>
      <c r="E219" s="9"/>
      <c r="F219" s="12">
        <f t="shared" si="3"/>
        <v>0</v>
      </c>
    </row>
    <row r="220" spans="1:7" ht="15.75" hidden="1" x14ac:dyDescent="0.25">
      <c r="A220" s="10" t="s">
        <v>437</v>
      </c>
      <c r="B220" s="10" t="s">
        <v>438</v>
      </c>
      <c r="C220" s="11">
        <v>116</v>
      </c>
      <c r="D220" s="11">
        <v>14.5</v>
      </c>
      <c r="E220" s="9">
        <v>23</v>
      </c>
      <c r="F220" s="12">
        <f t="shared" si="3"/>
        <v>-93</v>
      </c>
      <c r="G220" s="6"/>
    </row>
    <row r="221" spans="1:7" ht="15.75" hidden="1" x14ac:dyDescent="0.25">
      <c r="A221" s="10" t="s">
        <v>439</v>
      </c>
      <c r="B221" s="10" t="s">
        <v>440</v>
      </c>
      <c r="C221" s="11">
        <v>48</v>
      </c>
      <c r="D221" s="11">
        <v>6</v>
      </c>
      <c r="E221" s="9">
        <v>0</v>
      </c>
      <c r="F221" s="12">
        <f t="shared" si="3"/>
        <v>-48</v>
      </c>
      <c r="G221" s="6"/>
    </row>
    <row r="222" spans="1:7" ht="15.75" hidden="1" x14ac:dyDescent="0.25">
      <c r="A222" s="10" t="s">
        <v>441</v>
      </c>
      <c r="B222" s="10" t="s">
        <v>442</v>
      </c>
      <c r="C222" s="11">
        <v>39.999999999999993</v>
      </c>
      <c r="D222" s="11">
        <v>1.0526315789473684</v>
      </c>
      <c r="E222" s="9">
        <v>31</v>
      </c>
      <c r="F222" s="12">
        <f t="shared" si="3"/>
        <v>-8.9999999999999929</v>
      </c>
      <c r="G222" s="6"/>
    </row>
    <row r="223" spans="1:7" ht="15.75" hidden="1" x14ac:dyDescent="0.25">
      <c r="A223" s="10" t="s">
        <v>443</v>
      </c>
      <c r="B223" s="10" t="s">
        <v>444</v>
      </c>
      <c r="C223" s="11">
        <v>0</v>
      </c>
      <c r="D223" s="11">
        <v>0</v>
      </c>
      <c r="E223" s="9"/>
      <c r="F223" s="12">
        <f t="shared" si="3"/>
        <v>0</v>
      </c>
    </row>
    <row r="224" spans="1:7" ht="15.75" hidden="1" x14ac:dyDescent="0.25">
      <c r="A224" s="10" t="s">
        <v>445</v>
      </c>
      <c r="B224" s="10" t="s">
        <v>446</v>
      </c>
      <c r="C224" s="11">
        <v>0</v>
      </c>
      <c r="D224" s="11">
        <v>0</v>
      </c>
      <c r="E224" s="9"/>
      <c r="F224" s="12">
        <f t="shared" si="3"/>
        <v>0</v>
      </c>
    </row>
    <row r="225" spans="1:7" ht="15.75" hidden="1" x14ac:dyDescent="0.25">
      <c r="A225" s="10" t="s">
        <v>447</v>
      </c>
      <c r="B225" s="10" t="s">
        <v>448</v>
      </c>
      <c r="C225" s="11">
        <v>13</v>
      </c>
      <c r="D225" s="11">
        <v>1.625</v>
      </c>
      <c r="E225" s="9">
        <v>29</v>
      </c>
      <c r="F225" s="12">
        <f t="shared" si="3"/>
        <v>16</v>
      </c>
      <c r="G225" s="6"/>
    </row>
    <row r="226" spans="1:7" ht="15.75" hidden="1" x14ac:dyDescent="0.25">
      <c r="A226" s="10" t="s">
        <v>449</v>
      </c>
      <c r="B226" s="10" t="s">
        <v>450</v>
      </c>
      <c r="C226" s="11">
        <v>0</v>
      </c>
      <c r="D226" s="11">
        <v>0</v>
      </c>
      <c r="E226" s="9"/>
      <c r="F226" s="12">
        <f t="shared" si="3"/>
        <v>0</v>
      </c>
    </row>
    <row r="227" spans="1:7" ht="15.75" hidden="1" x14ac:dyDescent="0.25">
      <c r="A227" s="10" t="s">
        <v>451</v>
      </c>
      <c r="B227" s="10" t="s">
        <v>452</v>
      </c>
      <c r="C227" s="11">
        <v>0</v>
      </c>
      <c r="D227" s="11">
        <v>0</v>
      </c>
      <c r="E227" s="9"/>
      <c r="F227" s="12">
        <f t="shared" si="3"/>
        <v>0</v>
      </c>
    </row>
    <row r="228" spans="1:7" ht="15.75" hidden="1" x14ac:dyDescent="0.25">
      <c r="A228" s="10" t="s">
        <v>453</v>
      </c>
      <c r="B228" s="10" t="s">
        <v>454</v>
      </c>
      <c r="C228" s="11">
        <v>56830</v>
      </c>
      <c r="D228" s="11">
        <v>56.83</v>
      </c>
      <c r="E228" s="9">
        <f>3000+11300</f>
        <v>14300</v>
      </c>
      <c r="F228" s="12">
        <f t="shared" si="3"/>
        <v>-42530</v>
      </c>
      <c r="G228" s="6"/>
    </row>
    <row r="229" spans="1:7" ht="15.75" hidden="1" x14ac:dyDescent="0.25">
      <c r="A229" s="10" t="s">
        <v>455</v>
      </c>
      <c r="B229" s="10" t="s">
        <v>456</v>
      </c>
      <c r="C229" s="11">
        <v>0</v>
      </c>
      <c r="D229" s="11">
        <v>0</v>
      </c>
      <c r="E229" s="9"/>
      <c r="F229" s="12">
        <f t="shared" si="3"/>
        <v>0</v>
      </c>
    </row>
    <row r="230" spans="1:7" ht="15.75" hidden="1" x14ac:dyDescent="0.25">
      <c r="A230" s="10" t="s">
        <v>457</v>
      </c>
      <c r="B230" s="10" t="s">
        <v>458</v>
      </c>
      <c r="C230" s="11">
        <v>0</v>
      </c>
      <c r="D230" s="11">
        <v>0</v>
      </c>
      <c r="E230" s="9"/>
      <c r="F230" s="12">
        <f t="shared" si="3"/>
        <v>0</v>
      </c>
    </row>
    <row r="231" spans="1:7" ht="15.75" hidden="1" x14ac:dyDescent="0.25">
      <c r="A231" s="10" t="s">
        <v>459</v>
      </c>
      <c r="B231" s="10" t="s">
        <v>460</v>
      </c>
      <c r="C231" s="11">
        <v>2</v>
      </c>
      <c r="D231" s="11">
        <v>2</v>
      </c>
      <c r="E231" s="9">
        <v>1</v>
      </c>
      <c r="F231" s="12">
        <f t="shared" si="3"/>
        <v>-1</v>
      </c>
      <c r="G231" s="6"/>
    </row>
    <row r="232" spans="1:7" ht="15.75" hidden="1" x14ac:dyDescent="0.25">
      <c r="A232" s="10" t="s">
        <v>461</v>
      </c>
      <c r="B232" s="10" t="s">
        <v>462</v>
      </c>
      <c r="C232" s="11">
        <v>0</v>
      </c>
      <c r="D232" s="11">
        <v>0</v>
      </c>
      <c r="E232" s="9"/>
      <c r="F232" s="12">
        <f t="shared" si="3"/>
        <v>0</v>
      </c>
    </row>
    <row r="233" spans="1:7" ht="15.75" hidden="1" x14ac:dyDescent="0.25">
      <c r="A233" s="10" t="s">
        <v>463</v>
      </c>
      <c r="B233" s="10" t="s">
        <v>464</v>
      </c>
      <c r="C233" s="11">
        <v>0</v>
      </c>
      <c r="D233" s="11">
        <v>0</v>
      </c>
      <c r="E233" s="9">
        <v>935</v>
      </c>
      <c r="F233" s="12">
        <f t="shared" si="3"/>
        <v>935</v>
      </c>
      <c r="G233" s="6"/>
    </row>
    <row r="234" spans="1:7" ht="15.75" hidden="1" x14ac:dyDescent="0.25">
      <c r="A234" s="10" t="s">
        <v>465</v>
      </c>
      <c r="B234" s="10" t="s">
        <v>466</v>
      </c>
      <c r="C234" s="11">
        <v>0</v>
      </c>
      <c r="D234" s="11">
        <v>0</v>
      </c>
      <c r="E234" s="9"/>
      <c r="F234" s="12">
        <f t="shared" si="3"/>
        <v>0</v>
      </c>
    </row>
    <row r="235" spans="1:7" ht="15.75" hidden="1" x14ac:dyDescent="0.25">
      <c r="A235" s="10" t="s">
        <v>467</v>
      </c>
      <c r="B235" s="10" t="s">
        <v>468</v>
      </c>
      <c r="C235" s="11">
        <v>0</v>
      </c>
      <c r="D235" s="11">
        <v>0</v>
      </c>
      <c r="E235" s="9"/>
      <c r="F235" s="12">
        <f t="shared" si="3"/>
        <v>0</v>
      </c>
    </row>
    <row r="236" spans="1:7" ht="15.75" hidden="1" x14ac:dyDescent="0.25">
      <c r="A236" s="10" t="s">
        <v>469</v>
      </c>
      <c r="B236" s="10" t="s">
        <v>470</v>
      </c>
      <c r="C236" s="11">
        <v>0</v>
      </c>
      <c r="D236" s="11">
        <v>0</v>
      </c>
      <c r="E236" s="9"/>
      <c r="F236" s="12">
        <f t="shared" si="3"/>
        <v>0</v>
      </c>
    </row>
    <row r="237" spans="1:7" ht="15.75" hidden="1" x14ac:dyDescent="0.25">
      <c r="A237" s="10" t="s">
        <v>471</v>
      </c>
      <c r="B237" s="10" t="s">
        <v>472</v>
      </c>
      <c r="C237" s="11">
        <v>0</v>
      </c>
      <c r="D237" s="11">
        <v>0</v>
      </c>
      <c r="E237" s="9"/>
      <c r="F237" s="12">
        <f t="shared" si="3"/>
        <v>0</v>
      </c>
    </row>
    <row r="238" spans="1:7" ht="15.75" hidden="1" x14ac:dyDescent="0.25">
      <c r="A238" s="10" t="s">
        <v>473</v>
      </c>
      <c r="B238" s="10" t="s">
        <v>474</v>
      </c>
      <c r="C238" s="11">
        <v>4</v>
      </c>
      <c r="D238" s="11">
        <v>3.3333333333333333E-2</v>
      </c>
      <c r="E238" s="9">
        <v>8</v>
      </c>
      <c r="F238" s="12">
        <f t="shared" si="3"/>
        <v>4</v>
      </c>
      <c r="G238" s="6"/>
    </row>
    <row r="239" spans="1:7" ht="15.75" hidden="1" x14ac:dyDescent="0.25">
      <c r="A239" s="10" t="s">
        <v>475</v>
      </c>
      <c r="B239" s="10" t="s">
        <v>476</v>
      </c>
      <c r="C239" s="11">
        <v>0</v>
      </c>
      <c r="D239" s="11">
        <v>0</v>
      </c>
      <c r="E239" s="9"/>
      <c r="F239" s="12">
        <f t="shared" si="3"/>
        <v>0</v>
      </c>
    </row>
    <row r="240" spans="1:7" ht="15.75" x14ac:dyDescent="0.25">
      <c r="A240" s="10" t="s">
        <v>477</v>
      </c>
      <c r="B240" s="10" t="s">
        <v>478</v>
      </c>
      <c r="C240" s="11">
        <v>3</v>
      </c>
      <c r="D240" s="11">
        <v>3</v>
      </c>
      <c r="E240" s="9">
        <v>2</v>
      </c>
      <c r="F240" s="12">
        <f t="shared" si="3"/>
        <v>-1</v>
      </c>
      <c r="G240" s="6" t="s">
        <v>716</v>
      </c>
    </row>
    <row r="241" spans="1:7" ht="15.75" hidden="1" x14ac:dyDescent="0.25">
      <c r="A241" s="10" t="s">
        <v>479</v>
      </c>
      <c r="B241" s="10" t="s">
        <v>480</v>
      </c>
      <c r="C241" s="11">
        <v>0</v>
      </c>
      <c r="D241" s="11">
        <v>0</v>
      </c>
      <c r="E241" s="9"/>
      <c r="F241" s="12">
        <f t="shared" si="3"/>
        <v>0</v>
      </c>
    </row>
    <row r="242" spans="1:7" ht="15.75" hidden="1" x14ac:dyDescent="0.25">
      <c r="A242" s="10" t="s">
        <v>481</v>
      </c>
      <c r="B242" s="10" t="s">
        <v>482</v>
      </c>
      <c r="C242" s="11">
        <v>0</v>
      </c>
      <c r="D242" s="11">
        <v>0</v>
      </c>
      <c r="E242" s="9"/>
      <c r="F242" s="12">
        <f t="shared" si="3"/>
        <v>0</v>
      </c>
    </row>
    <row r="243" spans="1:7" ht="15.75" hidden="1" x14ac:dyDescent="0.25">
      <c r="A243" s="10" t="s">
        <v>483</v>
      </c>
      <c r="B243" s="10" t="s">
        <v>484</v>
      </c>
      <c r="C243" s="11">
        <v>2</v>
      </c>
      <c r="D243" s="11">
        <v>2</v>
      </c>
      <c r="E243" s="9">
        <v>2</v>
      </c>
      <c r="F243" s="12">
        <f t="shared" si="3"/>
        <v>0</v>
      </c>
    </row>
    <row r="244" spans="1:7" ht="15.75" hidden="1" x14ac:dyDescent="0.25">
      <c r="A244" s="10" t="s">
        <v>485</v>
      </c>
      <c r="B244" s="10" t="s">
        <v>486</v>
      </c>
      <c r="C244" s="11">
        <v>-350</v>
      </c>
      <c r="D244" s="11">
        <v>-0.35000000000000003</v>
      </c>
      <c r="E244" s="9">
        <v>200</v>
      </c>
      <c r="F244" s="12">
        <f t="shared" si="3"/>
        <v>550</v>
      </c>
      <c r="G244" s="6"/>
    </row>
    <row r="245" spans="1:7" ht="15.75" hidden="1" x14ac:dyDescent="0.25">
      <c r="A245" s="10" t="s">
        <v>487</v>
      </c>
      <c r="B245" s="10" t="s">
        <v>488</v>
      </c>
      <c r="C245" s="11">
        <v>38</v>
      </c>
      <c r="D245" s="11">
        <v>38</v>
      </c>
      <c r="E245" s="9">
        <v>0</v>
      </c>
      <c r="F245" s="12">
        <f t="shared" si="3"/>
        <v>-38</v>
      </c>
      <c r="G245" s="6"/>
    </row>
    <row r="246" spans="1:7" ht="15.75" hidden="1" x14ac:dyDescent="0.25">
      <c r="A246" s="10" t="s">
        <v>489</v>
      </c>
      <c r="B246" s="10" t="s">
        <v>490</v>
      </c>
      <c r="C246" s="11">
        <v>12</v>
      </c>
      <c r="D246" s="11">
        <v>0.5</v>
      </c>
      <c r="E246" s="9">
        <v>12</v>
      </c>
      <c r="F246" s="12">
        <f t="shared" si="3"/>
        <v>0</v>
      </c>
    </row>
    <row r="247" spans="1:7" ht="15.75" hidden="1" x14ac:dyDescent="0.25">
      <c r="A247" s="10" t="s">
        <v>491</v>
      </c>
      <c r="B247" s="10" t="s">
        <v>492</v>
      </c>
      <c r="C247" s="11">
        <v>0</v>
      </c>
      <c r="D247" s="11">
        <v>0</v>
      </c>
      <c r="E247" s="9"/>
      <c r="F247" s="12">
        <f t="shared" si="3"/>
        <v>0</v>
      </c>
    </row>
    <row r="248" spans="1:7" ht="15.75" hidden="1" x14ac:dyDescent="0.25">
      <c r="A248" s="10" t="s">
        <v>493</v>
      </c>
      <c r="B248" s="10" t="s">
        <v>494</v>
      </c>
      <c r="C248" s="11">
        <v>0</v>
      </c>
      <c r="D248" s="11">
        <v>0</v>
      </c>
      <c r="E248" s="9"/>
      <c r="F248" s="12">
        <f t="shared" si="3"/>
        <v>0</v>
      </c>
    </row>
    <row r="249" spans="1:7" ht="15.75" hidden="1" x14ac:dyDescent="0.25">
      <c r="A249" s="10" t="s">
        <v>495</v>
      </c>
      <c r="B249" s="10" t="s">
        <v>496</v>
      </c>
      <c r="C249" s="11">
        <v>0</v>
      </c>
      <c r="D249" s="11">
        <v>0</v>
      </c>
      <c r="E249" s="9"/>
      <c r="F249" s="12">
        <f t="shared" si="3"/>
        <v>0</v>
      </c>
    </row>
    <row r="250" spans="1:7" ht="15.75" hidden="1" x14ac:dyDescent="0.25">
      <c r="A250" s="10" t="s">
        <v>497</v>
      </c>
      <c r="B250" s="10" t="s">
        <v>498</v>
      </c>
      <c r="C250" s="11">
        <v>1115</v>
      </c>
      <c r="D250" s="11">
        <v>1115</v>
      </c>
      <c r="E250" s="9">
        <v>665</v>
      </c>
      <c r="F250" s="12">
        <f t="shared" si="3"/>
        <v>-450</v>
      </c>
      <c r="G250" s="6"/>
    </row>
    <row r="251" spans="1:7" ht="15.75" hidden="1" x14ac:dyDescent="0.25">
      <c r="A251" s="10" t="s">
        <v>499</v>
      </c>
      <c r="B251" s="10" t="s">
        <v>500</v>
      </c>
      <c r="C251" s="11">
        <v>0</v>
      </c>
      <c r="D251" s="11">
        <v>0</v>
      </c>
      <c r="E251" s="9"/>
      <c r="F251" s="12">
        <f t="shared" si="3"/>
        <v>0</v>
      </c>
    </row>
    <row r="252" spans="1:7" ht="15.75" hidden="1" x14ac:dyDescent="0.25">
      <c r="A252" s="10" t="s">
        <v>501</v>
      </c>
      <c r="B252" s="10" t="s">
        <v>502</v>
      </c>
      <c r="C252" s="11">
        <v>5170</v>
      </c>
      <c r="D252" s="11">
        <v>5.17</v>
      </c>
      <c r="E252" s="9">
        <v>0</v>
      </c>
      <c r="F252" s="12">
        <f t="shared" si="3"/>
        <v>-5170</v>
      </c>
      <c r="G252" s="6"/>
    </row>
    <row r="253" spans="1:7" ht="15.75" hidden="1" x14ac:dyDescent="0.25">
      <c r="A253" s="10" t="s">
        <v>503</v>
      </c>
      <c r="B253" s="10" t="s">
        <v>504</v>
      </c>
      <c r="C253" s="11">
        <v>687</v>
      </c>
      <c r="D253" s="11">
        <v>4.58</v>
      </c>
      <c r="E253" s="9">
        <v>400</v>
      </c>
      <c r="F253" s="12">
        <f t="shared" si="3"/>
        <v>-287</v>
      </c>
      <c r="G253" s="6"/>
    </row>
    <row r="254" spans="1:7" ht="15.75" hidden="1" x14ac:dyDescent="0.25">
      <c r="A254" s="10" t="s">
        <v>505</v>
      </c>
      <c r="B254" s="10" t="s">
        <v>506</v>
      </c>
      <c r="C254" s="11">
        <v>0</v>
      </c>
      <c r="D254" s="11">
        <v>0</v>
      </c>
      <c r="E254" s="9"/>
      <c r="F254" s="12">
        <f t="shared" si="3"/>
        <v>0</v>
      </c>
    </row>
    <row r="255" spans="1:7" ht="15.75" hidden="1" x14ac:dyDescent="0.25">
      <c r="A255" s="10" t="s">
        <v>507</v>
      </c>
      <c r="B255" s="10" t="s">
        <v>508</v>
      </c>
      <c r="C255" s="11">
        <v>0</v>
      </c>
      <c r="D255" s="11">
        <v>0</v>
      </c>
      <c r="E255" s="9"/>
      <c r="F255" s="12">
        <f t="shared" si="3"/>
        <v>0</v>
      </c>
    </row>
    <row r="256" spans="1:7" ht="15.75" hidden="1" x14ac:dyDescent="0.25">
      <c r="A256" s="10" t="s">
        <v>509</v>
      </c>
      <c r="B256" s="10" t="s">
        <v>510</v>
      </c>
      <c r="C256" s="11">
        <v>0</v>
      </c>
      <c r="D256" s="11">
        <v>0</v>
      </c>
      <c r="E256" s="9"/>
      <c r="F256" s="12">
        <f t="shared" si="3"/>
        <v>0</v>
      </c>
    </row>
    <row r="257" spans="1:7" ht="15.75" hidden="1" x14ac:dyDescent="0.25">
      <c r="A257" s="10" t="s">
        <v>511</v>
      </c>
      <c r="B257" s="10" t="s">
        <v>512</v>
      </c>
      <c r="C257" s="11">
        <v>0</v>
      </c>
      <c r="D257" s="11">
        <v>0</v>
      </c>
      <c r="E257" s="9"/>
      <c r="F257" s="12">
        <f t="shared" si="3"/>
        <v>0</v>
      </c>
    </row>
    <row r="258" spans="1:7" ht="15.75" hidden="1" x14ac:dyDescent="0.25">
      <c r="A258" s="10" t="s">
        <v>513</v>
      </c>
      <c r="B258" s="10" t="s">
        <v>514</v>
      </c>
      <c r="C258" s="11">
        <v>0</v>
      </c>
      <c r="D258" s="11">
        <v>0</v>
      </c>
      <c r="E258" s="9"/>
      <c r="F258" s="12">
        <f t="shared" ref="F258:F321" si="4">E258-C258</f>
        <v>0</v>
      </c>
    </row>
    <row r="259" spans="1:7" ht="15.75" hidden="1" x14ac:dyDescent="0.25">
      <c r="A259" s="10" t="s">
        <v>515</v>
      </c>
      <c r="B259" s="10" t="s">
        <v>516</v>
      </c>
      <c r="C259" s="11">
        <v>0</v>
      </c>
      <c r="D259" s="11">
        <v>0</v>
      </c>
      <c r="E259" s="9"/>
      <c r="F259" s="12">
        <f t="shared" si="4"/>
        <v>0</v>
      </c>
    </row>
    <row r="260" spans="1:7" ht="15.75" hidden="1" x14ac:dyDescent="0.25">
      <c r="A260" s="10" t="s">
        <v>517</v>
      </c>
      <c r="B260" s="10" t="s">
        <v>518</v>
      </c>
      <c r="C260" s="11">
        <v>5</v>
      </c>
      <c r="D260" s="11">
        <v>0.1</v>
      </c>
      <c r="E260" s="9">
        <v>17</v>
      </c>
      <c r="F260" s="12">
        <f t="shared" si="4"/>
        <v>12</v>
      </c>
      <c r="G260" s="6"/>
    </row>
    <row r="261" spans="1:7" ht="15.75" hidden="1" x14ac:dyDescent="0.25">
      <c r="A261" s="10" t="s">
        <v>519</v>
      </c>
      <c r="B261" s="10" t="s">
        <v>520</v>
      </c>
      <c r="C261" s="11">
        <v>0</v>
      </c>
      <c r="D261" s="11">
        <v>0</v>
      </c>
      <c r="E261" s="9"/>
      <c r="F261" s="12">
        <f t="shared" si="4"/>
        <v>0</v>
      </c>
    </row>
    <row r="262" spans="1:7" ht="15.75" hidden="1" x14ac:dyDescent="0.25">
      <c r="A262" s="10" t="s">
        <v>521</v>
      </c>
      <c r="B262" s="10" t="s">
        <v>522</v>
      </c>
      <c r="C262" s="11">
        <v>340</v>
      </c>
      <c r="D262" s="11">
        <v>0.34</v>
      </c>
      <c r="E262" s="9">
        <v>1075</v>
      </c>
      <c r="F262" s="12">
        <f t="shared" si="4"/>
        <v>735</v>
      </c>
      <c r="G262" s="6"/>
    </row>
    <row r="263" spans="1:7" ht="15.75" hidden="1" x14ac:dyDescent="0.25">
      <c r="A263" s="10" t="s">
        <v>523</v>
      </c>
      <c r="B263" s="10" t="s">
        <v>524</v>
      </c>
      <c r="C263" s="11">
        <v>0</v>
      </c>
      <c r="D263" s="11">
        <v>0</v>
      </c>
      <c r="E263" s="9"/>
      <c r="F263" s="12">
        <f t="shared" si="4"/>
        <v>0</v>
      </c>
    </row>
    <row r="264" spans="1:7" ht="15.75" hidden="1" x14ac:dyDescent="0.25">
      <c r="A264" s="10" t="s">
        <v>525</v>
      </c>
      <c r="B264" s="10" t="s">
        <v>526</v>
      </c>
      <c r="C264" s="11">
        <v>0</v>
      </c>
      <c r="D264" s="11">
        <v>0</v>
      </c>
      <c r="E264" s="9"/>
      <c r="F264" s="12">
        <f t="shared" si="4"/>
        <v>0</v>
      </c>
    </row>
    <row r="265" spans="1:7" ht="15.75" hidden="1" x14ac:dyDescent="0.25">
      <c r="A265" s="10" t="s">
        <v>527</v>
      </c>
      <c r="B265" s="10" t="s">
        <v>528</v>
      </c>
      <c r="C265" s="11">
        <v>7985</v>
      </c>
      <c r="D265" s="11">
        <v>7.9850000000000003</v>
      </c>
      <c r="E265" s="9">
        <v>2860</v>
      </c>
      <c r="F265" s="12">
        <f t="shared" si="4"/>
        <v>-5125</v>
      </c>
      <c r="G265" s="6"/>
    </row>
    <row r="266" spans="1:7" ht="15.75" hidden="1" x14ac:dyDescent="0.25">
      <c r="A266" s="10" t="s">
        <v>529</v>
      </c>
      <c r="B266" s="10" t="s">
        <v>530</v>
      </c>
      <c r="C266" s="11">
        <v>-4645</v>
      </c>
      <c r="D266" s="11">
        <v>-4.6450000000000005</v>
      </c>
      <c r="E266" s="9">
        <v>150</v>
      </c>
      <c r="F266" s="12">
        <f t="shared" si="4"/>
        <v>4795</v>
      </c>
      <c r="G266" s="6"/>
    </row>
    <row r="267" spans="1:7" ht="15.75" hidden="1" x14ac:dyDescent="0.25">
      <c r="A267" s="10" t="s">
        <v>531</v>
      </c>
      <c r="B267" s="10" t="s">
        <v>532</v>
      </c>
      <c r="C267" s="11">
        <v>0</v>
      </c>
      <c r="D267" s="11">
        <v>0</v>
      </c>
      <c r="E267" s="9"/>
      <c r="F267" s="12">
        <f t="shared" si="4"/>
        <v>0</v>
      </c>
    </row>
    <row r="268" spans="1:7" ht="15.75" hidden="1" x14ac:dyDescent="0.25">
      <c r="A268" s="10" t="s">
        <v>533</v>
      </c>
      <c r="B268" s="10" t="s">
        <v>534</v>
      </c>
      <c r="C268" s="11">
        <v>0</v>
      </c>
      <c r="D268" s="11">
        <v>0</v>
      </c>
      <c r="E268" s="9"/>
      <c r="F268" s="12">
        <f t="shared" si="4"/>
        <v>0</v>
      </c>
    </row>
    <row r="269" spans="1:7" ht="15.75" hidden="1" x14ac:dyDescent="0.25">
      <c r="A269" s="10" t="s">
        <v>535</v>
      </c>
      <c r="B269" s="10" t="s">
        <v>536</v>
      </c>
      <c r="C269" s="11">
        <v>250</v>
      </c>
      <c r="D269" s="11">
        <v>0.25</v>
      </c>
      <c r="E269" s="9">
        <v>0</v>
      </c>
      <c r="F269" s="12">
        <f t="shared" si="4"/>
        <v>-250</v>
      </c>
      <c r="G269" s="6"/>
    </row>
    <row r="270" spans="1:7" ht="15.75" hidden="1" x14ac:dyDescent="0.25">
      <c r="A270" s="10" t="s">
        <v>537</v>
      </c>
      <c r="B270" s="10" t="s">
        <v>538</v>
      </c>
      <c r="C270" s="11">
        <v>0</v>
      </c>
      <c r="D270" s="11">
        <v>0</v>
      </c>
      <c r="E270" s="9"/>
      <c r="F270" s="12">
        <f t="shared" si="4"/>
        <v>0</v>
      </c>
    </row>
    <row r="271" spans="1:7" ht="15.75" hidden="1" x14ac:dyDescent="0.25">
      <c r="A271" s="10" t="s">
        <v>539</v>
      </c>
      <c r="B271" s="10" t="s">
        <v>540</v>
      </c>
      <c r="C271" s="11">
        <v>0</v>
      </c>
      <c r="D271" s="11">
        <v>0</v>
      </c>
      <c r="E271" s="9"/>
      <c r="F271" s="12">
        <f t="shared" si="4"/>
        <v>0</v>
      </c>
    </row>
    <row r="272" spans="1:7" ht="15.75" hidden="1" x14ac:dyDescent="0.25">
      <c r="A272" s="10" t="s">
        <v>541</v>
      </c>
      <c r="B272" s="10" t="s">
        <v>542</v>
      </c>
      <c r="C272" s="11">
        <v>5</v>
      </c>
      <c r="D272" s="11">
        <v>5</v>
      </c>
      <c r="E272" s="9">
        <v>5</v>
      </c>
      <c r="F272" s="12">
        <f t="shared" si="4"/>
        <v>0</v>
      </c>
    </row>
    <row r="273" spans="1:7" ht="15.75" hidden="1" x14ac:dyDescent="0.25">
      <c r="A273" s="10" t="s">
        <v>543</v>
      </c>
      <c r="B273" s="10" t="s">
        <v>544</v>
      </c>
      <c r="C273" s="11">
        <v>-1</v>
      </c>
      <c r="D273" s="11">
        <v>-4.1666666666666671E-2</v>
      </c>
      <c r="E273" s="9">
        <v>0</v>
      </c>
      <c r="F273" s="12">
        <f t="shared" si="4"/>
        <v>1</v>
      </c>
      <c r="G273" s="6" t="s">
        <v>717</v>
      </c>
    </row>
    <row r="274" spans="1:7" ht="15.75" hidden="1" x14ac:dyDescent="0.25">
      <c r="A274" s="10" t="s">
        <v>545</v>
      </c>
      <c r="B274" s="10" t="s">
        <v>546</v>
      </c>
      <c r="C274" s="11">
        <v>25</v>
      </c>
      <c r="D274" s="11">
        <v>1.0416666666666667</v>
      </c>
      <c r="E274" s="9">
        <f>24+61</f>
        <v>85</v>
      </c>
      <c r="F274" s="12">
        <f t="shared" si="4"/>
        <v>60</v>
      </c>
      <c r="G274" s="6" t="s">
        <v>717</v>
      </c>
    </row>
    <row r="275" spans="1:7" ht="15.75" hidden="1" x14ac:dyDescent="0.25">
      <c r="A275" s="10" t="s">
        <v>547</v>
      </c>
      <c r="B275" s="10" t="s">
        <v>548</v>
      </c>
      <c r="C275" s="11">
        <v>-54</v>
      </c>
      <c r="D275" s="11">
        <v>-54</v>
      </c>
      <c r="E275" s="9">
        <v>175</v>
      </c>
      <c r="F275" s="12">
        <f t="shared" si="4"/>
        <v>229</v>
      </c>
      <c r="G275" s="6" t="s">
        <v>717</v>
      </c>
    </row>
    <row r="276" spans="1:7" ht="15.75" hidden="1" x14ac:dyDescent="0.25">
      <c r="A276" s="10" t="s">
        <v>549</v>
      </c>
      <c r="B276" s="10" t="s">
        <v>550</v>
      </c>
      <c r="C276" s="11">
        <v>0</v>
      </c>
      <c r="D276" s="11">
        <v>0</v>
      </c>
      <c r="E276" s="9"/>
      <c r="F276" s="12">
        <f t="shared" si="4"/>
        <v>0</v>
      </c>
    </row>
    <row r="277" spans="1:7" ht="15.75" hidden="1" x14ac:dyDescent="0.25">
      <c r="A277" s="10" t="s">
        <v>551</v>
      </c>
      <c r="B277" s="10" t="s">
        <v>552</v>
      </c>
      <c r="C277" s="11">
        <v>9</v>
      </c>
      <c r="D277" s="11">
        <v>9</v>
      </c>
      <c r="E277" s="9">
        <v>10</v>
      </c>
      <c r="F277" s="12">
        <f t="shared" si="4"/>
        <v>1</v>
      </c>
      <c r="G277" s="6" t="s">
        <v>717</v>
      </c>
    </row>
    <row r="278" spans="1:7" ht="15.75" hidden="1" x14ac:dyDescent="0.25">
      <c r="A278" s="10" t="s">
        <v>553</v>
      </c>
      <c r="B278" s="10" t="s">
        <v>554</v>
      </c>
      <c r="C278" s="11">
        <v>250</v>
      </c>
      <c r="D278" s="11">
        <v>2.5</v>
      </c>
      <c r="E278" s="9">
        <v>0</v>
      </c>
      <c r="F278" s="12">
        <f t="shared" si="4"/>
        <v>-250</v>
      </c>
      <c r="G278" s="6"/>
    </row>
    <row r="279" spans="1:7" ht="15.75" hidden="1" x14ac:dyDescent="0.25">
      <c r="A279" s="10" t="s">
        <v>555</v>
      </c>
      <c r="B279" s="10" t="s">
        <v>556</v>
      </c>
      <c r="C279" s="11">
        <v>-587.76499999999999</v>
      </c>
      <c r="D279" s="11">
        <v>-587.76499999999999</v>
      </c>
      <c r="E279" s="9">
        <v>5375</v>
      </c>
      <c r="F279" s="12">
        <f t="shared" si="4"/>
        <v>5962.7650000000003</v>
      </c>
      <c r="G279" s="6"/>
    </row>
    <row r="280" spans="1:7" ht="15.75" hidden="1" x14ac:dyDescent="0.25">
      <c r="A280" s="10" t="s">
        <v>557</v>
      </c>
      <c r="B280" s="10" t="s">
        <v>558</v>
      </c>
      <c r="C280" s="11">
        <v>0</v>
      </c>
      <c r="D280" s="11">
        <v>0</v>
      </c>
      <c r="E280" s="9"/>
      <c r="F280" s="12">
        <f t="shared" si="4"/>
        <v>0</v>
      </c>
    </row>
    <row r="281" spans="1:7" ht="15.75" x14ac:dyDescent="0.25">
      <c r="A281" s="10" t="s">
        <v>559</v>
      </c>
      <c r="B281" s="10" t="s">
        <v>560</v>
      </c>
      <c r="C281" s="11">
        <v>2</v>
      </c>
      <c r="D281" s="11">
        <v>2</v>
      </c>
      <c r="E281" s="9">
        <v>1</v>
      </c>
      <c r="F281" s="12">
        <f t="shared" si="4"/>
        <v>-1</v>
      </c>
      <c r="G281" s="6" t="s">
        <v>716</v>
      </c>
    </row>
    <row r="282" spans="1:7" ht="15.75" hidden="1" x14ac:dyDescent="0.25">
      <c r="A282" s="10" t="s">
        <v>561</v>
      </c>
      <c r="B282" s="10" t="s">
        <v>562</v>
      </c>
      <c r="C282" s="11">
        <v>0</v>
      </c>
      <c r="D282" s="11">
        <v>0</v>
      </c>
      <c r="E282" s="9"/>
      <c r="F282" s="12">
        <f t="shared" si="4"/>
        <v>0</v>
      </c>
    </row>
    <row r="283" spans="1:7" ht="15.75" hidden="1" x14ac:dyDescent="0.25">
      <c r="A283" s="10" t="s">
        <v>563</v>
      </c>
      <c r="B283" s="10" t="s">
        <v>564</v>
      </c>
      <c r="C283" s="11">
        <v>0.70000000000000018</v>
      </c>
      <c r="D283" s="11">
        <v>1E-3</v>
      </c>
      <c r="E283" s="9">
        <v>3</v>
      </c>
      <c r="F283" s="12">
        <f t="shared" si="4"/>
        <v>2.2999999999999998</v>
      </c>
      <c r="G283" s="6" t="s">
        <v>717</v>
      </c>
    </row>
    <row r="284" spans="1:7" ht="15.75" hidden="1" x14ac:dyDescent="0.25">
      <c r="A284" s="10" t="s">
        <v>565</v>
      </c>
      <c r="B284" s="10" t="s">
        <v>566</v>
      </c>
      <c r="C284" s="11">
        <v>3</v>
      </c>
      <c r="D284" s="11">
        <v>3</v>
      </c>
      <c r="E284" s="9">
        <v>3</v>
      </c>
      <c r="F284" s="12">
        <f t="shared" si="4"/>
        <v>0</v>
      </c>
    </row>
    <row r="285" spans="1:7" ht="15.75" hidden="1" x14ac:dyDescent="0.25">
      <c r="A285" s="10" t="s">
        <v>567</v>
      </c>
      <c r="B285" s="10" t="s">
        <v>568</v>
      </c>
      <c r="C285" s="11">
        <v>0</v>
      </c>
      <c r="D285" s="11">
        <v>0</v>
      </c>
      <c r="E285" s="9"/>
      <c r="F285" s="12">
        <f t="shared" si="4"/>
        <v>0</v>
      </c>
    </row>
    <row r="286" spans="1:7" ht="15.75" hidden="1" x14ac:dyDescent="0.25">
      <c r="A286" s="10" t="s">
        <v>569</v>
      </c>
      <c r="B286" s="10" t="s">
        <v>570</v>
      </c>
      <c r="C286" s="11">
        <v>5006</v>
      </c>
      <c r="D286" s="11">
        <v>5006</v>
      </c>
      <c r="E286" s="9">
        <v>10</v>
      </c>
      <c r="F286" s="12">
        <f t="shared" si="4"/>
        <v>-4996</v>
      </c>
      <c r="G286" s="6" t="s">
        <v>717</v>
      </c>
    </row>
    <row r="287" spans="1:7" ht="15.75" hidden="1" x14ac:dyDescent="0.25">
      <c r="A287" s="10" t="s">
        <v>571</v>
      </c>
      <c r="B287" s="10" t="s">
        <v>572</v>
      </c>
      <c r="C287" s="11">
        <v>0</v>
      </c>
      <c r="D287" s="11">
        <v>0</v>
      </c>
      <c r="E287" s="9"/>
      <c r="F287" s="12">
        <f t="shared" si="4"/>
        <v>0</v>
      </c>
    </row>
    <row r="288" spans="1:7" ht="15.75" hidden="1" x14ac:dyDescent="0.25">
      <c r="A288" s="10" t="s">
        <v>573</v>
      </c>
      <c r="B288" s="10" t="s">
        <v>574</v>
      </c>
      <c r="C288" s="11">
        <v>4</v>
      </c>
      <c r="D288" s="11">
        <v>4</v>
      </c>
      <c r="E288" s="9">
        <v>4</v>
      </c>
      <c r="F288" s="12">
        <f t="shared" si="4"/>
        <v>0</v>
      </c>
    </row>
    <row r="289" spans="1:7" ht="15.75" hidden="1" x14ac:dyDescent="0.25">
      <c r="A289" s="10" t="s">
        <v>575</v>
      </c>
      <c r="B289" s="10" t="s">
        <v>576</v>
      </c>
      <c r="C289" s="11">
        <v>0</v>
      </c>
      <c r="D289" s="11">
        <v>0</v>
      </c>
      <c r="E289" s="9"/>
      <c r="F289" s="12">
        <f t="shared" si="4"/>
        <v>0</v>
      </c>
    </row>
    <row r="290" spans="1:7" ht="15.75" hidden="1" x14ac:dyDescent="0.25">
      <c r="A290" s="10" t="s">
        <v>577</v>
      </c>
      <c r="B290" s="10" t="s">
        <v>578</v>
      </c>
      <c r="C290" s="11">
        <v>2000</v>
      </c>
      <c r="D290" s="11">
        <v>2</v>
      </c>
      <c r="E290" s="9">
        <v>1440</v>
      </c>
      <c r="F290" s="12">
        <f t="shared" si="4"/>
        <v>-560</v>
      </c>
      <c r="G290" s="6"/>
    </row>
    <row r="291" spans="1:7" ht="15.75" x14ac:dyDescent="0.25">
      <c r="A291" s="10" t="s">
        <v>579</v>
      </c>
      <c r="B291" s="10" t="s">
        <v>580</v>
      </c>
      <c r="C291" s="11">
        <v>221</v>
      </c>
      <c r="D291" s="11">
        <v>2.7625000000000002</v>
      </c>
      <c r="E291" s="9">
        <f>60+15+3</f>
        <v>78</v>
      </c>
      <c r="F291" s="12">
        <f t="shared" si="4"/>
        <v>-143</v>
      </c>
      <c r="G291" s="6" t="s">
        <v>716</v>
      </c>
    </row>
    <row r="292" spans="1:7" ht="15.75" hidden="1" x14ac:dyDescent="0.25">
      <c r="A292" s="10" t="s">
        <v>581</v>
      </c>
      <c r="B292" s="10" t="s">
        <v>582</v>
      </c>
      <c r="C292" s="11">
        <v>-392.5</v>
      </c>
      <c r="D292" s="11">
        <v>-0.39250000000000002</v>
      </c>
      <c r="E292" s="9"/>
      <c r="F292" s="12">
        <f t="shared" si="4"/>
        <v>392.5</v>
      </c>
      <c r="G292" s="6"/>
    </row>
    <row r="293" spans="1:7" ht="15.75" hidden="1" x14ac:dyDescent="0.25">
      <c r="A293" s="10" t="s">
        <v>583</v>
      </c>
      <c r="B293" s="10" t="s">
        <v>584</v>
      </c>
      <c r="C293" s="11">
        <v>780</v>
      </c>
      <c r="D293" s="11">
        <v>0.78</v>
      </c>
      <c r="E293" s="9"/>
      <c r="F293" s="12">
        <f t="shared" si="4"/>
        <v>-780</v>
      </c>
      <c r="G293" s="6"/>
    </row>
    <row r="294" spans="1:7" ht="15.75" hidden="1" x14ac:dyDescent="0.25">
      <c r="A294" s="10" t="s">
        <v>585</v>
      </c>
      <c r="B294" s="10" t="s">
        <v>586</v>
      </c>
      <c r="C294" s="11">
        <v>0</v>
      </c>
      <c r="D294" s="11">
        <v>0</v>
      </c>
      <c r="E294" s="9"/>
      <c r="F294" s="12">
        <f t="shared" si="4"/>
        <v>0</v>
      </c>
    </row>
    <row r="295" spans="1:7" ht="15.75" hidden="1" x14ac:dyDescent="0.25">
      <c r="A295" s="10" t="s">
        <v>587</v>
      </c>
      <c r="B295" s="10" t="s">
        <v>588</v>
      </c>
      <c r="C295" s="11">
        <v>1001</v>
      </c>
      <c r="D295" s="11">
        <v>1001</v>
      </c>
      <c r="E295" s="9"/>
      <c r="F295" s="12">
        <f t="shared" si="4"/>
        <v>-1001</v>
      </c>
      <c r="G295" s="6"/>
    </row>
    <row r="296" spans="1:7" ht="15.75" hidden="1" x14ac:dyDescent="0.25">
      <c r="A296" s="10" t="s">
        <v>589</v>
      </c>
      <c r="B296" s="10" t="s">
        <v>590</v>
      </c>
      <c r="C296" s="11">
        <v>0</v>
      </c>
      <c r="D296" s="11">
        <v>0</v>
      </c>
      <c r="E296" s="9"/>
      <c r="F296" s="12">
        <f t="shared" si="4"/>
        <v>0</v>
      </c>
    </row>
    <row r="297" spans="1:7" ht="15.75" hidden="1" x14ac:dyDescent="0.25">
      <c r="A297" s="10" t="s">
        <v>591</v>
      </c>
      <c r="B297" s="10" t="s">
        <v>592</v>
      </c>
      <c r="C297" s="11">
        <v>2999.9999999999995</v>
      </c>
      <c r="D297" s="11">
        <v>0.83333333333333326</v>
      </c>
      <c r="E297" s="9"/>
      <c r="F297" s="12">
        <f t="shared" si="4"/>
        <v>-2999.9999999999995</v>
      </c>
      <c r="G297" s="6"/>
    </row>
    <row r="298" spans="1:7" ht="15.75" hidden="1" x14ac:dyDescent="0.25">
      <c r="A298" s="10" t="s">
        <v>593</v>
      </c>
      <c r="B298" s="10" t="s">
        <v>594</v>
      </c>
      <c r="C298" s="11">
        <v>2</v>
      </c>
      <c r="D298" s="11">
        <v>2</v>
      </c>
      <c r="E298" s="9">
        <v>1</v>
      </c>
      <c r="F298" s="12">
        <f t="shared" si="4"/>
        <v>-1</v>
      </c>
      <c r="G298" s="6"/>
    </row>
    <row r="299" spans="1:7" ht="15.75" hidden="1" x14ac:dyDescent="0.25">
      <c r="A299" s="10" t="s">
        <v>595</v>
      </c>
      <c r="B299" s="10" t="s">
        <v>596</v>
      </c>
      <c r="C299" s="11">
        <v>0</v>
      </c>
      <c r="D299" s="11">
        <v>0</v>
      </c>
      <c r="E299" s="9"/>
      <c r="F299" s="12">
        <f t="shared" si="4"/>
        <v>0</v>
      </c>
    </row>
    <row r="300" spans="1:7" ht="15.75" hidden="1" x14ac:dyDescent="0.25">
      <c r="A300" s="10" t="s">
        <v>597</v>
      </c>
      <c r="B300" s="10" t="s">
        <v>598</v>
      </c>
      <c r="C300" s="11">
        <v>7885</v>
      </c>
      <c r="D300" s="11">
        <v>2.4640625000000003</v>
      </c>
      <c r="E300" s="9">
        <v>1840</v>
      </c>
      <c r="F300" s="12">
        <f t="shared" si="4"/>
        <v>-6045</v>
      </c>
      <c r="G300" s="6"/>
    </row>
    <row r="301" spans="1:7" ht="15.75" hidden="1" x14ac:dyDescent="0.25">
      <c r="A301" s="10" t="s">
        <v>599</v>
      </c>
      <c r="B301" s="10" t="s">
        <v>600</v>
      </c>
      <c r="C301" s="11">
        <v>0</v>
      </c>
      <c r="D301" s="11">
        <v>0</v>
      </c>
      <c r="E301" s="9"/>
      <c r="F301" s="12">
        <f t="shared" si="4"/>
        <v>0</v>
      </c>
    </row>
    <row r="302" spans="1:7" ht="15.75" hidden="1" x14ac:dyDescent="0.25">
      <c r="A302" s="10" t="s">
        <v>601</v>
      </c>
      <c r="B302" s="10" t="s">
        <v>602</v>
      </c>
      <c r="C302" s="11">
        <v>259.99999999999994</v>
      </c>
      <c r="D302" s="11">
        <v>6.1904761904761907E-2</v>
      </c>
      <c r="E302" s="9">
        <v>2170</v>
      </c>
      <c r="F302" s="12">
        <f t="shared" si="4"/>
        <v>1910</v>
      </c>
      <c r="G302" s="6"/>
    </row>
    <row r="303" spans="1:7" ht="15.75" hidden="1" x14ac:dyDescent="0.25">
      <c r="A303" s="10" t="s">
        <v>603</v>
      </c>
      <c r="B303" s="10" t="s">
        <v>604</v>
      </c>
      <c r="C303" s="11">
        <v>0</v>
      </c>
      <c r="D303" s="11">
        <v>0</v>
      </c>
      <c r="E303" s="9"/>
      <c r="F303" s="12">
        <f t="shared" si="4"/>
        <v>0</v>
      </c>
    </row>
    <row r="304" spans="1:7" ht="15.75" hidden="1" x14ac:dyDescent="0.25">
      <c r="A304" s="10" t="s">
        <v>605</v>
      </c>
      <c r="B304" s="10" t="s">
        <v>606</v>
      </c>
      <c r="C304" s="11">
        <v>0</v>
      </c>
      <c r="D304" s="11">
        <v>0</v>
      </c>
      <c r="E304" s="9"/>
      <c r="F304" s="12">
        <f t="shared" si="4"/>
        <v>0</v>
      </c>
    </row>
    <row r="305" spans="1:7" ht="15.75" hidden="1" x14ac:dyDescent="0.25">
      <c r="A305" s="10" t="s">
        <v>607</v>
      </c>
      <c r="B305" s="10" t="s">
        <v>608</v>
      </c>
      <c r="C305" s="11">
        <v>0</v>
      </c>
      <c r="D305" s="11">
        <v>0</v>
      </c>
      <c r="E305" s="9"/>
      <c r="F305" s="12">
        <f t="shared" si="4"/>
        <v>0</v>
      </c>
    </row>
    <row r="306" spans="1:7" ht="15.75" hidden="1" x14ac:dyDescent="0.25">
      <c r="A306" s="10" t="s">
        <v>609</v>
      </c>
      <c r="B306" s="10" t="s">
        <v>610</v>
      </c>
      <c r="C306" s="11">
        <v>5.75</v>
      </c>
      <c r="D306" s="11">
        <v>5.75</v>
      </c>
      <c r="E306" s="9">
        <v>1.75</v>
      </c>
      <c r="F306" s="12">
        <f t="shared" si="4"/>
        <v>-4</v>
      </c>
      <c r="G306" s="6"/>
    </row>
    <row r="307" spans="1:7" ht="15.75" hidden="1" x14ac:dyDescent="0.25">
      <c r="A307" s="10" t="s">
        <v>611</v>
      </c>
      <c r="B307" s="10" t="s">
        <v>612</v>
      </c>
      <c r="C307" s="11">
        <v>1060</v>
      </c>
      <c r="D307" s="11">
        <v>6.625</v>
      </c>
      <c r="E307" s="9"/>
      <c r="F307" s="12">
        <f t="shared" si="4"/>
        <v>-1060</v>
      </c>
      <c r="G307" s="6"/>
    </row>
    <row r="308" spans="1:7" ht="15.75" hidden="1" x14ac:dyDescent="0.25">
      <c r="A308" s="10" t="s">
        <v>613</v>
      </c>
      <c r="B308" s="10" t="s">
        <v>614</v>
      </c>
      <c r="C308" s="11">
        <v>0</v>
      </c>
      <c r="D308" s="11">
        <v>0</v>
      </c>
      <c r="E308" s="9"/>
      <c r="F308" s="12">
        <f t="shared" si="4"/>
        <v>0</v>
      </c>
    </row>
    <row r="309" spans="1:7" ht="15.75" hidden="1" x14ac:dyDescent="0.25">
      <c r="A309" s="10" t="s">
        <v>615</v>
      </c>
      <c r="B309" s="10" t="s">
        <v>616</v>
      </c>
      <c r="C309" s="11">
        <v>0</v>
      </c>
      <c r="D309" s="11">
        <v>0</v>
      </c>
      <c r="E309" s="9"/>
      <c r="F309" s="12">
        <f t="shared" si="4"/>
        <v>0</v>
      </c>
    </row>
    <row r="310" spans="1:7" ht="15.75" hidden="1" x14ac:dyDescent="0.25">
      <c r="A310" s="10" t="s">
        <v>617</v>
      </c>
      <c r="B310" s="10" t="s">
        <v>618</v>
      </c>
      <c r="C310" s="11">
        <v>3</v>
      </c>
      <c r="D310" s="11">
        <v>3</v>
      </c>
      <c r="E310" s="9">
        <v>4</v>
      </c>
      <c r="F310" s="12">
        <f t="shared" si="4"/>
        <v>1</v>
      </c>
      <c r="G310" s="6"/>
    </row>
    <row r="311" spans="1:7" ht="15.75" hidden="1" x14ac:dyDescent="0.25">
      <c r="A311" s="10" t="s">
        <v>619</v>
      </c>
      <c r="B311" s="10" t="s">
        <v>620</v>
      </c>
      <c r="C311" s="11">
        <v>-58</v>
      </c>
      <c r="D311" s="11">
        <v>-58</v>
      </c>
      <c r="E311" s="9">
        <v>0</v>
      </c>
      <c r="F311" s="12">
        <f t="shared" si="4"/>
        <v>58</v>
      </c>
      <c r="G311" s="6"/>
    </row>
    <row r="312" spans="1:7" ht="15.75" hidden="1" x14ac:dyDescent="0.25">
      <c r="A312" s="10" t="s">
        <v>621</v>
      </c>
      <c r="B312" s="10" t="s">
        <v>622</v>
      </c>
      <c r="C312" s="11">
        <v>0</v>
      </c>
      <c r="D312" s="11">
        <v>0</v>
      </c>
      <c r="E312" s="9"/>
      <c r="F312" s="12">
        <f t="shared" si="4"/>
        <v>0</v>
      </c>
    </row>
    <row r="313" spans="1:7" ht="15.75" hidden="1" x14ac:dyDescent="0.25">
      <c r="A313" s="10" t="s">
        <v>623</v>
      </c>
      <c r="B313" s="10" t="s">
        <v>624</v>
      </c>
      <c r="C313" s="11">
        <v>0</v>
      </c>
      <c r="D313" s="11">
        <v>0</v>
      </c>
      <c r="E313" s="9"/>
      <c r="F313" s="12">
        <f t="shared" si="4"/>
        <v>0</v>
      </c>
    </row>
    <row r="314" spans="1:7" ht="15.75" hidden="1" x14ac:dyDescent="0.25">
      <c r="A314" s="10" t="s">
        <v>625</v>
      </c>
      <c r="B314" s="10" t="s">
        <v>626</v>
      </c>
      <c r="C314" s="11">
        <v>13</v>
      </c>
      <c r="D314" s="11">
        <v>13</v>
      </c>
      <c r="E314" s="9"/>
      <c r="F314" s="12">
        <f t="shared" si="4"/>
        <v>-13</v>
      </c>
      <c r="G314" s="6"/>
    </row>
    <row r="315" spans="1:7" ht="15.75" hidden="1" x14ac:dyDescent="0.25">
      <c r="A315" s="10" t="s">
        <v>627</v>
      </c>
      <c r="B315" s="10" t="s">
        <v>628</v>
      </c>
      <c r="C315" s="11">
        <v>2</v>
      </c>
      <c r="D315" s="11">
        <v>0.16666666666666669</v>
      </c>
      <c r="E315" s="9">
        <v>2</v>
      </c>
      <c r="F315" s="12">
        <f t="shared" si="4"/>
        <v>0</v>
      </c>
    </row>
    <row r="316" spans="1:7" ht="15.75" hidden="1" x14ac:dyDescent="0.25">
      <c r="A316" s="10" t="s">
        <v>629</v>
      </c>
      <c r="B316" s="10" t="s">
        <v>630</v>
      </c>
      <c r="C316" s="11">
        <v>4</v>
      </c>
      <c r="D316" s="11">
        <v>0.08</v>
      </c>
      <c r="E316" s="9"/>
      <c r="F316" s="12">
        <f t="shared" si="4"/>
        <v>-4</v>
      </c>
      <c r="G316" s="6"/>
    </row>
    <row r="317" spans="1:7" ht="15.75" hidden="1" x14ac:dyDescent="0.25">
      <c r="A317" s="10" t="s">
        <v>631</v>
      </c>
      <c r="B317" s="10" t="s">
        <v>632</v>
      </c>
      <c r="C317" s="11">
        <v>0</v>
      </c>
      <c r="D317" s="11">
        <v>0</v>
      </c>
      <c r="E317" s="9"/>
      <c r="F317" s="12">
        <f t="shared" si="4"/>
        <v>0</v>
      </c>
    </row>
    <row r="318" spans="1:7" ht="15.75" hidden="1" x14ac:dyDescent="0.25">
      <c r="A318" s="10" t="s">
        <v>633</v>
      </c>
      <c r="B318" s="10" t="s">
        <v>634</v>
      </c>
      <c r="C318" s="11">
        <v>0</v>
      </c>
      <c r="D318" s="11">
        <v>0</v>
      </c>
      <c r="E318" s="9"/>
      <c r="F318" s="12">
        <f t="shared" si="4"/>
        <v>0</v>
      </c>
    </row>
    <row r="319" spans="1:7" ht="15.75" hidden="1" x14ac:dyDescent="0.25">
      <c r="A319" s="10" t="s">
        <v>635</v>
      </c>
      <c r="B319" s="10" t="s">
        <v>636</v>
      </c>
      <c r="C319" s="11">
        <v>0</v>
      </c>
      <c r="D319" s="11">
        <v>0</v>
      </c>
      <c r="E319" s="9"/>
      <c r="F319" s="12">
        <f t="shared" si="4"/>
        <v>0</v>
      </c>
    </row>
    <row r="320" spans="1:7" ht="15.75" hidden="1" x14ac:dyDescent="0.25">
      <c r="A320" s="10" t="s">
        <v>637</v>
      </c>
      <c r="B320" s="10" t="s">
        <v>638</v>
      </c>
      <c r="C320" s="11">
        <v>0</v>
      </c>
      <c r="D320" s="11">
        <v>0</v>
      </c>
      <c r="E320" s="9"/>
      <c r="F320" s="12">
        <f t="shared" si="4"/>
        <v>0</v>
      </c>
    </row>
    <row r="321" spans="1:7" ht="15.75" hidden="1" x14ac:dyDescent="0.25">
      <c r="A321" s="10" t="s">
        <v>639</v>
      </c>
      <c r="B321" s="10" t="s">
        <v>640</v>
      </c>
      <c r="C321" s="11">
        <v>0</v>
      </c>
      <c r="D321" s="11">
        <v>0</v>
      </c>
      <c r="E321" s="9"/>
      <c r="F321" s="12">
        <f t="shared" si="4"/>
        <v>0</v>
      </c>
    </row>
    <row r="322" spans="1:7" ht="15.75" hidden="1" x14ac:dyDescent="0.25">
      <c r="A322" s="10" t="s">
        <v>641</v>
      </c>
      <c r="B322" s="10" t="s">
        <v>642</v>
      </c>
      <c r="C322" s="11">
        <v>0</v>
      </c>
      <c r="D322" s="11">
        <v>0</v>
      </c>
      <c r="E322" s="9"/>
      <c r="F322" s="12">
        <f t="shared" ref="F322:F357" si="5">E322-C322</f>
        <v>0</v>
      </c>
    </row>
    <row r="323" spans="1:7" ht="15.75" hidden="1" x14ac:dyDescent="0.25">
      <c r="A323" s="10" t="s">
        <v>643</v>
      </c>
      <c r="B323" s="10" t="s">
        <v>644</v>
      </c>
      <c r="C323" s="11">
        <v>-1615</v>
      </c>
      <c r="D323" s="11">
        <v>-1.615</v>
      </c>
      <c r="E323" s="9">
        <v>825</v>
      </c>
      <c r="F323" s="12">
        <f t="shared" si="5"/>
        <v>2440</v>
      </c>
      <c r="G323" s="6"/>
    </row>
    <row r="324" spans="1:7" ht="15.75" hidden="1" x14ac:dyDescent="0.25">
      <c r="A324" s="10" t="s">
        <v>645</v>
      </c>
      <c r="B324" s="10" t="s">
        <v>646</v>
      </c>
      <c r="C324" s="11">
        <v>7900</v>
      </c>
      <c r="D324" s="11">
        <v>7.9</v>
      </c>
      <c r="E324" s="9">
        <v>1700</v>
      </c>
      <c r="F324" s="12">
        <f t="shared" si="5"/>
        <v>-6200</v>
      </c>
      <c r="G324" s="6"/>
    </row>
    <row r="325" spans="1:7" ht="15.75" hidden="1" x14ac:dyDescent="0.25">
      <c r="A325" s="10" t="s">
        <v>647</v>
      </c>
      <c r="B325" s="10" t="s">
        <v>648</v>
      </c>
      <c r="C325" s="11">
        <v>4</v>
      </c>
      <c r="D325" s="11">
        <v>4</v>
      </c>
      <c r="E325" s="9">
        <v>4</v>
      </c>
      <c r="F325" s="12">
        <f t="shared" si="5"/>
        <v>0</v>
      </c>
    </row>
    <row r="326" spans="1:7" ht="15.75" x14ac:dyDescent="0.25">
      <c r="A326" s="10" t="s">
        <v>649</v>
      </c>
      <c r="B326" s="10" t="s">
        <v>650</v>
      </c>
      <c r="C326" s="11">
        <v>78</v>
      </c>
      <c r="D326" s="11">
        <v>78</v>
      </c>
      <c r="E326" s="9">
        <v>76</v>
      </c>
      <c r="F326" s="12">
        <f t="shared" si="5"/>
        <v>-2</v>
      </c>
      <c r="G326" s="6" t="s">
        <v>716</v>
      </c>
    </row>
    <row r="327" spans="1:7" ht="15.75" hidden="1" x14ac:dyDescent="0.25">
      <c r="A327" s="10" t="s">
        <v>651</v>
      </c>
      <c r="B327" s="10" t="s">
        <v>652</v>
      </c>
      <c r="C327" s="11">
        <v>0</v>
      </c>
      <c r="D327" s="11">
        <v>0</v>
      </c>
      <c r="E327" s="9"/>
      <c r="F327" s="12">
        <f t="shared" si="5"/>
        <v>0</v>
      </c>
    </row>
    <row r="328" spans="1:7" ht="15.75" hidden="1" x14ac:dyDescent="0.25">
      <c r="A328" s="10" t="s">
        <v>653</v>
      </c>
      <c r="B328" s="10" t="s">
        <v>654</v>
      </c>
      <c r="C328" s="11">
        <v>0</v>
      </c>
      <c r="D328" s="11">
        <v>0</v>
      </c>
      <c r="E328" s="9"/>
      <c r="F328" s="12">
        <f t="shared" si="5"/>
        <v>0</v>
      </c>
    </row>
    <row r="329" spans="1:7" ht="15.75" hidden="1" x14ac:dyDescent="0.25">
      <c r="A329" s="10" t="s">
        <v>655</v>
      </c>
      <c r="B329" s="10" t="s">
        <v>656</v>
      </c>
      <c r="C329" s="11">
        <v>28</v>
      </c>
      <c r="D329" s="11">
        <v>2.3333333333333335</v>
      </c>
      <c r="E329" s="9">
        <v>8</v>
      </c>
      <c r="F329" s="12">
        <f t="shared" si="5"/>
        <v>-20</v>
      </c>
      <c r="G329" s="6" t="s">
        <v>717</v>
      </c>
    </row>
    <row r="330" spans="1:7" ht="15.75" hidden="1" x14ac:dyDescent="0.25">
      <c r="A330" s="10" t="s">
        <v>657</v>
      </c>
      <c r="B330" s="10" t="s">
        <v>658</v>
      </c>
      <c r="C330" s="11">
        <v>0</v>
      </c>
      <c r="D330" s="11">
        <v>0</v>
      </c>
      <c r="E330" s="9"/>
      <c r="F330" s="12">
        <f t="shared" si="5"/>
        <v>0</v>
      </c>
    </row>
    <row r="331" spans="1:7" ht="15.75" hidden="1" x14ac:dyDescent="0.25">
      <c r="A331" s="10" t="s">
        <v>659</v>
      </c>
      <c r="B331" s="10" t="s">
        <v>660</v>
      </c>
      <c r="C331" s="11">
        <v>0</v>
      </c>
      <c r="D331" s="11">
        <v>0</v>
      </c>
      <c r="E331" s="9"/>
      <c r="F331" s="12">
        <f t="shared" si="5"/>
        <v>0</v>
      </c>
    </row>
    <row r="332" spans="1:7" ht="15.75" hidden="1" x14ac:dyDescent="0.25">
      <c r="A332" s="10" t="s">
        <v>661</v>
      </c>
      <c r="B332" s="10" t="s">
        <v>662</v>
      </c>
      <c r="C332" s="11">
        <v>0</v>
      </c>
      <c r="D332" s="11">
        <v>0</v>
      </c>
      <c r="E332" s="9"/>
      <c r="F332" s="12">
        <f t="shared" si="5"/>
        <v>0</v>
      </c>
    </row>
    <row r="333" spans="1:7" ht="15.75" hidden="1" x14ac:dyDescent="0.25">
      <c r="A333" s="10" t="s">
        <v>663</v>
      </c>
      <c r="B333" s="10" t="s">
        <v>664</v>
      </c>
      <c r="C333" s="11">
        <v>0</v>
      </c>
      <c r="D333" s="11">
        <v>0</v>
      </c>
      <c r="E333" s="9"/>
      <c r="F333" s="12">
        <f t="shared" si="5"/>
        <v>0</v>
      </c>
    </row>
    <row r="334" spans="1:7" ht="15.75" hidden="1" x14ac:dyDescent="0.25">
      <c r="A334" s="10" t="s">
        <v>665</v>
      </c>
      <c r="B334" s="10" t="s">
        <v>666</v>
      </c>
      <c r="C334" s="11">
        <v>0</v>
      </c>
      <c r="D334" s="11">
        <v>0</v>
      </c>
      <c r="E334" s="9"/>
      <c r="F334" s="12">
        <f t="shared" si="5"/>
        <v>0</v>
      </c>
    </row>
    <row r="335" spans="1:7" ht="15.75" hidden="1" x14ac:dyDescent="0.25">
      <c r="A335" s="10" t="s">
        <v>667</v>
      </c>
      <c r="B335" s="10" t="s">
        <v>668</v>
      </c>
      <c r="C335" s="11">
        <v>896</v>
      </c>
      <c r="D335" s="11">
        <v>8.9600000000000009</v>
      </c>
      <c r="E335" s="9">
        <f>546+200</f>
        <v>746</v>
      </c>
      <c r="F335" s="12">
        <f t="shared" si="5"/>
        <v>-150</v>
      </c>
      <c r="G335" s="6"/>
    </row>
    <row r="336" spans="1:7" ht="15.75" hidden="1" x14ac:dyDescent="0.25">
      <c r="A336" s="10" t="s">
        <v>669</v>
      </c>
      <c r="B336" s="10" t="s">
        <v>670</v>
      </c>
      <c r="C336" s="11">
        <v>47</v>
      </c>
      <c r="D336" s="11">
        <v>0.94000000000000006</v>
      </c>
      <c r="E336" s="9">
        <v>29</v>
      </c>
      <c r="F336" s="12">
        <f t="shared" si="5"/>
        <v>-18</v>
      </c>
      <c r="G336" s="6"/>
    </row>
    <row r="337" spans="1:7" ht="15.75" hidden="1" x14ac:dyDescent="0.25">
      <c r="A337" s="10" t="s">
        <v>671</v>
      </c>
      <c r="B337" s="10" t="s">
        <v>672</v>
      </c>
      <c r="C337" s="11">
        <v>0</v>
      </c>
      <c r="D337" s="11">
        <v>0</v>
      </c>
      <c r="E337" s="9"/>
      <c r="F337" s="12">
        <f t="shared" si="5"/>
        <v>0</v>
      </c>
    </row>
    <row r="338" spans="1:7" ht="15.75" hidden="1" x14ac:dyDescent="0.25">
      <c r="A338" s="10" t="s">
        <v>673</v>
      </c>
      <c r="B338" s="10" t="s">
        <v>674</v>
      </c>
      <c r="C338" s="11">
        <v>46</v>
      </c>
      <c r="D338" s="11">
        <v>0.92</v>
      </c>
      <c r="E338" s="9">
        <v>43</v>
      </c>
      <c r="F338" s="12">
        <f t="shared" si="5"/>
        <v>-3</v>
      </c>
      <c r="G338" s="6"/>
    </row>
    <row r="339" spans="1:7" ht="15.75" hidden="1" x14ac:dyDescent="0.25">
      <c r="A339" s="10" t="s">
        <v>675</v>
      </c>
      <c r="B339" s="10" t="s">
        <v>676</v>
      </c>
      <c r="C339" s="11">
        <v>153</v>
      </c>
      <c r="D339" s="11">
        <v>3.06</v>
      </c>
      <c r="E339" s="9">
        <v>153</v>
      </c>
      <c r="F339" s="12">
        <f t="shared" si="5"/>
        <v>0</v>
      </c>
    </row>
    <row r="340" spans="1:7" ht="15.75" hidden="1" x14ac:dyDescent="0.25">
      <c r="A340" s="10" t="s">
        <v>677</v>
      </c>
      <c r="B340" s="10" t="s">
        <v>678</v>
      </c>
      <c r="C340" s="11">
        <v>0</v>
      </c>
      <c r="D340" s="11">
        <v>0</v>
      </c>
      <c r="E340" s="9"/>
      <c r="F340" s="12">
        <f t="shared" si="5"/>
        <v>0</v>
      </c>
    </row>
    <row r="341" spans="1:7" ht="15.75" hidden="1" x14ac:dyDescent="0.25">
      <c r="A341" s="10" t="s">
        <v>679</v>
      </c>
      <c r="B341" s="10" t="s">
        <v>680</v>
      </c>
      <c r="C341" s="11">
        <v>0</v>
      </c>
      <c r="D341" s="11">
        <v>0</v>
      </c>
      <c r="E341" s="9"/>
      <c r="F341" s="12">
        <f t="shared" si="5"/>
        <v>0</v>
      </c>
    </row>
    <row r="342" spans="1:7" ht="15.75" hidden="1" x14ac:dyDescent="0.25">
      <c r="A342" s="10" t="s">
        <v>681</v>
      </c>
      <c r="B342" s="10" t="s">
        <v>682</v>
      </c>
      <c r="C342" s="11">
        <v>64</v>
      </c>
      <c r="D342" s="11">
        <v>1.28</v>
      </c>
      <c r="E342" s="9">
        <v>32</v>
      </c>
      <c r="F342" s="12">
        <f t="shared" si="5"/>
        <v>-32</v>
      </c>
      <c r="G342" s="6"/>
    </row>
    <row r="343" spans="1:7" ht="15.75" hidden="1" x14ac:dyDescent="0.25">
      <c r="A343" s="10" t="s">
        <v>683</v>
      </c>
      <c r="B343" s="10" t="s">
        <v>684</v>
      </c>
      <c r="C343" s="11">
        <v>110</v>
      </c>
      <c r="D343" s="11">
        <v>2.2000000000000002</v>
      </c>
      <c r="E343" s="9"/>
      <c r="F343" s="12">
        <f t="shared" si="5"/>
        <v>-110</v>
      </c>
      <c r="G343" s="6"/>
    </row>
    <row r="344" spans="1:7" ht="15.75" hidden="1" x14ac:dyDescent="0.25">
      <c r="A344" s="10" t="s">
        <v>685</v>
      </c>
      <c r="B344" s="10" t="s">
        <v>686</v>
      </c>
      <c r="C344" s="11">
        <v>0</v>
      </c>
      <c r="D344" s="11">
        <v>0</v>
      </c>
      <c r="E344" s="9"/>
      <c r="F344" s="12">
        <f t="shared" si="5"/>
        <v>0</v>
      </c>
    </row>
    <row r="345" spans="1:7" ht="15.75" hidden="1" x14ac:dyDescent="0.25">
      <c r="A345" s="10" t="s">
        <v>687</v>
      </c>
      <c r="B345" s="10" t="s">
        <v>688</v>
      </c>
      <c r="C345" s="11">
        <v>1001</v>
      </c>
      <c r="D345" s="11">
        <v>1001</v>
      </c>
      <c r="E345" s="9"/>
      <c r="F345" s="12">
        <f t="shared" si="5"/>
        <v>-1001</v>
      </c>
      <c r="G345" s="6"/>
    </row>
    <row r="346" spans="1:7" ht="15.75" hidden="1" x14ac:dyDescent="0.25">
      <c r="A346" s="10" t="s">
        <v>689</v>
      </c>
      <c r="B346" s="10" t="s">
        <v>690</v>
      </c>
      <c r="C346" s="11">
        <v>0</v>
      </c>
      <c r="D346" s="11">
        <v>0</v>
      </c>
      <c r="E346" s="9"/>
      <c r="F346" s="12">
        <f t="shared" si="5"/>
        <v>0</v>
      </c>
    </row>
    <row r="347" spans="1:7" ht="15.75" hidden="1" x14ac:dyDescent="0.25">
      <c r="A347" s="10" t="s">
        <v>691</v>
      </c>
      <c r="B347" s="10" t="s">
        <v>692</v>
      </c>
      <c r="C347" s="11">
        <v>2</v>
      </c>
      <c r="D347" s="11">
        <v>2</v>
      </c>
      <c r="E347" s="9">
        <v>2</v>
      </c>
      <c r="F347" s="12">
        <f t="shared" si="5"/>
        <v>0</v>
      </c>
    </row>
    <row r="348" spans="1:7" ht="15.75" hidden="1" x14ac:dyDescent="0.25">
      <c r="A348" s="10" t="s">
        <v>693</v>
      </c>
      <c r="B348" s="10" t="s">
        <v>694</v>
      </c>
      <c r="C348" s="11">
        <v>3</v>
      </c>
      <c r="D348" s="11">
        <v>3</v>
      </c>
      <c r="E348" s="9">
        <v>1</v>
      </c>
      <c r="F348" s="12">
        <f t="shared" si="5"/>
        <v>-2</v>
      </c>
      <c r="G348" s="6" t="s">
        <v>715</v>
      </c>
    </row>
    <row r="349" spans="1:7" ht="15.75" hidden="1" x14ac:dyDescent="0.25">
      <c r="A349" s="10" t="s">
        <v>695</v>
      </c>
      <c r="B349" s="10" t="s">
        <v>696</v>
      </c>
      <c r="C349" s="11">
        <v>0</v>
      </c>
      <c r="D349" s="11">
        <v>0</v>
      </c>
      <c r="E349" s="9">
        <v>2</v>
      </c>
      <c r="F349" s="12">
        <f t="shared" si="5"/>
        <v>2</v>
      </c>
      <c r="G349" s="6" t="s">
        <v>715</v>
      </c>
    </row>
    <row r="350" spans="1:7" ht="15.75" hidden="1" x14ac:dyDescent="0.25">
      <c r="A350" s="10" t="s">
        <v>697</v>
      </c>
      <c r="B350" s="10" t="s">
        <v>698</v>
      </c>
      <c r="C350" s="11">
        <v>0</v>
      </c>
      <c r="D350" s="11">
        <v>0</v>
      </c>
      <c r="E350" s="9"/>
      <c r="F350" s="12">
        <f t="shared" si="5"/>
        <v>0</v>
      </c>
    </row>
    <row r="351" spans="1:7" ht="15.75" hidden="1" x14ac:dyDescent="0.25">
      <c r="A351" s="10" t="s">
        <v>699</v>
      </c>
      <c r="B351" s="10" t="s">
        <v>700</v>
      </c>
      <c r="C351" s="11">
        <v>12</v>
      </c>
      <c r="D351" s="11">
        <v>12</v>
      </c>
      <c r="E351" s="9">
        <v>13</v>
      </c>
      <c r="F351" s="12">
        <f t="shared" si="5"/>
        <v>1</v>
      </c>
      <c r="G351" s="6" t="s">
        <v>715</v>
      </c>
    </row>
    <row r="352" spans="1:7" ht="15.75" hidden="1" x14ac:dyDescent="0.25">
      <c r="A352" s="10" t="s">
        <v>701</v>
      </c>
      <c r="B352" s="10" t="s">
        <v>702</v>
      </c>
      <c r="C352" s="11">
        <v>1</v>
      </c>
      <c r="D352" s="11">
        <v>1</v>
      </c>
      <c r="E352" s="9">
        <v>0</v>
      </c>
      <c r="F352" s="12">
        <f t="shared" si="5"/>
        <v>-1</v>
      </c>
      <c r="G352" s="6" t="s">
        <v>715</v>
      </c>
    </row>
    <row r="353" spans="1:7" ht="15.75" hidden="1" x14ac:dyDescent="0.25">
      <c r="A353" s="10" t="s">
        <v>703</v>
      </c>
      <c r="B353" s="10" t="s">
        <v>704</v>
      </c>
      <c r="C353" s="11">
        <v>5</v>
      </c>
      <c r="D353" s="11">
        <v>5</v>
      </c>
      <c r="E353" s="9">
        <v>5</v>
      </c>
      <c r="F353" s="12">
        <f t="shared" si="5"/>
        <v>0</v>
      </c>
    </row>
    <row r="354" spans="1:7" ht="15.75" hidden="1" x14ac:dyDescent="0.25">
      <c r="A354" s="10" t="s">
        <v>705</v>
      </c>
      <c r="B354" s="10" t="s">
        <v>706</v>
      </c>
      <c r="C354" s="11">
        <v>0</v>
      </c>
      <c r="D354" s="11">
        <v>0</v>
      </c>
      <c r="E354" s="9"/>
      <c r="F354" s="12">
        <f t="shared" si="5"/>
        <v>0</v>
      </c>
    </row>
    <row r="355" spans="1:7" ht="15.75" x14ac:dyDescent="0.25">
      <c r="A355" s="10" t="s">
        <v>707</v>
      </c>
      <c r="B355" s="10" t="s">
        <v>708</v>
      </c>
      <c r="C355" s="11">
        <v>27</v>
      </c>
      <c r="D355" s="11">
        <v>27</v>
      </c>
      <c r="E355" s="9">
        <v>25</v>
      </c>
      <c r="F355" s="12">
        <f t="shared" si="5"/>
        <v>-2</v>
      </c>
      <c r="G355" s="6" t="s">
        <v>716</v>
      </c>
    </row>
    <row r="356" spans="1:7" ht="15.75" x14ac:dyDescent="0.25">
      <c r="A356" s="10" t="s">
        <v>709</v>
      </c>
      <c r="B356" s="10" t="s">
        <v>710</v>
      </c>
      <c r="C356" s="11">
        <v>2</v>
      </c>
      <c r="D356" s="11">
        <v>0.16666666666666669</v>
      </c>
      <c r="E356" s="9"/>
      <c r="F356" s="12">
        <f t="shared" si="5"/>
        <v>-2</v>
      </c>
      <c r="G356" s="6" t="s">
        <v>716</v>
      </c>
    </row>
    <row r="357" spans="1:7" ht="15.75" hidden="1" x14ac:dyDescent="0.25">
      <c r="A357" s="10" t="s">
        <v>711</v>
      </c>
      <c r="B357" s="10" t="s">
        <v>712</v>
      </c>
      <c r="C357" s="11">
        <v>2970</v>
      </c>
      <c r="D357" s="11">
        <v>2.97</v>
      </c>
      <c r="E357" s="9">
        <v>985</v>
      </c>
      <c r="F357" s="12">
        <f t="shared" si="5"/>
        <v>-1985</v>
      </c>
      <c r="G357" s="6"/>
    </row>
  </sheetData>
  <autoFilter ref="A6:G357">
    <filterColumn colId="5">
      <filters>
        <filter val="-0.57"/>
        <filter val="-1,001.00"/>
        <filter val="1,015.00"/>
        <filter val="-1,060.00"/>
        <filter val="-1,205.00"/>
        <filter val="-1,215.00"/>
        <filter val="-1,494.00"/>
        <filter val="-1,550.00"/>
        <filter val="1,910.00"/>
        <filter val="1,914.75"/>
        <filter val="-1,955.00"/>
        <filter val="-1,985.00"/>
        <filter val="1.00"/>
        <filter val="-1.00"/>
        <filter val="-100.00"/>
        <filter val="-11,627.00"/>
        <filter val="-11.00"/>
        <filter val="-110.00"/>
        <filter val="12.00"/>
        <filter val="120.00"/>
        <filter val="-126.00"/>
        <filter val="-13.00"/>
        <filter val="-143.00"/>
        <filter val="-150.00"/>
        <filter val="16.00"/>
        <filter val="165.00"/>
        <filter val="-175.00"/>
        <filter val="-18.00"/>
        <filter val="180.00"/>
        <filter val="2,440.00"/>
        <filter val="-2,470.00"/>
        <filter val="2.00"/>
        <filter val="-2.00"/>
        <filter val="2.30"/>
        <filter val="-20.00"/>
        <filter val="-200.00"/>
        <filter val="229.00"/>
        <filter val="240.00"/>
        <filter val="-25.00"/>
        <filter val="-250.00"/>
        <filter val="-27.00"/>
        <filter val="-3,000.00"/>
        <filter val="-3,215.00"/>
        <filter val="-3,634.80"/>
        <filter val="-3,770.00"/>
        <filter val="3.00"/>
        <filter val="-3.00"/>
        <filter val="-30.00"/>
        <filter val="-32.00"/>
        <filter val="-38.00"/>
        <filter val="392.50"/>
        <filter val="-395.00"/>
        <filter val="-4,002.00"/>
        <filter val="4,795.00"/>
        <filter val="-4,996.00"/>
        <filter val="4.00"/>
        <filter val="-4.00"/>
        <filter val="-42,530.00"/>
        <filter val="-43.00"/>
        <filter val="-450.00"/>
        <filter val="-475.00"/>
        <filter val="-48.00"/>
        <filter val="-49.00"/>
        <filter val="-5,090.00"/>
        <filter val="-5,125.00"/>
        <filter val="-5,170.00"/>
        <filter val="-5,405.00"/>
        <filter val="5,962.77"/>
        <filter val="-5.00"/>
        <filter val="50.00"/>
        <filter val="550.00"/>
        <filter val="-560.00"/>
        <filter val="58.00"/>
        <filter val="-6,045.00"/>
        <filter val="-6,200.00"/>
        <filter val="-6.00"/>
        <filter val="60.00"/>
        <filter val="-64.00"/>
        <filter val="-687.00"/>
        <filter val="-7,601.00"/>
        <filter val="7.00"/>
        <filter val="-7.00"/>
        <filter val="71.00"/>
        <filter val="-72.00"/>
        <filter val="735.00"/>
        <filter val="-775.00"/>
        <filter val="-780.00"/>
        <filter val="-8,325.00"/>
        <filter val="-84.00"/>
        <filter val="9,454.00"/>
        <filter val="9.00"/>
        <filter val="-9.00"/>
        <filter val="-93.00"/>
        <filter val="930.00"/>
        <filter val="935.00"/>
        <filter val="95.00"/>
      </filters>
    </filterColumn>
    <filterColumn colId="6">
      <filters>
        <filter val="vale"/>
      </filters>
    </filterColumn>
  </autoFilter>
  <pageMargins left="0.23622047244094491" right="0.23622047244094491" top="0.23622047244094491" bottom="0.23622047244094491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existencias23072021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INVENTARIO-1</cp:lastModifiedBy>
  <cp:lastPrinted>2021-07-23T16:58:30Z</cp:lastPrinted>
  <dcterms:created xsi:type="dcterms:W3CDTF">2021-07-23T12:52:42Z</dcterms:created>
  <dcterms:modified xsi:type="dcterms:W3CDTF">2021-07-23T17:02:05Z</dcterms:modified>
</cp:coreProperties>
</file>