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ESTEEEEEEEEEEE ROXAAAANAAAAA\"/>
    </mc:Choice>
  </mc:AlternateContent>
  <bookViews>
    <workbookView xWindow="0" yWindow="0" windowWidth="15360" windowHeight="8640"/>
  </bookViews>
  <sheets>
    <sheet name="Hoja1" sheetId="1" r:id="rId1"/>
  </sheets>
  <definedNames>
    <definedName name="_xlnm._FilterDatabase" localSheetId="0" hidden="1">Hoja1!$I$4:$J$4</definedName>
  </definedNames>
  <calcPr calcId="162913"/>
</workbook>
</file>

<file path=xl/calcChain.xml><?xml version="1.0" encoding="utf-8"?>
<calcChain xmlns="http://schemas.openxmlformats.org/spreadsheetml/2006/main">
  <c r="J13" i="1" l="1"/>
  <c r="J17" i="1"/>
  <c r="J20" i="1"/>
  <c r="J21" i="1"/>
  <c r="J24" i="1"/>
  <c r="J25" i="1"/>
  <c r="J28" i="1"/>
  <c r="J29" i="1"/>
  <c r="J36" i="1"/>
  <c r="J37" i="1"/>
  <c r="J41" i="1"/>
  <c r="J48" i="1"/>
  <c r="J49" i="1"/>
  <c r="J52" i="1"/>
  <c r="J53" i="1"/>
  <c r="J57" i="1"/>
  <c r="J61" i="1"/>
  <c r="J65" i="1"/>
  <c r="J68" i="1"/>
  <c r="J69" i="1"/>
  <c r="J72" i="1"/>
  <c r="J73" i="1"/>
  <c r="J76" i="1"/>
  <c r="J77" i="1"/>
  <c r="J81" i="1"/>
  <c r="J84" i="1"/>
  <c r="J85" i="1"/>
  <c r="J93" i="1"/>
  <c r="J97" i="1"/>
  <c r="J108" i="1"/>
  <c r="J109" i="1"/>
  <c r="J113" i="1"/>
  <c r="J116" i="1"/>
  <c r="J117" i="1"/>
  <c r="J120" i="1"/>
  <c r="J121" i="1"/>
  <c r="J125" i="1"/>
  <c r="J129" i="1"/>
  <c r="J133" i="1"/>
  <c r="J136" i="1"/>
  <c r="J137" i="1"/>
  <c r="J140" i="1"/>
  <c r="J144" i="1"/>
  <c r="J145" i="1"/>
  <c r="J148" i="1"/>
  <c r="J149" i="1"/>
  <c r="J153" i="1"/>
  <c r="J156" i="1"/>
  <c r="J157" i="1"/>
  <c r="J160" i="1"/>
  <c r="J161" i="1"/>
  <c r="J165" i="1"/>
  <c r="J169" i="1"/>
  <c r="J173" i="1"/>
  <c r="J177" i="1"/>
  <c r="J180" i="1"/>
  <c r="J181" i="1"/>
  <c r="E38" i="1"/>
  <c r="G38" i="1" s="1"/>
  <c r="H38" i="1" s="1"/>
  <c r="E5" i="1"/>
  <c r="G5" i="1" s="1"/>
  <c r="H5" i="1" s="1"/>
  <c r="E62" i="1"/>
  <c r="G62" i="1" s="1"/>
  <c r="H62" i="1" s="1"/>
  <c r="G48" i="1"/>
  <c r="H48" i="1" s="1"/>
  <c r="G13" i="1"/>
  <c r="H13" i="1" s="1"/>
  <c r="G15" i="1"/>
  <c r="H15" i="1" s="1"/>
  <c r="G27" i="1"/>
  <c r="H27" i="1" s="1"/>
  <c r="G37" i="1"/>
  <c r="H37" i="1" s="1"/>
  <c r="G59" i="1"/>
  <c r="H59" i="1" s="1"/>
  <c r="G88" i="1"/>
  <c r="H88" i="1" s="1"/>
  <c r="G40" i="1"/>
  <c r="H40" i="1" s="1"/>
  <c r="G42" i="1"/>
  <c r="H42" i="1" s="1"/>
  <c r="G52" i="1"/>
  <c r="H52" i="1" s="1"/>
  <c r="G64" i="1"/>
  <c r="H64" i="1" s="1"/>
  <c r="G86" i="1"/>
  <c r="H86" i="1" s="1"/>
  <c r="G22" i="1"/>
  <c r="H22" i="1" s="1"/>
  <c r="G29" i="1"/>
  <c r="H29" i="1" s="1"/>
  <c r="G21" i="1"/>
  <c r="H21" i="1" s="1"/>
  <c r="G56" i="1"/>
  <c r="H56" i="1" s="1"/>
  <c r="G47" i="1"/>
  <c r="H47" i="1" s="1"/>
  <c r="G49" i="1"/>
  <c r="H49" i="1" s="1"/>
  <c r="G73" i="1"/>
  <c r="H73" i="1" s="1"/>
  <c r="G99" i="1"/>
  <c r="H99" i="1" s="1"/>
  <c r="G20" i="1"/>
  <c r="H20" i="1" s="1"/>
  <c r="G41" i="1"/>
  <c r="H41" i="1" s="1"/>
  <c r="G8" i="1"/>
  <c r="H8" i="1" s="1"/>
  <c r="G43" i="1"/>
  <c r="H43" i="1" s="1"/>
  <c r="G82" i="1"/>
  <c r="H82" i="1" s="1"/>
  <c r="G11" i="1"/>
  <c r="H11" i="1" s="1"/>
  <c r="G30" i="1"/>
  <c r="H30" i="1" s="1"/>
  <c r="G6" i="1"/>
  <c r="H6" i="1" s="1"/>
  <c r="G25" i="1"/>
  <c r="H25" i="1" s="1"/>
  <c r="G28" i="1"/>
  <c r="H28" i="1" s="1"/>
  <c r="G51" i="1"/>
  <c r="H51" i="1" s="1"/>
  <c r="G104" i="1"/>
  <c r="H104" i="1" s="1"/>
  <c r="G10" i="1"/>
  <c r="H10" i="1" s="1"/>
  <c r="G55" i="1"/>
  <c r="H55" i="1" s="1"/>
  <c r="G7" i="1"/>
  <c r="H7" i="1" s="1"/>
  <c r="G60" i="1"/>
  <c r="H60" i="1" s="1"/>
  <c r="G102" i="1"/>
  <c r="H102" i="1" s="1"/>
  <c r="G69" i="1"/>
  <c r="H69" i="1" s="1"/>
  <c r="G81" i="1"/>
  <c r="H81" i="1" s="1"/>
  <c r="G9" i="1"/>
  <c r="H9" i="1" s="1"/>
  <c r="G85" i="1"/>
  <c r="H85" i="1" s="1"/>
  <c r="G50" i="1"/>
  <c r="H50" i="1" s="1"/>
  <c r="G35" i="1"/>
  <c r="H35" i="1" s="1"/>
  <c r="G12" i="1"/>
  <c r="H12" i="1" s="1"/>
  <c r="G66" i="1"/>
  <c r="H66" i="1" s="1"/>
  <c r="G68" i="1"/>
  <c r="H68" i="1" s="1"/>
  <c r="G16" i="1"/>
  <c r="H16" i="1" s="1"/>
  <c r="G19" i="1"/>
  <c r="H19" i="1" s="1"/>
  <c r="G116" i="1"/>
  <c r="H116" i="1" s="1"/>
  <c r="G117" i="1"/>
  <c r="H117" i="1" s="1"/>
  <c r="G70" i="1"/>
  <c r="H70" i="1" s="1"/>
  <c r="G96" i="1"/>
  <c r="H96" i="1" s="1"/>
  <c r="G17" i="1"/>
  <c r="H17" i="1" s="1"/>
  <c r="G24" i="1"/>
  <c r="H24" i="1" s="1"/>
  <c r="G58" i="1"/>
  <c r="H58" i="1" s="1"/>
  <c r="G39" i="1"/>
  <c r="H39" i="1" s="1"/>
  <c r="G61" i="1"/>
  <c r="H61" i="1" s="1"/>
  <c r="G57" i="1"/>
  <c r="H57" i="1" s="1"/>
  <c r="G34" i="1"/>
  <c r="H34" i="1" s="1"/>
  <c r="G80" i="1"/>
  <c r="H80" i="1" s="1"/>
  <c r="G107" i="1"/>
  <c r="H107" i="1" s="1"/>
  <c r="G26" i="1"/>
  <c r="H26" i="1" s="1"/>
  <c r="G91" i="1"/>
  <c r="H91" i="1" s="1"/>
  <c r="G124" i="1"/>
  <c r="H124" i="1" s="1"/>
  <c r="G114" i="1"/>
  <c r="H114" i="1" s="1"/>
  <c r="G67" i="1"/>
  <c r="H67" i="1" s="1"/>
  <c r="G54" i="1"/>
  <c r="H54" i="1" s="1"/>
  <c r="G119" i="1"/>
  <c r="H119" i="1" s="1"/>
  <c r="G71" i="1"/>
  <c r="H71" i="1" s="1"/>
  <c r="G31" i="1"/>
  <c r="H31" i="1" s="1"/>
  <c r="G75" i="1"/>
  <c r="H75" i="1" s="1"/>
  <c r="G78" i="1"/>
  <c r="H78" i="1" s="1"/>
  <c r="G97" i="1"/>
  <c r="H97" i="1" s="1"/>
  <c r="G136" i="1"/>
  <c r="H136" i="1" s="1"/>
  <c r="G133" i="1"/>
  <c r="H133" i="1" s="1"/>
  <c r="G131" i="1"/>
  <c r="H131" i="1" s="1"/>
  <c r="G106" i="1"/>
  <c r="H106" i="1" s="1"/>
  <c r="G87" i="1"/>
  <c r="H87" i="1" s="1"/>
  <c r="G110" i="1"/>
  <c r="H110" i="1" s="1"/>
  <c r="G132" i="1"/>
  <c r="H132" i="1" s="1"/>
  <c r="G94" i="1"/>
  <c r="H94" i="1" s="1"/>
  <c r="G83" i="1"/>
  <c r="H83" i="1" s="1"/>
  <c r="G18" i="1"/>
  <c r="H18" i="1" s="1"/>
  <c r="G45" i="1"/>
  <c r="H45" i="1" s="1"/>
  <c r="G36" i="1"/>
  <c r="H36" i="1" s="1"/>
  <c r="G46" i="1"/>
  <c r="H46" i="1" s="1"/>
  <c r="G100" i="1"/>
  <c r="H100" i="1" s="1"/>
  <c r="G95" i="1"/>
  <c r="H95" i="1" s="1"/>
  <c r="G53" i="1"/>
  <c r="H53" i="1" s="1"/>
  <c r="G127" i="1"/>
  <c r="H127" i="1" s="1"/>
  <c r="G109" i="1"/>
  <c r="H109" i="1" s="1"/>
  <c r="G141" i="1"/>
  <c r="H141" i="1" s="1"/>
  <c r="G148" i="1"/>
  <c r="H148" i="1" s="1"/>
  <c r="G129" i="1"/>
  <c r="H129" i="1" s="1"/>
  <c r="G130" i="1"/>
  <c r="H130" i="1" s="1"/>
  <c r="G44" i="1"/>
  <c r="H44" i="1" s="1"/>
  <c r="G63" i="1"/>
  <c r="H63" i="1" s="1"/>
  <c r="G84" i="1"/>
  <c r="H84" i="1" s="1"/>
  <c r="G77" i="1"/>
  <c r="H77" i="1" s="1"/>
  <c r="G89" i="1"/>
  <c r="H89" i="1" s="1"/>
  <c r="G120" i="1"/>
  <c r="H120" i="1" s="1"/>
  <c r="G123" i="1"/>
  <c r="H123" i="1" s="1"/>
  <c r="G176" i="1"/>
  <c r="H176" i="1" s="1"/>
  <c r="G105" i="1"/>
  <c r="H105" i="1" s="1"/>
  <c r="G178" i="1"/>
  <c r="H178" i="1" s="1"/>
  <c r="G93" i="1"/>
  <c r="H93" i="1" s="1"/>
  <c r="G92" i="1"/>
  <c r="H92" i="1" s="1"/>
  <c r="G146" i="1"/>
  <c r="H146" i="1" s="1"/>
  <c r="G145" i="1"/>
  <c r="H145" i="1" s="1"/>
  <c r="G144" i="1"/>
  <c r="H144" i="1" s="1"/>
  <c r="G143" i="1"/>
  <c r="H143" i="1" s="1"/>
  <c r="G118" i="1"/>
  <c r="H118" i="1" s="1"/>
  <c r="G72" i="1"/>
  <c r="H72" i="1" s="1"/>
  <c r="G142" i="1"/>
  <c r="H142" i="1" s="1"/>
  <c r="G90" i="1"/>
  <c r="H90" i="1" s="1"/>
  <c r="G33" i="1"/>
  <c r="H33" i="1" s="1"/>
  <c r="G173" i="1"/>
  <c r="H173" i="1" s="1"/>
  <c r="G76" i="1"/>
  <c r="H76" i="1" s="1"/>
  <c r="G98" i="1"/>
  <c r="H98" i="1" s="1"/>
  <c r="G115" i="1"/>
  <c r="H115" i="1" s="1"/>
  <c r="G140" i="1"/>
  <c r="H140" i="1" s="1"/>
  <c r="G111" i="1"/>
  <c r="H111" i="1" s="1"/>
  <c r="G112" i="1"/>
  <c r="H112" i="1" s="1"/>
  <c r="G128" i="1"/>
  <c r="H128" i="1" s="1"/>
  <c r="G113" i="1"/>
  <c r="H113" i="1" s="1"/>
  <c r="G153" i="1"/>
  <c r="H153" i="1" s="1"/>
  <c r="G149" i="1"/>
  <c r="H149" i="1" s="1"/>
  <c r="G154" i="1"/>
  <c r="H154" i="1" s="1"/>
  <c r="G14" i="1"/>
  <c r="H14" i="1" s="1"/>
  <c r="G79" i="1"/>
  <c r="H79" i="1" s="1"/>
  <c r="G65" i="1"/>
  <c r="H65" i="1" s="1"/>
  <c r="G101" i="1"/>
  <c r="H101" i="1" s="1"/>
  <c r="G150" i="1"/>
  <c r="H150" i="1" s="1"/>
  <c r="G156" i="1"/>
  <c r="H156" i="1" s="1"/>
  <c r="G74" i="1"/>
  <c r="H74" i="1" s="1"/>
  <c r="G126" i="1"/>
  <c r="H126" i="1" s="1"/>
  <c r="G151" i="1"/>
  <c r="H151" i="1" s="1"/>
  <c r="G161" i="1"/>
  <c r="H161" i="1" s="1"/>
  <c r="G163" i="1"/>
  <c r="H163" i="1" s="1"/>
  <c r="G164" i="1"/>
  <c r="H164" i="1" s="1"/>
  <c r="G122" i="1"/>
  <c r="H122" i="1" s="1"/>
  <c r="G165" i="1"/>
  <c r="H165" i="1" s="1"/>
  <c r="G137" i="1"/>
  <c r="H137" i="1" s="1"/>
  <c r="G159" i="1"/>
  <c r="H159" i="1" s="1"/>
  <c r="G157" i="1"/>
  <c r="H157" i="1" s="1"/>
  <c r="G155" i="1"/>
  <c r="H155" i="1" s="1"/>
  <c r="G162" i="1"/>
  <c r="H162" i="1" s="1"/>
  <c r="G166" i="1"/>
  <c r="H166" i="1" s="1"/>
  <c r="G167" i="1"/>
  <c r="H167" i="1" s="1"/>
  <c r="G160" i="1"/>
  <c r="H160" i="1" s="1"/>
  <c r="G168" i="1"/>
  <c r="H168" i="1" s="1"/>
  <c r="G170" i="1"/>
  <c r="H170" i="1" s="1"/>
  <c r="G169" i="1"/>
  <c r="H169" i="1" s="1"/>
  <c r="G171" i="1"/>
  <c r="H171" i="1" s="1"/>
  <c r="G125" i="1"/>
  <c r="H125" i="1" s="1"/>
  <c r="G103" i="1"/>
  <c r="H103" i="1" s="1"/>
  <c r="G134" i="1"/>
  <c r="H134" i="1" s="1"/>
  <c r="G147" i="1"/>
  <c r="H147" i="1" s="1"/>
  <c r="G174" i="1"/>
  <c r="H174" i="1" s="1"/>
  <c r="G32" i="1"/>
  <c r="H32" i="1" s="1"/>
  <c r="G175" i="1"/>
  <c r="H175" i="1" s="1"/>
  <c r="G138" i="1"/>
  <c r="H138" i="1" s="1"/>
  <c r="G121" i="1"/>
  <c r="H121" i="1" s="1"/>
  <c r="G172" i="1"/>
  <c r="H172" i="1" s="1"/>
  <c r="G139" i="1"/>
  <c r="H139" i="1" s="1"/>
  <c r="G135" i="1"/>
  <c r="H135" i="1" s="1"/>
  <c r="G177" i="1"/>
  <c r="H177" i="1" s="1"/>
  <c r="G183" i="1"/>
  <c r="H183" i="1" s="1"/>
  <c r="G181" i="1"/>
  <c r="H181" i="1" s="1"/>
  <c r="G184" i="1"/>
  <c r="H184" i="1" s="1"/>
  <c r="G179" i="1"/>
  <c r="H179" i="1" s="1"/>
  <c r="G158" i="1"/>
  <c r="H158" i="1" s="1"/>
  <c r="G185" i="1"/>
  <c r="H185" i="1" s="1"/>
  <c r="G186" i="1"/>
  <c r="H186" i="1" s="1"/>
  <c r="G182" i="1"/>
  <c r="H182" i="1" s="1"/>
  <c r="G152" i="1"/>
  <c r="H152" i="1" s="1"/>
  <c r="G180" i="1"/>
  <c r="H180" i="1" s="1"/>
  <c r="G188" i="1"/>
  <c r="H188" i="1" s="1"/>
  <c r="G189" i="1"/>
  <c r="H189" i="1" s="1"/>
  <c r="G187" i="1"/>
  <c r="H187" i="1" s="1"/>
  <c r="G108" i="1"/>
  <c r="H108" i="1" s="1"/>
  <c r="G23" i="1"/>
  <c r="H23" i="1" s="1"/>
  <c r="J101" i="1" l="1"/>
  <c r="J89" i="1"/>
  <c r="J172" i="1"/>
  <c r="J164" i="1"/>
  <c r="J128" i="1"/>
  <c r="J112" i="1"/>
  <c r="J104" i="1"/>
  <c r="J96" i="1"/>
  <c r="J92" i="1"/>
  <c r="J64" i="1"/>
  <c r="J56" i="1"/>
  <c r="J44" i="1"/>
  <c r="J40" i="1"/>
  <c r="J32" i="1"/>
  <c r="J16" i="1"/>
  <c r="J12" i="1"/>
  <c r="J8" i="1"/>
  <c r="J179" i="1"/>
  <c r="J175" i="1"/>
  <c r="J171" i="1"/>
  <c r="J167" i="1"/>
  <c r="J163" i="1"/>
  <c r="J159" i="1"/>
  <c r="J155" i="1"/>
  <c r="J151" i="1"/>
  <c r="J147" i="1"/>
  <c r="J143" i="1"/>
  <c r="J139" i="1"/>
  <c r="J135" i="1"/>
  <c r="J131" i="1"/>
  <c r="J127" i="1"/>
  <c r="J123" i="1"/>
  <c r="J119" i="1"/>
  <c r="J115" i="1"/>
  <c r="J111" i="1"/>
  <c r="J107" i="1"/>
  <c r="J103" i="1"/>
  <c r="J99" i="1"/>
  <c r="J95" i="1"/>
  <c r="J91" i="1"/>
  <c r="J87" i="1"/>
  <c r="J83" i="1"/>
  <c r="J79" i="1"/>
  <c r="J75" i="1"/>
  <c r="J71" i="1"/>
  <c r="J67" i="1"/>
  <c r="J63" i="1"/>
  <c r="J59" i="1"/>
  <c r="J55" i="1"/>
  <c r="J51" i="1"/>
  <c r="J47" i="1"/>
  <c r="J43" i="1"/>
  <c r="J39" i="1"/>
  <c r="J35" i="1"/>
  <c r="J31" i="1"/>
  <c r="J27" i="1"/>
  <c r="J23" i="1"/>
  <c r="J19" i="1"/>
  <c r="J15" i="1"/>
  <c r="J11" i="1"/>
  <c r="J7" i="1"/>
  <c r="J141" i="1"/>
  <c r="J105" i="1"/>
  <c r="J45" i="1"/>
  <c r="J33" i="1"/>
  <c r="J9" i="1"/>
  <c r="J176" i="1"/>
  <c r="J168" i="1"/>
  <c r="J152" i="1"/>
  <c r="J132" i="1"/>
  <c r="J124" i="1"/>
  <c r="J100" i="1"/>
  <c r="J88" i="1"/>
  <c r="J80" i="1"/>
  <c r="J60" i="1"/>
  <c r="J5" i="1"/>
  <c r="J178" i="1"/>
  <c r="J174" i="1"/>
  <c r="J170" i="1"/>
  <c r="J166" i="1"/>
  <c r="J162" i="1"/>
  <c r="J158" i="1"/>
  <c r="J154" i="1"/>
  <c r="J150" i="1"/>
  <c r="J146" i="1"/>
  <c r="J142" i="1"/>
  <c r="J138" i="1"/>
  <c r="J134" i="1"/>
  <c r="J130" i="1"/>
  <c r="J126" i="1"/>
  <c r="J122" i="1"/>
  <c r="J118" i="1"/>
  <c r="J114" i="1"/>
  <c r="J110" i="1"/>
  <c r="J106" i="1"/>
  <c r="J102" i="1"/>
  <c r="J98" i="1"/>
  <c r="J94" i="1"/>
  <c r="J90" i="1"/>
  <c r="J86" i="1"/>
  <c r="J82" i="1"/>
  <c r="J78" i="1"/>
  <c r="J74" i="1"/>
  <c r="J70" i="1"/>
  <c r="J66" i="1"/>
  <c r="J62" i="1"/>
  <c r="J58" i="1"/>
  <c r="J54" i="1"/>
  <c r="J50" i="1"/>
  <c r="J46" i="1"/>
  <c r="J42" i="1"/>
  <c r="J38" i="1"/>
  <c r="J34" i="1"/>
  <c r="J30" i="1"/>
  <c r="J26" i="1"/>
  <c r="J22" i="1"/>
  <c r="J18" i="1"/>
  <c r="J14" i="1"/>
  <c r="J10" i="1"/>
  <c r="J6" i="1"/>
  <c r="J190" i="1" l="1"/>
</calcChain>
</file>

<file path=xl/connections.xml><?xml version="1.0" encoding="utf-8"?>
<connections xmlns="http://schemas.openxmlformats.org/spreadsheetml/2006/main">
  <connection id="1" name="5163" type="4" refreshedVersion="0" background="1">
    <webPr xml="1" sourceData="1" url="C:\Users\INVENTARIO-5\Pictures\5163.xml" htmlTables="1" htmlFormat="all"/>
  </connection>
</connections>
</file>

<file path=xl/sharedStrings.xml><?xml version="1.0" encoding="utf-8"?>
<sst xmlns="http://schemas.openxmlformats.org/spreadsheetml/2006/main" count="247" uniqueCount="245">
  <si>
    <t>PLATANO KG (EXPRESS 2707,MODELO,EXQUISITECES)</t>
  </si>
  <si>
    <t>PATILLA KG</t>
  </si>
  <si>
    <t>CEBOLLA BLANCA KG</t>
  </si>
  <si>
    <t>PAPA KG</t>
  </si>
  <si>
    <t>CAMBUR GUINEO KG</t>
  </si>
  <si>
    <t>LECHOZA O PAPAYA KG</t>
  </si>
  <si>
    <t>TOMATE KG.</t>
  </si>
  <si>
    <t>ALCACHOFA KG</t>
  </si>
  <si>
    <t>MANDARINA KG</t>
  </si>
  <si>
    <t>MELON KG</t>
  </si>
  <si>
    <t>PIMENTON KG</t>
  </si>
  <si>
    <t>YERBABUENA KG</t>
  </si>
  <si>
    <t>BANDEJA DE JOJOTO EXPRESS 3UND</t>
  </si>
  <si>
    <t>LIMON KG</t>
  </si>
  <si>
    <t>CILANTRO KG</t>
  </si>
  <si>
    <t>AGUACATE CHOQUETTE KG</t>
  </si>
  <si>
    <t>REPOLLO BLANCO KG</t>
  </si>
  <si>
    <t>LECHUGA AMERICANA KG</t>
  </si>
  <si>
    <t>PARCHITA KG</t>
  </si>
  <si>
    <t>PEPINO KG</t>
  </si>
  <si>
    <t>CHAYOTA KG</t>
  </si>
  <si>
    <t>MELON EXPRESS (R) KG</t>
  </si>
  <si>
    <t>YUCA KG</t>
  </si>
  <si>
    <t>MANGA KG</t>
  </si>
  <si>
    <t>AUYAMA KG</t>
  </si>
  <si>
    <t>AJI DULCE KG</t>
  </si>
  <si>
    <t>NARANJA CRIOLLA KG</t>
  </si>
  <si>
    <t>ZANAHORIA  KG</t>
  </si>
  <si>
    <t>PIÑA UND</t>
  </si>
  <si>
    <t>CEBOLLIN KG</t>
  </si>
  <si>
    <t>COCO KG</t>
  </si>
  <si>
    <t>AJO EN CONCHA KG</t>
  </si>
  <si>
    <t>BERENJENA KG</t>
  </si>
  <si>
    <t>CALABACIN KG</t>
  </si>
  <si>
    <t>PEREJIL RIZADO KG</t>
  </si>
  <si>
    <t>YUCA CONGELADA (PISO DE VENTA)</t>
  </si>
  <si>
    <t>AJO PORRO KG</t>
  </si>
  <si>
    <t>REMOLACHA KG</t>
  </si>
  <si>
    <t>AJO PELADO KG</t>
  </si>
  <si>
    <t>TOMATE DE ARBOL  KG</t>
  </si>
  <si>
    <t>CEBOLLA BLANCA (BOLSA) (R)</t>
  </si>
  <si>
    <t>TOMATE CONGELADO KG</t>
  </si>
  <si>
    <t>CAJA DE CEREZAS UND</t>
  </si>
  <si>
    <t>AJI PICANTE KG</t>
  </si>
  <si>
    <t>TAMARINDO DE 500 GR</t>
  </si>
  <si>
    <t>PEREJIL LISO KG</t>
  </si>
  <si>
    <t>GUAYABA KG</t>
  </si>
  <si>
    <t>APIO ESPAÑA/ CELERY KG</t>
  </si>
  <si>
    <t>VERDURA SURTIDA CONGELADA</t>
  </si>
  <si>
    <t>PIMENTON CONGELADO KG</t>
  </si>
  <si>
    <t>APIO DE RAIZ KG</t>
  </si>
  <si>
    <t>BATATA KG</t>
  </si>
  <si>
    <t>MANZANA VERDE/GALA KG</t>
  </si>
  <si>
    <t>ENCURTIDOS DON DANIEL 500GR</t>
  </si>
  <si>
    <t>TE NEGRO POR KG EXPRESS</t>
  </si>
  <si>
    <t>BOLSAS DE PRE CORTE FRUTERIA KG</t>
  </si>
  <si>
    <t>OCUMO CRIOLLO KG</t>
  </si>
  <si>
    <t>ALBAHACA KG</t>
  </si>
  <si>
    <t>UVA VERDE THOMPSON KG</t>
  </si>
  <si>
    <t>LECHUGA ROMANA KG</t>
  </si>
  <si>
    <t>VAINITA CRIOLLA KG</t>
  </si>
  <si>
    <t>REPOLLO MORADO KG</t>
  </si>
  <si>
    <t>GUANABANA KG</t>
  </si>
  <si>
    <t>MENESTRON UND</t>
  </si>
  <si>
    <t>PIÑA CONGELADA EXPRESS</t>
  </si>
  <si>
    <t>BROCOLI KG</t>
  </si>
  <si>
    <t>PULPA DE PARCHITA</t>
  </si>
  <si>
    <t>REMOLACHA POR PAQUETE</t>
  </si>
  <si>
    <t>YUCA CONGELADA KG</t>
  </si>
  <si>
    <t>DURAZNO JARILLAZO KG</t>
  </si>
  <si>
    <t>JAMON AREPERO FIAMFORT KG.</t>
  </si>
  <si>
    <t>ACEITUNA RELLENA DON DANIEL 500GR</t>
  </si>
  <si>
    <t>CURRY POR KG EXPRESS</t>
  </si>
  <si>
    <t>COLIFLOR KG</t>
  </si>
  <si>
    <t>CHIRIMOYA KG</t>
  </si>
  <si>
    <t>ENSALADA RALLADA MIXTA KG</t>
  </si>
  <si>
    <t>BERRO ATADO 400GR EL ANDINITO</t>
  </si>
  <si>
    <t>JOJOTO CONGELADO KG</t>
  </si>
  <si>
    <t>CALABACIN CONGELADO KG</t>
  </si>
  <si>
    <t>PEPINO CONGELADO KG</t>
  </si>
  <si>
    <t>MANGA CONGELADA KG</t>
  </si>
  <si>
    <t>GUAYABA CONGELADA EXPRESS KG</t>
  </si>
  <si>
    <t>LECHOZA CONGELADA EXPRESS</t>
  </si>
  <si>
    <t>BERENJENA CONGELADA KG</t>
  </si>
  <si>
    <t>ENSALADA ITALIANA 250GR KELLY"S</t>
  </si>
  <si>
    <t>MANZANA ROJA/VERDE /PERA KG</t>
  </si>
  <si>
    <t>OCUMO CHINO KG</t>
  </si>
  <si>
    <t>ÑAME KG</t>
  </si>
  <si>
    <t>VERDURA KG.</t>
  </si>
  <si>
    <t>PAPA COLOMBIANA KG</t>
  </si>
  <si>
    <t>AJI DULCE 150 GR EL ANDINITO</t>
  </si>
  <si>
    <t>RUGULA 80 GR EL ANDINITO</t>
  </si>
  <si>
    <t>OCUMO CRIOLLO AL VACIO KG</t>
  </si>
  <si>
    <t>PAPA COLOMBIANA CONGELADA KG</t>
  </si>
  <si>
    <t>MELON CONGELADO EXPRESS</t>
  </si>
  <si>
    <t>PARCHITA CONGELADA KG</t>
  </si>
  <si>
    <t>DURAZNO CONGELADO KG</t>
  </si>
  <si>
    <t>COLIFLOR CONGELADO KG</t>
  </si>
  <si>
    <t>AUYAMA CONGELADA KG</t>
  </si>
  <si>
    <t>NISPERO KG</t>
  </si>
  <si>
    <t>ZAPOTE  KG</t>
  </si>
  <si>
    <t>REMOLACHA AL VACIO KG.</t>
  </si>
  <si>
    <t>MANZANA CONGELADA</t>
  </si>
  <si>
    <t>ACELGA KG</t>
  </si>
  <si>
    <t>GUANABANA CONGELADA KG</t>
  </si>
  <si>
    <t>AGUACATE CONGELADO KG</t>
  </si>
  <si>
    <t>FRESAS CONGELADAS  KG</t>
  </si>
  <si>
    <t>CIRUELA AMARILLA KG</t>
  </si>
  <si>
    <t>HOJA DE HALLACA 50 UND KATERYN YULIET</t>
  </si>
  <si>
    <t>ENSALADA SELECTA 350GR KELLY"S</t>
  </si>
  <si>
    <t>ENSALADA PICNIC 250GR KELLY"S</t>
  </si>
  <si>
    <t>ENSALADA 200 GR TEJANA KELLYS</t>
  </si>
  <si>
    <t>ENSALADA CESAR 200 GR KELLYS</t>
  </si>
  <si>
    <t>ENSALADA 212 GR RANCH GREEN VALLEY</t>
  </si>
  <si>
    <t>ENSALADA 212 GR AMERICAN GREEN VALLEY</t>
  </si>
  <si>
    <t>MALLA D/ENVASADO MULTIPACK 27(FRUTERIA)</t>
  </si>
  <si>
    <t>NUEZ MOSCADA ENTERA POR KG SABOR</t>
  </si>
  <si>
    <t>PIMENTON LARGO KG</t>
  </si>
  <si>
    <t>UVA IMPORTADA KG</t>
  </si>
  <si>
    <t>ESPINACA KG</t>
  </si>
  <si>
    <t>VERDURA SURTIDA EN MALLA 3 KG</t>
  </si>
  <si>
    <t>PERAS KG</t>
  </si>
  <si>
    <t>CEBOLLA CONGELADA</t>
  </si>
  <si>
    <t>ZANAHORIA CONGELADA KG</t>
  </si>
  <si>
    <t>AJI DULCE CONGELADO KG</t>
  </si>
  <si>
    <t>OCUMO  CONGELADO KG</t>
  </si>
  <si>
    <t>APIO DE RAIZ CONGELADO KG</t>
  </si>
  <si>
    <t>BROCOLI CONGELADO KG</t>
  </si>
  <si>
    <t>PAPA CONGELADA KG</t>
  </si>
  <si>
    <t>ALBAHACA RECUPERACION CONGELADO</t>
  </si>
  <si>
    <t>LECHUGA CONGELADA KG</t>
  </si>
  <si>
    <t>TAMARINDO 500 GR T.A</t>
  </si>
  <si>
    <t>CEBOLLA MORADA KG</t>
  </si>
  <si>
    <t>JUGO DE NARANJA 1 LT EXPRESS UND</t>
  </si>
  <si>
    <t>ALIÑO SURTIDO KG EXPRESS</t>
  </si>
  <si>
    <t>CEBOLLA 3 KG EN MALLA</t>
  </si>
  <si>
    <t>FICHA DE PRUEBA 08/07</t>
  </si>
  <si>
    <t>JOJOTO UND</t>
  </si>
  <si>
    <t>PICANTE MONGO KG</t>
  </si>
  <si>
    <t>PATILLA CONGELADA KG</t>
  </si>
  <si>
    <t>AJI PICANTE CONGELADO</t>
  </si>
  <si>
    <t>PLATANO EN MALLA</t>
  </si>
  <si>
    <t>MANZANA 2 UNIDADES</t>
  </si>
  <si>
    <t>MANZANA 4 UNIDADES</t>
  </si>
  <si>
    <t>APIO ESPAÑA CONGELADO KG</t>
  </si>
  <si>
    <t>DISPONIBLE</t>
  </si>
  <si>
    <t>LIMON CONGELADO KG</t>
  </si>
  <si>
    <t>CAJA DE 10 KG UVA PASA ALLEGRO</t>
  </si>
  <si>
    <t>PASTA PARA LA VENTA 1KG</t>
  </si>
  <si>
    <t>MANZANA UND</t>
  </si>
  <si>
    <t>COCO PROCESADOR DE MODELO</t>
  </si>
  <si>
    <t>BOLSA DE CAMBUR</t>
  </si>
  <si>
    <t>COCO CONGELADO</t>
  </si>
  <si>
    <t>disponible</t>
  </si>
  <si>
    <t>MORAS KG MODELO</t>
  </si>
  <si>
    <t>COMBO SOPERO 3 KG MALLA</t>
  </si>
  <si>
    <t>NECTARINA KG</t>
  </si>
  <si>
    <t>PAPA EN MALLA 2 KG</t>
  </si>
  <si>
    <t>FRUTA PICADA EXPRESS X PESO</t>
  </si>
  <si>
    <t>ÑAME CONGELADO KG</t>
  </si>
  <si>
    <t>CEBOLLIN CONGELADO KG</t>
  </si>
  <si>
    <t>PERA CONGELADA KG</t>
  </si>
  <si>
    <t>ESPARRAGOS UND</t>
  </si>
  <si>
    <t>PAPA PELADA AL VACIO KG</t>
  </si>
  <si>
    <t>CILANTRO CONGELADO KG</t>
  </si>
  <si>
    <t>AJO PORRO CONGELADO KG</t>
  </si>
  <si>
    <t>BOLSA DE TOMATES PARA SALSA</t>
  </si>
  <si>
    <t>AJI CONGELADO KG</t>
  </si>
  <si>
    <t>AJO CONGELADO KG</t>
  </si>
  <si>
    <t>MORA CONGELADA KG</t>
  </si>
  <si>
    <t>JOJOTOS HACIENDA EL CAUJARAL 3UND</t>
  </si>
  <si>
    <t>JOJOTOS 4UND HACIENDA EL CAUJARAL</t>
  </si>
  <si>
    <t>MAIZ DULCE 12 UND EL CAUJARAL</t>
  </si>
  <si>
    <t>PLATANO CONGELADO KG</t>
  </si>
  <si>
    <t>CEBOLLIN 300 GR ATADO VELANDRIA</t>
  </si>
  <si>
    <t>AJO PORRO 300 GR VELANDRIA</t>
  </si>
  <si>
    <t>TOMATE CHERRY 300 GR BENATURAL</t>
  </si>
  <si>
    <t>ALFALFA 125 GR BENATURAL</t>
  </si>
  <si>
    <t>TOMATE CHERRY 300GR EL ANDINITO</t>
  </si>
  <si>
    <t>GERMINADO CHINO 100 GR BENATURAL</t>
  </si>
  <si>
    <t>ALFALFA 125 GR EL ANDINITO</t>
  </si>
  <si>
    <t>AGUACATE CRIOLLO KG</t>
  </si>
  <si>
    <t>VAINITA AMERICANA KG</t>
  </si>
  <si>
    <t>PULPA PARCHI EXPRES KG</t>
  </si>
  <si>
    <t>PRODUCTO</t>
  </si>
  <si>
    <t>CODIGO</t>
  </si>
  <si>
    <t>SISTEMA</t>
  </si>
  <si>
    <t>FISICO</t>
  </si>
  <si>
    <t>VENTAS</t>
  </si>
  <si>
    <t>DIFERENCIAS</t>
  </si>
  <si>
    <t>RECEPSION</t>
  </si>
  <si>
    <t>MERMA%</t>
  </si>
  <si>
    <t>9.9</t>
  </si>
  <si>
    <t>7.27</t>
  </si>
  <si>
    <t>121</t>
  </si>
  <si>
    <t>3.8</t>
  </si>
  <si>
    <t>17</t>
  </si>
  <si>
    <t>11</t>
  </si>
  <si>
    <t xml:space="preserve">COSTO </t>
  </si>
  <si>
    <t>COSTO TOTAL</t>
  </si>
  <si>
    <t>TOTAL=</t>
  </si>
  <si>
    <t>CUADRO DE PORCENTAJE Y MERMAS DE FRUTERIA DE HIPER MODELO  DESDE EL 29/06/22 AL 27/07/22.</t>
  </si>
  <si>
    <t>107.40</t>
  </si>
  <si>
    <t>11.1</t>
  </si>
  <si>
    <t>40.60</t>
  </si>
  <si>
    <t>5.80</t>
  </si>
  <si>
    <t>15.60</t>
  </si>
  <si>
    <t>38.8</t>
  </si>
  <si>
    <t>21.30</t>
  </si>
  <si>
    <t>308.60</t>
  </si>
  <si>
    <t>19.60</t>
  </si>
  <si>
    <t>903.80</t>
  </si>
  <si>
    <t>74.40</t>
  </si>
  <si>
    <t>56.60</t>
  </si>
  <si>
    <t>22.80</t>
  </si>
  <si>
    <t>146</t>
  </si>
  <si>
    <t>113.60</t>
  </si>
  <si>
    <t>190.7</t>
  </si>
  <si>
    <t>164.40</t>
  </si>
  <si>
    <t>1045.60</t>
  </si>
  <si>
    <t>29.80</t>
  </si>
  <si>
    <t>22.4</t>
  </si>
  <si>
    <t>767.90</t>
  </si>
  <si>
    <t>44</t>
  </si>
  <si>
    <t>47.9</t>
  </si>
  <si>
    <t>24.40</t>
  </si>
  <si>
    <t>79.60</t>
  </si>
  <si>
    <t>106.17</t>
  </si>
  <si>
    <t>269.2</t>
  </si>
  <si>
    <t>113</t>
  </si>
  <si>
    <t>120.45</t>
  </si>
  <si>
    <t>25.20</t>
  </si>
  <si>
    <t>4.60</t>
  </si>
  <si>
    <t>67</t>
  </si>
  <si>
    <t>180.40</t>
  </si>
  <si>
    <t>35.40</t>
  </si>
  <si>
    <t>117.80</t>
  </si>
  <si>
    <t>132.60</t>
  </si>
  <si>
    <t>9.40</t>
  </si>
  <si>
    <t>663.70</t>
  </si>
  <si>
    <t>23.40</t>
  </si>
  <si>
    <t>166</t>
  </si>
  <si>
    <t>7</t>
  </si>
  <si>
    <t>116.34</t>
  </si>
  <si>
    <t>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</si>
</sst>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9" fontId="3" fillId="3" borderId="1" xfId="1" applyFont="1" applyFill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9" fontId="3" fillId="2" borderId="1" xfId="1" applyFont="1" applyFill="1" applyBorder="1" applyAlignment="1">
      <alignment vertical="center"/>
    </xf>
    <xf numFmtId="9" fontId="0" fillId="0" borderId="2" xfId="1" applyFont="1" applyBorder="1" applyAlignment="1">
      <alignment horizontal="center" vertical="center"/>
    </xf>
    <xf numFmtId="0" fontId="3" fillId="3" borderId="1" xfId="0" applyFont="1" applyFill="1" applyBorder="1"/>
    <xf numFmtId="0" fontId="3" fillId="2" borderId="1" xfId="0" applyFont="1" applyFill="1" applyBorder="1"/>
    <xf numFmtId="164" fontId="0" fillId="0" borderId="1" xfId="0" applyNumberFormat="1" applyBorder="1"/>
    <xf numFmtId="0" fontId="5" fillId="4" borderId="1" xfId="0" applyFont="1" applyFill="1" applyBorder="1"/>
    <xf numFmtId="164" fontId="5" fillId="4" borderId="1" xfId="0" applyNumberFormat="1" applyFont="1" applyFill="1" applyBorder="1"/>
    <xf numFmtId="0" fontId="0" fillId="3" borderId="0" xfId="0" applyFill="1"/>
    <xf numFmtId="0" fontId="4" fillId="3" borderId="1" xfId="0" applyFont="1" applyFill="1" applyBorder="1"/>
    <xf numFmtId="0" fontId="0" fillId="3" borderId="1" xfId="0" applyFill="1" applyBorder="1"/>
    <xf numFmtId="9" fontId="0" fillId="3" borderId="1" xfId="1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3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4:G189" tableType="xml" totalsRowShown="0" headerRowDxfId="2" connectionId="1">
  <autoFilter ref="A4:G189">
    <filterColumn colId="6">
      <filters>
        <filter val="-0.105"/>
        <filter val="-0.15"/>
        <filter val="-0.54"/>
        <filter val="-0.875"/>
        <filter val="-0.95"/>
        <filter val="-1"/>
        <filter val="-1.03"/>
        <filter val="-1.085"/>
        <filter val="-11.243"/>
        <filter val="-131.65"/>
        <filter val="-14.525"/>
        <filter val="-15.215"/>
        <filter val="-17.275"/>
        <filter val="-2"/>
        <filter val="-2.055"/>
        <filter val="-2.225"/>
        <filter val="-20.07"/>
        <filter val="-21.5"/>
        <filter val="-21.825"/>
        <filter val="-22.27"/>
        <filter val="-22.795"/>
        <filter val="-24"/>
        <filter val="-27.29"/>
        <filter val="-3"/>
        <filter val="-3.005"/>
        <filter val="-3.075"/>
        <filter val="-3.185"/>
        <filter val="-3.4"/>
        <filter val="-3.53"/>
        <filter val="-3.965"/>
        <filter val="-36.56"/>
        <filter val="-37.141"/>
        <filter val="-4"/>
        <filter val="-4.56"/>
        <filter val="-4.825"/>
        <filter val="-4.83"/>
        <filter val="-4.94"/>
        <filter val="-45.875"/>
        <filter val="-5.065"/>
        <filter val="-5.2"/>
        <filter val="-5.26"/>
        <filter val="-53.465"/>
        <filter val="-7.29"/>
        <filter val="-7.48"/>
        <filter val="-7.575"/>
        <filter val="-70.23"/>
        <filter val="-8.815"/>
        <filter val="-84.025"/>
        <filter val="-9.14"/>
        <filter val="-9.925"/>
        <filter val="-90"/>
        <filter val="-94.87"/>
      </filters>
    </filterColumn>
  </autoFilter>
  <sortState ref="A2:F199">
    <sortCondition ref="A2"/>
  </sortState>
  <tableColumns count="7">
    <tableColumn id="5" uniqueName="Codigo_Producto" name="CODIG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12" uniqueName="12" name="RECEPSION" dataDxfId="1"/>
    <tableColumn id="8" uniqueName="Disponibles" name="SISTEMA">
      <xmlColumnPr mapId="1" xpath="/ReporteStellar/Registro/Madepartamentos/Maproductos/Disponibles" xmlDataType="double"/>
    </tableColumn>
    <tableColumn id="9" uniqueName="Existencia" name="FISICO">
      <xmlColumnPr mapId="1" xpath="/ReporteStellar/Registro/Madepartamentos/Maproductos/Existencia" xmlDataType="double"/>
    </tableColumn>
    <tableColumn id="10" uniqueName="Pedido" name="VENTAS">
      <xmlColumnPr mapId="1" xpath="/ReporteStellar/Registro/Madepartamentos/Maproductos/Pedido" xmlDataType="integer"/>
    </tableColumn>
    <tableColumn id="11" uniqueName="Comprometida" name="DIFERENCIAS" dataDxfId="0"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0"/>
  <sheetViews>
    <sheetView tabSelected="1" zoomScaleNormal="100" workbookViewId="0">
      <selection activeCell="C190" sqref="C190"/>
    </sheetView>
  </sheetViews>
  <sheetFormatPr baseColWidth="10" defaultRowHeight="15" x14ac:dyDescent="0.25"/>
  <cols>
    <col min="1" max="1" width="10.42578125" customWidth="1"/>
    <col min="2" max="2" width="48.140625" customWidth="1"/>
    <col min="3" max="3" width="13.140625" customWidth="1"/>
    <col min="4" max="4" width="11" customWidth="1"/>
    <col min="5" max="5" width="9.140625" customWidth="1"/>
    <col min="6" max="6" width="10" customWidth="1"/>
    <col min="7" max="7" width="14.85546875" customWidth="1"/>
    <col min="8" max="8" width="12.7109375" style="9" customWidth="1"/>
    <col min="9" max="9" width="11.42578125" customWidth="1"/>
    <col min="10" max="10" width="15.140625" customWidth="1"/>
  </cols>
  <sheetData>
    <row r="2" spans="1:10" ht="21" x14ac:dyDescent="0.35">
      <c r="A2" s="19"/>
      <c r="B2" s="20" t="s">
        <v>201</v>
      </c>
      <c r="C2" s="20"/>
      <c r="D2" s="20"/>
      <c r="E2" s="21"/>
      <c r="F2" s="21"/>
      <c r="G2" s="21"/>
      <c r="H2" s="22"/>
      <c r="I2" s="21"/>
    </row>
    <row r="4" spans="1:10" x14ac:dyDescent="0.25">
      <c r="A4" s="10" t="s">
        <v>185</v>
      </c>
      <c r="B4" s="11" t="s">
        <v>184</v>
      </c>
      <c r="C4" s="10" t="s">
        <v>190</v>
      </c>
      <c r="D4" s="10" t="s">
        <v>186</v>
      </c>
      <c r="E4" s="10" t="s">
        <v>187</v>
      </c>
      <c r="F4" s="10" t="s">
        <v>188</v>
      </c>
      <c r="G4" s="10" t="s">
        <v>189</v>
      </c>
      <c r="H4" s="12" t="s">
        <v>191</v>
      </c>
      <c r="I4" s="15" t="s">
        <v>198</v>
      </c>
      <c r="J4" s="4" t="s">
        <v>199</v>
      </c>
    </row>
    <row r="5" spans="1:10" x14ac:dyDescent="0.25">
      <c r="A5" s="5">
        <v>1</v>
      </c>
      <c r="B5" s="6" t="s">
        <v>24</v>
      </c>
      <c r="C5" s="6" t="s">
        <v>202</v>
      </c>
      <c r="D5" s="5">
        <v>33.075000000000003</v>
      </c>
      <c r="E5" s="5">
        <f>12.8+3</f>
        <v>15.8</v>
      </c>
      <c r="F5" s="5">
        <v>0</v>
      </c>
      <c r="G5" s="5">
        <f>Tabla1[[#This Row],[VENTAS]]+Tabla1[[#This Row],[FISICO]]-Tabla1[[#This Row],[SISTEMA]]</f>
        <v>-17.275000000000002</v>
      </c>
      <c r="H5" s="7">
        <f>Tabla1[[#This Row],[DIFERENCIAS]]/Tabla1[[#This Row],[RECEPSION]]</f>
        <v>-0.16084729981378026</v>
      </c>
      <c r="I5" s="14">
        <v>0.18</v>
      </c>
      <c r="J5" s="16">
        <f>I5*Tabla1[[#This Row],[DIFERENCIAS]]</f>
        <v>-3.1095000000000002</v>
      </c>
    </row>
    <row r="6" spans="1:10" x14ac:dyDescent="0.25">
      <c r="A6" s="5">
        <v>2</v>
      </c>
      <c r="B6" s="6" t="s">
        <v>31</v>
      </c>
      <c r="C6" s="6" t="s">
        <v>203</v>
      </c>
      <c r="D6" s="5">
        <v>2.6549999999999998</v>
      </c>
      <c r="E6" s="5">
        <v>0.6</v>
      </c>
      <c r="F6" s="5">
        <v>0</v>
      </c>
      <c r="G6" s="5">
        <f>Tabla1[[#This Row],[VENTAS]]+Tabla1[[#This Row],[FISICO]]-Tabla1[[#This Row],[SISTEMA]]</f>
        <v>-2.0549999999999997</v>
      </c>
      <c r="H6" s="7">
        <f>Tabla1[[#This Row],[DIFERENCIAS]]/Tabla1[[#This Row],[RECEPSION]]</f>
        <v>-0.1851351351351351</v>
      </c>
      <c r="I6" s="14">
        <v>4.5</v>
      </c>
      <c r="J6" s="16">
        <f>I6*Tabla1[[#This Row],[DIFERENCIAS]]</f>
        <v>-9.2474999999999987</v>
      </c>
    </row>
    <row r="7" spans="1:10" x14ac:dyDescent="0.25">
      <c r="A7" s="5">
        <v>3</v>
      </c>
      <c r="B7" s="6" t="s">
        <v>38</v>
      </c>
      <c r="C7" s="6" t="s">
        <v>192</v>
      </c>
      <c r="D7" s="5">
        <v>0.54</v>
      </c>
      <c r="E7" s="5">
        <v>0</v>
      </c>
      <c r="F7" s="5">
        <v>0</v>
      </c>
      <c r="G7" s="5">
        <f>Tabla1[[#This Row],[VENTAS]]+Tabla1[[#This Row],[FISICO]]-Tabla1[[#This Row],[SISTEMA]]</f>
        <v>-0.54</v>
      </c>
      <c r="H7" s="7">
        <f>Tabla1[[#This Row],[DIFERENCIAS]]/Tabla1[[#This Row],[RECEPSION]]</f>
        <v>-5.454545454545455E-2</v>
      </c>
      <c r="I7" s="14">
        <v>4.41</v>
      </c>
      <c r="J7" s="16">
        <f>I7*Tabla1[[#This Row],[DIFERENCIAS]]</f>
        <v>-2.3814000000000002</v>
      </c>
    </row>
    <row r="8" spans="1:10" x14ac:dyDescent="0.25">
      <c r="A8" s="5">
        <v>4</v>
      </c>
      <c r="B8" s="6" t="s">
        <v>25</v>
      </c>
      <c r="C8" s="6" t="s">
        <v>204</v>
      </c>
      <c r="D8" s="5">
        <v>8.3849999999999998</v>
      </c>
      <c r="E8" s="5">
        <v>5.2</v>
      </c>
      <c r="F8" s="5">
        <v>0</v>
      </c>
      <c r="G8" s="5">
        <f>Tabla1[[#This Row],[VENTAS]]+Tabla1[[#This Row],[FISICO]]-Tabla1[[#This Row],[SISTEMA]]</f>
        <v>-3.1849999999999996</v>
      </c>
      <c r="H8" s="7">
        <f>Tabla1[[#This Row],[DIFERENCIAS]]/Tabla1[[#This Row],[RECEPSION]]</f>
        <v>-7.8448275862068956E-2</v>
      </c>
      <c r="I8" s="14">
        <v>0.8</v>
      </c>
      <c r="J8" s="16">
        <f>I8*Tabla1[[#This Row],[DIFERENCIAS]]</f>
        <v>-2.548</v>
      </c>
    </row>
    <row r="9" spans="1:10" x14ac:dyDescent="0.25">
      <c r="A9" s="5">
        <v>5</v>
      </c>
      <c r="B9" s="6" t="s">
        <v>43</v>
      </c>
      <c r="C9" s="6" t="s">
        <v>205</v>
      </c>
      <c r="D9" s="5">
        <v>1.43</v>
      </c>
      <c r="E9" s="5">
        <v>0.4</v>
      </c>
      <c r="F9" s="5">
        <v>0</v>
      </c>
      <c r="G9" s="5">
        <f>Tabla1[[#This Row],[VENTAS]]+Tabla1[[#This Row],[FISICO]]-Tabla1[[#This Row],[SISTEMA]]</f>
        <v>-1.0299999999999998</v>
      </c>
      <c r="H9" s="7">
        <f>Tabla1[[#This Row],[DIFERENCIAS]]/Tabla1[[#This Row],[RECEPSION]]</f>
        <v>-0.17758620689655169</v>
      </c>
      <c r="I9" s="14">
        <v>2</v>
      </c>
      <c r="J9" s="16">
        <f>I9*Tabla1[[#This Row],[DIFERENCIAS]]</f>
        <v>-2.0599999999999996</v>
      </c>
    </row>
    <row r="10" spans="1:10" x14ac:dyDescent="0.25">
      <c r="A10" s="5">
        <v>6</v>
      </c>
      <c r="B10" s="6" t="s">
        <v>36</v>
      </c>
      <c r="C10" s="6" t="s">
        <v>206</v>
      </c>
      <c r="D10" s="5">
        <v>9.2949999999999999</v>
      </c>
      <c r="E10" s="5">
        <v>1.6</v>
      </c>
      <c r="F10" s="5">
        <v>0.12</v>
      </c>
      <c r="G10" s="5">
        <f>Tabla1[[#This Row],[VENTAS]]+Tabla1[[#This Row],[FISICO]]-Tabla1[[#This Row],[SISTEMA]]</f>
        <v>-7.5749999999999993</v>
      </c>
      <c r="H10" s="7">
        <f>Tabla1[[#This Row],[DIFERENCIAS]]/Tabla1[[#This Row],[RECEPSION]]</f>
        <v>-0.48557692307692302</v>
      </c>
      <c r="I10" s="14">
        <v>3.49</v>
      </c>
      <c r="J10" s="16">
        <f>I10*Tabla1[[#This Row],[DIFERENCIAS]]</f>
        <v>-26.43675</v>
      </c>
    </row>
    <row r="11" spans="1:10" x14ac:dyDescent="0.25">
      <c r="A11" s="5">
        <v>7</v>
      </c>
      <c r="B11" s="6" t="s">
        <v>29</v>
      </c>
      <c r="C11" s="6" t="s">
        <v>207</v>
      </c>
      <c r="D11" s="5">
        <v>5.6950000000000003</v>
      </c>
      <c r="E11" s="5">
        <v>0.6</v>
      </c>
      <c r="F11" s="5">
        <v>0.27</v>
      </c>
      <c r="G11" s="5">
        <f>Tabla1[[#This Row],[VENTAS]]+Tabla1[[#This Row],[FISICO]]-Tabla1[[#This Row],[SISTEMA]]</f>
        <v>-4.8250000000000002</v>
      </c>
      <c r="H11" s="7">
        <f>Tabla1[[#This Row],[DIFERENCIAS]]/Tabla1[[#This Row],[RECEPSION]]</f>
        <v>-0.1243556701030928</v>
      </c>
      <c r="I11" s="14">
        <v>0.76</v>
      </c>
      <c r="J11" s="16">
        <f>I11*Tabla1[[#This Row],[DIFERENCIAS]]</f>
        <v>-3.6670000000000003</v>
      </c>
    </row>
    <row r="12" spans="1:10" x14ac:dyDescent="0.25">
      <c r="A12" s="5">
        <v>8</v>
      </c>
      <c r="B12" s="6" t="s">
        <v>47</v>
      </c>
      <c r="C12" s="6" t="s">
        <v>208</v>
      </c>
      <c r="D12" s="5">
        <v>5.56</v>
      </c>
      <c r="E12" s="5">
        <v>1</v>
      </c>
      <c r="F12" s="5">
        <v>0</v>
      </c>
      <c r="G12" s="5">
        <f>Tabla1[[#This Row],[VENTAS]]+Tabla1[[#This Row],[FISICO]]-Tabla1[[#This Row],[SISTEMA]]</f>
        <v>-4.5599999999999996</v>
      </c>
      <c r="H12" s="7">
        <f>Tabla1[[#This Row],[DIFERENCIAS]]/Tabla1[[#This Row],[RECEPSION]]</f>
        <v>-0.21408450704225349</v>
      </c>
      <c r="I12" s="14">
        <v>1.89</v>
      </c>
      <c r="J12" s="16">
        <f>I12*Tabla1[[#This Row],[DIFERENCIAS]]</f>
        <v>-8.6183999999999994</v>
      </c>
    </row>
    <row r="13" spans="1:10" x14ac:dyDescent="0.25">
      <c r="A13" s="5">
        <v>9</v>
      </c>
      <c r="B13" s="6" t="s">
        <v>2</v>
      </c>
      <c r="C13" s="6" t="s">
        <v>209</v>
      </c>
      <c r="D13" s="5">
        <v>30.305</v>
      </c>
      <c r="E13" s="5">
        <v>30.2</v>
      </c>
      <c r="F13" s="5">
        <v>0</v>
      </c>
      <c r="G13" s="5">
        <f>Tabla1[[#This Row],[VENTAS]]+Tabla1[[#This Row],[FISICO]]-Tabla1[[#This Row],[SISTEMA]]</f>
        <v>-0.10500000000000043</v>
      </c>
      <c r="H13" s="7">
        <f>Tabla1[[#This Row],[DIFERENCIAS]]/Tabla1[[#This Row],[RECEPSION]]</f>
        <v>-3.4024627349319645E-4</v>
      </c>
      <c r="I13" s="14">
        <v>0.8</v>
      </c>
      <c r="J13" s="16">
        <f>I13*Tabla1[[#This Row],[DIFERENCIAS]]</f>
        <v>-8.4000000000000352E-2</v>
      </c>
    </row>
    <row r="14" spans="1:10" x14ac:dyDescent="0.25">
      <c r="A14" s="5">
        <v>10</v>
      </c>
      <c r="B14" s="6" t="s">
        <v>132</v>
      </c>
      <c r="C14" s="6" t="s">
        <v>210</v>
      </c>
      <c r="D14" s="5">
        <v>8.875</v>
      </c>
      <c r="E14" s="5">
        <v>8</v>
      </c>
      <c r="F14" s="5">
        <v>0</v>
      </c>
      <c r="G14" s="5">
        <f>Tabla1[[#This Row],[VENTAS]]+Tabla1[[#This Row],[FISICO]]-Tabla1[[#This Row],[SISTEMA]]</f>
        <v>-0.875</v>
      </c>
      <c r="H14" s="7">
        <f>Tabla1[[#This Row],[DIFERENCIAS]]/Tabla1[[#This Row],[RECEPSION]]</f>
        <v>-4.4642857142857137E-2</v>
      </c>
      <c r="I14" s="14">
        <v>1.47</v>
      </c>
      <c r="J14" s="16">
        <f>I14*Tabla1[[#This Row],[DIFERENCIAS]]</f>
        <v>-1.2862499999999999</v>
      </c>
    </row>
    <row r="15" spans="1:10" x14ac:dyDescent="0.25">
      <c r="A15" s="5">
        <v>11</v>
      </c>
      <c r="B15" s="6" t="s">
        <v>3</v>
      </c>
      <c r="C15" s="6" t="s">
        <v>211</v>
      </c>
      <c r="D15" s="5">
        <v>78.515000000000001</v>
      </c>
      <c r="E15" s="5">
        <v>24.2</v>
      </c>
      <c r="F15" s="5">
        <v>0.85</v>
      </c>
      <c r="G15" s="5">
        <f>Tabla1[[#This Row],[VENTAS]]+Tabla1[[#This Row],[FISICO]]-Tabla1[[#This Row],[SISTEMA]]</f>
        <v>-53.465000000000003</v>
      </c>
      <c r="H15" s="7">
        <f>Tabla1[[#This Row],[DIFERENCIAS]]/Tabla1[[#This Row],[RECEPSION]]</f>
        <v>-5.9155786678468693E-2</v>
      </c>
      <c r="I15" s="14">
        <v>0.64</v>
      </c>
      <c r="J15" s="16">
        <f>I15*Tabla1[[#This Row],[DIFERENCIAS]]</f>
        <v>-34.217600000000004</v>
      </c>
    </row>
    <row r="16" spans="1:10" x14ac:dyDescent="0.25">
      <c r="A16" s="5">
        <v>12</v>
      </c>
      <c r="B16" s="6" t="s">
        <v>50</v>
      </c>
      <c r="C16" s="6" t="s">
        <v>212</v>
      </c>
      <c r="D16" s="5">
        <v>8.14</v>
      </c>
      <c r="E16" s="5">
        <v>3.2</v>
      </c>
      <c r="F16" s="5">
        <v>0</v>
      </c>
      <c r="G16" s="5">
        <f>Tabla1[[#This Row],[VENTAS]]+Tabla1[[#This Row],[FISICO]]-Tabla1[[#This Row],[SISTEMA]]</f>
        <v>-4.9400000000000004</v>
      </c>
      <c r="H16" s="7">
        <f>Tabla1[[#This Row],[DIFERENCIAS]]/Tabla1[[#This Row],[RECEPSION]]</f>
        <v>-6.6397849462365585E-2</v>
      </c>
      <c r="I16" s="14">
        <v>0.9</v>
      </c>
      <c r="J16" s="16">
        <f>I16*Tabla1[[#This Row],[DIFERENCIAS]]</f>
        <v>-4.4460000000000006</v>
      </c>
    </row>
    <row r="17" spans="1:10" x14ac:dyDescent="0.25">
      <c r="A17" s="5">
        <v>13</v>
      </c>
      <c r="B17" s="6" t="s">
        <v>56</v>
      </c>
      <c r="C17" s="6" t="s">
        <v>213</v>
      </c>
      <c r="D17" s="5">
        <v>17.614999999999998</v>
      </c>
      <c r="E17" s="5">
        <v>8.8000000000000007</v>
      </c>
      <c r="F17" s="5">
        <v>0</v>
      </c>
      <c r="G17" s="5">
        <f>Tabla1[[#This Row],[VENTAS]]+Tabla1[[#This Row],[FISICO]]-Tabla1[[#This Row],[SISTEMA]]</f>
        <v>-8.8149999999999977</v>
      </c>
      <c r="H17" s="7">
        <f>Tabla1[[#This Row],[DIFERENCIAS]]/Tabla1[[#This Row],[RECEPSION]]</f>
        <v>-0.15574204946996462</v>
      </c>
      <c r="I17" s="14">
        <v>1.25</v>
      </c>
      <c r="J17" s="16">
        <f>I17*Tabla1[[#This Row],[DIFERENCIAS]]</f>
        <v>-11.018749999999997</v>
      </c>
    </row>
    <row r="18" spans="1:10" x14ac:dyDescent="0.25">
      <c r="A18" s="5">
        <v>14</v>
      </c>
      <c r="B18" s="6" t="s">
        <v>86</v>
      </c>
      <c r="C18" s="6" t="s">
        <v>214</v>
      </c>
      <c r="D18" s="5">
        <v>11</v>
      </c>
      <c r="E18" s="5">
        <v>5.8</v>
      </c>
      <c r="F18" s="5">
        <v>0</v>
      </c>
      <c r="G18" s="5">
        <f>Tabla1[[#This Row],[VENTAS]]+Tabla1[[#This Row],[FISICO]]-Tabla1[[#This Row],[SISTEMA]]</f>
        <v>-5.2</v>
      </c>
      <c r="H18" s="7">
        <f>Tabla1[[#This Row],[DIFERENCIAS]]/Tabla1[[#This Row],[RECEPSION]]</f>
        <v>-0.22807017543859648</v>
      </c>
      <c r="I18" s="14">
        <v>0.7</v>
      </c>
      <c r="J18" s="16">
        <f>I18*Tabla1[[#This Row],[DIFERENCIAS]]</f>
        <v>-3.6399999999999997</v>
      </c>
    </row>
    <row r="19" spans="1:10" x14ac:dyDescent="0.25">
      <c r="A19" s="5">
        <v>15</v>
      </c>
      <c r="B19" s="6" t="s">
        <v>51</v>
      </c>
      <c r="C19" s="6" t="s">
        <v>215</v>
      </c>
      <c r="D19" s="5">
        <v>142.05000000000001</v>
      </c>
      <c r="E19" s="5">
        <v>10.4</v>
      </c>
      <c r="F19" s="5">
        <v>0</v>
      </c>
      <c r="G19" s="5">
        <f>Tabla1[[#This Row],[VENTAS]]+Tabla1[[#This Row],[FISICO]]-Tabla1[[#This Row],[SISTEMA]]</f>
        <v>-131.65</v>
      </c>
      <c r="H19" s="7">
        <f>Tabla1[[#This Row],[DIFERENCIAS]]/Tabla1[[#This Row],[RECEPSION]]</f>
        <v>-0.90171232876712337</v>
      </c>
      <c r="I19" s="14">
        <v>0.78</v>
      </c>
      <c r="J19" s="16">
        <f>I19*Tabla1[[#This Row],[DIFERENCIAS]]</f>
        <v>-102.68700000000001</v>
      </c>
    </row>
    <row r="20" spans="1:10" x14ac:dyDescent="0.25">
      <c r="A20" s="5">
        <v>16</v>
      </c>
      <c r="B20" s="6" t="s">
        <v>22</v>
      </c>
      <c r="C20" s="6" t="s">
        <v>216</v>
      </c>
      <c r="D20" s="5">
        <v>59.56</v>
      </c>
      <c r="E20" s="5">
        <v>23</v>
      </c>
      <c r="F20" s="5">
        <v>0</v>
      </c>
      <c r="G20" s="5">
        <f>Tabla1[[#This Row],[VENTAS]]+Tabla1[[#This Row],[FISICO]]-Tabla1[[#This Row],[SISTEMA]]</f>
        <v>-36.56</v>
      </c>
      <c r="H20" s="7">
        <f>Tabla1[[#This Row],[DIFERENCIAS]]/Tabla1[[#This Row],[RECEPSION]]</f>
        <v>-0.32183098591549297</v>
      </c>
      <c r="I20" s="14">
        <v>0.72</v>
      </c>
      <c r="J20" s="16">
        <f>I20*Tabla1[[#This Row],[DIFERENCIAS]]</f>
        <v>-26.3232</v>
      </c>
    </row>
    <row r="21" spans="1:10" x14ac:dyDescent="0.25">
      <c r="A21" s="5">
        <v>17</v>
      </c>
      <c r="B21" s="6" t="s">
        <v>15</v>
      </c>
      <c r="C21" s="6" t="s">
        <v>217</v>
      </c>
      <c r="D21" s="5">
        <v>21.5</v>
      </c>
      <c r="E21" s="5">
        <v>0</v>
      </c>
      <c r="F21" s="5">
        <v>0</v>
      </c>
      <c r="G21" s="5">
        <f>Tabla1[[#This Row],[VENTAS]]+Tabla1[[#This Row],[FISICO]]-Tabla1[[#This Row],[SISTEMA]]</f>
        <v>-21.5</v>
      </c>
      <c r="H21" s="7">
        <f>Tabla1[[#This Row],[DIFERENCIAS]]/Tabla1[[#This Row],[RECEPSION]]</f>
        <v>-0.11274252753015208</v>
      </c>
      <c r="I21" s="14">
        <v>0.88</v>
      </c>
      <c r="J21" s="16">
        <f>I21*Tabla1[[#This Row],[DIFERENCIAS]]</f>
        <v>-18.920000000000002</v>
      </c>
    </row>
    <row r="22" spans="1:10" x14ac:dyDescent="0.25">
      <c r="A22" s="5">
        <v>18</v>
      </c>
      <c r="B22" s="6" t="s">
        <v>13</v>
      </c>
      <c r="C22" s="6" t="s">
        <v>218</v>
      </c>
      <c r="D22" s="5">
        <v>22.225000000000001</v>
      </c>
      <c r="E22" s="5">
        <v>0.4</v>
      </c>
      <c r="F22" s="5">
        <v>0</v>
      </c>
      <c r="G22" s="5">
        <f>Tabla1[[#This Row],[VENTAS]]+Tabla1[[#This Row],[FISICO]]-Tabla1[[#This Row],[SISTEMA]]</f>
        <v>-21.825000000000003</v>
      </c>
      <c r="H22" s="7">
        <f>Tabla1[[#This Row],[DIFERENCIAS]]/Tabla1[[#This Row],[RECEPSION]]</f>
        <v>-0.13275547445255476</v>
      </c>
      <c r="I22" s="14">
        <v>0.65</v>
      </c>
      <c r="J22" s="16">
        <f>I22*Tabla1[[#This Row],[DIFERENCIAS]]</f>
        <v>-14.186250000000003</v>
      </c>
    </row>
    <row r="23" spans="1:10" x14ac:dyDescent="0.25">
      <c r="A23" s="5">
        <v>19</v>
      </c>
      <c r="B23" s="6" t="s">
        <v>0</v>
      </c>
      <c r="C23" s="6" t="s">
        <v>219</v>
      </c>
      <c r="D23" s="5">
        <v>117.22499999999999</v>
      </c>
      <c r="E23" s="5">
        <v>69.400000000000006</v>
      </c>
      <c r="F23" s="5">
        <v>1.95</v>
      </c>
      <c r="G23" s="5">
        <f>Tabla1[[#This Row],[VENTAS]]+Tabla1[[#This Row],[FISICO]]-Tabla1[[#This Row],[SISTEMA]]</f>
        <v>-45.874999999999986</v>
      </c>
      <c r="H23" s="7">
        <f>Tabla1[[#This Row],[DIFERENCIAS]]/Tabla1[[#This Row],[RECEPSION]]</f>
        <v>-4.3874330527926539E-2</v>
      </c>
      <c r="I23" s="14">
        <v>1.2</v>
      </c>
      <c r="J23" s="16">
        <f>I23*Tabla1[[#This Row],[DIFERENCIAS]]</f>
        <v>-55.049999999999983</v>
      </c>
    </row>
    <row r="24" spans="1:10" hidden="1" x14ac:dyDescent="0.25">
      <c r="A24" s="2">
        <v>20</v>
      </c>
      <c r="B24" s="3" t="s">
        <v>57</v>
      </c>
      <c r="C24" s="3"/>
      <c r="D24" s="2">
        <v>0</v>
      </c>
      <c r="E24" s="2">
        <v>0</v>
      </c>
      <c r="F24" s="2">
        <v>0</v>
      </c>
      <c r="G24" s="2">
        <f>Tabla1[[#This Row],[VENTAS]]+Tabla1[[#This Row],[FISICO]]-Tabla1[[#This Row],[SISTEMA]]</f>
        <v>0</v>
      </c>
      <c r="H24" s="8" t="e">
        <f>Tabla1[[#This Row],[DIFERENCIAS]]/Tabla1[[#This Row],[RECEPSION]]</f>
        <v>#DIV/0!</v>
      </c>
      <c r="I24" s="1"/>
      <c r="J24" s="16">
        <f>I24*Tabla1[[#This Row],[DIFERENCIAS]]</f>
        <v>0</v>
      </c>
    </row>
    <row r="25" spans="1:10" x14ac:dyDescent="0.25">
      <c r="A25" s="5">
        <v>23</v>
      </c>
      <c r="B25" s="6" t="s">
        <v>32</v>
      </c>
      <c r="C25" s="6" t="s">
        <v>220</v>
      </c>
      <c r="D25" s="5">
        <v>15.324999999999999</v>
      </c>
      <c r="E25" s="5">
        <v>0.8</v>
      </c>
      <c r="F25" s="5">
        <v>0</v>
      </c>
      <c r="G25" s="5">
        <f>Tabla1[[#This Row],[VENTAS]]+Tabla1[[#This Row],[FISICO]]-Tabla1[[#This Row],[SISTEMA]]</f>
        <v>-14.524999999999999</v>
      </c>
      <c r="H25" s="7">
        <f>Tabla1[[#This Row],[DIFERENCIAS]]/Tabla1[[#This Row],[RECEPSION]]</f>
        <v>-0.48741610738255026</v>
      </c>
      <c r="I25" s="14">
        <v>0.57999999999999996</v>
      </c>
      <c r="J25" s="16">
        <f>I25*Tabla1[[#This Row],[DIFERENCIAS]]</f>
        <v>-8.4244999999999983</v>
      </c>
    </row>
    <row r="26" spans="1:10" x14ac:dyDescent="0.25">
      <c r="A26" s="5">
        <v>24</v>
      </c>
      <c r="B26" s="6" t="s">
        <v>65</v>
      </c>
      <c r="C26" s="6" t="s">
        <v>221</v>
      </c>
      <c r="D26" s="5">
        <v>3.0750000000000002</v>
      </c>
      <c r="E26" s="5">
        <v>0</v>
      </c>
      <c r="F26" s="5">
        <v>0</v>
      </c>
      <c r="G26" s="5">
        <f>Tabla1[[#This Row],[VENTAS]]+Tabla1[[#This Row],[FISICO]]-Tabla1[[#This Row],[SISTEMA]]</f>
        <v>-3.0750000000000002</v>
      </c>
      <c r="H26" s="7">
        <f>Tabla1[[#This Row],[DIFERENCIAS]]/Tabla1[[#This Row],[RECEPSION]]</f>
        <v>-0.13727678571428573</v>
      </c>
      <c r="I26" s="14">
        <v>1.92</v>
      </c>
      <c r="J26" s="16">
        <f>I26*Tabla1[[#This Row],[DIFERENCIAS]]</f>
        <v>-5.9039999999999999</v>
      </c>
    </row>
    <row r="27" spans="1:10" x14ac:dyDescent="0.25">
      <c r="A27" s="5">
        <v>26</v>
      </c>
      <c r="B27" s="6" t="s">
        <v>4</v>
      </c>
      <c r="C27" s="6" t="s">
        <v>222</v>
      </c>
      <c r="D27" s="5">
        <v>56.604999999999997</v>
      </c>
      <c r="E27" s="5">
        <v>32.799999999999997</v>
      </c>
      <c r="F27" s="5">
        <v>1.01</v>
      </c>
      <c r="G27" s="5">
        <f>Tabla1[[#This Row],[VENTAS]]+Tabla1[[#This Row],[FISICO]]-Tabla1[[#This Row],[SISTEMA]]</f>
        <v>-22.795000000000002</v>
      </c>
      <c r="H27" s="7">
        <f>Tabla1[[#This Row],[DIFERENCIAS]]/Tabla1[[#This Row],[RECEPSION]]</f>
        <v>-2.9684854798801931E-2</v>
      </c>
      <c r="I27" s="14">
        <v>0.7</v>
      </c>
      <c r="J27" s="16">
        <f>I27*Tabla1[[#This Row],[DIFERENCIAS]]</f>
        <v>-15.9565</v>
      </c>
    </row>
    <row r="28" spans="1:10" x14ac:dyDescent="0.25">
      <c r="A28" s="5">
        <v>28</v>
      </c>
      <c r="B28" s="6" t="s">
        <v>33</v>
      </c>
      <c r="C28" s="6" t="s">
        <v>223</v>
      </c>
      <c r="D28" s="5">
        <v>13.925000000000001</v>
      </c>
      <c r="E28" s="5">
        <v>4</v>
      </c>
      <c r="F28" s="5">
        <v>0</v>
      </c>
      <c r="G28" s="5">
        <f>Tabla1[[#This Row],[VENTAS]]+Tabla1[[#This Row],[FISICO]]-Tabla1[[#This Row],[SISTEMA]]</f>
        <v>-9.9250000000000007</v>
      </c>
      <c r="H28" s="7">
        <f>Tabla1[[#This Row],[DIFERENCIAS]]/Tabla1[[#This Row],[RECEPSION]]</f>
        <v>-0.22556818181818183</v>
      </c>
      <c r="I28" s="14">
        <v>0.55000000000000004</v>
      </c>
      <c r="J28" s="16">
        <f>I28*Tabla1[[#This Row],[DIFERENCIAS]]</f>
        <v>-5.4587500000000011</v>
      </c>
    </row>
    <row r="29" spans="1:10" x14ac:dyDescent="0.25">
      <c r="A29" s="5">
        <v>31</v>
      </c>
      <c r="B29" s="6" t="s">
        <v>14</v>
      </c>
      <c r="C29" s="6" t="s">
        <v>224</v>
      </c>
      <c r="D29" s="5">
        <v>6.83</v>
      </c>
      <c r="E29" s="5">
        <v>1.4</v>
      </c>
      <c r="F29" s="5">
        <v>0.17</v>
      </c>
      <c r="G29" s="5">
        <f>Tabla1[[#This Row],[VENTAS]]+Tabla1[[#This Row],[FISICO]]-Tabla1[[#This Row],[SISTEMA]]</f>
        <v>-5.26</v>
      </c>
      <c r="H29" s="7">
        <f>Tabla1[[#This Row],[DIFERENCIAS]]/Tabla1[[#This Row],[RECEPSION]]</f>
        <v>-0.10981210855949895</v>
      </c>
      <c r="I29" s="14">
        <v>0.97</v>
      </c>
      <c r="J29" s="16">
        <f>I29*Tabla1[[#This Row],[DIFERENCIAS]]</f>
        <v>-5.1021999999999998</v>
      </c>
    </row>
    <row r="30" spans="1:10" x14ac:dyDescent="0.25">
      <c r="A30" s="5">
        <v>32</v>
      </c>
      <c r="B30" s="6" t="s">
        <v>30</v>
      </c>
      <c r="C30" s="6" t="s">
        <v>225</v>
      </c>
      <c r="D30" s="5">
        <v>9.8650000000000002</v>
      </c>
      <c r="E30" s="5">
        <v>4.8</v>
      </c>
      <c r="F30" s="5">
        <v>0</v>
      </c>
      <c r="G30" s="5">
        <f>Tabla1[[#This Row],[VENTAS]]+Tabla1[[#This Row],[FISICO]]-Tabla1[[#This Row],[SISTEMA]]</f>
        <v>-5.0650000000000004</v>
      </c>
      <c r="H30" s="7">
        <f>Tabla1[[#This Row],[DIFERENCIAS]]/Tabla1[[#This Row],[RECEPSION]]</f>
        <v>-0.20758196721311478</v>
      </c>
      <c r="I30" s="14">
        <v>0.73</v>
      </c>
      <c r="J30" s="16">
        <f>I30*Tabla1[[#This Row],[DIFERENCIAS]]</f>
        <v>-3.6974500000000003</v>
      </c>
    </row>
    <row r="31" spans="1:10" x14ac:dyDescent="0.25">
      <c r="A31" s="5">
        <v>33</v>
      </c>
      <c r="B31" s="6" t="s">
        <v>73</v>
      </c>
      <c r="C31" s="6" t="s">
        <v>193</v>
      </c>
      <c r="D31" s="5">
        <v>1.085</v>
      </c>
      <c r="E31" s="5">
        <v>0</v>
      </c>
      <c r="F31" s="5">
        <v>0</v>
      </c>
      <c r="G31" s="5">
        <f>Tabla1[[#This Row],[VENTAS]]+Tabla1[[#This Row],[FISICO]]-Tabla1[[#This Row],[SISTEMA]]</f>
        <v>-1.085</v>
      </c>
      <c r="H31" s="7">
        <f>Tabla1[[#This Row],[DIFERENCIAS]]/Tabla1[[#This Row],[RECEPSION]]</f>
        <v>-0.14924346629986246</v>
      </c>
      <c r="I31" s="14">
        <v>4.34</v>
      </c>
      <c r="J31" s="16">
        <f>I31*Tabla1[[#This Row],[DIFERENCIAS]]</f>
        <v>-4.7088999999999999</v>
      </c>
    </row>
    <row r="32" spans="1:10" hidden="1" x14ac:dyDescent="0.25">
      <c r="A32" s="2">
        <v>37</v>
      </c>
      <c r="B32" s="3" t="s">
        <v>162</v>
      </c>
      <c r="C32" s="3"/>
      <c r="D32" s="2">
        <v>0</v>
      </c>
      <c r="E32" s="2">
        <v>0</v>
      </c>
      <c r="F32" s="2">
        <v>0</v>
      </c>
      <c r="G32" s="2">
        <f>Tabla1[[#This Row],[VENTAS]]+Tabla1[[#This Row],[FISICO]]-Tabla1[[#This Row],[SISTEMA]]</f>
        <v>0</v>
      </c>
      <c r="H32" s="8" t="e">
        <f>Tabla1[[#This Row],[DIFERENCIAS]]/Tabla1[[#This Row],[RECEPSION]]</f>
        <v>#DIV/0!</v>
      </c>
      <c r="I32" s="1"/>
      <c r="J32" s="16">
        <f>I32*Tabla1[[#This Row],[DIFERENCIAS]]</f>
        <v>0</v>
      </c>
    </row>
    <row r="33" spans="1:10" hidden="1" x14ac:dyDescent="0.25">
      <c r="A33" s="2">
        <v>38</v>
      </c>
      <c r="B33" s="3" t="s">
        <v>119</v>
      </c>
      <c r="C33" s="3"/>
      <c r="D33" s="2">
        <v>0</v>
      </c>
      <c r="E33" s="2">
        <v>0</v>
      </c>
      <c r="F33" s="2">
        <v>0</v>
      </c>
      <c r="G33" s="2">
        <f>Tabla1[[#This Row],[VENTAS]]+Tabla1[[#This Row],[FISICO]]-Tabla1[[#This Row],[SISTEMA]]</f>
        <v>0</v>
      </c>
      <c r="H33" s="8" t="e">
        <f>Tabla1[[#This Row],[DIFERENCIAS]]/Tabla1[[#This Row],[RECEPSION]]</f>
        <v>#DIV/0!</v>
      </c>
      <c r="I33" s="1"/>
      <c r="J33" s="16">
        <f>I33*Tabla1[[#This Row],[DIFERENCIAS]]</f>
        <v>0</v>
      </c>
    </row>
    <row r="34" spans="1:10" hidden="1" x14ac:dyDescent="0.25">
      <c r="A34" s="2">
        <v>39</v>
      </c>
      <c r="B34" s="3" t="s">
        <v>62</v>
      </c>
      <c r="C34" s="3"/>
      <c r="D34" s="2">
        <v>0</v>
      </c>
      <c r="E34" s="2">
        <v>0</v>
      </c>
      <c r="F34" s="2">
        <v>0</v>
      </c>
      <c r="G34" s="2">
        <f>Tabla1[[#This Row],[VENTAS]]+Tabla1[[#This Row],[FISICO]]-Tabla1[[#This Row],[SISTEMA]]</f>
        <v>0</v>
      </c>
      <c r="H34" s="8" t="e">
        <f>Tabla1[[#This Row],[DIFERENCIAS]]/Tabla1[[#This Row],[RECEPSION]]</f>
        <v>#DIV/0!</v>
      </c>
      <c r="I34" s="1"/>
      <c r="J34" s="16">
        <f>I34*Tabla1[[#This Row],[DIFERENCIAS]]</f>
        <v>0</v>
      </c>
    </row>
    <row r="35" spans="1:10" x14ac:dyDescent="0.25">
      <c r="A35" s="5">
        <v>40</v>
      </c>
      <c r="B35" s="6" t="s">
        <v>46</v>
      </c>
      <c r="C35" s="6" t="s">
        <v>226</v>
      </c>
      <c r="D35" s="5">
        <v>23.74</v>
      </c>
      <c r="E35" s="5">
        <v>14.6</v>
      </c>
      <c r="F35" s="5">
        <v>0</v>
      </c>
      <c r="G35" s="5">
        <f>Tabla1[[#This Row],[VENTAS]]+Tabla1[[#This Row],[FISICO]]-Tabla1[[#This Row],[SISTEMA]]</f>
        <v>-9.1399999999999988</v>
      </c>
      <c r="H35" s="7">
        <f>Tabla1[[#This Row],[DIFERENCIAS]]/Tabla1[[#This Row],[RECEPSION]]</f>
        <v>-0.11482412060301507</v>
      </c>
      <c r="I35" s="14">
        <v>0.82</v>
      </c>
      <c r="J35" s="16">
        <f>I35*Tabla1[[#This Row],[DIFERENCIAS]]</f>
        <v>-7.4947999999999988</v>
      </c>
    </row>
    <row r="36" spans="1:10" hidden="1" x14ac:dyDescent="0.25">
      <c r="A36" s="2">
        <v>41</v>
      </c>
      <c r="B36" s="3" t="s">
        <v>88</v>
      </c>
      <c r="C36" s="3"/>
      <c r="D36" s="2">
        <v>0</v>
      </c>
      <c r="E36" s="2">
        <v>0</v>
      </c>
      <c r="F36" s="2">
        <v>0</v>
      </c>
      <c r="G36" s="2">
        <f>Tabla1[[#This Row],[VENTAS]]+Tabla1[[#This Row],[FISICO]]-Tabla1[[#This Row],[SISTEMA]]</f>
        <v>0</v>
      </c>
      <c r="H36" s="8" t="e">
        <f>Tabla1[[#This Row],[DIFERENCIAS]]/Tabla1[[#This Row],[RECEPSION]]</f>
        <v>#DIV/0!</v>
      </c>
      <c r="I36" s="1"/>
      <c r="J36" s="16">
        <f>I36*Tabla1[[#This Row],[DIFERENCIAS]]</f>
        <v>0</v>
      </c>
    </row>
    <row r="37" spans="1:10" x14ac:dyDescent="0.25">
      <c r="A37" s="5">
        <v>44</v>
      </c>
      <c r="B37" s="6" t="s">
        <v>5</v>
      </c>
      <c r="C37" s="6" t="s">
        <v>227</v>
      </c>
      <c r="D37" s="5">
        <v>18.015000000000001</v>
      </c>
      <c r="E37" s="5">
        <v>9.1999999999999993</v>
      </c>
      <c r="F37" s="5">
        <v>0</v>
      </c>
      <c r="G37" s="5">
        <f>Tabla1[[#This Row],[VENTAS]]+Tabla1[[#This Row],[FISICO]]-Tabla1[[#This Row],[SISTEMA]]</f>
        <v>-8.8150000000000013</v>
      </c>
      <c r="H37" s="7">
        <f>Tabla1[[#This Row],[DIFERENCIAS]]/Tabla1[[#This Row],[RECEPSION]]</f>
        <v>-8.3027220495431861E-2</v>
      </c>
      <c r="I37" s="14">
        <v>0.45</v>
      </c>
      <c r="J37" s="16">
        <f>I37*Tabla1[[#This Row],[DIFERENCIAS]]</f>
        <v>-3.9667500000000007</v>
      </c>
    </row>
    <row r="38" spans="1:10" x14ac:dyDescent="0.25">
      <c r="A38" s="5">
        <v>45</v>
      </c>
      <c r="B38" s="6" t="s">
        <v>17</v>
      </c>
      <c r="C38" s="6" t="s">
        <v>228</v>
      </c>
      <c r="D38" s="5">
        <v>102.67</v>
      </c>
      <c r="E38" s="5">
        <f>10.4-2.6</f>
        <v>7.8000000000000007</v>
      </c>
      <c r="F38" s="5">
        <v>0</v>
      </c>
      <c r="G38" s="5">
        <f>Tabla1[[#This Row],[VENTAS]]+Tabla1[[#This Row],[FISICO]]-Tabla1[[#This Row],[SISTEMA]]</f>
        <v>-94.87</v>
      </c>
      <c r="H38" s="7">
        <f>Tabla1[[#This Row],[DIFERENCIAS]]/Tabla1[[#This Row],[RECEPSION]]</f>
        <v>-0.35241456166419022</v>
      </c>
      <c r="I38" s="14">
        <v>0.92</v>
      </c>
      <c r="J38" s="16">
        <f>I38*Tabla1[[#This Row],[DIFERENCIAS]]</f>
        <v>-87.280400000000014</v>
      </c>
    </row>
    <row r="39" spans="1:10" hidden="1" x14ac:dyDescent="0.25">
      <c r="A39" s="2">
        <v>48</v>
      </c>
      <c r="B39" s="3" t="s">
        <v>59</v>
      </c>
      <c r="C39" s="3"/>
      <c r="D39" s="2">
        <v>0</v>
      </c>
      <c r="E39" s="2">
        <v>0</v>
      </c>
      <c r="F39" s="2">
        <v>0</v>
      </c>
      <c r="G39" s="2">
        <f>Tabla1[[#This Row],[VENTAS]]+Tabla1[[#This Row],[FISICO]]-Tabla1[[#This Row],[SISTEMA]]</f>
        <v>0</v>
      </c>
      <c r="H39" s="8" t="e">
        <f>Tabla1[[#This Row],[DIFERENCIAS]]/Tabla1[[#This Row],[RECEPSION]]</f>
        <v>#DIV/0!</v>
      </c>
      <c r="I39" s="1"/>
      <c r="J39" s="16">
        <f>I39*Tabla1[[#This Row],[DIFERENCIAS]]</f>
        <v>0</v>
      </c>
    </row>
    <row r="40" spans="1:10" hidden="1" x14ac:dyDescent="0.25">
      <c r="A40" s="2">
        <v>49</v>
      </c>
      <c r="B40" s="3" t="s">
        <v>8</v>
      </c>
      <c r="C40" s="3"/>
      <c r="D40" s="2">
        <v>0</v>
      </c>
      <c r="E40" s="2">
        <v>0</v>
      </c>
      <c r="F40" s="2">
        <v>0</v>
      </c>
      <c r="G40" s="2">
        <f>Tabla1[[#This Row],[VENTAS]]+Tabla1[[#This Row],[FISICO]]-Tabla1[[#This Row],[SISTEMA]]</f>
        <v>0</v>
      </c>
      <c r="H40" s="8" t="e">
        <f>Tabla1[[#This Row],[DIFERENCIAS]]/Tabla1[[#This Row],[RECEPSION]]</f>
        <v>#DIV/0!</v>
      </c>
      <c r="I40" s="1"/>
      <c r="J40" s="16">
        <f>I40*Tabla1[[#This Row],[DIFERENCIAS]]</f>
        <v>0</v>
      </c>
    </row>
    <row r="41" spans="1:10" x14ac:dyDescent="0.25">
      <c r="A41" s="5">
        <v>50</v>
      </c>
      <c r="B41" s="6" t="s">
        <v>23</v>
      </c>
      <c r="C41" s="6" t="s">
        <v>229</v>
      </c>
      <c r="D41" s="5">
        <v>42.414999999999999</v>
      </c>
      <c r="E41" s="5">
        <v>27.2</v>
      </c>
      <c r="F41" s="5">
        <v>0</v>
      </c>
      <c r="G41" s="5">
        <f>Tabla1[[#This Row],[VENTAS]]+Tabla1[[#This Row],[FISICO]]-Tabla1[[#This Row],[SISTEMA]]</f>
        <v>-15.215</v>
      </c>
      <c r="H41" s="7">
        <f>Tabla1[[#This Row],[DIFERENCIAS]]/Tabla1[[#This Row],[RECEPSION]]</f>
        <v>-0.13464601769911505</v>
      </c>
      <c r="I41" s="14">
        <v>0.57999999999999996</v>
      </c>
      <c r="J41" s="16">
        <f>I41*Tabla1[[#This Row],[DIFERENCIAS]]</f>
        <v>-8.8247</v>
      </c>
    </row>
    <row r="42" spans="1:10" x14ac:dyDescent="0.25">
      <c r="A42" s="5">
        <v>51</v>
      </c>
      <c r="B42" s="6" t="s">
        <v>9</v>
      </c>
      <c r="C42" s="6" t="s">
        <v>230</v>
      </c>
      <c r="D42" s="5">
        <v>23.643000000000001</v>
      </c>
      <c r="E42" s="5">
        <v>12.4</v>
      </c>
      <c r="F42" s="5">
        <v>0</v>
      </c>
      <c r="G42" s="5">
        <f>Tabla1[[#This Row],[VENTAS]]+Tabla1[[#This Row],[FISICO]]-Tabla1[[#This Row],[SISTEMA]]</f>
        <v>-11.243</v>
      </c>
      <c r="H42" s="7">
        <f>Tabla1[[#This Row],[DIFERENCIAS]]/Tabla1[[#This Row],[RECEPSION]]</f>
        <v>-9.3341635533416359E-2</v>
      </c>
      <c r="I42" s="14">
        <v>0.75</v>
      </c>
      <c r="J42" s="16">
        <f>I42*Tabla1[[#This Row],[DIFERENCIAS]]</f>
        <v>-8.4322499999999998</v>
      </c>
    </row>
    <row r="43" spans="1:10" x14ac:dyDescent="0.25">
      <c r="A43" s="5">
        <v>55</v>
      </c>
      <c r="B43" s="6" t="s">
        <v>26</v>
      </c>
      <c r="C43" s="6" t="s">
        <v>194</v>
      </c>
      <c r="D43" s="5">
        <v>71.83</v>
      </c>
      <c r="E43" s="5">
        <v>1.6</v>
      </c>
      <c r="F43" s="5">
        <v>0</v>
      </c>
      <c r="G43" s="5">
        <f>Tabla1[[#This Row],[VENTAS]]+Tabla1[[#This Row],[FISICO]]-Tabla1[[#This Row],[SISTEMA]]</f>
        <v>-70.23</v>
      </c>
      <c r="H43" s="7">
        <f>Tabla1[[#This Row],[DIFERENCIAS]]/Tabla1[[#This Row],[RECEPSION]]</f>
        <v>-0.58041322314049593</v>
      </c>
      <c r="I43" s="14">
        <v>0.95</v>
      </c>
      <c r="J43" s="16">
        <f>I43*Tabla1[[#This Row],[DIFERENCIAS]]</f>
        <v>-66.718500000000006</v>
      </c>
    </row>
    <row r="44" spans="1:10" hidden="1" x14ac:dyDescent="0.25">
      <c r="A44" s="2">
        <v>57</v>
      </c>
      <c r="B44" s="3" t="s">
        <v>99</v>
      </c>
      <c r="C44" s="3"/>
      <c r="D44" s="2">
        <v>0</v>
      </c>
      <c r="E44" s="2"/>
      <c r="F44" s="2"/>
      <c r="G44" s="2">
        <f>Tabla1[[#This Row],[VENTAS]]+Tabla1[[#This Row],[FISICO]]-Tabla1[[#This Row],[SISTEMA]]</f>
        <v>0</v>
      </c>
      <c r="H44" s="8" t="e">
        <f>Tabla1[[#This Row],[DIFERENCIAS]]/Tabla1[[#This Row],[RECEPSION]]</f>
        <v>#DIV/0!</v>
      </c>
      <c r="I44" s="1"/>
      <c r="J44" s="16">
        <f>I44*Tabla1[[#This Row],[DIFERENCIAS]]</f>
        <v>0</v>
      </c>
    </row>
    <row r="45" spans="1:10" x14ac:dyDescent="0.25">
      <c r="A45" s="5">
        <v>58</v>
      </c>
      <c r="B45" s="6" t="s">
        <v>87</v>
      </c>
      <c r="C45" s="6" t="s">
        <v>231</v>
      </c>
      <c r="D45" s="5">
        <v>14.68</v>
      </c>
      <c r="E45" s="5">
        <v>7.2</v>
      </c>
      <c r="F45" s="5">
        <v>0</v>
      </c>
      <c r="G45" s="5">
        <f>Tabla1[[#This Row],[VENTAS]]+Tabla1[[#This Row],[FISICO]]-Tabla1[[#This Row],[SISTEMA]]</f>
        <v>-7.4799999999999995</v>
      </c>
      <c r="H45" s="7">
        <f>Tabla1[[#This Row],[DIFERENCIAS]]/Tabla1[[#This Row],[RECEPSION]]</f>
        <v>-0.29682539682539683</v>
      </c>
      <c r="I45" s="14">
        <v>0.92</v>
      </c>
      <c r="J45" s="16">
        <f>I45*Tabla1[[#This Row],[DIFERENCIAS]]</f>
        <v>-6.8815999999999997</v>
      </c>
    </row>
    <row r="46" spans="1:10" x14ac:dyDescent="0.25">
      <c r="A46" s="5">
        <v>59</v>
      </c>
      <c r="B46" s="6" t="s">
        <v>89</v>
      </c>
      <c r="C46" s="6" t="s">
        <v>232</v>
      </c>
      <c r="D46" s="5">
        <v>0.15</v>
      </c>
      <c r="E46" s="5">
        <v>0</v>
      </c>
      <c r="F46" s="5">
        <v>0</v>
      </c>
      <c r="G46" s="5">
        <f>Tabla1[[#This Row],[VENTAS]]+Tabla1[[#This Row],[FISICO]]-Tabla1[[#This Row],[SISTEMA]]</f>
        <v>-0.15</v>
      </c>
      <c r="H46" s="7">
        <f>Tabla1[[#This Row],[DIFERENCIAS]]/Tabla1[[#This Row],[RECEPSION]]</f>
        <v>-3.2608695652173912E-2</v>
      </c>
      <c r="I46" s="14">
        <v>1.25</v>
      </c>
      <c r="J46" s="16">
        <f>I46*Tabla1[[#This Row],[DIFERENCIAS]]</f>
        <v>-0.1875</v>
      </c>
    </row>
    <row r="47" spans="1:10" x14ac:dyDescent="0.25">
      <c r="A47" s="5">
        <v>60</v>
      </c>
      <c r="B47" s="6" t="s">
        <v>18</v>
      </c>
      <c r="C47" s="6" t="s">
        <v>233</v>
      </c>
      <c r="D47" s="5">
        <v>14.72</v>
      </c>
      <c r="E47" s="5">
        <v>5.2</v>
      </c>
      <c r="F47" s="5">
        <v>2.23</v>
      </c>
      <c r="G47" s="5">
        <f>Tabla1[[#This Row],[VENTAS]]+Tabla1[[#This Row],[FISICO]]-Tabla1[[#This Row],[SISTEMA]]</f>
        <v>-7.2900000000000009</v>
      </c>
      <c r="H47" s="7">
        <f>Tabla1[[#This Row],[DIFERENCIAS]]/Tabla1[[#This Row],[RECEPSION]]</f>
        <v>-0.10880597014925375</v>
      </c>
      <c r="I47" s="14">
        <v>0.8</v>
      </c>
      <c r="J47" s="16">
        <f>I47*Tabla1[[#This Row],[DIFERENCIAS]]</f>
        <v>-5.8320000000000007</v>
      </c>
    </row>
    <row r="48" spans="1:10" x14ac:dyDescent="0.25">
      <c r="A48" s="5">
        <v>61</v>
      </c>
      <c r="B48" s="6" t="s">
        <v>1</v>
      </c>
      <c r="C48" s="6" t="s">
        <v>234</v>
      </c>
      <c r="D48" s="5">
        <v>102.425</v>
      </c>
      <c r="E48" s="5">
        <v>18.399999999999999</v>
      </c>
      <c r="F48" s="5">
        <v>0</v>
      </c>
      <c r="G48" s="5">
        <f>Tabla1[[#This Row],[VENTAS]]+Tabla1[[#This Row],[FISICO]]-Tabla1[[#This Row],[SISTEMA]]</f>
        <v>-84.025000000000006</v>
      </c>
      <c r="H48" s="7">
        <f>Tabla1[[#This Row],[DIFERENCIAS]]/Tabla1[[#This Row],[RECEPSION]]</f>
        <v>-0.46577050997782704</v>
      </c>
      <c r="I48" s="14">
        <v>0.54</v>
      </c>
      <c r="J48" s="16">
        <f>I48*Tabla1[[#This Row],[DIFERENCIAS]]</f>
        <v>-45.373500000000007</v>
      </c>
    </row>
    <row r="49" spans="1:10" x14ac:dyDescent="0.25">
      <c r="A49" s="5">
        <v>63</v>
      </c>
      <c r="B49" s="6" t="s">
        <v>19</v>
      </c>
      <c r="C49" s="6" t="s">
        <v>235</v>
      </c>
      <c r="D49" s="5">
        <v>6.4</v>
      </c>
      <c r="E49" s="5">
        <v>3</v>
      </c>
      <c r="F49" s="5">
        <v>0</v>
      </c>
      <c r="G49" s="5">
        <f>Tabla1[[#This Row],[VENTAS]]+Tabla1[[#This Row],[FISICO]]-Tabla1[[#This Row],[SISTEMA]]</f>
        <v>-3.4000000000000004</v>
      </c>
      <c r="H49" s="7">
        <f>Tabla1[[#This Row],[DIFERENCIAS]]/Tabla1[[#This Row],[RECEPSION]]</f>
        <v>-9.6045197740113011E-2</v>
      </c>
      <c r="I49" s="14">
        <v>0.86</v>
      </c>
      <c r="J49" s="16">
        <f>I49*Tabla1[[#This Row],[DIFERENCIAS]]</f>
        <v>-2.9240000000000004</v>
      </c>
    </row>
    <row r="50" spans="1:10" hidden="1" x14ac:dyDescent="0.25">
      <c r="A50" s="2">
        <v>64</v>
      </c>
      <c r="B50" s="3" t="s">
        <v>45</v>
      </c>
      <c r="C50" s="3"/>
      <c r="D50" s="2">
        <v>0</v>
      </c>
      <c r="E50" s="2"/>
      <c r="F50" s="2"/>
      <c r="G50" s="2">
        <f>Tabla1[[#This Row],[VENTAS]]+Tabla1[[#This Row],[FISICO]]-Tabla1[[#This Row],[SISTEMA]]</f>
        <v>0</v>
      </c>
      <c r="H50" s="8" t="e">
        <f>Tabla1[[#This Row],[DIFERENCIAS]]/Tabla1[[#This Row],[RECEPSION]]</f>
        <v>#DIV/0!</v>
      </c>
      <c r="I50" s="1"/>
      <c r="J50" s="16">
        <f>I50*Tabla1[[#This Row],[DIFERENCIAS]]</f>
        <v>0</v>
      </c>
    </row>
    <row r="51" spans="1:10" hidden="1" x14ac:dyDescent="0.25">
      <c r="A51" s="2">
        <v>65</v>
      </c>
      <c r="B51" s="3" t="s">
        <v>34</v>
      </c>
      <c r="C51" s="3"/>
      <c r="D51" s="2">
        <v>0</v>
      </c>
      <c r="E51" s="2"/>
      <c r="F51" s="2"/>
      <c r="G51" s="2">
        <f>Tabla1[[#This Row],[VENTAS]]+Tabla1[[#This Row],[FISICO]]-Tabla1[[#This Row],[SISTEMA]]</f>
        <v>0</v>
      </c>
      <c r="H51" s="8" t="e">
        <f>Tabla1[[#This Row],[DIFERENCIAS]]/Tabla1[[#This Row],[RECEPSION]]</f>
        <v>#DIV/0!</v>
      </c>
      <c r="I51" s="1"/>
      <c r="J51" s="16">
        <f>I51*Tabla1[[#This Row],[DIFERENCIAS]]</f>
        <v>0</v>
      </c>
    </row>
    <row r="52" spans="1:10" x14ac:dyDescent="0.25">
      <c r="A52" s="5">
        <v>67</v>
      </c>
      <c r="B52" s="6" t="s">
        <v>10</v>
      </c>
      <c r="C52" s="6" t="s">
        <v>236</v>
      </c>
      <c r="D52" s="5">
        <v>35.69</v>
      </c>
      <c r="E52" s="5">
        <v>8.4</v>
      </c>
      <c r="F52" s="5">
        <v>0</v>
      </c>
      <c r="G52" s="5">
        <f>Tabla1[[#This Row],[VENTAS]]+Tabla1[[#This Row],[FISICO]]-Tabla1[[#This Row],[SISTEMA]]</f>
        <v>-27.29</v>
      </c>
      <c r="H52" s="7">
        <f>Tabla1[[#This Row],[DIFERENCIAS]]/Tabla1[[#This Row],[RECEPSION]]</f>
        <v>-0.23166383701188456</v>
      </c>
      <c r="I52" s="14">
        <v>1.24</v>
      </c>
      <c r="J52" s="16">
        <f>I52*Tabla1[[#This Row],[DIFERENCIAS]]</f>
        <v>-33.839599999999997</v>
      </c>
    </row>
    <row r="53" spans="1:10" hidden="1" x14ac:dyDescent="0.25">
      <c r="A53" s="2">
        <v>68</v>
      </c>
      <c r="B53" s="3" t="s">
        <v>92</v>
      </c>
      <c r="C53" s="3"/>
      <c r="D53" s="2">
        <v>0</v>
      </c>
      <c r="E53" s="2"/>
      <c r="F53" s="2"/>
      <c r="G53" s="2">
        <f>Tabla1[[#This Row],[VENTAS]]+Tabla1[[#This Row],[FISICO]]-Tabla1[[#This Row],[SISTEMA]]</f>
        <v>0</v>
      </c>
      <c r="H53" s="8" t="e">
        <f>Tabla1[[#This Row],[DIFERENCIAS]]/Tabla1[[#This Row],[RECEPSION]]</f>
        <v>#DIV/0!</v>
      </c>
      <c r="I53" s="1"/>
      <c r="J53" s="16">
        <f>I53*Tabla1[[#This Row],[DIFERENCIAS]]</f>
        <v>0</v>
      </c>
    </row>
    <row r="54" spans="1:10" hidden="1" x14ac:dyDescent="0.25">
      <c r="A54" s="2">
        <v>69</v>
      </c>
      <c r="B54" s="3" t="s">
        <v>70</v>
      </c>
      <c r="C54" s="3"/>
      <c r="D54" s="2">
        <v>0</v>
      </c>
      <c r="E54" s="2"/>
      <c r="F54" s="2"/>
      <c r="G54" s="2">
        <f>Tabla1[[#This Row],[VENTAS]]+Tabla1[[#This Row],[FISICO]]-Tabla1[[#This Row],[SISTEMA]]</f>
        <v>0</v>
      </c>
      <c r="H54" s="8" t="e">
        <f>Tabla1[[#This Row],[DIFERENCIAS]]/Tabla1[[#This Row],[RECEPSION]]</f>
        <v>#DIV/0!</v>
      </c>
      <c r="I54" s="1"/>
      <c r="J54" s="16">
        <f>I54*Tabla1[[#This Row],[DIFERENCIAS]]</f>
        <v>0</v>
      </c>
    </row>
    <row r="55" spans="1:10" x14ac:dyDescent="0.25">
      <c r="A55" s="5">
        <v>70</v>
      </c>
      <c r="B55" s="6" t="s">
        <v>37</v>
      </c>
      <c r="C55" s="6" t="s">
        <v>206</v>
      </c>
      <c r="D55" s="5">
        <v>7.4249999999999998</v>
      </c>
      <c r="E55" s="5">
        <v>5.2</v>
      </c>
      <c r="F55" s="5">
        <v>0</v>
      </c>
      <c r="G55" s="5">
        <f>Tabla1[[#This Row],[VENTAS]]+Tabla1[[#This Row],[FISICO]]-Tabla1[[#This Row],[SISTEMA]]</f>
        <v>-2.2249999999999996</v>
      </c>
      <c r="H55" s="7">
        <f>Tabla1[[#This Row],[DIFERENCIAS]]/Tabla1[[#This Row],[RECEPSION]]</f>
        <v>-0.14262820512820512</v>
      </c>
      <c r="I55" s="14">
        <v>0.57999999999999996</v>
      </c>
      <c r="J55" s="16">
        <f>I55*Tabla1[[#This Row],[DIFERENCIAS]]</f>
        <v>-1.2904999999999998</v>
      </c>
    </row>
    <row r="56" spans="1:10" x14ac:dyDescent="0.25">
      <c r="A56" s="5">
        <v>71</v>
      </c>
      <c r="B56" s="6" t="s">
        <v>16</v>
      </c>
      <c r="C56" s="6" t="s">
        <v>237</v>
      </c>
      <c r="D56" s="5">
        <v>32.270000000000003</v>
      </c>
      <c r="E56" s="5">
        <v>12.2</v>
      </c>
      <c r="F56" s="5">
        <v>0</v>
      </c>
      <c r="G56" s="5">
        <f>Tabla1[[#This Row],[VENTAS]]+Tabla1[[#This Row],[FISICO]]-Tabla1[[#This Row],[SISTEMA]]</f>
        <v>-20.070000000000004</v>
      </c>
      <c r="H56" s="7">
        <f>Tabla1[[#This Row],[DIFERENCIAS]]/Tabla1[[#This Row],[RECEPSION]]</f>
        <v>-0.15135746606334846</v>
      </c>
      <c r="I56" s="14">
        <v>0.25</v>
      </c>
      <c r="J56" s="16">
        <f>I56*Tabla1[[#This Row],[DIFERENCIAS]]</f>
        <v>-5.017500000000001</v>
      </c>
    </row>
    <row r="57" spans="1:10" x14ac:dyDescent="0.25">
      <c r="A57" s="5">
        <v>72</v>
      </c>
      <c r="B57" s="6" t="s">
        <v>61</v>
      </c>
      <c r="C57" s="6" t="s">
        <v>238</v>
      </c>
      <c r="D57" s="5">
        <v>7.165</v>
      </c>
      <c r="E57" s="5">
        <v>3.2</v>
      </c>
      <c r="F57" s="5">
        <v>0</v>
      </c>
      <c r="G57" s="5">
        <f>Tabla1[[#This Row],[VENTAS]]+Tabla1[[#This Row],[FISICO]]-Tabla1[[#This Row],[SISTEMA]]</f>
        <v>-3.9649999999999999</v>
      </c>
      <c r="H57" s="7">
        <f>Tabla1[[#This Row],[DIFERENCIAS]]/Tabla1[[#This Row],[RECEPSION]]</f>
        <v>-0.42180851063829783</v>
      </c>
      <c r="I57" s="14">
        <v>1.77</v>
      </c>
      <c r="J57" s="16">
        <f>I57*Tabla1[[#This Row],[DIFERENCIAS]]</f>
        <v>-7.0180499999999997</v>
      </c>
    </row>
    <row r="58" spans="1:10" hidden="1" x14ac:dyDescent="0.25">
      <c r="A58" s="2">
        <v>73</v>
      </c>
      <c r="B58" s="3" t="s">
        <v>58</v>
      </c>
      <c r="C58" s="3"/>
      <c r="D58" s="2">
        <v>0</v>
      </c>
      <c r="E58" s="2"/>
      <c r="F58" s="2"/>
      <c r="G58" s="2">
        <f>Tabla1[[#This Row],[VENTAS]]+Tabla1[[#This Row],[FISICO]]-Tabla1[[#This Row],[SISTEMA]]</f>
        <v>0</v>
      </c>
      <c r="H58" s="8" t="e">
        <f>Tabla1[[#This Row],[DIFERENCIAS]]/Tabla1[[#This Row],[RECEPSION]]</f>
        <v>#DIV/0!</v>
      </c>
      <c r="I58" s="1"/>
      <c r="J58" s="16">
        <f>I58*Tabla1[[#This Row],[DIFERENCIAS]]</f>
        <v>0</v>
      </c>
    </row>
    <row r="59" spans="1:10" x14ac:dyDescent="0.25">
      <c r="A59" s="5">
        <v>78</v>
      </c>
      <c r="B59" s="6" t="s">
        <v>6</v>
      </c>
      <c r="C59" s="6" t="s">
        <v>239</v>
      </c>
      <c r="D59" s="5">
        <v>50.140999999999998</v>
      </c>
      <c r="E59" s="5">
        <v>13</v>
      </c>
      <c r="F59" s="5">
        <v>0</v>
      </c>
      <c r="G59" s="5">
        <f>Tabla1[[#This Row],[VENTAS]]+Tabla1[[#This Row],[FISICO]]-Tabla1[[#This Row],[SISTEMA]]</f>
        <v>-37.140999999999998</v>
      </c>
      <c r="H59" s="7">
        <f>Tabla1[[#This Row],[DIFERENCIAS]]/Tabla1[[#This Row],[RECEPSION]]</f>
        <v>-5.59605243332831E-2</v>
      </c>
      <c r="I59" s="14">
        <v>0.63</v>
      </c>
      <c r="J59" s="16">
        <f>I59*Tabla1[[#This Row],[DIFERENCIAS]]</f>
        <v>-23.39883</v>
      </c>
    </row>
    <row r="60" spans="1:10" x14ac:dyDescent="0.25">
      <c r="A60" s="5">
        <v>80</v>
      </c>
      <c r="B60" s="6" t="s">
        <v>39</v>
      </c>
      <c r="C60" s="6" t="s">
        <v>240</v>
      </c>
      <c r="D60" s="5">
        <v>8.23</v>
      </c>
      <c r="E60" s="5">
        <v>3.4</v>
      </c>
      <c r="F60" s="5">
        <v>0</v>
      </c>
      <c r="G60" s="5">
        <f>Tabla1[[#This Row],[VENTAS]]+Tabla1[[#This Row],[FISICO]]-Tabla1[[#This Row],[SISTEMA]]</f>
        <v>-4.83</v>
      </c>
      <c r="H60" s="7">
        <f>Tabla1[[#This Row],[DIFERENCIAS]]/Tabla1[[#This Row],[RECEPSION]]</f>
        <v>-0.20641025641025643</v>
      </c>
      <c r="I60" s="14">
        <v>1.67</v>
      </c>
      <c r="J60" s="16">
        <f>I60*Tabla1[[#This Row],[DIFERENCIAS]]</f>
        <v>-8.0661000000000005</v>
      </c>
    </row>
    <row r="61" spans="1:10" x14ac:dyDescent="0.25">
      <c r="A61" s="5">
        <v>83</v>
      </c>
      <c r="B61" s="6" t="s">
        <v>60</v>
      </c>
      <c r="C61" s="6" t="s">
        <v>195</v>
      </c>
      <c r="D61" s="5">
        <v>1.75</v>
      </c>
      <c r="E61" s="5">
        <v>0.8</v>
      </c>
      <c r="F61" s="5">
        <v>0</v>
      </c>
      <c r="G61" s="5">
        <f>Tabla1[[#This Row],[VENTAS]]+Tabla1[[#This Row],[FISICO]]-Tabla1[[#This Row],[SISTEMA]]</f>
        <v>-0.95</v>
      </c>
      <c r="H61" s="7">
        <f>Tabla1[[#This Row],[DIFERENCIAS]]/Tabla1[[#This Row],[RECEPSION]]</f>
        <v>-0.25</v>
      </c>
      <c r="I61" s="14">
        <v>1.34</v>
      </c>
      <c r="J61" s="16">
        <f>I61*Tabla1[[#This Row],[DIFERENCIAS]]</f>
        <v>-1.2729999999999999</v>
      </c>
    </row>
    <row r="62" spans="1:10" x14ac:dyDescent="0.25">
      <c r="A62" s="5">
        <v>85</v>
      </c>
      <c r="B62" s="6" t="s">
        <v>27</v>
      </c>
      <c r="C62" s="6" t="s">
        <v>241</v>
      </c>
      <c r="D62" s="5">
        <v>45.47</v>
      </c>
      <c r="E62" s="5">
        <f>17.2+6</f>
        <v>23.2</v>
      </c>
      <c r="F62" s="5">
        <v>0</v>
      </c>
      <c r="G62" s="5">
        <f>Tabla1[[#This Row],[VENTAS]]+Tabla1[[#This Row],[FISICO]]-Tabla1[[#This Row],[SISTEMA]]</f>
        <v>-22.27</v>
      </c>
      <c r="H62" s="7">
        <f>Tabla1[[#This Row],[DIFERENCIAS]]/Tabla1[[#This Row],[RECEPSION]]</f>
        <v>-0.13415662650602408</v>
      </c>
      <c r="I62" s="14">
        <v>0.52</v>
      </c>
      <c r="J62" s="16">
        <f>I62*Tabla1[[#This Row],[DIFERENCIAS]]</f>
        <v>-11.580400000000001</v>
      </c>
    </row>
    <row r="63" spans="1:10" hidden="1" x14ac:dyDescent="0.25">
      <c r="A63" s="2">
        <v>86</v>
      </c>
      <c r="B63" s="3" t="s">
        <v>100</v>
      </c>
      <c r="C63" s="3"/>
      <c r="D63" s="2">
        <v>0</v>
      </c>
      <c r="E63" s="2">
        <v>0</v>
      </c>
      <c r="F63" s="2">
        <v>0</v>
      </c>
      <c r="G63" s="2">
        <f>Tabla1[[#This Row],[VENTAS]]+Tabla1[[#This Row],[FISICO]]-Tabla1[[#This Row],[SISTEMA]]</f>
        <v>0</v>
      </c>
      <c r="H63" s="8" t="e">
        <f>Tabla1[[#This Row],[DIFERENCIAS]]/Tabla1[[#This Row],[RECEPSION]]</f>
        <v>#DIV/0!</v>
      </c>
      <c r="I63" s="1"/>
      <c r="J63" s="16">
        <f>I63*Tabla1[[#This Row],[DIFERENCIAS]]</f>
        <v>0</v>
      </c>
    </row>
    <row r="64" spans="1:10" hidden="1" x14ac:dyDescent="0.25">
      <c r="A64" s="2">
        <v>87</v>
      </c>
      <c r="B64" s="3" t="s">
        <v>11</v>
      </c>
      <c r="C64" s="3"/>
      <c r="D64" s="2">
        <v>0</v>
      </c>
      <c r="E64" s="2">
        <v>0</v>
      </c>
      <c r="F64" s="2">
        <v>0</v>
      </c>
      <c r="G64" s="2">
        <f>Tabla1[[#This Row],[VENTAS]]+Tabla1[[#This Row],[FISICO]]-Tabla1[[#This Row],[SISTEMA]]</f>
        <v>0</v>
      </c>
      <c r="H64" s="8" t="e">
        <f>Tabla1[[#This Row],[DIFERENCIAS]]/Tabla1[[#This Row],[RECEPSION]]</f>
        <v>#DIV/0!</v>
      </c>
      <c r="I64" s="1"/>
      <c r="J64" s="16">
        <f>I64*Tabla1[[#This Row],[DIFERENCIAS]]</f>
        <v>0</v>
      </c>
    </row>
    <row r="65" spans="1:10" hidden="1" x14ac:dyDescent="0.25">
      <c r="A65" s="2">
        <v>90</v>
      </c>
      <c r="B65" s="3" t="s">
        <v>134</v>
      </c>
      <c r="C65" s="3"/>
      <c r="D65" s="2">
        <v>0</v>
      </c>
      <c r="E65" s="2">
        <v>0</v>
      </c>
      <c r="F65" s="2">
        <v>0</v>
      </c>
      <c r="G65" s="2">
        <f>Tabla1[[#This Row],[VENTAS]]+Tabla1[[#This Row],[FISICO]]-Tabla1[[#This Row],[SISTEMA]]</f>
        <v>0</v>
      </c>
      <c r="H65" s="8" t="e">
        <f>Tabla1[[#This Row],[DIFERENCIAS]]/Tabla1[[#This Row],[RECEPSION]]</f>
        <v>#DIV/0!</v>
      </c>
      <c r="I65" s="1"/>
      <c r="J65" s="16">
        <f>I65*Tabla1[[#This Row],[DIFERENCIAS]]</f>
        <v>0</v>
      </c>
    </row>
    <row r="66" spans="1:10" hidden="1" x14ac:dyDescent="0.25">
      <c r="A66" s="2">
        <v>91</v>
      </c>
      <c r="B66" s="3" t="s">
        <v>48</v>
      </c>
      <c r="C66" s="3"/>
      <c r="D66" s="2">
        <v>0</v>
      </c>
      <c r="E66" s="2">
        <v>0</v>
      </c>
      <c r="F66" s="2">
        <v>0</v>
      </c>
      <c r="G66" s="2">
        <f>Tabla1[[#This Row],[VENTAS]]+Tabla1[[#This Row],[FISICO]]-Tabla1[[#This Row],[SISTEMA]]</f>
        <v>0</v>
      </c>
      <c r="H66" s="8" t="e">
        <f>Tabla1[[#This Row],[DIFERENCIAS]]/Tabla1[[#This Row],[RECEPSION]]</f>
        <v>#DIV/0!</v>
      </c>
      <c r="I66" s="1"/>
      <c r="J66" s="16">
        <f>I66*Tabla1[[#This Row],[DIFERENCIAS]]</f>
        <v>0</v>
      </c>
    </row>
    <row r="67" spans="1:10" x14ac:dyDescent="0.25">
      <c r="A67" s="5">
        <v>93</v>
      </c>
      <c r="B67" s="6" t="s">
        <v>69</v>
      </c>
      <c r="C67" s="6" t="s">
        <v>242</v>
      </c>
      <c r="D67" s="5">
        <v>4.93</v>
      </c>
      <c r="E67" s="5">
        <v>1.4</v>
      </c>
      <c r="F67" s="5">
        <v>0</v>
      </c>
      <c r="G67" s="5">
        <f>Tabla1[[#This Row],[VENTAS]]+Tabla1[[#This Row],[FISICO]]-Tabla1[[#This Row],[SISTEMA]]</f>
        <v>-3.53</v>
      </c>
      <c r="H67" s="7">
        <f>Tabla1[[#This Row],[DIFERENCIAS]]/Tabla1[[#This Row],[RECEPSION]]</f>
        <v>-0.50428571428571423</v>
      </c>
      <c r="I67" s="14">
        <v>2.11</v>
      </c>
      <c r="J67" s="16">
        <f>I67*Tabla1[[#This Row],[DIFERENCIAS]]</f>
        <v>-7.4482999999999988</v>
      </c>
    </row>
    <row r="68" spans="1:10" hidden="1" x14ac:dyDescent="0.25">
      <c r="A68" s="2">
        <v>94</v>
      </c>
      <c r="B68" s="3" t="s">
        <v>49</v>
      </c>
      <c r="C68" s="3"/>
      <c r="D68" s="2">
        <v>0</v>
      </c>
      <c r="E68" s="2"/>
      <c r="F68" s="2"/>
      <c r="G68" s="2">
        <f>Tabla1[[#This Row],[VENTAS]]+Tabla1[[#This Row],[FISICO]]-Tabla1[[#This Row],[SISTEMA]]</f>
        <v>0</v>
      </c>
      <c r="H68" s="8" t="e">
        <f>Tabla1[[#This Row],[DIFERENCIAS]]/Tabla1[[#This Row],[RECEPSION]]</f>
        <v>#DIV/0!</v>
      </c>
      <c r="I68" s="1"/>
      <c r="J68" s="16">
        <f>I68*Tabla1[[#This Row],[DIFERENCIAS]]</f>
        <v>0</v>
      </c>
    </row>
    <row r="69" spans="1:10" hidden="1" x14ac:dyDescent="0.25">
      <c r="A69" s="2">
        <v>95</v>
      </c>
      <c r="B69" s="3" t="s">
        <v>41</v>
      </c>
      <c r="C69" s="3"/>
      <c r="D69" s="2">
        <v>0</v>
      </c>
      <c r="E69" s="2"/>
      <c r="F69" s="2"/>
      <c r="G69" s="2">
        <f>Tabla1[[#This Row],[VENTAS]]+Tabla1[[#This Row],[FISICO]]-Tabla1[[#This Row],[SISTEMA]]</f>
        <v>0</v>
      </c>
      <c r="H69" s="8" t="e">
        <f>Tabla1[[#This Row],[DIFERENCIAS]]/Tabla1[[#This Row],[RECEPSION]]</f>
        <v>#DIV/0!</v>
      </c>
      <c r="I69" s="1"/>
      <c r="J69" s="16">
        <f>I69*Tabla1[[#This Row],[DIFERENCIAS]]</f>
        <v>0</v>
      </c>
    </row>
    <row r="70" spans="1:10" hidden="1" x14ac:dyDescent="0.25">
      <c r="A70" s="2">
        <v>1665</v>
      </c>
      <c r="B70" s="3" t="s">
        <v>54</v>
      </c>
      <c r="C70" s="3"/>
      <c r="D70" s="2">
        <v>0</v>
      </c>
      <c r="E70" s="2"/>
      <c r="F70" s="2"/>
      <c r="G70" s="2">
        <f>Tabla1[[#This Row],[VENTAS]]+Tabla1[[#This Row],[FISICO]]-Tabla1[[#This Row],[SISTEMA]]</f>
        <v>0</v>
      </c>
      <c r="H70" s="8" t="e">
        <f>Tabla1[[#This Row],[DIFERENCIAS]]/Tabla1[[#This Row],[RECEPSION]]</f>
        <v>#DIV/0!</v>
      </c>
      <c r="I70" s="1"/>
      <c r="J70" s="16">
        <f>I70*Tabla1[[#This Row],[DIFERENCIAS]]</f>
        <v>0</v>
      </c>
    </row>
    <row r="71" spans="1:10" hidden="1" x14ac:dyDescent="0.25">
      <c r="A71" s="2">
        <v>1696</v>
      </c>
      <c r="B71" s="3" t="s">
        <v>72</v>
      </c>
      <c r="C71" s="3"/>
      <c r="D71" s="2">
        <v>0</v>
      </c>
      <c r="E71" s="2"/>
      <c r="F71" s="2"/>
      <c r="G71" s="2">
        <f>Tabla1[[#This Row],[VENTAS]]+Tabla1[[#This Row],[FISICO]]-Tabla1[[#This Row],[SISTEMA]]</f>
        <v>0</v>
      </c>
      <c r="H71" s="8" t="e">
        <f>Tabla1[[#This Row],[DIFERENCIAS]]/Tabla1[[#This Row],[RECEPSION]]</f>
        <v>#DIV/0!</v>
      </c>
      <c r="I71" s="1"/>
      <c r="J71" s="16">
        <f>I71*Tabla1[[#This Row],[DIFERENCIAS]]</f>
        <v>0</v>
      </c>
    </row>
    <row r="72" spans="1:10" hidden="1" x14ac:dyDescent="0.25">
      <c r="A72" s="2">
        <v>1699</v>
      </c>
      <c r="B72" s="3" t="s">
        <v>116</v>
      </c>
      <c r="C72" s="3"/>
      <c r="D72" s="2">
        <v>0</v>
      </c>
      <c r="E72" s="2"/>
      <c r="F72" s="2"/>
      <c r="G72" s="2">
        <f>Tabla1[[#This Row],[VENTAS]]+Tabla1[[#This Row],[FISICO]]-Tabla1[[#This Row],[SISTEMA]]</f>
        <v>0</v>
      </c>
      <c r="H72" s="8" t="e">
        <f>Tabla1[[#This Row],[DIFERENCIAS]]/Tabla1[[#This Row],[RECEPSION]]</f>
        <v>#DIV/0!</v>
      </c>
      <c r="I72" s="1"/>
      <c r="J72" s="16">
        <f>I72*Tabla1[[#This Row],[DIFERENCIAS]]</f>
        <v>0</v>
      </c>
    </row>
    <row r="73" spans="1:10" hidden="1" x14ac:dyDescent="0.25">
      <c r="A73" s="2">
        <v>1775</v>
      </c>
      <c r="B73" s="3" t="s">
        <v>20</v>
      </c>
      <c r="C73" s="3"/>
      <c r="D73" s="2">
        <v>0</v>
      </c>
      <c r="E73" s="2"/>
      <c r="F73" s="2"/>
      <c r="G73" s="2">
        <f>Tabla1[[#This Row],[VENTAS]]+Tabla1[[#This Row],[FISICO]]-Tabla1[[#This Row],[SISTEMA]]</f>
        <v>0</v>
      </c>
      <c r="H73" s="8" t="e">
        <f>Tabla1[[#This Row],[DIFERENCIAS]]/Tabla1[[#This Row],[RECEPSION]]</f>
        <v>#DIV/0!</v>
      </c>
      <c r="I73" s="1"/>
      <c r="J73" s="16">
        <f>I73*Tabla1[[#This Row],[DIFERENCIAS]]</f>
        <v>0</v>
      </c>
    </row>
    <row r="74" spans="1:10" hidden="1" x14ac:dyDescent="0.25">
      <c r="A74" s="2">
        <v>1785</v>
      </c>
      <c r="B74" s="3" t="s">
        <v>138</v>
      </c>
      <c r="C74" s="3"/>
      <c r="D74" s="2">
        <v>0</v>
      </c>
      <c r="E74" s="2"/>
      <c r="F74" s="2"/>
      <c r="G74" s="2">
        <f>Tabla1[[#This Row],[VENTAS]]+Tabla1[[#This Row],[FISICO]]-Tabla1[[#This Row],[SISTEMA]]</f>
        <v>0</v>
      </c>
      <c r="H74" s="8" t="e">
        <f>Tabla1[[#This Row],[DIFERENCIAS]]/Tabla1[[#This Row],[RECEPSION]]</f>
        <v>#DIV/0!</v>
      </c>
      <c r="I74" s="1"/>
      <c r="J74" s="16">
        <f>I74*Tabla1[[#This Row],[DIFERENCIAS]]</f>
        <v>0</v>
      </c>
    </row>
    <row r="75" spans="1:10" hidden="1" x14ac:dyDescent="0.25">
      <c r="A75" s="2">
        <v>1835</v>
      </c>
      <c r="B75" s="3" t="s">
        <v>74</v>
      </c>
      <c r="C75" s="3"/>
      <c r="D75" s="2">
        <v>0</v>
      </c>
      <c r="E75" s="2"/>
      <c r="F75" s="2"/>
      <c r="G75" s="2">
        <f>Tabla1[[#This Row],[VENTAS]]+Tabla1[[#This Row],[FISICO]]-Tabla1[[#This Row],[SISTEMA]]</f>
        <v>0</v>
      </c>
      <c r="H75" s="8" t="e">
        <f>Tabla1[[#This Row],[DIFERENCIAS]]/Tabla1[[#This Row],[RECEPSION]]</f>
        <v>#DIV/0!</v>
      </c>
      <c r="I75" s="1"/>
      <c r="J75" s="16">
        <f>I75*Tabla1[[#This Row],[DIFERENCIAS]]</f>
        <v>0</v>
      </c>
    </row>
    <row r="76" spans="1:10" hidden="1" x14ac:dyDescent="0.25">
      <c r="A76" s="2">
        <v>1961</v>
      </c>
      <c r="B76" s="3" t="s">
        <v>121</v>
      </c>
      <c r="C76" s="3"/>
      <c r="D76" s="2">
        <v>0</v>
      </c>
      <c r="E76" s="2"/>
      <c r="F76" s="2"/>
      <c r="G76" s="2">
        <f>Tabla1[[#This Row],[VENTAS]]+Tabla1[[#This Row],[FISICO]]-Tabla1[[#This Row],[SISTEMA]]</f>
        <v>0</v>
      </c>
      <c r="H76" s="8" t="e">
        <f>Tabla1[[#This Row],[DIFERENCIAS]]/Tabla1[[#This Row],[RECEPSION]]</f>
        <v>#DIV/0!</v>
      </c>
      <c r="I76" s="1"/>
      <c r="J76" s="16">
        <f>I76*Tabla1[[#This Row],[DIFERENCIAS]]</f>
        <v>0</v>
      </c>
    </row>
    <row r="77" spans="1:10" hidden="1" x14ac:dyDescent="0.25">
      <c r="A77" s="2">
        <v>1968</v>
      </c>
      <c r="B77" s="3" t="s">
        <v>102</v>
      </c>
      <c r="C77" s="3"/>
      <c r="D77" s="2">
        <v>0</v>
      </c>
      <c r="E77" s="2"/>
      <c r="F77" s="2"/>
      <c r="G77" s="2">
        <f>Tabla1[[#This Row],[VENTAS]]+Tabla1[[#This Row],[FISICO]]-Tabla1[[#This Row],[SISTEMA]]</f>
        <v>0</v>
      </c>
      <c r="H77" s="8" t="e">
        <f>Tabla1[[#This Row],[DIFERENCIAS]]/Tabla1[[#This Row],[RECEPSION]]</f>
        <v>#DIV/0!</v>
      </c>
      <c r="I77" s="1"/>
      <c r="J77" s="16">
        <f>I77*Tabla1[[#This Row],[DIFERENCIAS]]</f>
        <v>0</v>
      </c>
    </row>
    <row r="78" spans="1:10" hidden="1" x14ac:dyDescent="0.25">
      <c r="A78" s="2">
        <v>2062</v>
      </c>
      <c r="B78" s="3" t="s">
        <v>75</v>
      </c>
      <c r="C78" s="3"/>
      <c r="D78" s="2">
        <v>0</v>
      </c>
      <c r="E78" s="2"/>
      <c r="F78" s="2"/>
      <c r="G78" s="2">
        <f>Tabla1[[#This Row],[VENTAS]]+Tabla1[[#This Row],[FISICO]]-Tabla1[[#This Row],[SISTEMA]]</f>
        <v>0</v>
      </c>
      <c r="H78" s="8" t="e">
        <f>Tabla1[[#This Row],[DIFERENCIAS]]/Tabla1[[#This Row],[RECEPSION]]</f>
        <v>#DIV/0!</v>
      </c>
      <c r="I78" s="1"/>
      <c r="J78" s="16">
        <f>I78*Tabla1[[#This Row],[DIFERENCIAS]]</f>
        <v>0</v>
      </c>
    </row>
    <row r="79" spans="1:10" hidden="1" x14ac:dyDescent="0.25">
      <c r="A79" s="2">
        <v>2063</v>
      </c>
      <c r="B79" s="3" t="s">
        <v>133</v>
      </c>
      <c r="C79" s="3"/>
      <c r="D79" s="2">
        <v>0</v>
      </c>
      <c r="E79" s="2"/>
      <c r="F79" s="2"/>
      <c r="G79" s="2">
        <f>Tabla1[[#This Row],[VENTAS]]+Tabla1[[#This Row],[FISICO]]-Tabla1[[#This Row],[SISTEMA]]</f>
        <v>0</v>
      </c>
      <c r="H79" s="8" t="e">
        <f>Tabla1[[#This Row],[DIFERENCIAS]]/Tabla1[[#This Row],[RECEPSION]]</f>
        <v>#DIV/0!</v>
      </c>
      <c r="I79" s="1"/>
      <c r="J79" s="16">
        <f>I79*Tabla1[[#This Row],[DIFERENCIAS]]</f>
        <v>0</v>
      </c>
    </row>
    <row r="80" spans="1:10" hidden="1" x14ac:dyDescent="0.25">
      <c r="A80" s="2">
        <v>2065</v>
      </c>
      <c r="B80" s="3" t="s">
        <v>63</v>
      </c>
      <c r="C80" s="3"/>
      <c r="D80" s="2">
        <v>0</v>
      </c>
      <c r="E80" s="2"/>
      <c r="F80" s="2"/>
      <c r="G80" s="2">
        <f>Tabla1[[#This Row],[VENTAS]]+Tabla1[[#This Row],[FISICO]]-Tabla1[[#This Row],[SISTEMA]]</f>
        <v>0</v>
      </c>
      <c r="H80" s="8" t="e">
        <f>Tabla1[[#This Row],[DIFERENCIAS]]/Tabla1[[#This Row],[RECEPSION]]</f>
        <v>#DIV/0!</v>
      </c>
      <c r="I80" s="1"/>
      <c r="J80" s="16">
        <f>I80*Tabla1[[#This Row],[DIFERENCIAS]]</f>
        <v>0</v>
      </c>
    </row>
    <row r="81" spans="1:10" hidden="1" x14ac:dyDescent="0.25">
      <c r="A81" s="2">
        <v>2068</v>
      </c>
      <c r="B81" s="3" t="s">
        <v>42</v>
      </c>
      <c r="C81" s="3"/>
      <c r="D81" s="2">
        <v>0</v>
      </c>
      <c r="E81" s="2"/>
      <c r="F81" s="2"/>
      <c r="G81" s="2">
        <f>Tabla1[[#This Row],[VENTAS]]+Tabla1[[#This Row],[FISICO]]-Tabla1[[#This Row],[SISTEMA]]</f>
        <v>0</v>
      </c>
      <c r="H81" s="8" t="e">
        <f>Tabla1[[#This Row],[DIFERENCIAS]]/Tabla1[[#This Row],[RECEPSION]]</f>
        <v>#DIV/0!</v>
      </c>
      <c r="I81" s="1"/>
      <c r="J81" s="16">
        <f>I81*Tabla1[[#This Row],[DIFERENCIAS]]</f>
        <v>0</v>
      </c>
    </row>
    <row r="82" spans="1:10" hidden="1" x14ac:dyDescent="0.25">
      <c r="A82" s="2">
        <v>2078</v>
      </c>
      <c r="B82" s="3" t="s">
        <v>28</v>
      </c>
      <c r="C82" s="3"/>
      <c r="D82" s="2">
        <v>7</v>
      </c>
      <c r="E82" s="2">
        <v>7</v>
      </c>
      <c r="F82" s="2">
        <v>0</v>
      </c>
      <c r="G82" s="2">
        <f>Tabla1[[#This Row],[VENTAS]]+Tabla1[[#This Row],[FISICO]]-Tabla1[[#This Row],[SISTEMA]]</f>
        <v>0</v>
      </c>
      <c r="H82" s="8" t="e">
        <f>Tabla1[[#This Row],[DIFERENCIAS]]/Tabla1[[#This Row],[RECEPSION]]</f>
        <v>#DIV/0!</v>
      </c>
      <c r="I82" s="1"/>
      <c r="J82" s="16">
        <f>I82*Tabla1[[#This Row],[DIFERENCIAS]]</f>
        <v>0</v>
      </c>
    </row>
    <row r="83" spans="1:10" x14ac:dyDescent="0.25">
      <c r="A83" s="5">
        <v>2079</v>
      </c>
      <c r="B83" s="6" t="s">
        <v>85</v>
      </c>
      <c r="C83" s="6" t="s">
        <v>243</v>
      </c>
      <c r="D83" s="5">
        <v>7.2050000000000001</v>
      </c>
      <c r="E83" s="5">
        <v>4.2</v>
      </c>
      <c r="F83" s="5">
        <v>0</v>
      </c>
      <c r="G83" s="5">
        <f>Tabla1[[#This Row],[VENTAS]]+Tabla1[[#This Row],[FISICO]]-Tabla1[[#This Row],[SISTEMA]]</f>
        <v>-3.0049999999999999</v>
      </c>
      <c r="H83" s="7">
        <f>Tabla1[[#This Row],[DIFERENCIAS]]/Tabla1[[#This Row],[RECEPSION]]</f>
        <v>-2.582946536015128E-2</v>
      </c>
      <c r="I83" s="14">
        <v>2.44</v>
      </c>
      <c r="J83" s="16">
        <f>I83*Tabla1[[#This Row],[DIFERENCIAS]]</f>
        <v>-7.3321999999999994</v>
      </c>
    </row>
    <row r="84" spans="1:10" hidden="1" x14ac:dyDescent="0.25">
      <c r="A84" s="2">
        <v>2103</v>
      </c>
      <c r="B84" s="3" t="s">
        <v>101</v>
      </c>
      <c r="C84" s="3"/>
      <c r="D84" s="2">
        <v>0</v>
      </c>
      <c r="E84" s="2"/>
      <c r="F84" s="2"/>
      <c r="G84" s="2">
        <f>Tabla1[[#This Row],[VENTAS]]+Tabla1[[#This Row],[FISICO]]-Tabla1[[#This Row],[SISTEMA]]</f>
        <v>0</v>
      </c>
      <c r="H84" s="8" t="e">
        <f>Tabla1[[#This Row],[DIFERENCIAS]]/Tabla1[[#This Row],[RECEPSION]]</f>
        <v>#DIV/0!</v>
      </c>
      <c r="I84" s="1"/>
      <c r="J84" s="16">
        <f>I84*Tabla1[[#This Row],[DIFERENCIAS]]</f>
        <v>0</v>
      </c>
    </row>
    <row r="85" spans="1:10" x14ac:dyDescent="0.25">
      <c r="A85" s="5">
        <v>2104</v>
      </c>
      <c r="B85" s="6" t="s">
        <v>44</v>
      </c>
      <c r="C85" s="6" t="s">
        <v>196</v>
      </c>
      <c r="D85" s="5">
        <v>4</v>
      </c>
      <c r="E85" s="5">
        <v>3</v>
      </c>
      <c r="F85" s="5">
        <v>0</v>
      </c>
      <c r="G85" s="5">
        <f>Tabla1[[#This Row],[VENTAS]]+Tabla1[[#This Row],[FISICO]]-Tabla1[[#This Row],[SISTEMA]]</f>
        <v>-1</v>
      </c>
      <c r="H85" s="7">
        <f>Tabla1[[#This Row],[DIFERENCIAS]]/Tabla1[[#This Row],[RECEPSION]]</f>
        <v>-5.8823529411764705E-2</v>
      </c>
      <c r="I85" s="14">
        <v>0.33</v>
      </c>
      <c r="J85" s="16">
        <f>I85*Tabla1[[#This Row],[DIFERENCIAS]]</f>
        <v>-0.33</v>
      </c>
    </row>
    <row r="86" spans="1:10" x14ac:dyDescent="0.25">
      <c r="A86" s="5">
        <v>2105</v>
      </c>
      <c r="B86" s="6" t="s">
        <v>12</v>
      </c>
      <c r="C86" s="6" t="s">
        <v>244</v>
      </c>
      <c r="D86" s="5">
        <v>17</v>
      </c>
      <c r="E86" s="5">
        <v>14</v>
      </c>
      <c r="F86" s="5">
        <v>0</v>
      </c>
      <c r="G86" s="5">
        <f>Tabla1[[#This Row],[VENTAS]]+Tabla1[[#This Row],[FISICO]]-Tabla1[[#This Row],[SISTEMA]]</f>
        <v>-3</v>
      </c>
      <c r="H86" s="7">
        <f>Tabla1[[#This Row],[DIFERENCIAS]]/Tabla1[[#This Row],[RECEPSION]]</f>
        <v>-6.9767441860465115E-2</v>
      </c>
      <c r="I86" s="14">
        <v>0.45</v>
      </c>
      <c r="J86" s="16">
        <f>I86*Tabla1[[#This Row],[DIFERENCIAS]]</f>
        <v>-1.35</v>
      </c>
    </row>
    <row r="87" spans="1:10" hidden="1" x14ac:dyDescent="0.25">
      <c r="A87" s="2">
        <v>2126</v>
      </c>
      <c r="B87" s="3" t="s">
        <v>81</v>
      </c>
      <c r="C87" s="3"/>
      <c r="D87" s="2">
        <v>0</v>
      </c>
      <c r="E87" s="2"/>
      <c r="F87" s="2"/>
      <c r="G87" s="2">
        <f>Tabla1[[#This Row],[VENTAS]]+Tabla1[[#This Row],[FISICO]]-Tabla1[[#This Row],[SISTEMA]]</f>
        <v>0</v>
      </c>
      <c r="H87" s="8" t="e">
        <f>Tabla1[[#This Row],[DIFERENCIAS]]/Tabla1[[#This Row],[RECEPSION]]</f>
        <v>#DIV/0!</v>
      </c>
      <c r="I87" s="1"/>
      <c r="J87" s="16">
        <f>I87*Tabla1[[#This Row],[DIFERENCIAS]]</f>
        <v>0</v>
      </c>
    </row>
    <row r="88" spans="1:10" hidden="1" x14ac:dyDescent="0.25">
      <c r="A88" s="2">
        <v>2297</v>
      </c>
      <c r="B88" s="3" t="s">
        <v>7</v>
      </c>
      <c r="C88" s="3"/>
      <c r="D88" s="2">
        <v>0</v>
      </c>
      <c r="E88" s="2"/>
      <c r="F88" s="2"/>
      <c r="G88" s="2">
        <f>Tabla1[[#This Row],[VENTAS]]+Tabla1[[#This Row],[FISICO]]-Tabla1[[#This Row],[SISTEMA]]</f>
        <v>0</v>
      </c>
      <c r="H88" s="8" t="e">
        <f>Tabla1[[#This Row],[DIFERENCIAS]]/Tabla1[[#This Row],[RECEPSION]]</f>
        <v>#DIV/0!</v>
      </c>
      <c r="I88" s="1"/>
      <c r="J88" s="16">
        <f>I88*Tabla1[[#This Row],[DIFERENCIAS]]</f>
        <v>0</v>
      </c>
    </row>
    <row r="89" spans="1:10" hidden="1" x14ac:dyDescent="0.25">
      <c r="A89" s="2">
        <v>2569</v>
      </c>
      <c r="B89" s="3" t="s">
        <v>103</v>
      </c>
      <c r="C89" s="3"/>
      <c r="D89" s="2">
        <v>0</v>
      </c>
      <c r="E89" s="2"/>
      <c r="F89" s="2"/>
      <c r="G89" s="2">
        <f>Tabla1[[#This Row],[VENTAS]]+Tabla1[[#This Row],[FISICO]]-Tabla1[[#This Row],[SISTEMA]]</f>
        <v>0</v>
      </c>
      <c r="H89" s="8" t="e">
        <f>Tabla1[[#This Row],[DIFERENCIAS]]/Tabla1[[#This Row],[RECEPSION]]</f>
        <v>#DIV/0!</v>
      </c>
      <c r="I89" s="1"/>
      <c r="J89" s="16">
        <f>I89*Tabla1[[#This Row],[DIFERENCIAS]]</f>
        <v>0</v>
      </c>
    </row>
    <row r="90" spans="1:10" hidden="1" x14ac:dyDescent="0.25">
      <c r="A90" s="2">
        <v>2658</v>
      </c>
      <c r="B90" s="3" t="s">
        <v>118</v>
      </c>
      <c r="C90" s="3"/>
      <c r="D90" s="2">
        <v>0</v>
      </c>
      <c r="E90" s="2"/>
      <c r="F90" s="2"/>
      <c r="G90" s="2">
        <f>Tabla1[[#This Row],[VENTAS]]+Tabla1[[#This Row],[FISICO]]-Tabla1[[#This Row],[SISTEMA]]</f>
        <v>0</v>
      </c>
      <c r="H90" s="8" t="e">
        <f>Tabla1[[#This Row],[DIFERENCIAS]]/Tabla1[[#This Row],[RECEPSION]]</f>
        <v>#DIV/0!</v>
      </c>
      <c r="I90" s="1"/>
      <c r="J90" s="16">
        <f>I90*Tabla1[[#This Row],[DIFERENCIAS]]</f>
        <v>0</v>
      </c>
    </row>
    <row r="91" spans="1:10" hidden="1" x14ac:dyDescent="0.25">
      <c r="A91" s="2">
        <v>2833</v>
      </c>
      <c r="B91" s="3" t="s">
        <v>66</v>
      </c>
      <c r="C91" s="3"/>
      <c r="D91" s="2">
        <v>0</v>
      </c>
      <c r="E91" s="2"/>
      <c r="F91" s="2"/>
      <c r="G91" s="2">
        <f>Tabla1[[#This Row],[VENTAS]]+Tabla1[[#This Row],[FISICO]]-Tabla1[[#This Row],[SISTEMA]]</f>
        <v>0</v>
      </c>
      <c r="H91" s="8" t="e">
        <f>Tabla1[[#This Row],[DIFERENCIAS]]/Tabla1[[#This Row],[RECEPSION]]</f>
        <v>#DIV/0!</v>
      </c>
      <c r="I91" s="1"/>
      <c r="J91" s="16">
        <f>I91*Tabla1[[#This Row],[DIFERENCIAS]]</f>
        <v>0</v>
      </c>
    </row>
    <row r="92" spans="1:10" hidden="1" x14ac:dyDescent="0.25">
      <c r="A92" s="2">
        <v>3079</v>
      </c>
      <c r="B92" s="3" t="s">
        <v>110</v>
      </c>
      <c r="C92" s="3"/>
      <c r="D92" s="2">
        <v>0</v>
      </c>
      <c r="E92" s="2"/>
      <c r="F92" s="2"/>
      <c r="G92" s="2">
        <f>Tabla1[[#This Row],[VENTAS]]+Tabla1[[#This Row],[FISICO]]-Tabla1[[#This Row],[SISTEMA]]</f>
        <v>0</v>
      </c>
      <c r="H92" s="8" t="e">
        <f>Tabla1[[#This Row],[DIFERENCIAS]]/Tabla1[[#This Row],[RECEPSION]]</f>
        <v>#DIV/0!</v>
      </c>
      <c r="I92" s="1"/>
      <c r="J92" s="16">
        <f>I92*Tabla1[[#This Row],[DIFERENCIAS]]</f>
        <v>0</v>
      </c>
    </row>
    <row r="93" spans="1:10" hidden="1" x14ac:dyDescent="0.25">
      <c r="A93" s="2">
        <v>3080</v>
      </c>
      <c r="B93" s="3" t="s">
        <v>109</v>
      </c>
      <c r="C93" s="3"/>
      <c r="D93" s="2">
        <v>0</v>
      </c>
      <c r="E93" s="2"/>
      <c r="F93" s="2"/>
      <c r="G93" s="2">
        <f>Tabla1[[#This Row],[VENTAS]]+Tabla1[[#This Row],[FISICO]]-Tabla1[[#This Row],[SISTEMA]]</f>
        <v>0</v>
      </c>
      <c r="H93" s="8" t="e">
        <f>Tabla1[[#This Row],[DIFERENCIAS]]/Tabla1[[#This Row],[RECEPSION]]</f>
        <v>#DIV/0!</v>
      </c>
      <c r="I93" s="1"/>
      <c r="J93" s="16">
        <f>I93*Tabla1[[#This Row],[DIFERENCIAS]]</f>
        <v>0</v>
      </c>
    </row>
    <row r="94" spans="1:10" hidden="1" x14ac:dyDescent="0.25">
      <c r="A94" s="2">
        <v>3083</v>
      </c>
      <c r="B94" s="3" t="s">
        <v>84</v>
      </c>
      <c r="C94" s="3"/>
      <c r="D94" s="2">
        <v>0</v>
      </c>
      <c r="E94" s="2"/>
      <c r="F94" s="2"/>
      <c r="G94" s="2">
        <f>Tabla1[[#This Row],[VENTAS]]+Tabla1[[#This Row],[FISICO]]-Tabla1[[#This Row],[SISTEMA]]</f>
        <v>0</v>
      </c>
      <c r="H94" s="8" t="e">
        <f>Tabla1[[#This Row],[DIFERENCIAS]]/Tabla1[[#This Row],[RECEPSION]]</f>
        <v>#DIV/0!</v>
      </c>
      <c r="I94" s="1"/>
      <c r="J94" s="16">
        <f>I94*Tabla1[[#This Row],[DIFERENCIAS]]</f>
        <v>0</v>
      </c>
    </row>
    <row r="95" spans="1:10" hidden="1" x14ac:dyDescent="0.25">
      <c r="A95" s="2">
        <v>3525</v>
      </c>
      <c r="B95" s="3" t="s">
        <v>91</v>
      </c>
      <c r="C95" s="3"/>
      <c r="D95" s="2">
        <v>0</v>
      </c>
      <c r="E95" s="2"/>
      <c r="F95" s="2"/>
      <c r="G95" s="2">
        <f>Tabla1[[#This Row],[VENTAS]]+Tabla1[[#This Row],[FISICO]]-Tabla1[[#This Row],[SISTEMA]]</f>
        <v>0</v>
      </c>
      <c r="H95" s="8" t="e">
        <f>Tabla1[[#This Row],[DIFERENCIAS]]/Tabla1[[#This Row],[RECEPSION]]</f>
        <v>#DIV/0!</v>
      </c>
      <c r="I95" s="1"/>
      <c r="J95" s="16">
        <f>I95*Tabla1[[#This Row],[DIFERENCIAS]]</f>
        <v>0</v>
      </c>
    </row>
    <row r="96" spans="1:10" hidden="1" x14ac:dyDescent="0.25">
      <c r="A96" s="2">
        <v>3535</v>
      </c>
      <c r="B96" s="3" t="s">
        <v>55</v>
      </c>
      <c r="C96" s="3"/>
      <c r="D96" s="2">
        <v>0</v>
      </c>
      <c r="E96" s="2"/>
      <c r="F96" s="2"/>
      <c r="G96" s="2">
        <f>Tabla1[[#This Row],[VENTAS]]+Tabla1[[#This Row],[FISICO]]-Tabla1[[#This Row],[SISTEMA]]</f>
        <v>0</v>
      </c>
      <c r="H96" s="8" t="e">
        <f>Tabla1[[#This Row],[DIFERENCIAS]]/Tabla1[[#This Row],[RECEPSION]]</f>
        <v>#DIV/0!</v>
      </c>
      <c r="I96" s="1"/>
      <c r="J96" s="16">
        <f>I96*Tabla1[[#This Row],[DIFERENCIAS]]</f>
        <v>0</v>
      </c>
    </row>
    <row r="97" spans="1:10" hidden="1" x14ac:dyDescent="0.25">
      <c r="A97" s="2">
        <v>3586</v>
      </c>
      <c r="B97" s="3" t="s">
        <v>76</v>
      </c>
      <c r="C97" s="3"/>
      <c r="D97" s="2">
        <v>0</v>
      </c>
      <c r="E97" s="2"/>
      <c r="F97" s="2"/>
      <c r="G97" s="2">
        <f>Tabla1[[#This Row],[VENTAS]]+Tabla1[[#This Row],[FISICO]]-Tabla1[[#This Row],[SISTEMA]]</f>
        <v>0</v>
      </c>
      <c r="H97" s="8" t="e">
        <f>Tabla1[[#This Row],[DIFERENCIAS]]/Tabla1[[#This Row],[RECEPSION]]</f>
        <v>#DIV/0!</v>
      </c>
      <c r="I97" s="1"/>
      <c r="J97" s="16">
        <f>I97*Tabla1[[#This Row],[DIFERENCIAS]]</f>
        <v>0</v>
      </c>
    </row>
    <row r="98" spans="1:10" hidden="1" x14ac:dyDescent="0.25">
      <c r="A98" s="2">
        <v>3613</v>
      </c>
      <c r="B98" s="3" t="s">
        <v>122</v>
      </c>
      <c r="C98" s="3"/>
      <c r="D98" s="2">
        <v>0</v>
      </c>
      <c r="E98" s="2"/>
      <c r="F98" s="2"/>
      <c r="G98" s="2">
        <f>Tabla1[[#This Row],[VENTAS]]+Tabla1[[#This Row],[FISICO]]-Tabla1[[#This Row],[SISTEMA]]</f>
        <v>0</v>
      </c>
      <c r="H98" s="8" t="e">
        <f>Tabla1[[#This Row],[DIFERENCIAS]]/Tabla1[[#This Row],[RECEPSION]]</f>
        <v>#DIV/0!</v>
      </c>
      <c r="I98" s="1"/>
      <c r="J98" s="16">
        <f>I98*Tabla1[[#This Row],[DIFERENCIAS]]</f>
        <v>0</v>
      </c>
    </row>
    <row r="99" spans="1:10" hidden="1" x14ac:dyDescent="0.25">
      <c r="A99" s="2">
        <v>3649</v>
      </c>
      <c r="B99" s="3" t="s">
        <v>21</v>
      </c>
      <c r="C99" s="3"/>
      <c r="D99" s="2">
        <v>0</v>
      </c>
      <c r="E99" s="2"/>
      <c r="F99" s="2"/>
      <c r="G99" s="2">
        <f>Tabla1[[#This Row],[VENTAS]]+Tabla1[[#This Row],[FISICO]]-Tabla1[[#This Row],[SISTEMA]]</f>
        <v>0</v>
      </c>
      <c r="H99" s="8" t="e">
        <f>Tabla1[[#This Row],[DIFERENCIAS]]/Tabla1[[#This Row],[RECEPSION]]</f>
        <v>#DIV/0!</v>
      </c>
      <c r="I99" s="1"/>
      <c r="J99" s="16">
        <f>I99*Tabla1[[#This Row],[DIFERENCIAS]]</f>
        <v>0</v>
      </c>
    </row>
    <row r="100" spans="1:10" hidden="1" x14ac:dyDescent="0.25">
      <c r="A100" s="2">
        <v>3655</v>
      </c>
      <c r="B100" s="3" t="s">
        <v>90</v>
      </c>
      <c r="C100" s="3"/>
      <c r="D100" s="2">
        <v>0</v>
      </c>
      <c r="E100" s="2"/>
      <c r="F100" s="2"/>
      <c r="G100" s="2">
        <f>Tabla1[[#This Row],[VENTAS]]+Tabla1[[#This Row],[FISICO]]-Tabla1[[#This Row],[SISTEMA]]</f>
        <v>0</v>
      </c>
      <c r="H100" s="8" t="e">
        <f>Tabla1[[#This Row],[DIFERENCIAS]]/Tabla1[[#This Row],[RECEPSION]]</f>
        <v>#DIV/0!</v>
      </c>
      <c r="I100" s="1"/>
      <c r="J100" s="16">
        <f>I100*Tabla1[[#This Row],[DIFERENCIAS]]</f>
        <v>0</v>
      </c>
    </row>
    <row r="101" spans="1:10" hidden="1" x14ac:dyDescent="0.25">
      <c r="A101" s="2">
        <v>4218</v>
      </c>
      <c r="B101" s="3" t="s">
        <v>135</v>
      </c>
      <c r="C101" s="3"/>
      <c r="D101" s="2">
        <v>0</v>
      </c>
      <c r="E101" s="2"/>
      <c r="F101" s="2"/>
      <c r="G101" s="2">
        <f>Tabla1[[#This Row],[VENTAS]]+Tabla1[[#This Row],[FISICO]]-Tabla1[[#This Row],[SISTEMA]]</f>
        <v>0</v>
      </c>
      <c r="H101" s="8" t="e">
        <f>Tabla1[[#This Row],[DIFERENCIAS]]/Tabla1[[#This Row],[RECEPSION]]</f>
        <v>#DIV/0!</v>
      </c>
      <c r="I101" s="1"/>
      <c r="J101" s="16">
        <f>I101*Tabla1[[#This Row],[DIFERENCIAS]]</f>
        <v>0</v>
      </c>
    </row>
    <row r="102" spans="1:10" hidden="1" x14ac:dyDescent="0.25">
      <c r="A102" s="2">
        <v>4340</v>
      </c>
      <c r="B102" s="3" t="s">
        <v>40</v>
      </c>
      <c r="C102" s="3"/>
      <c r="D102" s="2">
        <v>0</v>
      </c>
      <c r="E102" s="2"/>
      <c r="F102" s="2"/>
      <c r="G102" s="2">
        <f>Tabla1[[#This Row],[VENTAS]]+Tabla1[[#This Row],[FISICO]]-Tabla1[[#This Row],[SISTEMA]]</f>
        <v>0</v>
      </c>
      <c r="H102" s="8" t="e">
        <f>Tabla1[[#This Row],[DIFERENCIAS]]/Tabla1[[#This Row],[RECEPSION]]</f>
        <v>#DIV/0!</v>
      </c>
      <c r="I102" s="1"/>
      <c r="J102" s="16">
        <f>I102*Tabla1[[#This Row],[DIFERENCIAS]]</f>
        <v>0</v>
      </c>
    </row>
    <row r="103" spans="1:10" hidden="1" x14ac:dyDescent="0.25">
      <c r="A103" s="2">
        <v>4564</v>
      </c>
      <c r="B103" s="3" t="s">
        <v>158</v>
      </c>
      <c r="C103" s="3"/>
      <c r="D103" s="2">
        <v>0</v>
      </c>
      <c r="E103" s="2"/>
      <c r="F103" s="2"/>
      <c r="G103" s="2">
        <f>Tabla1[[#This Row],[VENTAS]]+Tabla1[[#This Row],[FISICO]]-Tabla1[[#This Row],[SISTEMA]]</f>
        <v>0</v>
      </c>
      <c r="H103" s="8" t="e">
        <f>Tabla1[[#This Row],[DIFERENCIAS]]/Tabla1[[#This Row],[RECEPSION]]</f>
        <v>#DIV/0!</v>
      </c>
      <c r="I103" s="1"/>
      <c r="J103" s="16">
        <f>I103*Tabla1[[#This Row],[DIFERENCIAS]]</f>
        <v>0</v>
      </c>
    </row>
    <row r="104" spans="1:10" hidden="1" x14ac:dyDescent="0.25">
      <c r="A104" s="2">
        <v>4636</v>
      </c>
      <c r="B104" s="3" t="s">
        <v>35</v>
      </c>
      <c r="C104" s="3"/>
      <c r="D104" s="2">
        <v>0</v>
      </c>
      <c r="E104" s="2"/>
      <c r="F104" s="2"/>
      <c r="G104" s="2">
        <f>Tabla1[[#This Row],[VENTAS]]+Tabla1[[#This Row],[FISICO]]-Tabla1[[#This Row],[SISTEMA]]</f>
        <v>0</v>
      </c>
      <c r="H104" s="8" t="e">
        <f>Tabla1[[#This Row],[DIFERENCIAS]]/Tabla1[[#This Row],[RECEPSION]]</f>
        <v>#DIV/0!</v>
      </c>
      <c r="I104" s="1"/>
      <c r="J104" s="16">
        <f>I104*Tabla1[[#This Row],[DIFERENCIAS]]</f>
        <v>0</v>
      </c>
    </row>
    <row r="105" spans="1:10" hidden="1" x14ac:dyDescent="0.25">
      <c r="A105" s="2">
        <v>4710</v>
      </c>
      <c r="B105" s="3" t="s">
        <v>107</v>
      </c>
      <c r="C105" s="3"/>
      <c r="D105" s="2">
        <v>0</v>
      </c>
      <c r="E105" s="2"/>
      <c r="F105" s="2"/>
      <c r="G105" s="2">
        <f>Tabla1[[#This Row],[VENTAS]]+Tabla1[[#This Row],[FISICO]]-Tabla1[[#This Row],[SISTEMA]]</f>
        <v>0</v>
      </c>
      <c r="H105" s="8" t="e">
        <f>Tabla1[[#This Row],[DIFERENCIAS]]/Tabla1[[#This Row],[RECEPSION]]</f>
        <v>#DIV/0!</v>
      </c>
      <c r="I105" s="1"/>
      <c r="J105" s="16">
        <f>I105*Tabla1[[#This Row],[DIFERENCIAS]]</f>
        <v>0</v>
      </c>
    </row>
    <row r="106" spans="1:10" hidden="1" x14ac:dyDescent="0.25">
      <c r="A106" s="2">
        <v>5741</v>
      </c>
      <c r="B106" s="3" t="s">
        <v>80</v>
      </c>
      <c r="C106" s="3"/>
      <c r="D106" s="2">
        <v>0</v>
      </c>
      <c r="E106" s="2"/>
      <c r="F106" s="2"/>
      <c r="G106" s="2">
        <f>Tabla1[[#This Row],[VENTAS]]+Tabla1[[#This Row],[FISICO]]-Tabla1[[#This Row],[SISTEMA]]</f>
        <v>0</v>
      </c>
      <c r="H106" s="8" t="e">
        <f>Tabla1[[#This Row],[DIFERENCIAS]]/Tabla1[[#This Row],[RECEPSION]]</f>
        <v>#DIV/0!</v>
      </c>
      <c r="I106" s="1"/>
      <c r="J106" s="16">
        <f>I106*Tabla1[[#This Row],[DIFERENCIAS]]</f>
        <v>0</v>
      </c>
    </row>
    <row r="107" spans="1:10" hidden="1" x14ac:dyDescent="0.25">
      <c r="A107" s="2">
        <v>5759</v>
      </c>
      <c r="B107" s="3" t="s">
        <v>64</v>
      </c>
      <c r="C107" s="3"/>
      <c r="D107" s="2">
        <v>0</v>
      </c>
      <c r="E107" s="2"/>
      <c r="F107" s="2"/>
      <c r="G107" s="2">
        <f>Tabla1[[#This Row],[VENTAS]]+Tabla1[[#This Row],[FISICO]]-Tabla1[[#This Row],[SISTEMA]]</f>
        <v>0</v>
      </c>
      <c r="H107" s="8" t="e">
        <f>Tabla1[[#This Row],[DIFERENCIAS]]/Tabla1[[#This Row],[RECEPSION]]</f>
        <v>#DIV/0!</v>
      </c>
      <c r="I107" s="1"/>
      <c r="J107" s="16">
        <f>I107*Tabla1[[#This Row],[DIFERENCIAS]]</f>
        <v>0</v>
      </c>
    </row>
    <row r="108" spans="1:10" hidden="1" x14ac:dyDescent="0.25">
      <c r="A108" s="2">
        <v>5912</v>
      </c>
      <c r="B108" s="3" t="s">
        <v>183</v>
      </c>
      <c r="C108" s="3"/>
      <c r="D108" s="2">
        <v>0</v>
      </c>
      <c r="E108" s="2"/>
      <c r="F108" s="2"/>
      <c r="G108" s="2">
        <f>Tabla1[[#This Row],[VENTAS]]+Tabla1[[#This Row],[FISICO]]-Tabla1[[#This Row],[SISTEMA]]</f>
        <v>0</v>
      </c>
      <c r="H108" s="8" t="e">
        <f>Tabla1[[#This Row],[DIFERENCIAS]]/Tabla1[[#This Row],[RECEPSION]]</f>
        <v>#DIV/0!</v>
      </c>
      <c r="I108" s="1"/>
      <c r="J108" s="16">
        <f>I108*Tabla1[[#This Row],[DIFERENCIAS]]</f>
        <v>0</v>
      </c>
    </row>
    <row r="109" spans="1:10" hidden="1" x14ac:dyDescent="0.25">
      <c r="A109" s="2">
        <v>5956</v>
      </c>
      <c r="B109" s="3" t="s">
        <v>94</v>
      </c>
      <c r="C109" s="3"/>
      <c r="D109" s="2">
        <v>0</v>
      </c>
      <c r="E109" s="2"/>
      <c r="F109" s="2"/>
      <c r="G109" s="2">
        <f>Tabla1[[#This Row],[VENTAS]]+Tabla1[[#This Row],[FISICO]]-Tabla1[[#This Row],[SISTEMA]]</f>
        <v>0</v>
      </c>
      <c r="H109" s="8" t="e">
        <f>Tabla1[[#This Row],[DIFERENCIAS]]/Tabla1[[#This Row],[RECEPSION]]</f>
        <v>#DIV/0!</v>
      </c>
      <c r="I109" s="1"/>
      <c r="J109" s="16">
        <f>I109*Tabla1[[#This Row],[DIFERENCIAS]]</f>
        <v>0</v>
      </c>
    </row>
    <row r="110" spans="1:10" hidden="1" x14ac:dyDescent="0.25">
      <c r="A110" s="2">
        <v>5957</v>
      </c>
      <c r="B110" s="3" t="s">
        <v>82</v>
      </c>
      <c r="C110" s="3"/>
      <c r="D110" s="2">
        <v>0</v>
      </c>
      <c r="E110" s="2"/>
      <c r="F110" s="2"/>
      <c r="G110" s="2">
        <f>Tabla1[[#This Row],[VENTAS]]+Tabla1[[#This Row],[FISICO]]-Tabla1[[#This Row],[SISTEMA]]</f>
        <v>0</v>
      </c>
      <c r="H110" s="8" t="e">
        <f>Tabla1[[#This Row],[DIFERENCIAS]]/Tabla1[[#This Row],[RECEPSION]]</f>
        <v>#DIV/0!</v>
      </c>
      <c r="I110" s="1"/>
      <c r="J110" s="16">
        <f>I110*Tabla1[[#This Row],[DIFERENCIAS]]</f>
        <v>0</v>
      </c>
    </row>
    <row r="111" spans="1:10" hidden="1" x14ac:dyDescent="0.25">
      <c r="A111" s="2">
        <v>6027</v>
      </c>
      <c r="B111" s="3" t="s">
        <v>125</v>
      </c>
      <c r="C111" s="3"/>
      <c r="D111" s="2">
        <v>0</v>
      </c>
      <c r="E111" s="2"/>
      <c r="F111" s="2"/>
      <c r="G111" s="2">
        <f>Tabla1[[#This Row],[VENTAS]]+Tabla1[[#This Row],[FISICO]]-Tabla1[[#This Row],[SISTEMA]]</f>
        <v>0</v>
      </c>
      <c r="H111" s="8" t="e">
        <f>Tabla1[[#This Row],[DIFERENCIAS]]/Tabla1[[#This Row],[RECEPSION]]</f>
        <v>#DIV/0!</v>
      </c>
      <c r="I111" s="1"/>
      <c r="J111" s="16">
        <f>I111*Tabla1[[#This Row],[DIFERENCIAS]]</f>
        <v>0</v>
      </c>
    </row>
    <row r="112" spans="1:10" hidden="1" x14ac:dyDescent="0.25">
      <c r="A112" s="2">
        <v>6028</v>
      </c>
      <c r="B112" s="3" t="s">
        <v>126</v>
      </c>
      <c r="C112" s="3"/>
      <c r="D112" s="2">
        <v>0</v>
      </c>
      <c r="E112" s="2"/>
      <c r="F112" s="2"/>
      <c r="G112" s="2">
        <f>Tabla1[[#This Row],[VENTAS]]+Tabla1[[#This Row],[FISICO]]-Tabla1[[#This Row],[SISTEMA]]</f>
        <v>0</v>
      </c>
      <c r="H112" s="8" t="e">
        <f>Tabla1[[#This Row],[DIFERENCIAS]]/Tabla1[[#This Row],[RECEPSION]]</f>
        <v>#DIV/0!</v>
      </c>
      <c r="I112" s="1"/>
      <c r="J112" s="16">
        <f>I112*Tabla1[[#This Row],[DIFERENCIAS]]</f>
        <v>0</v>
      </c>
    </row>
    <row r="113" spans="1:10" hidden="1" x14ac:dyDescent="0.25">
      <c r="A113" s="2">
        <v>6029</v>
      </c>
      <c r="B113" s="3" t="s">
        <v>128</v>
      </c>
      <c r="C113" s="3"/>
      <c r="D113" s="2">
        <v>0</v>
      </c>
      <c r="E113" s="2"/>
      <c r="F113" s="2"/>
      <c r="G113" s="2">
        <f>Tabla1[[#This Row],[VENTAS]]+Tabla1[[#This Row],[FISICO]]-Tabla1[[#This Row],[SISTEMA]]</f>
        <v>0</v>
      </c>
      <c r="H113" s="8" t="e">
        <f>Tabla1[[#This Row],[DIFERENCIAS]]/Tabla1[[#This Row],[RECEPSION]]</f>
        <v>#DIV/0!</v>
      </c>
      <c r="I113" s="1"/>
      <c r="J113" s="16">
        <f>I113*Tabla1[[#This Row],[DIFERENCIAS]]</f>
        <v>0</v>
      </c>
    </row>
    <row r="114" spans="1:10" hidden="1" x14ac:dyDescent="0.25">
      <c r="A114" s="2">
        <v>6030</v>
      </c>
      <c r="B114" s="3" t="s">
        <v>68</v>
      </c>
      <c r="C114" s="3"/>
      <c r="D114" s="2">
        <v>0</v>
      </c>
      <c r="E114" s="2"/>
      <c r="F114" s="2"/>
      <c r="G114" s="2">
        <f>Tabla1[[#This Row],[VENTAS]]+Tabla1[[#This Row],[FISICO]]-Tabla1[[#This Row],[SISTEMA]]</f>
        <v>0</v>
      </c>
      <c r="H114" s="8" t="e">
        <f>Tabla1[[#This Row],[DIFERENCIAS]]/Tabla1[[#This Row],[RECEPSION]]</f>
        <v>#DIV/0!</v>
      </c>
      <c r="I114" s="1"/>
      <c r="J114" s="16">
        <f>I114*Tabla1[[#This Row],[DIFERENCIAS]]</f>
        <v>0</v>
      </c>
    </row>
    <row r="115" spans="1:10" hidden="1" x14ac:dyDescent="0.25">
      <c r="A115" s="2">
        <v>6031</v>
      </c>
      <c r="B115" s="3" t="s">
        <v>123</v>
      </c>
      <c r="C115" s="3"/>
      <c r="D115" s="2">
        <v>0</v>
      </c>
      <c r="E115" s="2"/>
      <c r="F115" s="2"/>
      <c r="G115" s="2">
        <f>Tabla1[[#This Row],[VENTAS]]+Tabla1[[#This Row],[FISICO]]-Tabla1[[#This Row],[SISTEMA]]</f>
        <v>0</v>
      </c>
      <c r="H115" s="8" t="e">
        <f>Tabla1[[#This Row],[DIFERENCIAS]]/Tabla1[[#This Row],[RECEPSION]]</f>
        <v>#DIV/0!</v>
      </c>
      <c r="I115" s="1"/>
      <c r="J115" s="16">
        <f>I115*Tabla1[[#This Row],[DIFERENCIAS]]</f>
        <v>0</v>
      </c>
    </row>
    <row r="116" spans="1:10" hidden="1" x14ac:dyDescent="0.25">
      <c r="A116" s="2">
        <v>6125</v>
      </c>
      <c r="B116" s="3" t="s">
        <v>52</v>
      </c>
      <c r="C116" s="3"/>
      <c r="D116" s="2">
        <v>0</v>
      </c>
      <c r="E116" s="2"/>
      <c r="F116" s="2"/>
      <c r="G116" s="2">
        <f>Tabla1[[#This Row],[VENTAS]]+Tabla1[[#This Row],[FISICO]]-Tabla1[[#This Row],[SISTEMA]]</f>
        <v>0</v>
      </c>
      <c r="H116" s="8" t="e">
        <f>Tabla1[[#This Row],[DIFERENCIAS]]/Tabla1[[#This Row],[RECEPSION]]</f>
        <v>#DIV/0!</v>
      </c>
      <c r="I116" s="1"/>
      <c r="J116" s="16">
        <f>I116*Tabla1[[#This Row],[DIFERENCIAS]]</f>
        <v>0</v>
      </c>
    </row>
    <row r="117" spans="1:10" hidden="1" x14ac:dyDescent="0.25">
      <c r="A117" s="2">
        <v>6178</v>
      </c>
      <c r="B117" s="3" t="s">
        <v>53</v>
      </c>
      <c r="C117" s="3"/>
      <c r="D117" s="2">
        <v>0</v>
      </c>
      <c r="E117" s="2"/>
      <c r="F117" s="2"/>
      <c r="G117" s="2">
        <f>Tabla1[[#This Row],[VENTAS]]+Tabla1[[#This Row],[FISICO]]-Tabla1[[#This Row],[SISTEMA]]</f>
        <v>0</v>
      </c>
      <c r="H117" s="8" t="e">
        <f>Tabla1[[#This Row],[DIFERENCIAS]]/Tabla1[[#This Row],[RECEPSION]]</f>
        <v>#DIV/0!</v>
      </c>
      <c r="I117" s="1"/>
      <c r="J117" s="16">
        <f>I117*Tabla1[[#This Row],[DIFERENCIAS]]</f>
        <v>0</v>
      </c>
    </row>
    <row r="118" spans="1:10" hidden="1" x14ac:dyDescent="0.25">
      <c r="A118" s="2">
        <v>6213</v>
      </c>
      <c r="B118" s="3" t="s">
        <v>115</v>
      </c>
      <c r="C118" s="3"/>
      <c r="D118" s="2">
        <v>0</v>
      </c>
      <c r="E118" s="2"/>
      <c r="F118" s="2"/>
      <c r="G118" s="2">
        <f>Tabla1[[#This Row],[VENTAS]]+Tabla1[[#This Row],[FISICO]]-Tabla1[[#This Row],[SISTEMA]]</f>
        <v>0</v>
      </c>
      <c r="H118" s="8" t="e">
        <f>Tabla1[[#This Row],[DIFERENCIAS]]/Tabla1[[#This Row],[RECEPSION]]</f>
        <v>#DIV/0!</v>
      </c>
      <c r="I118" s="1"/>
      <c r="J118" s="16">
        <f>I118*Tabla1[[#This Row],[DIFERENCIAS]]</f>
        <v>0</v>
      </c>
    </row>
    <row r="119" spans="1:10" hidden="1" x14ac:dyDescent="0.25">
      <c r="A119" s="2">
        <v>6233</v>
      </c>
      <c r="B119" s="3" t="s">
        <v>71</v>
      </c>
      <c r="C119" s="3"/>
      <c r="D119" s="2">
        <v>0</v>
      </c>
      <c r="E119" s="2"/>
      <c r="F119" s="2"/>
      <c r="G119" s="2">
        <f>Tabla1[[#This Row],[VENTAS]]+Tabla1[[#This Row],[FISICO]]-Tabla1[[#This Row],[SISTEMA]]</f>
        <v>0</v>
      </c>
      <c r="H119" s="8" t="e">
        <f>Tabla1[[#This Row],[DIFERENCIAS]]/Tabla1[[#This Row],[RECEPSION]]</f>
        <v>#DIV/0!</v>
      </c>
      <c r="I119" s="1"/>
      <c r="J119" s="16">
        <f>I119*Tabla1[[#This Row],[DIFERENCIAS]]</f>
        <v>0</v>
      </c>
    </row>
    <row r="120" spans="1:10" hidden="1" x14ac:dyDescent="0.25">
      <c r="A120" s="2">
        <v>6266</v>
      </c>
      <c r="B120" s="3" t="s">
        <v>104</v>
      </c>
      <c r="C120" s="3"/>
      <c r="D120" s="2">
        <v>0</v>
      </c>
      <c r="E120" s="2"/>
      <c r="F120" s="2"/>
      <c r="G120" s="2">
        <f>Tabla1[[#This Row],[VENTAS]]+Tabla1[[#This Row],[FISICO]]-Tabla1[[#This Row],[SISTEMA]]</f>
        <v>0</v>
      </c>
      <c r="H120" s="8" t="e">
        <f>Tabla1[[#This Row],[DIFERENCIAS]]/Tabla1[[#This Row],[RECEPSION]]</f>
        <v>#DIV/0!</v>
      </c>
      <c r="I120" s="1"/>
      <c r="J120" s="16">
        <f>I120*Tabla1[[#This Row],[DIFERENCIAS]]</f>
        <v>0</v>
      </c>
    </row>
    <row r="121" spans="1:10" hidden="1" x14ac:dyDescent="0.25">
      <c r="A121" s="2">
        <v>6287</v>
      </c>
      <c r="B121" s="3" t="s">
        <v>165</v>
      </c>
      <c r="C121" s="3"/>
      <c r="D121" s="2">
        <v>0</v>
      </c>
      <c r="E121" s="2"/>
      <c r="F121" s="2"/>
      <c r="G121" s="2">
        <f>Tabla1[[#This Row],[VENTAS]]+Tabla1[[#This Row],[FISICO]]-Tabla1[[#This Row],[SISTEMA]]</f>
        <v>0</v>
      </c>
      <c r="H121" s="8" t="e">
        <f>Tabla1[[#This Row],[DIFERENCIAS]]/Tabla1[[#This Row],[RECEPSION]]</f>
        <v>#DIV/0!</v>
      </c>
      <c r="I121" s="1"/>
      <c r="J121" s="16">
        <f>I121*Tabla1[[#This Row],[DIFERENCIAS]]</f>
        <v>0</v>
      </c>
    </row>
    <row r="122" spans="1:10" hidden="1" x14ac:dyDescent="0.25">
      <c r="A122" s="2">
        <v>6288</v>
      </c>
      <c r="B122" s="3" t="s">
        <v>144</v>
      </c>
      <c r="C122" s="3"/>
      <c r="D122" s="2">
        <v>0</v>
      </c>
      <c r="E122" s="2"/>
      <c r="F122" s="2"/>
      <c r="G122" s="2">
        <f>Tabla1[[#This Row],[VENTAS]]+Tabla1[[#This Row],[FISICO]]-Tabla1[[#This Row],[SISTEMA]]</f>
        <v>0</v>
      </c>
      <c r="H122" s="8" t="e">
        <f>Tabla1[[#This Row],[DIFERENCIAS]]/Tabla1[[#This Row],[RECEPSION]]</f>
        <v>#DIV/0!</v>
      </c>
      <c r="I122" s="1"/>
      <c r="J122" s="16">
        <f>I122*Tabla1[[#This Row],[DIFERENCIAS]]</f>
        <v>0</v>
      </c>
    </row>
    <row r="123" spans="1:10" hidden="1" x14ac:dyDescent="0.25">
      <c r="A123" s="2">
        <v>6289</v>
      </c>
      <c r="B123" s="3" t="s">
        <v>105</v>
      </c>
      <c r="C123" s="3"/>
      <c r="D123" s="2">
        <v>0</v>
      </c>
      <c r="E123" s="2"/>
      <c r="F123" s="2"/>
      <c r="G123" s="2">
        <f>Tabla1[[#This Row],[VENTAS]]+Tabla1[[#This Row],[FISICO]]-Tabla1[[#This Row],[SISTEMA]]</f>
        <v>0</v>
      </c>
      <c r="H123" s="8" t="e">
        <f>Tabla1[[#This Row],[DIFERENCIAS]]/Tabla1[[#This Row],[RECEPSION]]</f>
        <v>#DIV/0!</v>
      </c>
      <c r="I123" s="1"/>
      <c r="J123" s="16">
        <f>I123*Tabla1[[#This Row],[DIFERENCIAS]]</f>
        <v>0</v>
      </c>
    </row>
    <row r="124" spans="1:10" hidden="1" x14ac:dyDescent="0.25">
      <c r="A124" s="2">
        <v>6310</v>
      </c>
      <c r="B124" s="3" t="s">
        <v>67</v>
      </c>
      <c r="C124" s="3"/>
      <c r="D124" s="2">
        <v>0</v>
      </c>
      <c r="E124" s="2"/>
      <c r="F124" s="2"/>
      <c r="G124" s="2">
        <f>Tabla1[[#This Row],[VENTAS]]+Tabla1[[#This Row],[FISICO]]-Tabla1[[#This Row],[SISTEMA]]</f>
        <v>0</v>
      </c>
      <c r="H124" s="8" t="e">
        <f>Tabla1[[#This Row],[DIFERENCIAS]]/Tabla1[[#This Row],[RECEPSION]]</f>
        <v>#DIV/0!</v>
      </c>
      <c r="I124" s="1"/>
      <c r="J124" s="16">
        <f>I124*Tabla1[[#This Row],[DIFERENCIAS]]</f>
        <v>0</v>
      </c>
    </row>
    <row r="125" spans="1:10" hidden="1" x14ac:dyDescent="0.25">
      <c r="A125" s="2">
        <v>6370</v>
      </c>
      <c r="B125" s="3" t="s">
        <v>157</v>
      </c>
      <c r="C125" s="3"/>
      <c r="D125" s="2">
        <v>0</v>
      </c>
      <c r="E125" s="2"/>
      <c r="F125" s="2"/>
      <c r="G125" s="2">
        <f>Tabla1[[#This Row],[VENTAS]]+Tabla1[[#This Row],[FISICO]]-Tabla1[[#This Row],[SISTEMA]]</f>
        <v>0</v>
      </c>
      <c r="H125" s="8" t="e">
        <f>Tabla1[[#This Row],[DIFERENCIAS]]/Tabla1[[#This Row],[RECEPSION]]</f>
        <v>#DIV/0!</v>
      </c>
      <c r="I125" s="1"/>
      <c r="J125" s="16">
        <f>I125*Tabla1[[#This Row],[DIFERENCIAS]]</f>
        <v>0</v>
      </c>
    </row>
    <row r="126" spans="1:10" hidden="1" x14ac:dyDescent="0.25">
      <c r="A126" s="2">
        <v>6725</v>
      </c>
      <c r="B126" s="3" t="s">
        <v>139</v>
      </c>
      <c r="C126" s="3"/>
      <c r="D126" s="2">
        <v>0</v>
      </c>
      <c r="E126" s="2"/>
      <c r="F126" s="2"/>
      <c r="G126" s="2">
        <f>Tabla1[[#This Row],[VENTAS]]+Tabla1[[#This Row],[FISICO]]-Tabla1[[#This Row],[SISTEMA]]</f>
        <v>0</v>
      </c>
      <c r="H126" s="8" t="e">
        <f>Tabla1[[#This Row],[DIFERENCIAS]]/Tabla1[[#This Row],[RECEPSION]]</f>
        <v>#DIV/0!</v>
      </c>
      <c r="I126" s="1"/>
      <c r="J126" s="16">
        <f>I126*Tabla1[[#This Row],[DIFERENCIAS]]</f>
        <v>0</v>
      </c>
    </row>
    <row r="127" spans="1:10" hidden="1" x14ac:dyDescent="0.25">
      <c r="A127" s="2">
        <v>6726</v>
      </c>
      <c r="B127" s="3" t="s">
        <v>93</v>
      </c>
      <c r="C127" s="3"/>
      <c r="D127" s="2">
        <v>0</v>
      </c>
      <c r="E127" s="2"/>
      <c r="F127" s="2"/>
      <c r="G127" s="2">
        <f>Tabla1[[#This Row],[VENTAS]]+Tabla1[[#This Row],[FISICO]]-Tabla1[[#This Row],[SISTEMA]]</f>
        <v>0</v>
      </c>
      <c r="H127" s="8" t="e">
        <f>Tabla1[[#This Row],[DIFERENCIAS]]/Tabla1[[#This Row],[RECEPSION]]</f>
        <v>#DIV/0!</v>
      </c>
      <c r="I127" s="1"/>
      <c r="J127" s="16">
        <f>I127*Tabla1[[#This Row],[DIFERENCIAS]]</f>
        <v>0</v>
      </c>
    </row>
    <row r="128" spans="1:10" hidden="1" x14ac:dyDescent="0.25">
      <c r="A128" s="2">
        <v>6727</v>
      </c>
      <c r="B128" s="3" t="s">
        <v>127</v>
      </c>
      <c r="C128" s="3"/>
      <c r="D128" s="2">
        <v>0</v>
      </c>
      <c r="E128" s="2"/>
      <c r="F128" s="2"/>
      <c r="G128" s="2">
        <f>Tabla1[[#This Row],[VENTAS]]+Tabla1[[#This Row],[FISICO]]-Tabla1[[#This Row],[SISTEMA]]</f>
        <v>0</v>
      </c>
      <c r="H128" s="8" t="e">
        <f>Tabla1[[#This Row],[DIFERENCIAS]]/Tabla1[[#This Row],[RECEPSION]]</f>
        <v>#DIV/0!</v>
      </c>
      <c r="I128" s="1"/>
      <c r="J128" s="16">
        <f>I128*Tabla1[[#This Row],[DIFERENCIAS]]</f>
        <v>0</v>
      </c>
    </row>
    <row r="129" spans="1:10" hidden="1" x14ac:dyDescent="0.25">
      <c r="A129" s="2">
        <v>6728</v>
      </c>
      <c r="B129" s="3" t="s">
        <v>97</v>
      </c>
      <c r="C129" s="3"/>
      <c r="D129" s="2">
        <v>0</v>
      </c>
      <c r="E129" s="2"/>
      <c r="F129" s="2"/>
      <c r="G129" s="2">
        <f>Tabla1[[#This Row],[VENTAS]]+Tabla1[[#This Row],[FISICO]]-Tabla1[[#This Row],[SISTEMA]]</f>
        <v>0</v>
      </c>
      <c r="H129" s="8" t="e">
        <f>Tabla1[[#This Row],[DIFERENCIAS]]/Tabla1[[#This Row],[RECEPSION]]</f>
        <v>#DIV/0!</v>
      </c>
      <c r="I129" s="1"/>
      <c r="J129" s="16">
        <f>I129*Tabla1[[#This Row],[DIFERENCIAS]]</f>
        <v>0</v>
      </c>
    </row>
    <row r="130" spans="1:10" hidden="1" x14ac:dyDescent="0.25">
      <c r="A130" s="2">
        <v>6729</v>
      </c>
      <c r="B130" s="3" t="s">
        <v>98</v>
      </c>
      <c r="C130" s="3"/>
      <c r="D130" s="2">
        <v>0</v>
      </c>
      <c r="E130" s="2"/>
      <c r="F130" s="2"/>
      <c r="G130" s="2">
        <f>Tabla1[[#This Row],[VENTAS]]+Tabla1[[#This Row],[FISICO]]-Tabla1[[#This Row],[SISTEMA]]</f>
        <v>0</v>
      </c>
      <c r="H130" s="8" t="e">
        <f>Tabla1[[#This Row],[DIFERENCIAS]]/Tabla1[[#This Row],[RECEPSION]]</f>
        <v>#DIV/0!</v>
      </c>
      <c r="I130" s="1"/>
      <c r="J130" s="16">
        <f>I130*Tabla1[[#This Row],[DIFERENCIAS]]</f>
        <v>0</v>
      </c>
    </row>
    <row r="131" spans="1:10" hidden="1" x14ac:dyDescent="0.25">
      <c r="A131" s="2">
        <v>6730</v>
      </c>
      <c r="B131" s="3" t="s">
        <v>79</v>
      </c>
      <c r="C131" s="3"/>
      <c r="D131" s="2">
        <v>0</v>
      </c>
      <c r="E131" s="2"/>
      <c r="F131" s="2"/>
      <c r="G131" s="2">
        <f>Tabla1[[#This Row],[VENTAS]]+Tabla1[[#This Row],[FISICO]]-Tabla1[[#This Row],[SISTEMA]]</f>
        <v>0</v>
      </c>
      <c r="H131" s="8" t="e">
        <f>Tabla1[[#This Row],[DIFERENCIAS]]/Tabla1[[#This Row],[RECEPSION]]</f>
        <v>#DIV/0!</v>
      </c>
      <c r="I131" s="1"/>
      <c r="J131" s="16">
        <f>I131*Tabla1[[#This Row],[DIFERENCIAS]]</f>
        <v>0</v>
      </c>
    </row>
    <row r="132" spans="1:10" hidden="1" x14ac:dyDescent="0.25">
      <c r="A132" s="2">
        <v>6731</v>
      </c>
      <c r="B132" s="3" t="s">
        <v>83</v>
      </c>
      <c r="C132" s="3"/>
      <c r="D132" s="2">
        <v>0</v>
      </c>
      <c r="E132" s="2"/>
      <c r="F132" s="2"/>
      <c r="G132" s="2">
        <f>Tabla1[[#This Row],[VENTAS]]+Tabla1[[#This Row],[FISICO]]-Tabla1[[#This Row],[SISTEMA]]</f>
        <v>0</v>
      </c>
      <c r="H132" s="8" t="e">
        <f>Tabla1[[#This Row],[DIFERENCIAS]]/Tabla1[[#This Row],[RECEPSION]]</f>
        <v>#DIV/0!</v>
      </c>
      <c r="I132" s="1"/>
      <c r="J132" s="16">
        <f>I132*Tabla1[[#This Row],[DIFERENCIAS]]</f>
        <v>0</v>
      </c>
    </row>
    <row r="133" spans="1:10" hidden="1" x14ac:dyDescent="0.25">
      <c r="A133" s="2">
        <v>6732</v>
      </c>
      <c r="B133" s="3" t="s">
        <v>78</v>
      </c>
      <c r="C133" s="3"/>
      <c r="D133" s="2">
        <v>0</v>
      </c>
      <c r="E133" s="2"/>
      <c r="F133" s="2"/>
      <c r="G133" s="2">
        <f>Tabla1[[#This Row],[VENTAS]]+Tabla1[[#This Row],[FISICO]]-Tabla1[[#This Row],[SISTEMA]]</f>
        <v>0</v>
      </c>
      <c r="H133" s="8" t="e">
        <f>Tabla1[[#This Row],[DIFERENCIAS]]/Tabla1[[#This Row],[RECEPSION]]</f>
        <v>#DIV/0!</v>
      </c>
      <c r="I133" s="1"/>
      <c r="J133" s="16">
        <f>I133*Tabla1[[#This Row],[DIFERENCIAS]]</f>
        <v>0</v>
      </c>
    </row>
    <row r="134" spans="1:10" hidden="1" x14ac:dyDescent="0.25">
      <c r="A134" s="2">
        <v>6966</v>
      </c>
      <c r="B134" s="3" t="s">
        <v>159</v>
      </c>
      <c r="C134" s="3"/>
      <c r="D134" s="2">
        <v>0</v>
      </c>
      <c r="E134" s="2"/>
      <c r="F134" s="2"/>
      <c r="G134" s="2">
        <f>Tabla1[[#This Row],[VENTAS]]+Tabla1[[#This Row],[FISICO]]-Tabla1[[#This Row],[SISTEMA]]</f>
        <v>0</v>
      </c>
      <c r="H134" s="8" t="e">
        <f>Tabla1[[#This Row],[DIFERENCIAS]]/Tabla1[[#This Row],[RECEPSION]]</f>
        <v>#DIV/0!</v>
      </c>
      <c r="I134" s="1"/>
      <c r="J134" s="16">
        <f>I134*Tabla1[[#This Row],[DIFERENCIAS]]</f>
        <v>0</v>
      </c>
    </row>
    <row r="135" spans="1:10" hidden="1" x14ac:dyDescent="0.25">
      <c r="A135" s="2">
        <v>6967</v>
      </c>
      <c r="B135" s="3" t="s">
        <v>168</v>
      </c>
      <c r="C135" s="3"/>
      <c r="D135" s="2">
        <v>0</v>
      </c>
      <c r="E135" s="2"/>
      <c r="F135" s="2"/>
      <c r="G135" s="2">
        <f>Tabla1[[#This Row],[VENTAS]]+Tabla1[[#This Row],[FISICO]]-Tabla1[[#This Row],[SISTEMA]]</f>
        <v>0</v>
      </c>
      <c r="H135" s="8" t="e">
        <f>Tabla1[[#This Row],[DIFERENCIAS]]/Tabla1[[#This Row],[RECEPSION]]</f>
        <v>#DIV/0!</v>
      </c>
      <c r="I135" s="1"/>
      <c r="J135" s="16">
        <f>I135*Tabla1[[#This Row],[DIFERENCIAS]]</f>
        <v>0</v>
      </c>
    </row>
    <row r="136" spans="1:10" hidden="1" x14ac:dyDescent="0.25">
      <c r="A136" s="2">
        <v>7017</v>
      </c>
      <c r="B136" s="3" t="s">
        <v>77</v>
      </c>
      <c r="C136" s="3"/>
      <c r="D136" s="2">
        <v>0</v>
      </c>
      <c r="E136" s="2"/>
      <c r="F136" s="2"/>
      <c r="G136" s="2">
        <f>Tabla1[[#This Row],[VENTAS]]+Tabla1[[#This Row],[FISICO]]-Tabla1[[#This Row],[SISTEMA]]</f>
        <v>0</v>
      </c>
      <c r="H136" s="8" t="e">
        <f>Tabla1[[#This Row],[DIFERENCIAS]]/Tabla1[[#This Row],[RECEPSION]]</f>
        <v>#DIV/0!</v>
      </c>
      <c r="I136" s="1"/>
      <c r="J136" s="16">
        <f>I136*Tabla1[[#This Row],[DIFERENCIAS]]</f>
        <v>0</v>
      </c>
    </row>
    <row r="137" spans="1:10" hidden="1" x14ac:dyDescent="0.25">
      <c r="A137" s="2">
        <v>7018</v>
      </c>
      <c r="B137" s="3" t="s">
        <v>146</v>
      </c>
      <c r="C137" s="3"/>
      <c r="D137" s="2">
        <v>0</v>
      </c>
      <c r="E137" s="2"/>
      <c r="F137" s="2"/>
      <c r="G137" s="2">
        <f>Tabla1[[#This Row],[VENTAS]]+Tabla1[[#This Row],[FISICO]]-Tabla1[[#This Row],[SISTEMA]]</f>
        <v>0</v>
      </c>
      <c r="H137" s="8" t="e">
        <f>Tabla1[[#This Row],[DIFERENCIAS]]/Tabla1[[#This Row],[RECEPSION]]</f>
        <v>#DIV/0!</v>
      </c>
      <c r="I137" s="1"/>
      <c r="J137" s="16">
        <f>I137*Tabla1[[#This Row],[DIFERENCIAS]]</f>
        <v>0</v>
      </c>
    </row>
    <row r="138" spans="1:10" hidden="1" x14ac:dyDescent="0.25">
      <c r="A138" s="2">
        <v>7402</v>
      </c>
      <c r="B138" s="3" t="s">
        <v>164</v>
      </c>
      <c r="C138" s="3"/>
      <c r="D138" s="2">
        <v>0</v>
      </c>
      <c r="E138" s="2"/>
      <c r="F138" s="2"/>
      <c r="G138" s="2">
        <f>Tabla1[[#This Row],[VENTAS]]+Tabla1[[#This Row],[FISICO]]-Tabla1[[#This Row],[SISTEMA]]</f>
        <v>0</v>
      </c>
      <c r="H138" s="8" t="e">
        <f>Tabla1[[#This Row],[DIFERENCIAS]]/Tabla1[[#This Row],[RECEPSION]]</f>
        <v>#DIV/0!</v>
      </c>
      <c r="I138" s="1"/>
      <c r="J138" s="16">
        <f>I138*Tabla1[[#This Row],[DIFERENCIAS]]</f>
        <v>0</v>
      </c>
    </row>
    <row r="139" spans="1:10" hidden="1" x14ac:dyDescent="0.25">
      <c r="A139" s="2">
        <v>7403</v>
      </c>
      <c r="B139" s="3" t="s">
        <v>167</v>
      </c>
      <c r="C139" s="3"/>
      <c r="D139" s="2">
        <v>0</v>
      </c>
      <c r="E139" s="2"/>
      <c r="F139" s="2"/>
      <c r="G139" s="2">
        <f>Tabla1[[#This Row],[VENTAS]]+Tabla1[[#This Row],[FISICO]]-Tabla1[[#This Row],[SISTEMA]]</f>
        <v>0</v>
      </c>
      <c r="H139" s="8" t="e">
        <f>Tabla1[[#This Row],[DIFERENCIAS]]/Tabla1[[#This Row],[RECEPSION]]</f>
        <v>#DIV/0!</v>
      </c>
      <c r="I139" s="1"/>
      <c r="J139" s="16">
        <f>I139*Tabla1[[#This Row],[DIFERENCIAS]]</f>
        <v>0</v>
      </c>
    </row>
    <row r="140" spans="1:10" hidden="1" x14ac:dyDescent="0.25">
      <c r="A140" s="2">
        <v>7404</v>
      </c>
      <c r="B140" s="3" t="s">
        <v>124</v>
      </c>
      <c r="C140" s="3"/>
      <c r="D140" s="2">
        <v>0</v>
      </c>
      <c r="E140" s="2"/>
      <c r="F140" s="2"/>
      <c r="G140" s="2">
        <f>Tabla1[[#This Row],[VENTAS]]+Tabla1[[#This Row],[FISICO]]-Tabla1[[#This Row],[SISTEMA]]</f>
        <v>0</v>
      </c>
      <c r="H140" s="8" t="e">
        <f>Tabla1[[#This Row],[DIFERENCIAS]]/Tabla1[[#This Row],[RECEPSION]]</f>
        <v>#DIV/0!</v>
      </c>
      <c r="I140" s="1"/>
      <c r="J140" s="16">
        <f>I140*Tabla1[[#This Row],[DIFERENCIAS]]</f>
        <v>0</v>
      </c>
    </row>
    <row r="141" spans="1:10" hidden="1" x14ac:dyDescent="0.25">
      <c r="A141" s="2">
        <v>7577</v>
      </c>
      <c r="B141" s="3" t="s">
        <v>95</v>
      </c>
      <c r="C141" s="3"/>
      <c r="D141" s="2">
        <v>0</v>
      </c>
      <c r="E141" s="2"/>
      <c r="F141" s="2"/>
      <c r="G141" s="2">
        <f>Tabla1[[#This Row],[VENTAS]]+Tabla1[[#This Row],[FISICO]]-Tabla1[[#This Row],[SISTEMA]]</f>
        <v>0</v>
      </c>
      <c r="H141" s="8" t="e">
        <f>Tabla1[[#This Row],[DIFERENCIAS]]/Tabla1[[#This Row],[RECEPSION]]</f>
        <v>#DIV/0!</v>
      </c>
      <c r="I141" s="1"/>
      <c r="J141" s="16">
        <f>I141*Tabla1[[#This Row],[DIFERENCIAS]]</f>
        <v>0</v>
      </c>
    </row>
    <row r="142" spans="1:10" hidden="1" x14ac:dyDescent="0.25">
      <c r="A142" s="2">
        <v>7832</v>
      </c>
      <c r="B142" s="3" t="s">
        <v>117</v>
      </c>
      <c r="C142" s="3"/>
      <c r="D142" s="2">
        <v>0</v>
      </c>
      <c r="E142" s="2"/>
      <c r="F142" s="2"/>
      <c r="G142" s="2">
        <f>Tabla1[[#This Row],[VENTAS]]+Tabla1[[#This Row],[FISICO]]-Tabla1[[#This Row],[SISTEMA]]</f>
        <v>0</v>
      </c>
      <c r="H142" s="8" t="e">
        <f>Tabla1[[#This Row],[DIFERENCIAS]]/Tabla1[[#This Row],[RECEPSION]]</f>
        <v>#DIV/0!</v>
      </c>
      <c r="I142" s="1"/>
      <c r="J142" s="16">
        <f>I142*Tabla1[[#This Row],[DIFERENCIAS]]</f>
        <v>0</v>
      </c>
    </row>
    <row r="143" spans="1:10" hidden="1" x14ac:dyDescent="0.25">
      <c r="A143" s="2">
        <v>7834</v>
      </c>
      <c r="B143" s="3" t="s">
        <v>114</v>
      </c>
      <c r="C143" s="3"/>
      <c r="D143" s="2">
        <v>0</v>
      </c>
      <c r="E143" s="2"/>
      <c r="F143" s="2"/>
      <c r="G143" s="2">
        <f>Tabla1[[#This Row],[VENTAS]]+Tabla1[[#This Row],[FISICO]]-Tabla1[[#This Row],[SISTEMA]]</f>
        <v>0</v>
      </c>
      <c r="H143" s="8" t="e">
        <f>Tabla1[[#This Row],[DIFERENCIAS]]/Tabla1[[#This Row],[RECEPSION]]</f>
        <v>#DIV/0!</v>
      </c>
      <c r="I143" s="1"/>
      <c r="J143" s="16">
        <f>I143*Tabla1[[#This Row],[DIFERENCIAS]]</f>
        <v>0</v>
      </c>
    </row>
    <row r="144" spans="1:10" hidden="1" x14ac:dyDescent="0.25">
      <c r="A144" s="2">
        <v>7835</v>
      </c>
      <c r="B144" s="3" t="s">
        <v>113</v>
      </c>
      <c r="C144" s="3"/>
      <c r="D144" s="2">
        <v>0</v>
      </c>
      <c r="E144" s="2"/>
      <c r="F144" s="2"/>
      <c r="G144" s="2">
        <f>Tabla1[[#This Row],[VENTAS]]+Tabla1[[#This Row],[FISICO]]-Tabla1[[#This Row],[SISTEMA]]</f>
        <v>0</v>
      </c>
      <c r="H144" s="8" t="e">
        <f>Tabla1[[#This Row],[DIFERENCIAS]]/Tabla1[[#This Row],[RECEPSION]]</f>
        <v>#DIV/0!</v>
      </c>
      <c r="I144" s="1"/>
      <c r="J144" s="16">
        <f>I144*Tabla1[[#This Row],[DIFERENCIAS]]</f>
        <v>0</v>
      </c>
    </row>
    <row r="145" spans="1:10" hidden="1" x14ac:dyDescent="0.25">
      <c r="A145" s="2">
        <v>7862</v>
      </c>
      <c r="B145" s="3" t="s">
        <v>112</v>
      </c>
      <c r="C145" s="3"/>
      <c r="D145" s="2">
        <v>0</v>
      </c>
      <c r="E145" s="2"/>
      <c r="F145" s="2"/>
      <c r="G145" s="2">
        <f>Tabla1[[#This Row],[VENTAS]]+Tabla1[[#This Row],[FISICO]]-Tabla1[[#This Row],[SISTEMA]]</f>
        <v>0</v>
      </c>
      <c r="H145" s="8" t="e">
        <f>Tabla1[[#This Row],[DIFERENCIAS]]/Tabla1[[#This Row],[RECEPSION]]</f>
        <v>#DIV/0!</v>
      </c>
      <c r="I145" s="1"/>
      <c r="J145" s="16">
        <f>I145*Tabla1[[#This Row],[DIFERENCIAS]]</f>
        <v>0</v>
      </c>
    </row>
    <row r="146" spans="1:10" hidden="1" x14ac:dyDescent="0.25">
      <c r="A146" s="2">
        <v>7863</v>
      </c>
      <c r="B146" s="3" t="s">
        <v>111</v>
      </c>
      <c r="C146" s="3"/>
      <c r="D146" s="2">
        <v>0</v>
      </c>
      <c r="E146" s="2"/>
      <c r="F146" s="2"/>
      <c r="G146" s="2">
        <f>Tabla1[[#This Row],[VENTAS]]+Tabla1[[#This Row],[FISICO]]-Tabla1[[#This Row],[SISTEMA]]</f>
        <v>0</v>
      </c>
      <c r="H146" s="8" t="e">
        <f>Tabla1[[#This Row],[DIFERENCIAS]]/Tabla1[[#This Row],[RECEPSION]]</f>
        <v>#DIV/0!</v>
      </c>
      <c r="I146" s="1"/>
      <c r="J146" s="16">
        <f>I146*Tabla1[[#This Row],[DIFERENCIAS]]</f>
        <v>0</v>
      </c>
    </row>
    <row r="147" spans="1:10" hidden="1" x14ac:dyDescent="0.25">
      <c r="A147" s="2">
        <v>7888</v>
      </c>
      <c r="B147" s="3" t="s">
        <v>160</v>
      </c>
      <c r="C147" s="3"/>
      <c r="D147" s="2">
        <v>0</v>
      </c>
      <c r="E147" s="2"/>
      <c r="F147" s="2"/>
      <c r="G147" s="2">
        <f>Tabla1[[#This Row],[VENTAS]]+Tabla1[[#This Row],[FISICO]]-Tabla1[[#This Row],[SISTEMA]]</f>
        <v>0</v>
      </c>
      <c r="H147" s="8" t="e">
        <f>Tabla1[[#This Row],[DIFERENCIAS]]/Tabla1[[#This Row],[RECEPSION]]</f>
        <v>#DIV/0!</v>
      </c>
      <c r="I147" s="1"/>
      <c r="J147" s="16">
        <f>I147*Tabla1[[#This Row],[DIFERENCIAS]]</f>
        <v>0</v>
      </c>
    </row>
    <row r="148" spans="1:10" hidden="1" x14ac:dyDescent="0.25">
      <c r="A148" s="2">
        <v>8493</v>
      </c>
      <c r="B148" s="3" t="s">
        <v>96</v>
      </c>
      <c r="C148" s="3"/>
      <c r="D148" s="2">
        <v>0</v>
      </c>
      <c r="E148" s="2"/>
      <c r="F148" s="2"/>
      <c r="G148" s="2">
        <f>Tabla1[[#This Row],[VENTAS]]+Tabla1[[#This Row],[FISICO]]-Tabla1[[#This Row],[SISTEMA]]</f>
        <v>0</v>
      </c>
      <c r="H148" s="8" t="e">
        <f>Tabla1[[#This Row],[DIFERENCIAS]]/Tabla1[[#This Row],[RECEPSION]]</f>
        <v>#DIV/0!</v>
      </c>
      <c r="I148" s="1"/>
      <c r="J148" s="16">
        <f>I148*Tabla1[[#This Row],[DIFERENCIAS]]</f>
        <v>0</v>
      </c>
    </row>
    <row r="149" spans="1:10" hidden="1" x14ac:dyDescent="0.25">
      <c r="A149" s="2">
        <v>8514</v>
      </c>
      <c r="B149" s="3" t="s">
        <v>130</v>
      </c>
      <c r="C149" s="3"/>
      <c r="D149" s="2">
        <v>0</v>
      </c>
      <c r="E149" s="2"/>
      <c r="F149" s="2"/>
      <c r="G149" s="2">
        <f>Tabla1[[#This Row],[VENTAS]]+Tabla1[[#This Row],[FISICO]]-Tabla1[[#This Row],[SISTEMA]]</f>
        <v>0</v>
      </c>
      <c r="H149" s="8" t="e">
        <f>Tabla1[[#This Row],[DIFERENCIAS]]/Tabla1[[#This Row],[RECEPSION]]</f>
        <v>#DIV/0!</v>
      </c>
      <c r="I149" s="1"/>
      <c r="J149" s="16">
        <f>I149*Tabla1[[#This Row],[DIFERENCIAS]]</f>
        <v>0</v>
      </c>
    </row>
    <row r="150" spans="1:10" hidden="1" x14ac:dyDescent="0.25">
      <c r="A150" s="2">
        <v>8775</v>
      </c>
      <c r="B150" s="3" t="s">
        <v>136</v>
      </c>
      <c r="C150" s="3"/>
      <c r="D150" s="2">
        <v>0</v>
      </c>
      <c r="E150" s="2"/>
      <c r="F150" s="2"/>
      <c r="G150" s="2">
        <f>Tabla1[[#This Row],[VENTAS]]+Tabla1[[#This Row],[FISICO]]-Tabla1[[#This Row],[SISTEMA]]</f>
        <v>0</v>
      </c>
      <c r="H150" s="8" t="e">
        <f>Tabla1[[#This Row],[DIFERENCIAS]]/Tabla1[[#This Row],[RECEPSION]]</f>
        <v>#DIV/0!</v>
      </c>
      <c r="I150" s="1"/>
      <c r="J150" s="16">
        <f>I150*Tabla1[[#This Row],[DIFERENCIAS]]</f>
        <v>0</v>
      </c>
    </row>
    <row r="151" spans="1:10" hidden="1" x14ac:dyDescent="0.25">
      <c r="A151" s="2">
        <v>9321</v>
      </c>
      <c r="B151" s="3" t="s">
        <v>140</v>
      </c>
      <c r="C151" s="3"/>
      <c r="D151" s="2">
        <v>0</v>
      </c>
      <c r="E151" s="2"/>
      <c r="F151" s="2"/>
      <c r="G151" s="2">
        <f>Tabla1[[#This Row],[VENTAS]]+Tabla1[[#This Row],[FISICO]]-Tabla1[[#This Row],[SISTEMA]]</f>
        <v>0</v>
      </c>
      <c r="H151" s="8" t="e">
        <f>Tabla1[[#This Row],[DIFERENCIAS]]/Tabla1[[#This Row],[RECEPSION]]</f>
        <v>#DIV/0!</v>
      </c>
      <c r="I151" s="1"/>
      <c r="J151" s="16">
        <f>I151*Tabla1[[#This Row],[DIFERENCIAS]]</f>
        <v>0</v>
      </c>
    </row>
    <row r="152" spans="1:10" hidden="1" x14ac:dyDescent="0.25">
      <c r="A152" s="2">
        <v>9812</v>
      </c>
      <c r="B152" s="3" t="s">
        <v>178</v>
      </c>
      <c r="C152" s="3"/>
      <c r="D152" s="2">
        <v>0</v>
      </c>
      <c r="E152" s="2"/>
      <c r="F152" s="2"/>
      <c r="G152" s="2">
        <f>Tabla1[[#This Row],[VENTAS]]+Tabla1[[#This Row],[FISICO]]-Tabla1[[#This Row],[SISTEMA]]</f>
        <v>0</v>
      </c>
      <c r="H152" s="8" t="e">
        <f>Tabla1[[#This Row],[DIFERENCIAS]]/Tabla1[[#This Row],[RECEPSION]]</f>
        <v>#DIV/0!</v>
      </c>
      <c r="I152" s="1"/>
      <c r="J152" s="16">
        <f>I152*Tabla1[[#This Row],[DIFERENCIAS]]</f>
        <v>0</v>
      </c>
    </row>
    <row r="153" spans="1:10" hidden="1" x14ac:dyDescent="0.25">
      <c r="A153" s="2">
        <v>9915</v>
      </c>
      <c r="B153" s="3" t="s">
        <v>129</v>
      </c>
      <c r="C153" s="3"/>
      <c r="D153" s="2">
        <v>0</v>
      </c>
      <c r="E153" s="2"/>
      <c r="F153" s="2"/>
      <c r="G153" s="2">
        <f>Tabla1[[#This Row],[VENTAS]]+Tabla1[[#This Row],[FISICO]]-Tabla1[[#This Row],[SISTEMA]]</f>
        <v>0</v>
      </c>
      <c r="H153" s="8" t="e">
        <f>Tabla1[[#This Row],[DIFERENCIAS]]/Tabla1[[#This Row],[RECEPSION]]</f>
        <v>#DIV/0!</v>
      </c>
      <c r="I153" s="1"/>
      <c r="J153" s="16">
        <f>I153*Tabla1[[#This Row],[DIFERENCIAS]]</f>
        <v>0</v>
      </c>
    </row>
    <row r="154" spans="1:10" hidden="1" x14ac:dyDescent="0.25">
      <c r="A154" s="2">
        <v>10237</v>
      </c>
      <c r="B154" s="3" t="s">
        <v>131</v>
      </c>
      <c r="C154" s="3"/>
      <c r="D154" s="2">
        <v>0</v>
      </c>
      <c r="E154" s="2"/>
      <c r="F154" s="2"/>
      <c r="G154" s="2">
        <f>Tabla1[[#This Row],[VENTAS]]+Tabla1[[#This Row],[FISICO]]-Tabla1[[#This Row],[SISTEMA]]</f>
        <v>0</v>
      </c>
      <c r="H154" s="8" t="e">
        <f>Tabla1[[#This Row],[DIFERENCIAS]]/Tabla1[[#This Row],[RECEPSION]]</f>
        <v>#DIV/0!</v>
      </c>
      <c r="I154" s="1"/>
      <c r="J154" s="16">
        <f>I154*Tabla1[[#This Row],[DIFERENCIAS]]</f>
        <v>0</v>
      </c>
    </row>
    <row r="155" spans="1:10" hidden="1" x14ac:dyDescent="0.25">
      <c r="A155" s="2">
        <v>10350</v>
      </c>
      <c r="B155" s="3" t="s">
        <v>145</v>
      </c>
      <c r="C155" s="3"/>
      <c r="D155" s="2">
        <v>0</v>
      </c>
      <c r="E155" s="2"/>
      <c r="F155" s="2"/>
      <c r="G155" s="2">
        <f>Tabla1[[#This Row],[VENTAS]]+Tabla1[[#This Row],[FISICO]]-Tabla1[[#This Row],[SISTEMA]]</f>
        <v>0</v>
      </c>
      <c r="H155" s="8" t="e">
        <f>Tabla1[[#This Row],[DIFERENCIAS]]/Tabla1[[#This Row],[RECEPSION]]</f>
        <v>#DIV/0!</v>
      </c>
      <c r="I155" s="1"/>
      <c r="J155" s="16">
        <f>I155*Tabla1[[#This Row],[DIFERENCIAS]]</f>
        <v>0</v>
      </c>
    </row>
    <row r="156" spans="1:10" hidden="1" x14ac:dyDescent="0.25">
      <c r="A156" s="2">
        <v>10749</v>
      </c>
      <c r="B156" s="3" t="s">
        <v>137</v>
      </c>
      <c r="C156" s="3"/>
      <c r="D156" s="2">
        <v>0</v>
      </c>
      <c r="E156" s="2"/>
      <c r="F156" s="2"/>
      <c r="G156" s="2">
        <f>Tabla1[[#This Row],[VENTAS]]+Tabla1[[#This Row],[FISICO]]-Tabla1[[#This Row],[SISTEMA]]</f>
        <v>0</v>
      </c>
      <c r="H156" s="8" t="e">
        <f>Tabla1[[#This Row],[DIFERENCIAS]]/Tabla1[[#This Row],[RECEPSION]]</f>
        <v>#DIV/0!</v>
      </c>
      <c r="I156" s="1"/>
      <c r="J156" s="16">
        <f>I156*Tabla1[[#This Row],[DIFERENCIAS]]</f>
        <v>0</v>
      </c>
    </row>
    <row r="157" spans="1:10" hidden="1" x14ac:dyDescent="0.25">
      <c r="A157" s="2">
        <v>10990</v>
      </c>
      <c r="B157" s="3" t="s">
        <v>148</v>
      </c>
      <c r="C157" s="3"/>
      <c r="D157" s="2">
        <v>0</v>
      </c>
      <c r="E157" s="2"/>
      <c r="F157" s="2"/>
      <c r="G157" s="2">
        <f>Tabla1[[#This Row],[VENTAS]]+Tabla1[[#This Row],[FISICO]]-Tabla1[[#This Row],[SISTEMA]]</f>
        <v>0</v>
      </c>
      <c r="H157" s="8" t="e">
        <f>Tabla1[[#This Row],[DIFERENCIAS]]/Tabla1[[#This Row],[RECEPSION]]</f>
        <v>#DIV/0!</v>
      </c>
      <c r="I157" s="1"/>
      <c r="J157" s="16">
        <f>I157*Tabla1[[#This Row],[DIFERENCIAS]]</f>
        <v>0</v>
      </c>
    </row>
    <row r="158" spans="1:10" hidden="1" x14ac:dyDescent="0.25">
      <c r="A158" s="2">
        <v>11029</v>
      </c>
      <c r="B158" s="3" t="s">
        <v>174</v>
      </c>
      <c r="C158" s="3"/>
      <c r="D158" s="2">
        <v>0</v>
      </c>
      <c r="E158" s="2"/>
      <c r="F158" s="2"/>
      <c r="G158" s="2">
        <f>Tabla1[[#This Row],[VENTAS]]+Tabla1[[#This Row],[FISICO]]-Tabla1[[#This Row],[SISTEMA]]</f>
        <v>0</v>
      </c>
      <c r="H158" s="8" t="e">
        <f>Tabla1[[#This Row],[DIFERENCIAS]]/Tabla1[[#This Row],[RECEPSION]]</f>
        <v>#DIV/0!</v>
      </c>
      <c r="I158" s="1"/>
      <c r="J158" s="16">
        <f>I158*Tabla1[[#This Row],[DIFERENCIAS]]</f>
        <v>0</v>
      </c>
    </row>
    <row r="159" spans="1:10" hidden="1" x14ac:dyDescent="0.25">
      <c r="A159" s="2">
        <v>11062</v>
      </c>
      <c r="B159" s="3" t="s">
        <v>147</v>
      </c>
      <c r="C159" s="3"/>
      <c r="D159" s="2">
        <v>0</v>
      </c>
      <c r="E159" s="2"/>
      <c r="F159" s="2"/>
      <c r="G159" s="2">
        <f>Tabla1[[#This Row],[VENTAS]]+Tabla1[[#This Row],[FISICO]]-Tabla1[[#This Row],[SISTEMA]]</f>
        <v>0</v>
      </c>
      <c r="H159" s="8" t="e">
        <f>Tabla1[[#This Row],[DIFERENCIAS]]/Tabla1[[#This Row],[RECEPSION]]</f>
        <v>#DIV/0!</v>
      </c>
      <c r="I159" s="1"/>
      <c r="J159" s="16">
        <f>I159*Tabla1[[#This Row],[DIFERENCIAS]]</f>
        <v>0</v>
      </c>
    </row>
    <row r="160" spans="1:10" hidden="1" x14ac:dyDescent="0.25">
      <c r="A160" s="2">
        <v>11383</v>
      </c>
      <c r="B160" s="3" t="s">
        <v>152</v>
      </c>
      <c r="C160" s="3"/>
      <c r="D160" s="2">
        <v>0</v>
      </c>
      <c r="E160" s="2"/>
      <c r="F160" s="2"/>
      <c r="G160" s="2">
        <f>Tabla1[[#This Row],[VENTAS]]+Tabla1[[#This Row],[FISICO]]-Tabla1[[#This Row],[SISTEMA]]</f>
        <v>0</v>
      </c>
      <c r="H160" s="8" t="e">
        <f>Tabla1[[#This Row],[DIFERENCIAS]]/Tabla1[[#This Row],[RECEPSION]]</f>
        <v>#DIV/0!</v>
      </c>
      <c r="I160" s="1"/>
      <c r="J160" s="16">
        <f>I160*Tabla1[[#This Row],[DIFERENCIAS]]</f>
        <v>0</v>
      </c>
    </row>
    <row r="161" spans="1:10" hidden="1" x14ac:dyDescent="0.25">
      <c r="A161" s="2">
        <v>11905</v>
      </c>
      <c r="B161" s="3" t="s">
        <v>141</v>
      </c>
      <c r="C161" s="3"/>
      <c r="D161" s="2">
        <v>0</v>
      </c>
      <c r="E161" s="2"/>
      <c r="F161" s="2"/>
      <c r="G161" s="2">
        <f>Tabla1[[#This Row],[VENTAS]]+Tabla1[[#This Row],[FISICO]]-Tabla1[[#This Row],[SISTEMA]]</f>
        <v>0</v>
      </c>
      <c r="H161" s="8" t="e">
        <f>Tabla1[[#This Row],[DIFERENCIAS]]/Tabla1[[#This Row],[RECEPSION]]</f>
        <v>#DIV/0!</v>
      </c>
      <c r="I161" s="1"/>
      <c r="J161" s="16">
        <f>I161*Tabla1[[#This Row],[DIFERENCIAS]]</f>
        <v>0</v>
      </c>
    </row>
    <row r="162" spans="1:10" hidden="1" x14ac:dyDescent="0.25">
      <c r="A162" s="2">
        <v>11911</v>
      </c>
      <c r="B162" s="3" t="s">
        <v>149</v>
      </c>
      <c r="C162" s="3"/>
      <c r="D162" s="2">
        <v>0</v>
      </c>
      <c r="E162" s="2"/>
      <c r="F162" s="2"/>
      <c r="G162" s="2">
        <f>Tabla1[[#This Row],[VENTAS]]+Tabla1[[#This Row],[FISICO]]-Tabla1[[#This Row],[SISTEMA]]</f>
        <v>0</v>
      </c>
      <c r="H162" s="8" t="e">
        <f>Tabla1[[#This Row],[DIFERENCIAS]]/Tabla1[[#This Row],[RECEPSION]]</f>
        <v>#DIV/0!</v>
      </c>
      <c r="I162" s="1"/>
      <c r="J162" s="16">
        <f>I162*Tabla1[[#This Row],[DIFERENCIAS]]</f>
        <v>0</v>
      </c>
    </row>
    <row r="163" spans="1:10" hidden="1" x14ac:dyDescent="0.25">
      <c r="A163" s="2">
        <v>11929</v>
      </c>
      <c r="B163" s="3" t="s">
        <v>142</v>
      </c>
      <c r="C163" s="3"/>
      <c r="D163" s="2">
        <v>0</v>
      </c>
      <c r="E163" s="2"/>
      <c r="F163" s="2"/>
      <c r="G163" s="2">
        <f>Tabla1[[#This Row],[VENTAS]]+Tabla1[[#This Row],[FISICO]]-Tabla1[[#This Row],[SISTEMA]]</f>
        <v>0</v>
      </c>
      <c r="H163" s="8" t="e">
        <f>Tabla1[[#This Row],[DIFERENCIAS]]/Tabla1[[#This Row],[RECEPSION]]</f>
        <v>#DIV/0!</v>
      </c>
      <c r="I163" s="1"/>
      <c r="J163" s="16">
        <f>I163*Tabla1[[#This Row],[DIFERENCIAS]]</f>
        <v>0</v>
      </c>
    </row>
    <row r="164" spans="1:10" hidden="1" x14ac:dyDescent="0.25">
      <c r="A164" s="2">
        <v>11930</v>
      </c>
      <c r="B164" s="3" t="s">
        <v>143</v>
      </c>
      <c r="C164" s="3"/>
      <c r="D164" s="2">
        <v>0</v>
      </c>
      <c r="E164" s="2"/>
      <c r="F164" s="2"/>
      <c r="G164" s="2">
        <f>Tabla1[[#This Row],[VENTAS]]+Tabla1[[#This Row],[FISICO]]-Tabla1[[#This Row],[SISTEMA]]</f>
        <v>0</v>
      </c>
      <c r="H164" s="8" t="e">
        <f>Tabla1[[#This Row],[DIFERENCIAS]]/Tabla1[[#This Row],[RECEPSION]]</f>
        <v>#DIV/0!</v>
      </c>
      <c r="I164" s="1"/>
      <c r="J164" s="16">
        <f>I164*Tabla1[[#This Row],[DIFERENCIAS]]</f>
        <v>0</v>
      </c>
    </row>
    <row r="165" spans="1:10" hidden="1" x14ac:dyDescent="0.25">
      <c r="A165" s="2">
        <v>11966</v>
      </c>
      <c r="B165" s="3" t="s">
        <v>145</v>
      </c>
      <c r="C165" s="3"/>
      <c r="D165" s="2">
        <v>0</v>
      </c>
      <c r="E165" s="2"/>
      <c r="F165" s="2"/>
      <c r="G165" s="2">
        <f>Tabla1[[#This Row],[VENTAS]]+Tabla1[[#This Row],[FISICO]]-Tabla1[[#This Row],[SISTEMA]]</f>
        <v>0</v>
      </c>
      <c r="H165" s="8" t="e">
        <f>Tabla1[[#This Row],[DIFERENCIAS]]/Tabla1[[#This Row],[RECEPSION]]</f>
        <v>#DIV/0!</v>
      </c>
      <c r="I165" s="1"/>
      <c r="J165" s="16">
        <f>I165*Tabla1[[#This Row],[DIFERENCIAS]]</f>
        <v>0</v>
      </c>
    </row>
    <row r="166" spans="1:10" hidden="1" x14ac:dyDescent="0.25">
      <c r="A166" s="2">
        <v>12037</v>
      </c>
      <c r="B166" s="3" t="s">
        <v>150</v>
      </c>
      <c r="C166" s="3"/>
      <c r="D166" s="2">
        <v>0</v>
      </c>
      <c r="E166" s="2"/>
      <c r="F166" s="2"/>
      <c r="G166" s="2">
        <f>Tabla1[[#This Row],[VENTAS]]+Tabla1[[#This Row],[FISICO]]-Tabla1[[#This Row],[SISTEMA]]</f>
        <v>0</v>
      </c>
      <c r="H166" s="8" t="e">
        <f>Tabla1[[#This Row],[DIFERENCIAS]]/Tabla1[[#This Row],[RECEPSION]]</f>
        <v>#DIV/0!</v>
      </c>
      <c r="I166" s="1"/>
      <c r="J166" s="16">
        <f>I166*Tabla1[[#This Row],[DIFERENCIAS]]</f>
        <v>0</v>
      </c>
    </row>
    <row r="167" spans="1:10" hidden="1" x14ac:dyDescent="0.25">
      <c r="A167" s="2">
        <v>12038</v>
      </c>
      <c r="B167" s="3" t="s">
        <v>151</v>
      </c>
      <c r="C167" s="3"/>
      <c r="D167" s="2">
        <v>0</v>
      </c>
      <c r="E167" s="2"/>
      <c r="F167" s="2"/>
      <c r="G167" s="2">
        <f>Tabla1[[#This Row],[VENTAS]]+Tabla1[[#This Row],[FISICO]]-Tabla1[[#This Row],[SISTEMA]]</f>
        <v>0</v>
      </c>
      <c r="H167" s="8" t="e">
        <f>Tabla1[[#This Row],[DIFERENCIAS]]/Tabla1[[#This Row],[RECEPSION]]</f>
        <v>#DIV/0!</v>
      </c>
      <c r="I167" s="1"/>
      <c r="J167" s="16">
        <f>I167*Tabla1[[#This Row],[DIFERENCIAS]]</f>
        <v>0</v>
      </c>
    </row>
    <row r="168" spans="1:10" hidden="1" x14ac:dyDescent="0.25">
      <c r="A168" s="2">
        <v>12853</v>
      </c>
      <c r="B168" s="3" t="s">
        <v>153</v>
      </c>
      <c r="C168" s="3"/>
      <c r="D168" s="2">
        <v>0</v>
      </c>
      <c r="E168" s="2"/>
      <c r="F168" s="2"/>
      <c r="G168" s="2">
        <f>Tabla1[[#This Row],[VENTAS]]+Tabla1[[#This Row],[FISICO]]-Tabla1[[#This Row],[SISTEMA]]</f>
        <v>0</v>
      </c>
      <c r="H168" s="8" t="e">
        <f>Tabla1[[#This Row],[DIFERENCIAS]]/Tabla1[[#This Row],[RECEPSION]]</f>
        <v>#DIV/0!</v>
      </c>
      <c r="I168" s="1"/>
      <c r="J168" s="16">
        <f>I168*Tabla1[[#This Row],[DIFERENCIAS]]</f>
        <v>0</v>
      </c>
    </row>
    <row r="169" spans="1:10" hidden="1" x14ac:dyDescent="0.25">
      <c r="A169" s="2">
        <v>12953</v>
      </c>
      <c r="B169" s="3" t="s">
        <v>155</v>
      </c>
      <c r="C169" s="3"/>
      <c r="D169" s="2">
        <v>0</v>
      </c>
      <c r="E169" s="2"/>
      <c r="F169" s="2"/>
      <c r="G169" s="2">
        <f>Tabla1[[#This Row],[VENTAS]]+Tabla1[[#This Row],[FISICO]]-Tabla1[[#This Row],[SISTEMA]]</f>
        <v>0</v>
      </c>
      <c r="H169" s="8" t="e">
        <f>Tabla1[[#This Row],[DIFERENCIAS]]/Tabla1[[#This Row],[RECEPSION]]</f>
        <v>#DIV/0!</v>
      </c>
      <c r="I169" s="1"/>
      <c r="J169" s="16">
        <f>I169*Tabla1[[#This Row],[DIFERENCIAS]]</f>
        <v>0</v>
      </c>
    </row>
    <row r="170" spans="1:10" hidden="1" x14ac:dyDescent="0.25">
      <c r="A170" s="2">
        <v>13118</v>
      </c>
      <c r="B170" s="3" t="s">
        <v>154</v>
      </c>
      <c r="C170" s="3"/>
      <c r="D170" s="2">
        <v>0</v>
      </c>
      <c r="E170" s="2"/>
      <c r="F170" s="2"/>
      <c r="G170" s="2">
        <f>Tabla1[[#This Row],[VENTAS]]+Tabla1[[#This Row],[FISICO]]-Tabla1[[#This Row],[SISTEMA]]</f>
        <v>0</v>
      </c>
      <c r="H170" s="8" t="e">
        <f>Tabla1[[#This Row],[DIFERENCIAS]]/Tabla1[[#This Row],[RECEPSION]]</f>
        <v>#DIV/0!</v>
      </c>
      <c r="I170" s="1"/>
      <c r="J170" s="16">
        <f>I170*Tabla1[[#This Row],[DIFERENCIAS]]</f>
        <v>0</v>
      </c>
    </row>
    <row r="171" spans="1:10" hidden="1" x14ac:dyDescent="0.25">
      <c r="A171" s="2">
        <v>13380</v>
      </c>
      <c r="B171" s="3" t="s">
        <v>156</v>
      </c>
      <c r="C171" s="3"/>
      <c r="D171" s="2">
        <v>0</v>
      </c>
      <c r="E171" s="2"/>
      <c r="F171" s="2"/>
      <c r="G171" s="2">
        <f>Tabla1[[#This Row],[VENTAS]]+Tabla1[[#This Row],[FISICO]]-Tabla1[[#This Row],[SISTEMA]]</f>
        <v>0</v>
      </c>
      <c r="H171" s="8" t="e">
        <f>Tabla1[[#This Row],[DIFERENCIAS]]/Tabla1[[#This Row],[RECEPSION]]</f>
        <v>#DIV/0!</v>
      </c>
      <c r="I171" s="1"/>
      <c r="J171" s="16">
        <f>I171*Tabla1[[#This Row],[DIFERENCIAS]]</f>
        <v>0</v>
      </c>
    </row>
    <row r="172" spans="1:10" hidden="1" x14ac:dyDescent="0.25">
      <c r="A172" s="2">
        <v>13619</v>
      </c>
      <c r="B172" s="3" t="s">
        <v>166</v>
      </c>
      <c r="C172" s="3"/>
      <c r="D172" s="2">
        <v>0</v>
      </c>
      <c r="E172" s="2"/>
      <c r="F172" s="2"/>
      <c r="G172" s="2">
        <f>Tabla1[[#This Row],[VENTAS]]+Tabla1[[#This Row],[FISICO]]-Tabla1[[#This Row],[SISTEMA]]</f>
        <v>0</v>
      </c>
      <c r="H172" s="8" t="e">
        <f>Tabla1[[#This Row],[DIFERENCIAS]]/Tabla1[[#This Row],[RECEPSION]]</f>
        <v>#DIV/0!</v>
      </c>
      <c r="I172" s="1"/>
      <c r="J172" s="16">
        <f>I172*Tabla1[[#This Row],[DIFERENCIAS]]</f>
        <v>0</v>
      </c>
    </row>
    <row r="173" spans="1:10" hidden="1" x14ac:dyDescent="0.25">
      <c r="A173" s="2">
        <v>14211</v>
      </c>
      <c r="B173" s="3" t="s">
        <v>120</v>
      </c>
      <c r="C173" s="3"/>
      <c r="D173" s="2">
        <v>0</v>
      </c>
      <c r="E173" s="2"/>
      <c r="F173" s="2"/>
      <c r="G173" s="2">
        <f>Tabla1[[#This Row],[VENTAS]]+Tabla1[[#This Row],[FISICO]]-Tabla1[[#This Row],[SISTEMA]]</f>
        <v>0</v>
      </c>
      <c r="H173" s="8" t="e">
        <f>Tabla1[[#This Row],[DIFERENCIAS]]/Tabla1[[#This Row],[RECEPSION]]</f>
        <v>#DIV/0!</v>
      </c>
      <c r="I173" s="1"/>
      <c r="J173" s="16">
        <f>I173*Tabla1[[#This Row],[DIFERENCIAS]]</f>
        <v>0</v>
      </c>
    </row>
    <row r="174" spans="1:10" hidden="1" x14ac:dyDescent="0.25">
      <c r="A174" s="2">
        <v>14647</v>
      </c>
      <c r="B174" s="3" t="s">
        <v>161</v>
      </c>
      <c r="C174" s="3"/>
      <c r="D174" s="2">
        <v>0</v>
      </c>
      <c r="E174" s="2"/>
      <c r="F174" s="2"/>
      <c r="G174" s="2">
        <f>Tabla1[[#This Row],[VENTAS]]+Tabla1[[#This Row],[FISICO]]-Tabla1[[#This Row],[SISTEMA]]</f>
        <v>0</v>
      </c>
      <c r="H174" s="8" t="e">
        <f>Tabla1[[#This Row],[DIFERENCIAS]]/Tabla1[[#This Row],[RECEPSION]]</f>
        <v>#DIV/0!</v>
      </c>
      <c r="I174" s="1"/>
      <c r="J174" s="16">
        <f>I174*Tabla1[[#This Row],[DIFERENCIAS]]</f>
        <v>0</v>
      </c>
    </row>
    <row r="175" spans="1:10" hidden="1" x14ac:dyDescent="0.25">
      <c r="A175" s="2">
        <v>15128</v>
      </c>
      <c r="B175" s="3" t="s">
        <v>163</v>
      </c>
      <c r="C175" s="3"/>
      <c r="D175" s="2">
        <v>0</v>
      </c>
      <c r="E175" s="2"/>
      <c r="F175" s="2"/>
      <c r="G175" s="2">
        <f>Tabla1[[#This Row],[VENTAS]]+Tabla1[[#This Row],[FISICO]]-Tabla1[[#This Row],[SISTEMA]]</f>
        <v>0</v>
      </c>
      <c r="H175" s="8" t="e">
        <f>Tabla1[[#This Row],[DIFERENCIAS]]/Tabla1[[#This Row],[RECEPSION]]</f>
        <v>#DIV/0!</v>
      </c>
      <c r="I175" s="1"/>
      <c r="J175" s="16">
        <f>I175*Tabla1[[#This Row],[DIFERENCIAS]]</f>
        <v>0</v>
      </c>
    </row>
    <row r="176" spans="1:10" hidden="1" x14ac:dyDescent="0.25">
      <c r="A176" s="2">
        <v>15441</v>
      </c>
      <c r="B176" s="3" t="s">
        <v>106</v>
      </c>
      <c r="C176" s="3"/>
      <c r="D176" s="2">
        <v>0</v>
      </c>
      <c r="E176" s="2"/>
      <c r="F176" s="2"/>
      <c r="G176" s="2">
        <f>Tabla1[[#This Row],[VENTAS]]+Tabla1[[#This Row],[FISICO]]-Tabla1[[#This Row],[SISTEMA]]</f>
        <v>0</v>
      </c>
      <c r="H176" s="8" t="e">
        <f>Tabla1[[#This Row],[DIFERENCIAS]]/Tabla1[[#This Row],[RECEPSION]]</f>
        <v>#DIV/0!</v>
      </c>
      <c r="I176" s="1"/>
      <c r="J176" s="16">
        <f>I176*Tabla1[[#This Row],[DIFERENCIAS]]</f>
        <v>0</v>
      </c>
    </row>
    <row r="177" spans="1:10" hidden="1" x14ac:dyDescent="0.25">
      <c r="A177" s="2">
        <v>15817</v>
      </c>
      <c r="B177" s="3" t="s">
        <v>169</v>
      </c>
      <c r="C177" s="3"/>
      <c r="D177" s="2">
        <v>0</v>
      </c>
      <c r="E177" s="2"/>
      <c r="F177" s="2"/>
      <c r="G177" s="2">
        <f>Tabla1[[#This Row],[VENTAS]]+Tabla1[[#This Row],[FISICO]]-Tabla1[[#This Row],[SISTEMA]]</f>
        <v>0</v>
      </c>
      <c r="H177" s="8" t="e">
        <f>Tabla1[[#This Row],[DIFERENCIAS]]/Tabla1[[#This Row],[RECEPSION]]</f>
        <v>#DIV/0!</v>
      </c>
      <c r="I177" s="1"/>
      <c r="J177" s="16">
        <f>I177*Tabla1[[#This Row],[DIFERENCIAS]]</f>
        <v>0</v>
      </c>
    </row>
    <row r="178" spans="1:10" hidden="1" x14ac:dyDescent="0.25">
      <c r="A178" s="2">
        <v>20749</v>
      </c>
      <c r="B178" s="3" t="s">
        <v>108</v>
      </c>
      <c r="C178" s="3"/>
      <c r="D178" s="2">
        <v>0</v>
      </c>
      <c r="E178" s="2"/>
      <c r="F178" s="2"/>
      <c r="G178" s="2">
        <f>Tabla1[[#This Row],[VENTAS]]+Tabla1[[#This Row],[FISICO]]-Tabla1[[#This Row],[SISTEMA]]</f>
        <v>0</v>
      </c>
      <c r="H178" s="8" t="e">
        <f>Tabla1[[#This Row],[DIFERENCIAS]]/Tabla1[[#This Row],[RECEPSION]]</f>
        <v>#DIV/0!</v>
      </c>
      <c r="I178" s="1"/>
      <c r="J178" s="16">
        <f>I178*Tabla1[[#This Row],[DIFERENCIAS]]</f>
        <v>0</v>
      </c>
    </row>
    <row r="179" spans="1:10" hidden="1" x14ac:dyDescent="0.25">
      <c r="A179" s="2">
        <v>21248</v>
      </c>
      <c r="B179" s="3" t="s">
        <v>173</v>
      </c>
      <c r="C179" s="3"/>
      <c r="D179" s="2">
        <v>0</v>
      </c>
      <c r="E179" s="2"/>
      <c r="F179" s="2"/>
      <c r="G179" s="2">
        <f>Tabla1[[#This Row],[VENTAS]]+Tabla1[[#This Row],[FISICO]]-Tabla1[[#This Row],[SISTEMA]]</f>
        <v>0</v>
      </c>
      <c r="H179" s="8" t="e">
        <f>Tabla1[[#This Row],[DIFERENCIAS]]/Tabla1[[#This Row],[RECEPSION]]</f>
        <v>#DIV/0!</v>
      </c>
      <c r="I179" s="1"/>
      <c r="J179" s="16">
        <f>I179*Tabla1[[#This Row],[DIFERENCIAS]]</f>
        <v>0</v>
      </c>
    </row>
    <row r="180" spans="1:10" hidden="1" x14ac:dyDescent="0.25">
      <c r="A180" s="2">
        <v>21295</v>
      </c>
      <c r="B180" s="3" t="s">
        <v>179</v>
      </c>
      <c r="C180" s="3"/>
      <c r="D180" s="2">
        <v>0</v>
      </c>
      <c r="E180" s="2"/>
      <c r="F180" s="2"/>
      <c r="G180" s="2">
        <f>Tabla1[[#This Row],[VENTAS]]+Tabla1[[#This Row],[FISICO]]-Tabla1[[#This Row],[SISTEMA]]</f>
        <v>0</v>
      </c>
      <c r="H180" s="8" t="e">
        <f>Tabla1[[#This Row],[DIFERENCIAS]]/Tabla1[[#This Row],[RECEPSION]]</f>
        <v>#DIV/0!</v>
      </c>
      <c r="I180" s="1"/>
      <c r="J180" s="16">
        <f>I180*Tabla1[[#This Row],[DIFERENCIAS]]</f>
        <v>0</v>
      </c>
    </row>
    <row r="181" spans="1:10" x14ac:dyDescent="0.25">
      <c r="A181" s="5">
        <v>21297</v>
      </c>
      <c r="B181" s="6" t="s">
        <v>171</v>
      </c>
      <c r="C181" s="6" t="s">
        <v>197</v>
      </c>
      <c r="D181" s="5">
        <v>4</v>
      </c>
      <c r="E181" s="5">
        <v>3</v>
      </c>
      <c r="F181" s="5">
        <v>0</v>
      </c>
      <c r="G181" s="5">
        <f>Tabla1[[#This Row],[VENTAS]]+Tabla1[[#This Row],[FISICO]]-Tabla1[[#This Row],[SISTEMA]]</f>
        <v>-1</v>
      </c>
      <c r="H181" s="7">
        <f>Tabla1[[#This Row],[DIFERENCIAS]]/Tabla1[[#This Row],[RECEPSION]]</f>
        <v>-9.0909090909090912E-2</v>
      </c>
      <c r="I181" s="14">
        <v>4.25</v>
      </c>
      <c r="J181" s="16">
        <f>I181*Tabla1[[#This Row],[DIFERENCIAS]]</f>
        <v>-4.25</v>
      </c>
    </row>
    <row r="182" spans="1:10" hidden="1" x14ac:dyDescent="0.25">
      <c r="A182" s="2">
        <v>21300</v>
      </c>
      <c r="B182" s="3" t="s">
        <v>177</v>
      </c>
      <c r="C182" s="3"/>
      <c r="D182" s="2">
        <v>0</v>
      </c>
      <c r="E182" s="2"/>
      <c r="F182" s="2"/>
      <c r="G182" s="2">
        <f>Tabla1[[#This Row],[VENTAS]]+Tabla1[[#This Row],[FISICO]]-Tabla1[[#This Row],[SISTEMA]]</f>
        <v>0</v>
      </c>
      <c r="H182" s="13" t="e">
        <f>Tabla1[[#This Row],[DIFERENCIAS]]/Tabla1[[#This Row],[RECEPSION]]</f>
        <v>#DIV/0!</v>
      </c>
    </row>
    <row r="183" spans="1:10" hidden="1" x14ac:dyDescent="0.25">
      <c r="A183" s="2">
        <v>21454</v>
      </c>
      <c r="B183" s="3" t="s">
        <v>170</v>
      </c>
      <c r="C183" s="3"/>
      <c r="D183" s="2">
        <v>0</v>
      </c>
      <c r="E183" s="2"/>
      <c r="F183" s="2"/>
      <c r="G183" s="2">
        <f>Tabla1[[#This Row],[VENTAS]]+Tabla1[[#This Row],[FISICO]]-Tabla1[[#This Row],[SISTEMA]]</f>
        <v>0</v>
      </c>
      <c r="H183" s="8" t="e">
        <f>Tabla1[[#This Row],[DIFERENCIAS]]/Tabla1[[#This Row],[RECEPSION]]</f>
        <v>#DIV/0!</v>
      </c>
    </row>
    <row r="184" spans="1:10" hidden="1" x14ac:dyDescent="0.25">
      <c r="A184" s="2">
        <v>21455</v>
      </c>
      <c r="B184" s="3" t="s">
        <v>172</v>
      </c>
      <c r="C184" s="3"/>
      <c r="D184" s="2">
        <v>1</v>
      </c>
      <c r="E184" s="2">
        <v>1</v>
      </c>
      <c r="F184" s="2">
        <v>0</v>
      </c>
      <c r="G184" s="2">
        <f>Tabla1[[#This Row],[VENTAS]]+Tabla1[[#This Row],[FISICO]]-Tabla1[[#This Row],[SISTEMA]]</f>
        <v>0</v>
      </c>
      <c r="H184" s="8" t="e">
        <f>Tabla1[[#This Row],[DIFERENCIAS]]/Tabla1[[#This Row],[RECEPSION]]</f>
        <v>#DIV/0!</v>
      </c>
    </row>
    <row r="185" spans="1:10" hidden="1" x14ac:dyDescent="0.25">
      <c r="A185" s="2">
        <v>21799</v>
      </c>
      <c r="B185" s="3" t="s">
        <v>175</v>
      </c>
      <c r="C185" s="3"/>
      <c r="D185" s="2">
        <v>0</v>
      </c>
      <c r="E185" s="2"/>
      <c r="F185" s="2"/>
      <c r="G185" s="2">
        <f>Tabla1[[#This Row],[VENTAS]]+Tabla1[[#This Row],[FISICO]]-Tabla1[[#This Row],[SISTEMA]]</f>
        <v>0</v>
      </c>
      <c r="H185" s="8" t="e">
        <f>Tabla1[[#This Row],[DIFERENCIAS]]/Tabla1[[#This Row],[RECEPSION]]</f>
        <v>#DIV/0!</v>
      </c>
    </row>
    <row r="186" spans="1:10" hidden="1" x14ac:dyDescent="0.25">
      <c r="A186" s="2">
        <v>22349</v>
      </c>
      <c r="B186" s="3" t="s">
        <v>176</v>
      </c>
      <c r="C186" s="3"/>
      <c r="D186" s="2">
        <v>0</v>
      </c>
      <c r="E186" s="2"/>
      <c r="F186" s="2"/>
      <c r="G186" s="2">
        <f>Tabla1[[#This Row],[VENTAS]]+Tabla1[[#This Row],[FISICO]]-Tabla1[[#This Row],[SISTEMA]]</f>
        <v>0</v>
      </c>
      <c r="H186" s="8" t="e">
        <f>Tabla1[[#This Row],[DIFERENCIAS]]/Tabla1[[#This Row],[RECEPSION]]</f>
        <v>#DIV/0!</v>
      </c>
    </row>
    <row r="187" spans="1:10" hidden="1" x14ac:dyDescent="0.25">
      <c r="A187" s="2">
        <v>22498</v>
      </c>
      <c r="B187" s="3" t="s">
        <v>182</v>
      </c>
      <c r="C187" s="3"/>
      <c r="D187" s="2">
        <v>0</v>
      </c>
      <c r="E187" s="2"/>
      <c r="F187" s="2"/>
      <c r="G187" s="2">
        <f>Tabla1[[#This Row],[VENTAS]]+Tabla1[[#This Row],[FISICO]]-Tabla1[[#This Row],[SISTEMA]]</f>
        <v>0</v>
      </c>
      <c r="H187" s="8" t="e">
        <f>Tabla1[[#This Row],[DIFERENCIAS]]/Tabla1[[#This Row],[RECEPSION]]</f>
        <v>#DIV/0!</v>
      </c>
    </row>
    <row r="188" spans="1:10" hidden="1" x14ac:dyDescent="0.25">
      <c r="A188" s="2">
        <v>23072</v>
      </c>
      <c r="B188" s="3" t="s">
        <v>180</v>
      </c>
      <c r="C188" s="3"/>
      <c r="D188" s="2">
        <v>0</v>
      </c>
      <c r="E188" s="2"/>
      <c r="F188" s="2"/>
      <c r="G188" s="2">
        <f>Tabla1[[#This Row],[VENTAS]]+Tabla1[[#This Row],[FISICO]]-Tabla1[[#This Row],[SISTEMA]]</f>
        <v>0</v>
      </c>
      <c r="H188" s="8" t="e">
        <f>Tabla1[[#This Row],[DIFERENCIAS]]/Tabla1[[#This Row],[RECEPSION]]</f>
        <v>#DIV/0!</v>
      </c>
    </row>
    <row r="189" spans="1:10" hidden="1" x14ac:dyDescent="0.25">
      <c r="A189" s="2">
        <v>23497</v>
      </c>
      <c r="B189" s="3" t="s">
        <v>181</v>
      </c>
      <c r="C189" s="3"/>
      <c r="D189" s="2">
        <v>0</v>
      </c>
      <c r="E189" s="2"/>
      <c r="F189" s="2"/>
      <c r="G189" s="2">
        <f>Tabla1[[#This Row],[VENTAS]]+Tabla1[[#This Row],[FISICO]]-Tabla1[[#This Row],[SISTEMA]]</f>
        <v>0</v>
      </c>
      <c r="H189" s="8" t="e">
        <f>Tabla1[[#This Row],[DIFERENCIAS]]/Tabla1[[#This Row],[RECEPSION]]</f>
        <v>#DIV/0!</v>
      </c>
    </row>
    <row r="190" spans="1:10" ht="23.25" x14ac:dyDescent="0.35">
      <c r="I190" s="17" t="s">
        <v>200</v>
      </c>
      <c r="J190" s="18">
        <f>SUM(J5:J189)</f>
        <v>-735.29038000000025</v>
      </c>
    </row>
  </sheetData>
  <autoFilter ref="I4:J4"/>
  <pageMargins left="0.70866141732283472" right="0.70866141732283472" top="0.74803149606299213" bottom="0.74803149606299213" header="0.31496062992125984" footer="0.31496062992125984"/>
  <pageSetup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INVENTARIO-5</dc:creator>
  <cp:lastModifiedBy>INVENTARIO-1</cp:lastModifiedBy>
  <cp:lastPrinted>2022-07-27T17:48:17Z</cp:lastPrinted>
  <dcterms:created xsi:type="dcterms:W3CDTF">2022-07-27T16:26:32Z</dcterms:created>
  <dcterms:modified xsi:type="dcterms:W3CDTF">2022-07-27T19:44:24Z</dcterms:modified>
</cp:coreProperties>
</file>