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RANYER\"/>
    </mc:Choice>
  </mc:AlternateContent>
  <bookViews>
    <workbookView xWindow="0" yWindow="0" windowWidth="11685" windowHeight="7650" activeTab="2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Hoja1!$A$6:$F$112</definedName>
    <definedName name="_xlnm._FilterDatabase" localSheetId="1" hidden="1">Hoja2!$A$6:$F$6</definedName>
    <definedName name="_xlnm._FilterDatabase" localSheetId="2" hidden="1">Hoja3!$A$14:$H$14</definedName>
  </definedNames>
  <calcPr calcId="162913"/>
</workbook>
</file>

<file path=xl/calcChain.xml><?xml version="1.0" encoding="utf-8"?>
<calcChain xmlns="http://schemas.openxmlformats.org/spreadsheetml/2006/main">
  <c r="H16" i="3" l="1"/>
  <c r="H17" i="3"/>
  <c r="H18" i="3"/>
  <c r="H19" i="3"/>
  <c r="H20" i="3"/>
  <c r="H21" i="3"/>
  <c r="H15" i="3"/>
  <c r="D90" i="1"/>
  <c r="D42" i="1"/>
  <c r="D65" i="1"/>
  <c r="D10" i="1"/>
  <c r="H22" i="3" l="1"/>
  <c r="D78" i="1"/>
  <c r="D62" i="1" l="1"/>
  <c r="F52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7" i="1"/>
</calcChain>
</file>

<file path=xl/sharedStrings.xml><?xml version="1.0" encoding="utf-8"?>
<sst xmlns="http://schemas.openxmlformats.org/spreadsheetml/2006/main" count="152" uniqueCount="117">
  <si>
    <t>GALLETAS TOSTADITAS REX 200 GR GALLETAS PUIG</t>
  </si>
  <si>
    <t>GALLETAS Q-KISS 200 GR GALLETAS PUIG</t>
  </si>
  <si>
    <t>GALLETAS SALTINES 250 GR PUIG</t>
  </si>
  <si>
    <t>GALLETAS DE SODA INTEGRAL 290 GR PUIG</t>
  </si>
  <si>
    <t>GALLETA KRAKER BRAN BELVITA 234GR NABISCO</t>
  </si>
  <si>
    <t>GALLETAS MARIA EXTRA FINA 235 GR PUIG</t>
  </si>
  <si>
    <t>GALLETA 250 GR MARIA SELECTA</t>
  </si>
  <si>
    <t>GALLETA SODA INTEGRAL UNIDAD PUIG</t>
  </si>
  <si>
    <t>GALLETA KATY VAINILLA 768 GR PUIG</t>
  </si>
  <si>
    <t>GALLETAS DELICIAS MARIA CON CHOCOLATE PUIG</t>
  </si>
  <si>
    <t>GALLETAS 216 GR MARILU FRESA PUIG</t>
  </si>
  <si>
    <t>GALLETAS DE SODA 240 GR PUIG</t>
  </si>
  <si>
    <t>GALLETA  200 GR NIC-NAC PUIG</t>
  </si>
  <si>
    <t>GALLETA MARIA 250 GR SELECTA INTEGRAL PUIG</t>
  </si>
  <si>
    <t>GALLETA MINI MARIA 200 GR GALLETAS PUIG</t>
  </si>
  <si>
    <t>GALLETA MARILU 216 GR VAINILLA PUIG</t>
  </si>
  <si>
    <t>GALLETA COOKY CHIPS 200GR GALLETAS PUIG</t>
  </si>
  <si>
    <t>MARILU DE CHOCOLATE 216GR GALLETAS  PUIG</t>
  </si>
  <si>
    <t>MORDISQUITOS DE CHOCOLATE 150GR PUIG</t>
  </si>
  <si>
    <t>MORDISQUITOS DE VAINILLA 150GR PUIG</t>
  </si>
  <si>
    <t>DELICIA MARIA &amp; CHOCOLATE 136GR GALLETAS PUIG</t>
  </si>
  <si>
    <t>GALLETAS DE SODA  DETALLADA</t>
  </si>
  <si>
    <t>DELICIAS MARIA DE CHOCOLATE 272 GR</t>
  </si>
  <si>
    <t>GALLETAS LIMON TV 90GR GALLETAS PUIG</t>
  </si>
  <si>
    <t>GALLETAS CHIQUILIN 200GR CINNAMON CANELA</t>
  </si>
  <si>
    <t>GALLETAS SURTIDAS DANETTE 325 GR PUIG</t>
  </si>
  <si>
    <t>GALLETAS MARIA SELECTA 168GR PUIG</t>
  </si>
  <si>
    <t>GALLETAS ELITE VAINILLA 100GR GALLETAS PUIG</t>
  </si>
  <si>
    <t>GALLETAS ELITE CHOCOLATE 100GR PUIG</t>
  </si>
  <si>
    <t>GALLETA SODA DETALLADA 24GR GALLETAS PUIG</t>
  </si>
  <si>
    <t>GALLETAS FAMILY CLUB 300GR PUIG</t>
  </si>
  <si>
    <t>PEPITO 65 GR DINOSAURIO FITO LAY</t>
  </si>
  <si>
    <t>CODIGO</t>
  </si>
  <si>
    <t>DESCRIPCION</t>
  </si>
  <si>
    <t>GALLETA MARIA UND</t>
  </si>
  <si>
    <t>GALLETA MARIA LA TRADICIONAL 200GR GALLETERA CARABOBO</t>
  </si>
  <si>
    <t>GALLETAS SODA SALTIN 235GR GALLETERA CARABOBO</t>
  </si>
  <si>
    <t>GALLETAS DE SODACRACKERS 240GR GALLETERA CARABOBO</t>
  </si>
  <si>
    <t>GALLETAS DULCES AVENA Y PASAS 150GR GALLETERA CARABOBO</t>
  </si>
  <si>
    <t>GALLETAS DULCES CHOC.CHIPS 150GR GALLETERA CARABOBO</t>
  </si>
  <si>
    <t>GALLETA CREMITA CHOCOLATE 70GR GALLETERA CARABOBO</t>
  </si>
  <si>
    <t>GALLETA CREMITA VAINILLA 70GR GALLETERA CARABOBO</t>
  </si>
  <si>
    <t>COMBO PEPITO DMQ 224GR PEPSICO</t>
  </si>
  <si>
    <t>TOSTITOS ORIGINAL 140 GR FRITO LAY</t>
  </si>
  <si>
    <t>DORITOS COOL RANCH 150 GR FRITO LAY</t>
  </si>
  <si>
    <t>TWISTOS BAGUETTINI DE MANTEQUILLA 110 GR PEPSICO</t>
  </si>
  <si>
    <t>PAPAS SABOR A QUESO JACKS 100 GR FRITO LAY</t>
  </si>
  <si>
    <t>CHEESE TRIS 150 GR FRITO LAY</t>
  </si>
  <si>
    <t>CHEETOS HORNEADOS MIX MIEDO 100 GR FRITO LAY</t>
  </si>
  <si>
    <t>PAPA JACKS CON SAL 100 GR FRITO LAY</t>
  </si>
  <si>
    <t>PLATANITOS ONDULADOS NATUCHIPS 145GR FRITO LAY</t>
  </si>
  <si>
    <t>DORITO MEGA QUESO 420 GR  XXL FRITO LAY</t>
  </si>
  <si>
    <t>DE TODITO RESUELTO 130GR FRITO LAY</t>
  </si>
  <si>
    <t>CHEETOS HORNEADOS CRUNCHY 145GR FRITO LAY</t>
  </si>
  <si>
    <t>CHEETOS HORNEADOS MEGA PUFFS 110GR FRITO LAY</t>
  </si>
  <si>
    <t>CHEESE TRIS XXL 450GR FRITO LAY</t>
  </si>
  <si>
    <t>CHEETOS BOLIQUESO 110 GR FRITO LAY</t>
  </si>
  <si>
    <t>RUFFLESS DE QUESO 125GR FRITO LAY</t>
  </si>
  <si>
    <t>TORTILLAS JACKS SABOR A QUESO 190GR FRITO LAY</t>
  </si>
  <si>
    <t>TOSTITOS ORIGINAL XXL 400GR FRITO LAY</t>
  </si>
  <si>
    <t>DORITOS MEGA QUESO 150 FRITO LAY</t>
  </si>
  <si>
    <t>NATUCHIPS MADURITOS 150 GR PEPSICO</t>
  </si>
  <si>
    <t>NATUCHIPS PATANITOS NATURAL 150GR FRITO LAY</t>
  </si>
  <si>
    <t>NATUCHIPS PLATANITOS NATURAL 300GR FRITO LAY</t>
  </si>
  <si>
    <t>PEPITO 100 GR PEPSICO</t>
  </si>
  <si>
    <t>PAPAS RUFFLES ORIGINAL 125 GR FRITO LAY</t>
  </si>
  <si>
    <t>PEPITO EL ORIGINAL 180GR FRITO LAY</t>
  </si>
  <si>
    <t>MANI JACKS SALADO 175GR FRITO LAY</t>
  </si>
  <si>
    <t>MINI TOSTADAS JAMON AHUMADO 110 GR PEPSICO</t>
  </si>
  <si>
    <t>MINI TOSTADAS TOMATE Y OLIVA 110 GR PEPSICO</t>
  </si>
  <si>
    <t>RUFLE CREMA Y CEBOLLA 125 GR PEPSICO</t>
  </si>
  <si>
    <t>RUFLES CREMA Y CEBOLLA 300 GR PEPSICO</t>
  </si>
  <si>
    <t>PAPAS RUFLES ORIGINAL 300GR FRITO LAY</t>
  </si>
  <si>
    <t>RUFLE QUESO 300GR PEPSICO</t>
  </si>
  <si>
    <t>DE TODITO RESUELTO 400 GR PEPSICO</t>
  </si>
  <si>
    <t>CHEESE TRIS 145 GR PICANTE  PEPSICO</t>
  </si>
  <si>
    <t>TORTI JACKS PICANTE 190GR FRITO LAY</t>
  </si>
  <si>
    <t>DORITOS 145 GR CHILI ATRV PEPSICO</t>
  </si>
  <si>
    <t>DORITOS JURASSIC 145 GR PEPSICO</t>
  </si>
  <si>
    <t>CHEETOS BOLIQUESO XXL 180GR FRITO LAY</t>
  </si>
  <si>
    <t>NATUCHIPS PLATANITOS ONDULADOS 245GR FRITO LAY</t>
  </si>
  <si>
    <t>CHEETOS MEGA PUFF 270GR FRITO LAY</t>
  </si>
  <si>
    <t>TORTILLITAS QUESO 350 GR PEPSICO</t>
  </si>
  <si>
    <t>TORTILLAS PICANTE JACKS 350GR FRITO LAY</t>
  </si>
  <si>
    <t>NATUCHIPS  PLATANITOS 80GR FRITO LAY</t>
  </si>
  <si>
    <t>PEPITO EL ORIGINAL 80GR FRITO LAY</t>
  </si>
  <si>
    <t>BLISTER PEPITO DINOSAURIO 22 G X 12</t>
  </si>
  <si>
    <t>BLISTER CHEESE TRIS 54 G X 12</t>
  </si>
  <si>
    <t>BLISTER PEPITO 25 GR X12</t>
  </si>
  <si>
    <t>BLISTER DORITO MEG QSO 45 GR X 12</t>
  </si>
  <si>
    <t>DORITO MEGA QUESO 45GR  FRITO-LAY</t>
  </si>
  <si>
    <t>CHEESE TRIS 54GR  FRITO-LAY</t>
  </si>
  <si>
    <t>PEPITO ORIGINAL 25GR   FRITO-LAY</t>
  </si>
  <si>
    <t>DORITOS SPIDER-MAN 145GR FRITO LAY</t>
  </si>
  <si>
    <t>CHEETOS HORNEADOS MEGA PUFFS 28GR FRITO LAY</t>
  </si>
  <si>
    <t>CHEETOS CRUNCHY FLAMING HOT 110GR FRITO LAY</t>
  </si>
  <si>
    <t>TORTILLAS DE QUESO 40 GR JACKS</t>
  </si>
  <si>
    <t>PLATANITOS NATUCHIPS 42GR FRITO LAY</t>
  </si>
  <si>
    <t>TORTILLITAS 40 GR PICANTES JACKS</t>
  </si>
  <si>
    <t>PAPA JACKS 80GR POLLO</t>
  </si>
  <si>
    <t>DORITOS MEGA QUESO 22 GR FRITO LAY</t>
  </si>
  <si>
    <t>PAPA JACKS SAL 30GR PEPSICO</t>
  </si>
  <si>
    <t>BOLIQUESO CHEETOS 28GR FRITO LAY</t>
  </si>
  <si>
    <t>RUFFLES CON SABOR A QUESO 36GR FRITO LAY</t>
  </si>
  <si>
    <t>PAPA JACKS CON SAL 80GR FRITO LAY</t>
  </si>
  <si>
    <t>TORTILLITAS JACKS DE QUESO 130GR FRITO LAY</t>
  </si>
  <si>
    <t>DORITOS WW84 SWEET CHILI 145GR  FRITO LAY</t>
  </si>
  <si>
    <t>SITEMA</t>
  </si>
  <si>
    <t>FISICO</t>
  </si>
  <si>
    <t>VENTA</t>
  </si>
  <si>
    <t>DIFERENCIA</t>
  </si>
  <si>
    <t>CICLICO DE PUIG PEPSICO Y GALLETERO 23/02/22 FRANYER OCHOA</t>
  </si>
  <si>
    <t>-</t>
  </si>
  <si>
    <t>COSTO $</t>
  </si>
  <si>
    <t>TOTAL $</t>
  </si>
  <si>
    <t>TOTAL</t>
  </si>
  <si>
    <t>CICLICO DE PUIG PEPSICO Y GALLETERO DESDE 16/02/22 AL 23/02/22 FRANYER OCHOA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</si>
</sst>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$-409]#,##0.00"/>
    <numFmt numFmtId="165" formatCode="[$$-380A]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/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0" fontId="1" fillId="0" borderId="0" xfId="0" applyFont="1"/>
    <xf numFmtId="0" fontId="0" fillId="0" borderId="3" xfId="0" applyBorder="1"/>
    <xf numFmtId="49" fontId="0" fillId="0" borderId="3" xfId="0" applyNumberFormat="1" applyBorder="1"/>
    <xf numFmtId="0" fontId="1" fillId="2" borderId="2" xfId="0" applyFont="1" applyFill="1" applyBorder="1" applyAlignment="1">
      <alignment horizontal="center"/>
    </xf>
    <xf numFmtId="0" fontId="0" fillId="3" borderId="2" xfId="0" applyFill="1" applyBorder="1"/>
    <xf numFmtId="49" fontId="0" fillId="3" borderId="2" xfId="0" applyNumberFormat="1" applyFill="1" applyBorder="1"/>
    <xf numFmtId="0" fontId="0" fillId="5" borderId="2" xfId="0" applyFill="1" applyBorder="1"/>
    <xf numFmtId="0" fontId="1" fillId="4" borderId="2" xfId="0" applyFont="1" applyFill="1" applyBorder="1" applyAlignment="1">
      <alignment horizontal="center"/>
    </xf>
    <xf numFmtId="164" fontId="1" fillId="4" borderId="2" xfId="0" applyNumberFormat="1" applyFont="1" applyFill="1" applyBorder="1" applyAlignment="1">
      <alignment horizontal="center"/>
    </xf>
    <xf numFmtId="164" fontId="0" fillId="0" borderId="2" xfId="0" applyNumberFormat="1" applyBorder="1"/>
    <xf numFmtId="164" fontId="0" fillId="0" borderId="0" xfId="0" applyNumberFormat="1"/>
    <xf numFmtId="165" fontId="1" fillId="4" borderId="2" xfId="0" applyNumberFormat="1" applyFont="1" applyFill="1" applyBorder="1" applyAlignment="1">
      <alignment horizontal="center"/>
    </xf>
    <xf numFmtId="165" fontId="0" fillId="0" borderId="2" xfId="0" applyNumberFormat="1" applyBorder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112"/>
  <sheetViews>
    <sheetView topLeftCell="A6" workbookViewId="0">
      <selection activeCell="A6" sqref="A6:H71"/>
    </sheetView>
  </sheetViews>
  <sheetFormatPr baseColWidth="10" defaultRowHeight="15" x14ac:dyDescent="0.25"/>
  <cols>
    <col min="2" max="2" width="58.5703125" bestFit="1" customWidth="1"/>
    <col min="4" max="4" width="11.42578125" style="2"/>
    <col min="6" max="6" width="13.140625" bestFit="1" customWidth="1"/>
  </cols>
  <sheetData>
    <row r="1" spans="1:8" s="2" customFormat="1" x14ac:dyDescent="0.25"/>
    <row r="2" spans="1:8" s="2" customFormat="1" x14ac:dyDescent="0.25"/>
    <row r="3" spans="1:8" s="2" customFormat="1" x14ac:dyDescent="0.25"/>
    <row r="4" spans="1:8" s="2" customFormat="1" x14ac:dyDescent="0.25">
      <c r="B4" s="6" t="s">
        <v>111</v>
      </c>
    </row>
    <row r="5" spans="1:8" s="2" customFormat="1" x14ac:dyDescent="0.25"/>
    <row r="6" spans="1:8" s="1" customFormat="1" x14ac:dyDescent="0.25">
      <c r="A6" s="9" t="s">
        <v>32</v>
      </c>
      <c r="B6" s="9" t="s">
        <v>33</v>
      </c>
      <c r="C6" s="9" t="s">
        <v>107</v>
      </c>
      <c r="D6" s="9" t="s">
        <v>108</v>
      </c>
      <c r="E6" s="9" t="s">
        <v>109</v>
      </c>
      <c r="F6" s="9" t="s">
        <v>110</v>
      </c>
      <c r="G6" s="4"/>
      <c r="H6" s="4"/>
    </row>
    <row r="7" spans="1:8" hidden="1" x14ac:dyDescent="0.25">
      <c r="A7" s="4">
        <v>1168</v>
      </c>
      <c r="B7" s="5" t="s">
        <v>0</v>
      </c>
      <c r="C7" s="4"/>
      <c r="D7" s="4"/>
      <c r="E7" s="4"/>
      <c r="F7" s="4">
        <f>E7+D7-C7</f>
        <v>0</v>
      </c>
    </row>
    <row r="8" spans="1:8" hidden="1" x14ac:dyDescent="0.25">
      <c r="A8" s="4">
        <v>1242</v>
      </c>
      <c r="B8" s="5" t="s">
        <v>1</v>
      </c>
      <c r="C8" s="4">
        <v>15</v>
      </c>
      <c r="D8" s="4">
        <v>15</v>
      </c>
      <c r="E8" s="4"/>
      <c r="F8" s="4">
        <f t="shared" ref="F8:F71" si="0">E8+D8-C8</f>
        <v>0</v>
      </c>
    </row>
    <row r="9" spans="1:8" hidden="1" x14ac:dyDescent="0.25">
      <c r="A9" s="7">
        <v>1428</v>
      </c>
      <c r="B9" s="8" t="s">
        <v>2</v>
      </c>
      <c r="C9" s="7"/>
      <c r="D9" s="7"/>
      <c r="E9" s="7"/>
      <c r="F9" s="7">
        <f t="shared" si="0"/>
        <v>0</v>
      </c>
    </row>
    <row r="10" spans="1:8" hidden="1" x14ac:dyDescent="0.25">
      <c r="A10" s="4">
        <v>1431</v>
      </c>
      <c r="B10" s="5" t="s">
        <v>3</v>
      </c>
      <c r="C10" s="4">
        <v>57</v>
      </c>
      <c r="D10" s="4">
        <f>33+24</f>
        <v>57</v>
      </c>
      <c r="E10" s="4">
        <v>0</v>
      </c>
      <c r="F10" s="4">
        <f t="shared" si="0"/>
        <v>0</v>
      </c>
    </row>
    <row r="11" spans="1:8" hidden="1" x14ac:dyDescent="0.25">
      <c r="A11" s="4">
        <v>1433</v>
      </c>
      <c r="B11" s="5" t="s">
        <v>4</v>
      </c>
      <c r="C11" s="4"/>
      <c r="D11" s="4"/>
      <c r="E11" s="4"/>
      <c r="F11" s="4">
        <f t="shared" si="0"/>
        <v>0</v>
      </c>
    </row>
    <row r="12" spans="1:8" hidden="1" x14ac:dyDescent="0.25">
      <c r="A12" s="7">
        <v>1460</v>
      </c>
      <c r="B12" s="8" t="s">
        <v>5</v>
      </c>
      <c r="C12" s="7"/>
      <c r="D12" s="7"/>
      <c r="E12" s="7"/>
      <c r="F12" s="7">
        <f t="shared" si="0"/>
        <v>0</v>
      </c>
    </row>
    <row r="13" spans="1:8" x14ac:dyDescent="0.25">
      <c r="A13" s="4">
        <v>2771</v>
      </c>
      <c r="B13" s="5" t="s">
        <v>6</v>
      </c>
      <c r="C13" s="4">
        <v>1</v>
      </c>
      <c r="D13" s="4">
        <v>0</v>
      </c>
      <c r="E13" s="4">
        <v>0</v>
      </c>
      <c r="F13" s="4">
        <f t="shared" si="0"/>
        <v>-1</v>
      </c>
      <c r="G13" s="4"/>
      <c r="H13" s="4"/>
    </row>
    <row r="14" spans="1:8" hidden="1" x14ac:dyDescent="0.25">
      <c r="A14" s="4">
        <v>3580</v>
      </c>
      <c r="B14" s="5" t="s">
        <v>7</v>
      </c>
      <c r="C14" s="4"/>
      <c r="D14" s="4"/>
      <c r="E14" s="4"/>
      <c r="F14" s="4">
        <f t="shared" si="0"/>
        <v>0</v>
      </c>
    </row>
    <row r="15" spans="1:8" hidden="1" x14ac:dyDescent="0.25">
      <c r="A15" s="4">
        <v>3589</v>
      </c>
      <c r="B15" s="5" t="s">
        <v>8</v>
      </c>
      <c r="C15" s="4"/>
      <c r="D15" s="4"/>
      <c r="E15" s="4"/>
      <c r="F15" s="4">
        <f t="shared" si="0"/>
        <v>0</v>
      </c>
    </row>
    <row r="16" spans="1:8" hidden="1" x14ac:dyDescent="0.25">
      <c r="A16" s="4">
        <v>3590</v>
      </c>
      <c r="B16" s="5" t="s">
        <v>9</v>
      </c>
      <c r="C16" s="4"/>
      <c r="D16" s="4"/>
      <c r="E16" s="4"/>
      <c r="F16" s="4">
        <f t="shared" si="0"/>
        <v>0</v>
      </c>
    </row>
    <row r="17" spans="1:8" hidden="1" x14ac:dyDescent="0.25">
      <c r="A17" s="7">
        <v>3787</v>
      </c>
      <c r="B17" s="8" t="s">
        <v>10</v>
      </c>
      <c r="C17" s="7">
        <v>21</v>
      </c>
      <c r="D17" s="7">
        <v>21</v>
      </c>
      <c r="E17" s="7">
        <v>0</v>
      </c>
      <c r="F17" s="7">
        <f t="shared" si="0"/>
        <v>0</v>
      </c>
    </row>
    <row r="18" spans="1:8" x14ac:dyDescent="0.25">
      <c r="A18" s="4">
        <v>6102</v>
      </c>
      <c r="B18" s="5" t="s">
        <v>11</v>
      </c>
      <c r="C18" s="4">
        <v>21</v>
      </c>
      <c r="D18" s="4">
        <v>20</v>
      </c>
      <c r="E18" s="4">
        <v>0</v>
      </c>
      <c r="F18" s="4">
        <f t="shared" si="0"/>
        <v>-1</v>
      </c>
      <c r="G18" s="4"/>
      <c r="H18" s="4"/>
    </row>
    <row r="19" spans="1:8" hidden="1" x14ac:dyDescent="0.25">
      <c r="A19" s="4">
        <v>6103</v>
      </c>
      <c r="B19" s="5" t="s">
        <v>12</v>
      </c>
      <c r="C19" s="4"/>
      <c r="D19" s="4"/>
      <c r="E19" s="4"/>
      <c r="F19" s="4">
        <f t="shared" si="0"/>
        <v>0</v>
      </c>
    </row>
    <row r="20" spans="1:8" hidden="1" x14ac:dyDescent="0.25">
      <c r="A20" s="4">
        <v>6312</v>
      </c>
      <c r="B20" s="5" t="s">
        <v>13</v>
      </c>
      <c r="C20" s="4"/>
      <c r="D20" s="4"/>
      <c r="E20" s="4"/>
      <c r="F20" s="4">
        <f t="shared" si="0"/>
        <v>0</v>
      </c>
    </row>
    <row r="21" spans="1:8" hidden="1" x14ac:dyDescent="0.25">
      <c r="A21" s="7">
        <v>6313</v>
      </c>
      <c r="B21" s="8" t="s">
        <v>14</v>
      </c>
      <c r="C21" s="7">
        <v>24</v>
      </c>
      <c r="D21" s="7">
        <v>24</v>
      </c>
      <c r="E21" s="7"/>
      <c r="F21" s="7">
        <f t="shared" si="0"/>
        <v>0</v>
      </c>
    </row>
    <row r="22" spans="1:8" x14ac:dyDescent="0.25">
      <c r="A22" s="4">
        <v>6314</v>
      </c>
      <c r="B22" s="5" t="s">
        <v>15</v>
      </c>
      <c r="C22" s="4">
        <v>37</v>
      </c>
      <c r="D22" s="4">
        <v>36</v>
      </c>
      <c r="E22" s="4">
        <v>0</v>
      </c>
      <c r="F22" s="4">
        <f t="shared" si="0"/>
        <v>-1</v>
      </c>
      <c r="G22" s="4"/>
      <c r="H22" s="4"/>
    </row>
    <row r="23" spans="1:8" hidden="1" x14ac:dyDescent="0.25">
      <c r="A23" s="4">
        <v>6315</v>
      </c>
      <c r="B23" s="5" t="s">
        <v>16</v>
      </c>
      <c r="C23" s="4"/>
      <c r="D23" s="4"/>
      <c r="E23" s="4"/>
      <c r="F23" s="4">
        <f t="shared" si="0"/>
        <v>0</v>
      </c>
    </row>
    <row r="24" spans="1:8" hidden="1" x14ac:dyDescent="0.25">
      <c r="A24" s="4">
        <v>6916</v>
      </c>
      <c r="B24" s="5" t="s">
        <v>17</v>
      </c>
      <c r="C24" s="4"/>
      <c r="D24" s="4"/>
      <c r="E24" s="4"/>
      <c r="F24" s="4">
        <f t="shared" si="0"/>
        <v>0</v>
      </c>
    </row>
    <row r="25" spans="1:8" hidden="1" x14ac:dyDescent="0.25">
      <c r="A25" s="4">
        <v>7120</v>
      </c>
      <c r="B25" s="5" t="s">
        <v>18</v>
      </c>
      <c r="C25" s="4"/>
      <c r="D25" s="4"/>
      <c r="E25" s="4"/>
      <c r="F25" s="4">
        <f t="shared" si="0"/>
        <v>0</v>
      </c>
    </row>
    <row r="26" spans="1:8" hidden="1" x14ac:dyDescent="0.25">
      <c r="A26" s="4">
        <v>7121</v>
      </c>
      <c r="B26" s="5" t="s">
        <v>19</v>
      </c>
      <c r="C26" s="4"/>
      <c r="D26" s="4"/>
      <c r="E26" s="4"/>
      <c r="F26" s="4">
        <f t="shared" si="0"/>
        <v>0</v>
      </c>
    </row>
    <row r="27" spans="1:8" hidden="1" x14ac:dyDescent="0.25">
      <c r="A27" s="4">
        <v>7865</v>
      </c>
      <c r="B27" s="5" t="s">
        <v>20</v>
      </c>
      <c r="C27" s="4"/>
      <c r="D27" s="4"/>
      <c r="E27" s="4"/>
      <c r="F27" s="4">
        <f t="shared" si="0"/>
        <v>0</v>
      </c>
    </row>
    <row r="28" spans="1:8" hidden="1" x14ac:dyDescent="0.25">
      <c r="A28" s="4">
        <v>8265</v>
      </c>
      <c r="B28" s="5" t="s">
        <v>21</v>
      </c>
      <c r="C28" s="4"/>
      <c r="D28" s="4"/>
      <c r="E28" s="4"/>
      <c r="F28" s="4">
        <f t="shared" si="0"/>
        <v>0</v>
      </c>
    </row>
    <row r="29" spans="1:8" hidden="1" x14ac:dyDescent="0.25">
      <c r="A29" s="7">
        <v>8285</v>
      </c>
      <c r="B29" s="8" t="s">
        <v>22</v>
      </c>
      <c r="C29" s="7"/>
      <c r="D29" s="7"/>
      <c r="E29" s="7"/>
      <c r="F29" s="7">
        <f t="shared" si="0"/>
        <v>0</v>
      </c>
    </row>
    <row r="30" spans="1:8" hidden="1" x14ac:dyDescent="0.25">
      <c r="A30" s="4">
        <v>8286</v>
      </c>
      <c r="B30" s="5" t="s">
        <v>23</v>
      </c>
      <c r="C30" s="4">
        <v>1</v>
      </c>
      <c r="D30" s="4">
        <v>1</v>
      </c>
      <c r="E30" s="4">
        <v>0</v>
      </c>
      <c r="F30" s="4">
        <f t="shared" si="0"/>
        <v>0</v>
      </c>
    </row>
    <row r="31" spans="1:8" hidden="1" x14ac:dyDescent="0.25">
      <c r="A31" s="4">
        <v>8287</v>
      </c>
      <c r="B31" s="5" t="s">
        <v>24</v>
      </c>
      <c r="C31" s="4"/>
      <c r="D31" s="4"/>
      <c r="E31" s="4"/>
      <c r="F31" s="4">
        <f t="shared" si="0"/>
        <v>0</v>
      </c>
    </row>
    <row r="32" spans="1:8" hidden="1" x14ac:dyDescent="0.25">
      <c r="A32" s="4">
        <v>8288</v>
      </c>
      <c r="B32" s="5" t="s">
        <v>25</v>
      </c>
      <c r="C32" s="4"/>
      <c r="D32" s="4"/>
      <c r="E32" s="4"/>
      <c r="F32" s="4">
        <f t="shared" si="0"/>
        <v>0</v>
      </c>
    </row>
    <row r="33" spans="1:8" hidden="1" x14ac:dyDescent="0.25">
      <c r="A33" s="4">
        <v>9374</v>
      </c>
      <c r="B33" s="5" t="s">
        <v>26</v>
      </c>
      <c r="C33" s="4"/>
      <c r="D33" s="4"/>
      <c r="E33" s="4"/>
      <c r="F33" s="4">
        <f t="shared" si="0"/>
        <v>0</v>
      </c>
    </row>
    <row r="34" spans="1:8" hidden="1" x14ac:dyDescent="0.25">
      <c r="A34" s="4">
        <v>9375</v>
      </c>
      <c r="B34" s="5" t="s">
        <v>27</v>
      </c>
      <c r="C34" s="4"/>
      <c r="D34" s="4"/>
      <c r="E34" s="4"/>
      <c r="F34" s="4">
        <f t="shared" si="0"/>
        <v>0</v>
      </c>
    </row>
    <row r="35" spans="1:8" hidden="1" x14ac:dyDescent="0.25">
      <c r="A35" s="4">
        <v>9376</v>
      </c>
      <c r="B35" s="5" t="s">
        <v>28</v>
      </c>
      <c r="C35" s="4">
        <v>17</v>
      </c>
      <c r="D35" s="4">
        <v>17</v>
      </c>
      <c r="E35" s="4"/>
      <c r="F35" s="4">
        <f t="shared" si="0"/>
        <v>0</v>
      </c>
    </row>
    <row r="36" spans="1:8" hidden="1" x14ac:dyDescent="0.25">
      <c r="A36" s="7">
        <v>9760</v>
      </c>
      <c r="B36" s="8" t="s">
        <v>29</v>
      </c>
      <c r="C36" s="7"/>
      <c r="D36" s="7"/>
      <c r="E36" s="7"/>
      <c r="F36" s="7">
        <f t="shared" si="0"/>
        <v>0</v>
      </c>
    </row>
    <row r="37" spans="1:8" hidden="1" x14ac:dyDescent="0.25">
      <c r="A37" s="4">
        <v>9993</v>
      </c>
      <c r="B37" s="5" t="s">
        <v>30</v>
      </c>
      <c r="C37" s="4">
        <v>33</v>
      </c>
      <c r="D37" s="4">
        <v>33</v>
      </c>
      <c r="E37" s="4">
        <v>0</v>
      </c>
      <c r="F37" s="4">
        <f t="shared" si="0"/>
        <v>0</v>
      </c>
    </row>
    <row r="38" spans="1:8" hidden="1" x14ac:dyDescent="0.25">
      <c r="A38" s="4">
        <v>6914</v>
      </c>
      <c r="B38" s="5" t="s">
        <v>31</v>
      </c>
      <c r="C38" s="4"/>
      <c r="D38" s="4"/>
      <c r="E38" s="4"/>
      <c r="F38" s="4">
        <f t="shared" si="0"/>
        <v>0</v>
      </c>
    </row>
    <row r="39" spans="1:8" hidden="1" x14ac:dyDescent="0.25">
      <c r="A39" s="7">
        <v>2567</v>
      </c>
      <c r="B39" s="8" t="s">
        <v>34</v>
      </c>
      <c r="C39" s="7"/>
      <c r="D39" s="7"/>
      <c r="E39" s="7"/>
      <c r="F39" s="7">
        <f t="shared" si="0"/>
        <v>0</v>
      </c>
    </row>
    <row r="40" spans="1:8" x14ac:dyDescent="0.25">
      <c r="A40" s="10">
        <v>9598</v>
      </c>
      <c r="B40" s="11" t="s">
        <v>35</v>
      </c>
      <c r="C40" s="10">
        <v>73</v>
      </c>
      <c r="D40" s="10">
        <v>71</v>
      </c>
      <c r="E40" s="10">
        <v>0</v>
      </c>
      <c r="F40" s="10">
        <f t="shared" si="0"/>
        <v>-2</v>
      </c>
      <c r="G40" s="4"/>
      <c r="H40" s="4"/>
    </row>
    <row r="41" spans="1:8" hidden="1" x14ac:dyDescent="0.25">
      <c r="A41" s="7">
        <v>9599</v>
      </c>
      <c r="B41" s="8" t="s">
        <v>36</v>
      </c>
      <c r="C41" s="7"/>
      <c r="D41" s="7"/>
      <c r="E41" s="7"/>
      <c r="F41" s="7">
        <f t="shared" si="0"/>
        <v>0</v>
      </c>
    </row>
    <row r="42" spans="1:8" x14ac:dyDescent="0.25">
      <c r="A42" s="4">
        <v>9600</v>
      </c>
      <c r="B42" s="5" t="s">
        <v>37</v>
      </c>
      <c r="C42" s="4">
        <v>76</v>
      </c>
      <c r="D42" s="4">
        <f>59+16</f>
        <v>75</v>
      </c>
      <c r="E42" s="4">
        <v>0</v>
      </c>
      <c r="F42" s="4">
        <f t="shared" si="0"/>
        <v>-1</v>
      </c>
      <c r="G42" s="4"/>
      <c r="H42" s="4"/>
    </row>
    <row r="43" spans="1:8" hidden="1" x14ac:dyDescent="0.25">
      <c r="A43" s="4">
        <v>9601</v>
      </c>
      <c r="B43" s="5" t="s">
        <v>38</v>
      </c>
      <c r="C43" s="4"/>
      <c r="D43" s="4"/>
      <c r="E43" s="4"/>
      <c r="F43" s="4">
        <f t="shared" si="0"/>
        <v>0</v>
      </c>
    </row>
    <row r="44" spans="1:8" hidden="1" x14ac:dyDescent="0.25">
      <c r="A44" s="4">
        <v>9602</v>
      </c>
      <c r="B44" s="5" t="s">
        <v>39</v>
      </c>
      <c r="C44" s="4"/>
      <c r="D44" s="4"/>
      <c r="E44" s="4"/>
      <c r="F44" s="4">
        <f t="shared" si="0"/>
        <v>0</v>
      </c>
    </row>
    <row r="45" spans="1:8" hidden="1" x14ac:dyDescent="0.25">
      <c r="A45" s="4">
        <v>9603</v>
      </c>
      <c r="B45" s="5" t="s">
        <v>40</v>
      </c>
      <c r="C45" s="4"/>
      <c r="D45" s="4"/>
      <c r="E45" s="4"/>
      <c r="F45" s="4">
        <f t="shared" si="0"/>
        <v>0</v>
      </c>
    </row>
    <row r="46" spans="1:8" hidden="1" x14ac:dyDescent="0.25">
      <c r="A46" s="4">
        <v>9604</v>
      </c>
      <c r="B46" s="5" t="s">
        <v>41</v>
      </c>
      <c r="C46" s="4"/>
      <c r="D46" s="4"/>
      <c r="E46" s="4"/>
      <c r="F46" s="4">
        <f t="shared" si="0"/>
        <v>0</v>
      </c>
    </row>
    <row r="47" spans="1:8" hidden="1" x14ac:dyDescent="0.25">
      <c r="A47" s="4">
        <v>6724</v>
      </c>
      <c r="B47" s="5" t="s">
        <v>42</v>
      </c>
      <c r="C47" s="4"/>
      <c r="D47" s="4"/>
      <c r="E47" s="4"/>
      <c r="F47" s="4">
        <f t="shared" si="0"/>
        <v>0</v>
      </c>
    </row>
    <row r="48" spans="1:8" hidden="1" x14ac:dyDescent="0.25">
      <c r="A48" s="4">
        <v>1410</v>
      </c>
      <c r="B48" s="5" t="s">
        <v>43</v>
      </c>
      <c r="C48" s="4"/>
      <c r="D48" s="4"/>
      <c r="E48" s="4"/>
      <c r="F48" s="4">
        <f t="shared" si="0"/>
        <v>0</v>
      </c>
    </row>
    <row r="49" spans="1:8" hidden="1" x14ac:dyDescent="0.25">
      <c r="A49" s="4">
        <v>1412</v>
      </c>
      <c r="B49" s="5" t="s">
        <v>44</v>
      </c>
      <c r="C49" s="4"/>
      <c r="D49" s="4"/>
      <c r="E49" s="4"/>
      <c r="F49" s="4">
        <f t="shared" si="0"/>
        <v>0</v>
      </c>
    </row>
    <row r="50" spans="1:8" hidden="1" x14ac:dyDescent="0.25">
      <c r="A50" s="4">
        <v>1414</v>
      </c>
      <c r="B50" s="5" t="s">
        <v>45</v>
      </c>
      <c r="C50" s="4"/>
      <c r="D50" s="4"/>
      <c r="E50" s="4"/>
      <c r="F50" s="4">
        <f t="shared" si="0"/>
        <v>0</v>
      </c>
    </row>
    <row r="51" spans="1:8" hidden="1" x14ac:dyDescent="0.25">
      <c r="A51" s="7">
        <v>1416</v>
      </c>
      <c r="B51" s="8" t="s">
        <v>46</v>
      </c>
      <c r="C51" s="7"/>
      <c r="D51" s="7"/>
      <c r="E51" s="7"/>
      <c r="F51" s="7">
        <f t="shared" si="0"/>
        <v>0</v>
      </c>
    </row>
    <row r="52" spans="1:8" x14ac:dyDescent="0.25">
      <c r="A52" s="4">
        <v>1418</v>
      </c>
      <c r="B52" s="5" t="s">
        <v>47</v>
      </c>
      <c r="C52" s="4">
        <v>15</v>
      </c>
      <c r="D52" s="4">
        <v>14</v>
      </c>
      <c r="E52" s="4">
        <v>0</v>
      </c>
      <c r="F52" s="4">
        <f t="shared" si="0"/>
        <v>-1</v>
      </c>
      <c r="G52" s="4"/>
      <c r="H52" s="4"/>
    </row>
    <row r="53" spans="1:8" hidden="1" x14ac:dyDescent="0.25">
      <c r="A53" s="4">
        <v>1419</v>
      </c>
      <c r="B53" s="5" t="s">
        <v>48</v>
      </c>
      <c r="C53" s="4"/>
      <c r="D53" s="4"/>
      <c r="E53" s="4"/>
      <c r="F53" s="4">
        <f t="shared" si="0"/>
        <v>0</v>
      </c>
    </row>
    <row r="54" spans="1:8" hidden="1" x14ac:dyDescent="0.25">
      <c r="A54" s="4">
        <v>1469</v>
      </c>
      <c r="B54" s="5" t="s">
        <v>49</v>
      </c>
      <c r="C54" s="4"/>
      <c r="D54" s="4"/>
      <c r="E54" s="4"/>
      <c r="F54" s="4">
        <f t="shared" si="0"/>
        <v>0</v>
      </c>
    </row>
    <row r="55" spans="1:8" hidden="1" x14ac:dyDescent="0.25">
      <c r="A55" s="4">
        <v>2173</v>
      </c>
      <c r="B55" s="5" t="s">
        <v>50</v>
      </c>
      <c r="C55" s="4"/>
      <c r="D55" s="4"/>
      <c r="E55" s="4"/>
      <c r="F55" s="4">
        <f t="shared" si="0"/>
        <v>0</v>
      </c>
    </row>
    <row r="56" spans="1:8" hidden="1" x14ac:dyDescent="0.25">
      <c r="A56" s="4">
        <v>2174</v>
      </c>
      <c r="B56" s="5" t="s">
        <v>51</v>
      </c>
      <c r="C56" s="4">
        <v>18</v>
      </c>
      <c r="D56" s="4">
        <v>18</v>
      </c>
      <c r="E56" s="4"/>
      <c r="F56" s="4">
        <f t="shared" si="0"/>
        <v>0</v>
      </c>
    </row>
    <row r="57" spans="1:8" hidden="1" x14ac:dyDescent="0.25">
      <c r="A57" s="4">
        <v>2175</v>
      </c>
      <c r="B57" s="5" t="s">
        <v>52</v>
      </c>
      <c r="C57" s="4"/>
      <c r="D57" s="4"/>
      <c r="E57" s="4"/>
      <c r="F57" s="4">
        <f t="shared" si="0"/>
        <v>0</v>
      </c>
    </row>
    <row r="58" spans="1:8" hidden="1" x14ac:dyDescent="0.25">
      <c r="A58" s="4">
        <v>2176</v>
      </c>
      <c r="B58" s="5" t="s">
        <v>53</v>
      </c>
      <c r="C58" s="4"/>
      <c r="D58" s="4"/>
      <c r="E58" s="4"/>
      <c r="F58" s="4">
        <f t="shared" si="0"/>
        <v>0</v>
      </c>
    </row>
    <row r="59" spans="1:8" hidden="1" x14ac:dyDescent="0.25">
      <c r="A59" s="7">
        <v>2177</v>
      </c>
      <c r="B59" s="8" t="s">
        <v>54</v>
      </c>
      <c r="C59" s="7"/>
      <c r="D59" s="7"/>
      <c r="E59" s="7"/>
      <c r="F59" s="7">
        <f t="shared" si="0"/>
        <v>0</v>
      </c>
    </row>
    <row r="60" spans="1:8" hidden="1" x14ac:dyDescent="0.25">
      <c r="A60" s="4">
        <v>2178</v>
      </c>
      <c r="B60" s="5" t="s">
        <v>55</v>
      </c>
      <c r="C60" s="4">
        <v>14</v>
      </c>
      <c r="D60" s="4">
        <v>14</v>
      </c>
      <c r="E60" s="4">
        <v>0</v>
      </c>
      <c r="F60" s="4">
        <f t="shared" si="0"/>
        <v>0</v>
      </c>
    </row>
    <row r="61" spans="1:8" hidden="1" x14ac:dyDescent="0.25">
      <c r="A61" s="4">
        <v>2179</v>
      </c>
      <c r="B61" s="5" t="s">
        <v>56</v>
      </c>
      <c r="C61" s="4"/>
      <c r="D61" s="4"/>
      <c r="E61" s="4"/>
      <c r="F61" s="4">
        <f t="shared" si="0"/>
        <v>0</v>
      </c>
    </row>
    <row r="62" spans="1:8" hidden="1" x14ac:dyDescent="0.25">
      <c r="A62" s="4">
        <v>2180</v>
      </c>
      <c r="B62" s="5" t="s">
        <v>57</v>
      </c>
      <c r="C62" s="4">
        <v>53</v>
      </c>
      <c r="D62" s="4">
        <f>29+24</f>
        <v>53</v>
      </c>
      <c r="E62" s="4"/>
      <c r="F62" s="4">
        <f t="shared" si="0"/>
        <v>0</v>
      </c>
    </row>
    <row r="63" spans="1:8" hidden="1" x14ac:dyDescent="0.25">
      <c r="A63" s="4">
        <v>2181</v>
      </c>
      <c r="B63" s="5" t="s">
        <v>58</v>
      </c>
      <c r="C63" s="4"/>
      <c r="D63" s="4"/>
      <c r="E63" s="4"/>
      <c r="F63" s="4">
        <f t="shared" si="0"/>
        <v>0</v>
      </c>
    </row>
    <row r="64" spans="1:8" hidden="1" x14ac:dyDescent="0.25">
      <c r="A64" s="7">
        <v>2182</v>
      </c>
      <c r="B64" s="8" t="s">
        <v>59</v>
      </c>
      <c r="C64" s="7"/>
      <c r="D64" s="7"/>
      <c r="E64" s="7"/>
      <c r="F64" s="7">
        <f t="shared" si="0"/>
        <v>0</v>
      </c>
    </row>
    <row r="65" spans="1:8" hidden="1" x14ac:dyDescent="0.25">
      <c r="A65" s="4">
        <v>2727</v>
      </c>
      <c r="B65" s="5" t="s">
        <v>60</v>
      </c>
      <c r="C65" s="4">
        <v>51</v>
      </c>
      <c r="D65" s="4">
        <f>10+23+16</f>
        <v>49</v>
      </c>
      <c r="E65" s="4">
        <v>2</v>
      </c>
      <c r="F65" s="4">
        <f t="shared" si="0"/>
        <v>0</v>
      </c>
    </row>
    <row r="66" spans="1:8" hidden="1" x14ac:dyDescent="0.25">
      <c r="A66" s="4">
        <v>2728</v>
      </c>
      <c r="B66" s="5" t="s">
        <v>61</v>
      </c>
      <c r="C66" s="4"/>
      <c r="D66" s="4"/>
      <c r="E66" s="4"/>
      <c r="F66" s="4">
        <f t="shared" si="0"/>
        <v>0</v>
      </c>
    </row>
    <row r="67" spans="1:8" hidden="1" x14ac:dyDescent="0.25">
      <c r="A67" s="4">
        <v>2729</v>
      </c>
      <c r="B67" s="5" t="s">
        <v>62</v>
      </c>
      <c r="C67" s="4"/>
      <c r="D67" s="4"/>
      <c r="E67" s="4"/>
      <c r="F67" s="4">
        <f t="shared" si="0"/>
        <v>0</v>
      </c>
    </row>
    <row r="68" spans="1:8" hidden="1" x14ac:dyDescent="0.25">
      <c r="A68" s="4">
        <v>2730</v>
      </c>
      <c r="B68" s="5" t="s">
        <v>63</v>
      </c>
      <c r="C68" s="4"/>
      <c r="D68" s="4"/>
      <c r="E68" s="4"/>
      <c r="F68" s="4">
        <f t="shared" si="0"/>
        <v>0</v>
      </c>
    </row>
    <row r="69" spans="1:8" hidden="1" x14ac:dyDescent="0.25">
      <c r="A69" s="7">
        <v>2731</v>
      </c>
      <c r="B69" s="8" t="s">
        <v>64</v>
      </c>
      <c r="C69" s="7"/>
      <c r="D69" s="7"/>
      <c r="E69" s="7"/>
      <c r="F69" s="7">
        <f t="shared" si="0"/>
        <v>0</v>
      </c>
    </row>
    <row r="70" spans="1:8" hidden="1" x14ac:dyDescent="0.25">
      <c r="A70" s="4">
        <v>2732</v>
      </c>
      <c r="B70" s="5" t="s">
        <v>65</v>
      </c>
      <c r="C70" s="4">
        <v>69</v>
      </c>
      <c r="D70" s="4">
        <v>42</v>
      </c>
      <c r="E70" s="12">
        <v>27</v>
      </c>
      <c r="F70" s="4">
        <f t="shared" si="0"/>
        <v>0</v>
      </c>
    </row>
    <row r="71" spans="1:8" x14ac:dyDescent="0.25">
      <c r="A71" s="4">
        <v>2733</v>
      </c>
      <c r="B71" s="5" t="s">
        <v>66</v>
      </c>
      <c r="C71" s="4">
        <v>2</v>
      </c>
      <c r="D71" s="4">
        <v>0</v>
      </c>
      <c r="E71" s="4">
        <v>0</v>
      </c>
      <c r="F71" s="4">
        <f t="shared" si="0"/>
        <v>-2</v>
      </c>
      <c r="G71" s="4"/>
      <c r="H71" s="4"/>
    </row>
    <row r="72" spans="1:8" hidden="1" x14ac:dyDescent="0.25">
      <c r="A72" s="4">
        <v>3319</v>
      </c>
      <c r="B72" s="5" t="s">
        <v>67</v>
      </c>
      <c r="C72" s="4"/>
      <c r="D72" s="4"/>
      <c r="E72" s="4"/>
      <c r="F72" s="4">
        <f t="shared" ref="F72:F112" si="1">E72+D72-C72</f>
        <v>0</v>
      </c>
    </row>
    <row r="73" spans="1:8" hidden="1" x14ac:dyDescent="0.25">
      <c r="A73" s="4">
        <v>3320</v>
      </c>
      <c r="B73" s="5" t="s">
        <v>68</v>
      </c>
      <c r="C73" s="4"/>
      <c r="D73" s="4"/>
      <c r="E73" s="4"/>
      <c r="F73" s="4">
        <f t="shared" si="1"/>
        <v>0</v>
      </c>
    </row>
    <row r="74" spans="1:8" hidden="1" x14ac:dyDescent="0.25">
      <c r="A74" s="4">
        <v>3322</v>
      </c>
      <c r="B74" s="5" t="s">
        <v>69</v>
      </c>
      <c r="C74" s="4"/>
      <c r="D74" s="4"/>
      <c r="E74" s="4"/>
      <c r="F74" s="4">
        <f t="shared" si="1"/>
        <v>0</v>
      </c>
    </row>
    <row r="75" spans="1:8" hidden="1" x14ac:dyDescent="0.25">
      <c r="A75" s="4">
        <v>3323</v>
      </c>
      <c r="B75" s="5" t="s">
        <v>70</v>
      </c>
      <c r="C75" s="4"/>
      <c r="D75" s="4"/>
      <c r="E75" s="4"/>
      <c r="F75" s="4">
        <f t="shared" si="1"/>
        <v>0</v>
      </c>
    </row>
    <row r="76" spans="1:8" hidden="1" x14ac:dyDescent="0.25">
      <c r="A76" s="4">
        <v>3324</v>
      </c>
      <c r="B76" s="5" t="s">
        <v>71</v>
      </c>
      <c r="C76" s="4"/>
      <c r="D76" s="4"/>
      <c r="E76" s="4"/>
      <c r="F76" s="4">
        <f t="shared" si="1"/>
        <v>0</v>
      </c>
    </row>
    <row r="77" spans="1:8" hidden="1" x14ac:dyDescent="0.25">
      <c r="A77" s="4">
        <v>3325</v>
      </c>
      <c r="B77" s="5" t="s">
        <v>72</v>
      </c>
      <c r="C77" s="4">
        <v>15</v>
      </c>
      <c r="D77" s="4">
        <v>15</v>
      </c>
      <c r="E77" s="4">
        <v>0</v>
      </c>
      <c r="F77" s="4">
        <f t="shared" si="1"/>
        <v>0</v>
      </c>
    </row>
    <row r="78" spans="1:8" hidden="1" x14ac:dyDescent="0.25">
      <c r="A78" s="4">
        <v>3326</v>
      </c>
      <c r="B78" s="5" t="s">
        <v>73</v>
      </c>
      <c r="C78" s="4">
        <v>16</v>
      </c>
      <c r="D78" s="4">
        <f>4+5+7</f>
        <v>16</v>
      </c>
      <c r="E78" s="4"/>
      <c r="F78" s="4">
        <f t="shared" si="1"/>
        <v>0</v>
      </c>
    </row>
    <row r="79" spans="1:8" hidden="1" x14ac:dyDescent="0.25">
      <c r="A79" s="4">
        <v>3328</v>
      </c>
      <c r="B79" s="5" t="s">
        <v>74</v>
      </c>
      <c r="C79" s="4"/>
      <c r="D79" s="4"/>
      <c r="E79" s="4"/>
      <c r="F79" s="4">
        <f t="shared" si="1"/>
        <v>0</v>
      </c>
    </row>
    <row r="80" spans="1:8" hidden="1" x14ac:dyDescent="0.25">
      <c r="A80" s="4">
        <v>3883</v>
      </c>
      <c r="B80" s="5" t="s">
        <v>75</v>
      </c>
      <c r="C80" s="4"/>
      <c r="D80" s="4"/>
      <c r="E80" s="4"/>
      <c r="F80" s="4">
        <f t="shared" si="1"/>
        <v>0</v>
      </c>
    </row>
    <row r="81" spans="1:6" hidden="1" x14ac:dyDescent="0.25">
      <c r="A81" s="4">
        <v>3884</v>
      </c>
      <c r="B81" s="5" t="s">
        <v>76</v>
      </c>
      <c r="C81" s="4">
        <v>1</v>
      </c>
      <c r="D81" s="4">
        <v>1</v>
      </c>
      <c r="E81" s="4"/>
      <c r="F81" s="4">
        <f t="shared" si="1"/>
        <v>0</v>
      </c>
    </row>
    <row r="82" spans="1:6" hidden="1" x14ac:dyDescent="0.25">
      <c r="A82" s="4">
        <v>3885</v>
      </c>
      <c r="B82" s="5" t="s">
        <v>77</v>
      </c>
      <c r="C82" s="4"/>
      <c r="D82" s="4"/>
      <c r="E82" s="4"/>
      <c r="F82" s="4">
        <f t="shared" si="1"/>
        <v>0</v>
      </c>
    </row>
    <row r="83" spans="1:6" hidden="1" x14ac:dyDescent="0.25">
      <c r="A83" s="4">
        <v>4951</v>
      </c>
      <c r="B83" s="5" t="s">
        <v>78</v>
      </c>
      <c r="C83" s="4"/>
      <c r="D83" s="4"/>
      <c r="E83" s="4"/>
      <c r="F83" s="4">
        <f t="shared" si="1"/>
        <v>0</v>
      </c>
    </row>
    <row r="84" spans="1:6" hidden="1" x14ac:dyDescent="0.25">
      <c r="A84" s="4">
        <v>5101</v>
      </c>
      <c r="B84" s="5" t="s">
        <v>79</v>
      </c>
      <c r="C84" s="4"/>
      <c r="D84" s="4"/>
      <c r="E84" s="4"/>
      <c r="F84" s="4">
        <f t="shared" si="1"/>
        <v>0</v>
      </c>
    </row>
    <row r="85" spans="1:6" hidden="1" x14ac:dyDescent="0.25">
      <c r="A85" s="4">
        <v>5102</v>
      </c>
      <c r="B85" s="5" t="s">
        <v>80</v>
      </c>
      <c r="C85" s="4"/>
      <c r="D85" s="4"/>
      <c r="E85" s="4"/>
      <c r="F85" s="4">
        <f t="shared" si="1"/>
        <v>0</v>
      </c>
    </row>
    <row r="86" spans="1:6" hidden="1" x14ac:dyDescent="0.25">
      <c r="A86" s="4">
        <v>5103</v>
      </c>
      <c r="B86" s="5" t="s">
        <v>81</v>
      </c>
      <c r="C86" s="4"/>
      <c r="D86" s="4"/>
      <c r="E86" s="4"/>
      <c r="F86" s="4">
        <f t="shared" si="1"/>
        <v>0</v>
      </c>
    </row>
    <row r="87" spans="1:6" hidden="1" x14ac:dyDescent="0.25">
      <c r="A87" s="4">
        <v>5849</v>
      </c>
      <c r="B87" s="5" t="s">
        <v>82</v>
      </c>
      <c r="C87" s="4"/>
      <c r="D87" s="4"/>
      <c r="E87" s="4"/>
      <c r="F87" s="4">
        <f t="shared" si="1"/>
        <v>0</v>
      </c>
    </row>
    <row r="88" spans="1:6" hidden="1" x14ac:dyDescent="0.25">
      <c r="A88" s="4">
        <v>6404</v>
      </c>
      <c r="B88" s="5" t="s">
        <v>83</v>
      </c>
      <c r="C88" s="4"/>
      <c r="D88" s="4"/>
      <c r="E88" s="4"/>
      <c r="F88" s="4">
        <f t="shared" si="1"/>
        <v>0</v>
      </c>
    </row>
    <row r="89" spans="1:6" hidden="1" x14ac:dyDescent="0.25">
      <c r="A89" s="7">
        <v>6566</v>
      </c>
      <c r="B89" s="8" t="s">
        <v>84</v>
      </c>
      <c r="C89" s="7"/>
      <c r="D89" s="7"/>
      <c r="E89" s="7"/>
      <c r="F89" s="7">
        <f t="shared" si="1"/>
        <v>0</v>
      </c>
    </row>
    <row r="90" spans="1:6" hidden="1" x14ac:dyDescent="0.25">
      <c r="A90" s="4">
        <v>6567</v>
      </c>
      <c r="B90" s="5" t="s">
        <v>85</v>
      </c>
      <c r="C90" s="4">
        <v>136</v>
      </c>
      <c r="D90" s="4">
        <f>43+30+29+25+8</f>
        <v>135</v>
      </c>
      <c r="E90" s="4">
        <v>1</v>
      </c>
      <c r="F90" s="4">
        <f t="shared" si="1"/>
        <v>0</v>
      </c>
    </row>
    <row r="91" spans="1:6" hidden="1" x14ac:dyDescent="0.25">
      <c r="A91" s="4">
        <v>6914</v>
      </c>
      <c r="B91" s="5" t="s">
        <v>31</v>
      </c>
      <c r="C91" s="4"/>
      <c r="D91" s="4"/>
      <c r="E91" s="4"/>
      <c r="F91" s="4">
        <f t="shared" si="1"/>
        <v>0</v>
      </c>
    </row>
    <row r="92" spans="1:6" hidden="1" x14ac:dyDescent="0.25">
      <c r="A92" s="4">
        <v>7137</v>
      </c>
      <c r="B92" s="5" t="s">
        <v>86</v>
      </c>
      <c r="C92" s="4"/>
      <c r="D92" s="4"/>
      <c r="E92" s="4"/>
      <c r="F92" s="4">
        <f t="shared" si="1"/>
        <v>0</v>
      </c>
    </row>
    <row r="93" spans="1:6" hidden="1" x14ac:dyDescent="0.25">
      <c r="A93" s="4">
        <v>7139</v>
      </c>
      <c r="B93" s="5" t="s">
        <v>87</v>
      </c>
      <c r="C93" s="4"/>
      <c r="D93" s="4"/>
      <c r="E93" s="4"/>
      <c r="F93" s="4">
        <f t="shared" si="1"/>
        <v>0</v>
      </c>
    </row>
    <row r="94" spans="1:6" hidden="1" x14ac:dyDescent="0.25">
      <c r="A94" s="4">
        <v>7147</v>
      </c>
      <c r="B94" s="5" t="s">
        <v>88</v>
      </c>
      <c r="C94" s="4"/>
      <c r="D94" s="4"/>
      <c r="E94" s="4"/>
      <c r="F94" s="4">
        <f t="shared" si="1"/>
        <v>0</v>
      </c>
    </row>
    <row r="95" spans="1:6" hidden="1" x14ac:dyDescent="0.25">
      <c r="A95" s="4">
        <v>7148</v>
      </c>
      <c r="B95" s="5" t="s">
        <v>89</v>
      </c>
      <c r="C95" s="4"/>
      <c r="D95" s="4"/>
      <c r="E95" s="4"/>
      <c r="F95" s="4">
        <f t="shared" si="1"/>
        <v>0</v>
      </c>
    </row>
    <row r="96" spans="1:6" hidden="1" x14ac:dyDescent="0.25">
      <c r="A96" s="4">
        <v>7239</v>
      </c>
      <c r="B96" s="5" t="s">
        <v>90</v>
      </c>
      <c r="C96" s="4"/>
      <c r="D96" s="4"/>
      <c r="E96" s="4"/>
      <c r="F96" s="4">
        <f t="shared" si="1"/>
        <v>0</v>
      </c>
    </row>
    <row r="97" spans="1:6" hidden="1" x14ac:dyDescent="0.25">
      <c r="A97" s="4">
        <v>7240</v>
      </c>
      <c r="B97" s="5" t="s">
        <v>91</v>
      </c>
      <c r="C97" s="4"/>
      <c r="D97" s="4"/>
      <c r="E97" s="4"/>
      <c r="F97" s="4">
        <f t="shared" si="1"/>
        <v>0</v>
      </c>
    </row>
    <row r="98" spans="1:6" hidden="1" x14ac:dyDescent="0.25">
      <c r="A98" s="4">
        <v>7241</v>
      </c>
      <c r="B98" s="5" t="s">
        <v>92</v>
      </c>
      <c r="C98" s="4"/>
      <c r="D98" s="4"/>
      <c r="E98" s="4"/>
      <c r="F98" s="4">
        <f t="shared" si="1"/>
        <v>0</v>
      </c>
    </row>
    <row r="99" spans="1:6" hidden="1" x14ac:dyDescent="0.25">
      <c r="A99" s="4">
        <v>8594</v>
      </c>
      <c r="B99" s="5" t="s">
        <v>93</v>
      </c>
      <c r="C99" s="4"/>
      <c r="D99" s="4"/>
      <c r="E99" s="4"/>
      <c r="F99" s="4">
        <f t="shared" si="1"/>
        <v>0</v>
      </c>
    </row>
    <row r="100" spans="1:6" hidden="1" x14ac:dyDescent="0.25">
      <c r="A100" s="4">
        <v>8602</v>
      </c>
      <c r="B100" s="5" t="s">
        <v>94</v>
      </c>
      <c r="C100" s="4"/>
      <c r="D100" s="4"/>
      <c r="E100" s="4"/>
      <c r="F100" s="4">
        <f t="shared" si="1"/>
        <v>0</v>
      </c>
    </row>
    <row r="101" spans="1:6" hidden="1" x14ac:dyDescent="0.25">
      <c r="A101" s="4">
        <v>8647</v>
      </c>
      <c r="B101" s="5" t="s">
        <v>95</v>
      </c>
      <c r="C101" s="4"/>
      <c r="D101" s="4"/>
      <c r="E101" s="4"/>
      <c r="F101" s="4">
        <f t="shared" si="1"/>
        <v>0</v>
      </c>
    </row>
    <row r="102" spans="1:6" hidden="1" x14ac:dyDescent="0.25">
      <c r="A102" s="4">
        <v>8648</v>
      </c>
      <c r="B102" s="5" t="s">
        <v>96</v>
      </c>
      <c r="C102" s="4"/>
      <c r="D102" s="4"/>
      <c r="E102" s="4"/>
      <c r="F102" s="4">
        <f t="shared" si="1"/>
        <v>0</v>
      </c>
    </row>
    <row r="103" spans="1:6" hidden="1" x14ac:dyDescent="0.25">
      <c r="A103" s="4">
        <v>8649</v>
      </c>
      <c r="B103" s="5" t="s">
        <v>97</v>
      </c>
      <c r="C103" s="4"/>
      <c r="D103" s="4"/>
      <c r="E103" s="4"/>
      <c r="F103" s="4">
        <f t="shared" si="1"/>
        <v>0</v>
      </c>
    </row>
    <row r="104" spans="1:6" hidden="1" x14ac:dyDescent="0.25">
      <c r="A104" s="4">
        <v>8650</v>
      </c>
      <c r="B104" s="5" t="s">
        <v>98</v>
      </c>
      <c r="C104" s="4"/>
      <c r="D104" s="4"/>
      <c r="E104" s="4"/>
      <c r="F104" s="4">
        <f t="shared" si="1"/>
        <v>0</v>
      </c>
    </row>
    <row r="105" spans="1:6" hidden="1" x14ac:dyDescent="0.25">
      <c r="A105" s="4">
        <v>9127</v>
      </c>
      <c r="B105" s="5" t="s">
        <v>99</v>
      </c>
      <c r="C105" s="4"/>
      <c r="D105" s="4"/>
      <c r="E105" s="4"/>
      <c r="F105" s="4">
        <f t="shared" si="1"/>
        <v>0</v>
      </c>
    </row>
    <row r="106" spans="1:6" hidden="1" x14ac:dyDescent="0.25">
      <c r="A106" s="4">
        <v>9437</v>
      </c>
      <c r="B106" s="5" t="s">
        <v>100</v>
      </c>
      <c r="C106" s="4"/>
      <c r="D106" s="4"/>
      <c r="E106" s="4"/>
      <c r="F106" s="4">
        <f t="shared" si="1"/>
        <v>0</v>
      </c>
    </row>
    <row r="107" spans="1:6" hidden="1" x14ac:dyDescent="0.25">
      <c r="A107" s="4">
        <v>9622</v>
      </c>
      <c r="B107" s="5" t="s">
        <v>101</v>
      </c>
      <c r="C107" s="4"/>
      <c r="D107" s="4"/>
      <c r="E107" s="4"/>
      <c r="F107" s="4">
        <f t="shared" si="1"/>
        <v>0</v>
      </c>
    </row>
    <row r="108" spans="1:6" hidden="1" x14ac:dyDescent="0.25">
      <c r="A108" s="4">
        <v>9668</v>
      </c>
      <c r="B108" s="5" t="s">
        <v>102</v>
      </c>
      <c r="C108" s="4"/>
      <c r="D108" s="4"/>
      <c r="E108" s="4"/>
      <c r="F108" s="4">
        <f t="shared" si="1"/>
        <v>0</v>
      </c>
    </row>
    <row r="109" spans="1:6" hidden="1" x14ac:dyDescent="0.25">
      <c r="A109" s="4">
        <v>9826</v>
      </c>
      <c r="B109" s="5" t="s">
        <v>103</v>
      </c>
      <c r="C109" s="4"/>
      <c r="D109" s="4"/>
      <c r="E109" s="4"/>
      <c r="F109" s="4">
        <f t="shared" si="1"/>
        <v>0</v>
      </c>
    </row>
    <row r="110" spans="1:6" hidden="1" x14ac:dyDescent="0.25">
      <c r="A110" s="4">
        <v>9827</v>
      </c>
      <c r="B110" s="5" t="s">
        <v>104</v>
      </c>
      <c r="C110" s="4"/>
      <c r="D110" s="4"/>
      <c r="E110" s="4"/>
      <c r="F110" s="4">
        <f t="shared" si="1"/>
        <v>0</v>
      </c>
    </row>
    <row r="111" spans="1:6" hidden="1" x14ac:dyDescent="0.25">
      <c r="A111" s="4">
        <v>10355</v>
      </c>
      <c r="B111" s="5" t="s">
        <v>105</v>
      </c>
      <c r="C111" s="4"/>
      <c r="D111" s="4"/>
      <c r="E111" s="4"/>
      <c r="F111" s="4">
        <f t="shared" si="1"/>
        <v>0</v>
      </c>
    </row>
    <row r="112" spans="1:6" hidden="1" x14ac:dyDescent="0.25">
      <c r="A112" s="4">
        <v>10698</v>
      </c>
      <c r="B112" s="5" t="s">
        <v>106</v>
      </c>
      <c r="C112" s="4"/>
      <c r="D112" s="4"/>
      <c r="E112" s="4"/>
      <c r="F112" s="4">
        <f t="shared" si="1"/>
        <v>0</v>
      </c>
    </row>
  </sheetData>
  <autoFilter ref="A6:F112">
    <filterColumn colId="5">
      <filters>
        <filter val="-2"/>
        <filter val="-1"/>
      </filters>
    </filterColumn>
  </autoFilter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"/>
  <sheetViews>
    <sheetView workbookViewId="0">
      <selection activeCell="B4" sqref="B4"/>
    </sheetView>
  </sheetViews>
  <sheetFormatPr baseColWidth="10" defaultRowHeight="15" x14ac:dyDescent="0.25"/>
  <cols>
    <col min="1" max="1" width="8.140625" customWidth="1"/>
    <col min="2" max="2" width="56.28515625" customWidth="1"/>
    <col min="3" max="3" width="10.42578125" customWidth="1"/>
  </cols>
  <sheetData>
    <row r="2" spans="1:7" x14ac:dyDescent="0.25">
      <c r="G2" t="s">
        <v>112</v>
      </c>
    </row>
    <row r="4" spans="1:7" x14ac:dyDescent="0.25">
      <c r="B4" t="s">
        <v>111</v>
      </c>
    </row>
    <row r="5" spans="1:7" ht="15.75" thickBot="1" x14ac:dyDescent="0.3"/>
    <row r="6" spans="1:7" x14ac:dyDescent="0.25">
      <c r="A6" s="3" t="s">
        <v>32</v>
      </c>
      <c r="B6" s="3" t="s">
        <v>33</v>
      </c>
      <c r="C6" s="3" t="s">
        <v>107</v>
      </c>
      <c r="D6" s="3" t="s">
        <v>108</v>
      </c>
      <c r="E6" s="3" t="s">
        <v>109</v>
      </c>
      <c r="F6" s="3" t="s">
        <v>110</v>
      </c>
    </row>
    <row r="7" spans="1:7" x14ac:dyDescent="0.25">
      <c r="A7" s="4">
        <v>1431</v>
      </c>
      <c r="B7" s="5" t="s">
        <v>3</v>
      </c>
      <c r="C7" s="4"/>
      <c r="D7" s="4"/>
      <c r="E7" s="4"/>
      <c r="F7" s="4"/>
    </row>
    <row r="8" spans="1:7" x14ac:dyDescent="0.25">
      <c r="A8" s="4">
        <v>2771</v>
      </c>
      <c r="B8" s="5" t="s">
        <v>6</v>
      </c>
      <c r="C8" s="4"/>
      <c r="D8" s="4"/>
      <c r="E8" s="4"/>
      <c r="F8" s="4"/>
    </row>
    <row r="9" spans="1:7" x14ac:dyDescent="0.25">
      <c r="A9" s="4">
        <v>6102</v>
      </c>
      <c r="B9" s="5" t="s">
        <v>11</v>
      </c>
      <c r="C9" s="4"/>
      <c r="D9" s="4"/>
      <c r="E9" s="4"/>
      <c r="F9" s="4"/>
    </row>
    <row r="10" spans="1:7" x14ac:dyDescent="0.25">
      <c r="A10" s="4">
        <v>6314</v>
      </c>
      <c r="B10" s="5" t="s">
        <v>15</v>
      </c>
      <c r="C10" s="4"/>
      <c r="D10" s="4"/>
      <c r="E10" s="4"/>
      <c r="F10" s="4"/>
    </row>
    <row r="11" spans="1:7" x14ac:dyDescent="0.25">
      <c r="A11" s="4">
        <v>8286</v>
      </c>
      <c r="B11" s="5" t="s">
        <v>23</v>
      </c>
      <c r="C11" s="4"/>
      <c r="D11" s="4"/>
      <c r="E11" s="4"/>
      <c r="F11" s="4"/>
    </row>
    <row r="12" spans="1:7" x14ac:dyDescent="0.25">
      <c r="A12" s="4">
        <v>9993</v>
      </c>
      <c r="B12" s="5" t="s">
        <v>30</v>
      </c>
      <c r="C12" s="4"/>
      <c r="D12" s="4"/>
      <c r="E12" s="4"/>
      <c r="F12" s="4"/>
    </row>
    <row r="13" spans="1:7" x14ac:dyDescent="0.25">
      <c r="A13" s="4">
        <v>9598</v>
      </c>
      <c r="B13" s="5" t="s">
        <v>35</v>
      </c>
      <c r="C13" s="4"/>
      <c r="D13" s="4"/>
      <c r="E13" s="4"/>
      <c r="F13" s="4"/>
    </row>
    <row r="14" spans="1:7" x14ac:dyDescent="0.25">
      <c r="A14" s="4">
        <v>9600</v>
      </c>
      <c r="B14" s="5" t="s">
        <v>37</v>
      </c>
      <c r="C14" s="4"/>
      <c r="D14" s="4"/>
      <c r="E14" s="4"/>
      <c r="F14" s="4"/>
    </row>
    <row r="15" spans="1:7" x14ac:dyDescent="0.25">
      <c r="A15" s="4">
        <v>1418</v>
      </c>
      <c r="B15" s="5" t="s">
        <v>47</v>
      </c>
      <c r="C15" s="4"/>
      <c r="D15" s="4"/>
      <c r="E15" s="4"/>
      <c r="F15" s="4"/>
    </row>
    <row r="16" spans="1:7" x14ac:dyDescent="0.25">
      <c r="A16" s="4">
        <v>2178</v>
      </c>
      <c r="B16" s="5" t="s">
        <v>55</v>
      </c>
      <c r="C16" s="4"/>
      <c r="D16" s="4"/>
      <c r="E16" s="4"/>
      <c r="F16" s="4"/>
    </row>
    <row r="17" spans="1:6" x14ac:dyDescent="0.25">
      <c r="A17" s="4">
        <v>2727</v>
      </c>
      <c r="B17" s="5" t="s">
        <v>60</v>
      </c>
      <c r="C17" s="4"/>
      <c r="D17" s="4"/>
      <c r="E17" s="4"/>
      <c r="F17" s="4"/>
    </row>
    <row r="18" spans="1:6" x14ac:dyDescent="0.25">
      <c r="A18" s="4">
        <v>2732</v>
      </c>
      <c r="B18" s="5" t="s">
        <v>65</v>
      </c>
      <c r="C18" s="4"/>
      <c r="D18" s="4"/>
      <c r="E18" s="4"/>
      <c r="F18" s="4"/>
    </row>
    <row r="19" spans="1:6" x14ac:dyDescent="0.25">
      <c r="A19" s="4">
        <v>2733</v>
      </c>
      <c r="B19" s="5" t="s">
        <v>66</v>
      </c>
      <c r="C19" s="4"/>
      <c r="D19" s="4"/>
      <c r="E19" s="4"/>
      <c r="F19" s="4"/>
    </row>
    <row r="20" spans="1:6" x14ac:dyDescent="0.25">
      <c r="A20" s="4">
        <v>6567</v>
      </c>
      <c r="B20" s="5" t="s">
        <v>85</v>
      </c>
      <c r="C20" s="4"/>
      <c r="D20" s="4"/>
      <c r="E20" s="4"/>
      <c r="F20" s="4"/>
    </row>
  </sheetData>
  <autoFilter ref="A6:F6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2"/>
  <sheetViews>
    <sheetView tabSelected="1" workbookViewId="0">
      <selection activeCell="B5" sqref="B5"/>
    </sheetView>
  </sheetViews>
  <sheetFormatPr baseColWidth="10" defaultRowHeight="15" x14ac:dyDescent="0.25"/>
  <cols>
    <col min="1" max="1" width="7.42578125" customWidth="1"/>
    <col min="2" max="2" width="48.42578125" customWidth="1"/>
    <col min="3" max="3" width="8.85546875" customWidth="1"/>
    <col min="4" max="4" width="8" customWidth="1"/>
    <col min="5" max="5" width="8.5703125" customWidth="1"/>
    <col min="7" max="7" width="7.5703125" style="16" customWidth="1"/>
    <col min="8" max="8" width="7.42578125" style="19" customWidth="1"/>
  </cols>
  <sheetData>
    <row r="2" spans="1:8" s="2" customFormat="1" x14ac:dyDescent="0.25">
      <c r="G2" s="16"/>
      <c r="H2" s="19"/>
    </row>
    <row r="3" spans="1:8" s="2" customFormat="1" x14ac:dyDescent="0.25">
      <c r="G3" s="16"/>
      <c r="H3" s="19"/>
    </row>
    <row r="4" spans="1:8" s="2" customFormat="1" x14ac:dyDescent="0.25">
      <c r="G4" s="16"/>
      <c r="H4" s="19"/>
    </row>
    <row r="5" spans="1:8" s="2" customFormat="1" x14ac:dyDescent="0.25">
      <c r="G5" s="16"/>
      <c r="H5" s="19"/>
    </row>
    <row r="6" spans="1:8" s="2" customFormat="1" x14ac:dyDescent="0.25">
      <c r="G6" s="16"/>
      <c r="H6" s="19"/>
    </row>
    <row r="7" spans="1:8" s="2" customFormat="1" x14ac:dyDescent="0.25">
      <c r="G7" s="16"/>
      <c r="H7" s="19"/>
    </row>
    <row r="8" spans="1:8" s="2" customFormat="1" x14ac:dyDescent="0.25">
      <c r="G8" s="16"/>
      <c r="H8" s="19"/>
    </row>
    <row r="9" spans="1:8" s="2" customFormat="1" x14ac:dyDescent="0.25">
      <c r="G9" s="16"/>
      <c r="H9" s="19"/>
    </row>
    <row r="11" spans="1:8" x14ac:dyDescent="0.25">
      <c r="B11" s="6" t="s">
        <v>116</v>
      </c>
    </row>
    <row r="14" spans="1:8" x14ac:dyDescent="0.25">
      <c r="A14" s="13" t="s">
        <v>32</v>
      </c>
      <c r="B14" s="13" t="s">
        <v>33</v>
      </c>
      <c r="C14" s="13" t="s">
        <v>107</v>
      </c>
      <c r="D14" s="13" t="s">
        <v>108</v>
      </c>
      <c r="E14" s="13" t="s">
        <v>109</v>
      </c>
      <c r="F14" s="13" t="s">
        <v>110</v>
      </c>
      <c r="G14" s="14" t="s">
        <v>113</v>
      </c>
      <c r="H14" s="17" t="s">
        <v>114</v>
      </c>
    </row>
    <row r="15" spans="1:8" x14ac:dyDescent="0.25">
      <c r="A15" s="4">
        <v>2771</v>
      </c>
      <c r="B15" s="5" t="s">
        <v>6</v>
      </c>
      <c r="C15" s="4">
        <v>1</v>
      </c>
      <c r="D15" s="4">
        <v>0</v>
      </c>
      <c r="E15" s="4">
        <v>0</v>
      </c>
      <c r="F15" s="4">
        <v>-1</v>
      </c>
      <c r="G15" s="15">
        <v>0.95</v>
      </c>
      <c r="H15" s="18">
        <f>G15*F15</f>
        <v>-0.95</v>
      </c>
    </row>
    <row r="16" spans="1:8" x14ac:dyDescent="0.25">
      <c r="A16" s="4">
        <v>6102</v>
      </c>
      <c r="B16" s="5" t="s">
        <v>11</v>
      </c>
      <c r="C16" s="4">
        <v>21</v>
      </c>
      <c r="D16" s="4">
        <v>20</v>
      </c>
      <c r="E16" s="4">
        <v>0</v>
      </c>
      <c r="F16" s="4">
        <v>-1</v>
      </c>
      <c r="G16" s="15">
        <v>0.98</v>
      </c>
      <c r="H16" s="18">
        <f t="shared" ref="H16:H21" si="0">G16*F16</f>
        <v>-0.98</v>
      </c>
    </row>
    <row r="17" spans="1:8" x14ac:dyDescent="0.25">
      <c r="A17" s="4">
        <v>6314</v>
      </c>
      <c r="B17" s="5" t="s">
        <v>15</v>
      </c>
      <c r="C17" s="4">
        <v>37</v>
      </c>
      <c r="D17" s="4">
        <v>36</v>
      </c>
      <c r="E17" s="4">
        <v>0</v>
      </c>
      <c r="F17" s="4">
        <v>-1</v>
      </c>
      <c r="G17" s="15">
        <v>0.87</v>
      </c>
      <c r="H17" s="18">
        <f t="shared" si="0"/>
        <v>-0.87</v>
      </c>
    </row>
    <row r="18" spans="1:8" x14ac:dyDescent="0.25">
      <c r="A18" s="10">
        <v>9598</v>
      </c>
      <c r="B18" s="11" t="s">
        <v>35</v>
      </c>
      <c r="C18" s="10">
        <v>73</v>
      </c>
      <c r="D18" s="10">
        <v>71</v>
      </c>
      <c r="E18" s="10">
        <v>0</v>
      </c>
      <c r="F18" s="10">
        <v>-2</v>
      </c>
      <c r="G18" s="15">
        <v>0.79</v>
      </c>
      <c r="H18" s="18">
        <f t="shared" si="0"/>
        <v>-1.58</v>
      </c>
    </row>
    <row r="19" spans="1:8" x14ac:dyDescent="0.25">
      <c r="A19" s="4">
        <v>9600</v>
      </c>
      <c r="B19" s="5" t="s">
        <v>37</v>
      </c>
      <c r="C19" s="4">
        <v>76</v>
      </c>
      <c r="D19" s="4">
        <v>75</v>
      </c>
      <c r="E19" s="4">
        <v>0</v>
      </c>
      <c r="F19" s="4">
        <v>-1</v>
      </c>
      <c r="G19" s="15">
        <v>0.88</v>
      </c>
      <c r="H19" s="18">
        <f t="shared" si="0"/>
        <v>-0.88</v>
      </c>
    </row>
    <row r="20" spans="1:8" x14ac:dyDescent="0.25">
      <c r="A20" s="4">
        <v>1418</v>
      </c>
      <c r="B20" s="5" t="s">
        <v>47</v>
      </c>
      <c r="C20" s="4">
        <v>15</v>
      </c>
      <c r="D20" s="4">
        <v>14</v>
      </c>
      <c r="E20" s="4">
        <v>0</v>
      </c>
      <c r="F20" s="4">
        <v>-1</v>
      </c>
      <c r="G20" s="15">
        <v>0.78</v>
      </c>
      <c r="H20" s="18">
        <f t="shared" si="0"/>
        <v>-0.78</v>
      </c>
    </row>
    <row r="21" spans="1:8" x14ac:dyDescent="0.25">
      <c r="A21" s="4">
        <v>2733</v>
      </c>
      <c r="B21" s="5" t="s">
        <v>66</v>
      </c>
      <c r="C21" s="4">
        <v>2</v>
      </c>
      <c r="D21" s="4">
        <v>0</v>
      </c>
      <c r="E21" s="4">
        <v>0</v>
      </c>
      <c r="F21" s="4">
        <v>-2</v>
      </c>
      <c r="G21" s="15">
        <v>1.24</v>
      </c>
      <c r="H21" s="18">
        <f t="shared" si="0"/>
        <v>-2.48</v>
      </c>
    </row>
    <row r="22" spans="1:8" x14ac:dyDescent="0.25">
      <c r="G22" s="15" t="s">
        <v>115</v>
      </c>
      <c r="H22" s="18">
        <f>SUM(H15:H21)</f>
        <v>-8.52</v>
      </c>
    </row>
  </sheetData>
  <autoFilter ref="A14:H14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INVENTARIO-PC</dc:creator>
  <cp:lastModifiedBy>INVENTARIO-5</cp:lastModifiedBy>
  <cp:lastPrinted>2022-03-25T18:46:14Z</cp:lastPrinted>
  <dcterms:created xsi:type="dcterms:W3CDTF">2020-08-07T14:48:00Z</dcterms:created>
  <dcterms:modified xsi:type="dcterms:W3CDTF">2022-03-25T18:54:17Z</dcterms:modified>
</cp:coreProperties>
</file>