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24000" windowHeight="9630"/>
  </bookViews>
  <sheets>
    <sheet name="Hoja1" sheetId="1" r:id="rId1"/>
    <sheet name="Hoja2" sheetId="2" r:id="rId2"/>
  </sheets>
  <calcPr calcId="162913"/>
</workbook>
</file>

<file path=xl/calcChain.xml><?xml version="1.0" encoding="utf-8"?>
<calcChain xmlns="http://schemas.openxmlformats.org/spreadsheetml/2006/main">
  <c r="G54" i="1" l="1"/>
  <c r="H53" i="1"/>
  <c r="H54" i="1"/>
  <c r="G3" i="1" l="1"/>
  <c r="H3" i="1" s="1"/>
  <c r="G4" i="1"/>
  <c r="H4" i="1" s="1"/>
  <c r="G5" i="1"/>
  <c r="H5" i="1" s="1"/>
  <c r="G6" i="1"/>
  <c r="H6" i="1" s="1"/>
  <c r="G7" i="1"/>
  <c r="H7" i="1" s="1"/>
  <c r="G8" i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G16" i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G25" i="1"/>
  <c r="H25" i="1" s="1"/>
  <c r="G26" i="1"/>
  <c r="H26" i="1" s="1"/>
  <c r="G27" i="1"/>
  <c r="H27" i="1" s="1"/>
  <c r="G28" i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G49" i="1"/>
  <c r="H49" i="1" s="1"/>
  <c r="G50" i="1"/>
  <c r="H50" i="1" s="1"/>
  <c r="G51" i="1"/>
  <c r="H51" i="1" s="1"/>
  <c r="G52" i="1"/>
  <c r="H52" i="1" s="1"/>
  <c r="G2" i="1"/>
  <c r="H2" i="1" s="1"/>
  <c r="H8" i="1"/>
  <c r="H15" i="1"/>
  <c r="H16" i="1"/>
  <c r="H24" i="1"/>
  <c r="H28" i="1"/>
  <c r="H39" i="1"/>
  <c r="H48" i="1"/>
</calcChain>
</file>

<file path=xl/connections.xml><?xml version="1.0" encoding="utf-8"?>
<connections xmlns="http://schemas.openxmlformats.org/spreadsheetml/2006/main">
  <connection id="1" name="UTY" type="4" refreshedVersion="0" background="1">
    <webPr xml="1" sourceData="1" url="C:\Users\INVENTARIO-4\Documents\UTY.xml" htmlTables="1" htmlFormat="all"/>
  </connection>
</connections>
</file>

<file path=xl/sharedStrings.xml><?xml version="1.0" encoding="utf-8"?>
<sst xmlns="http://schemas.openxmlformats.org/spreadsheetml/2006/main" count="106" uniqueCount="94">
  <si>
    <t>AUYAMA KG</t>
  </si>
  <si>
    <t>AJO EN CONCHA KG</t>
  </si>
  <si>
    <t>AJO PELADO KG</t>
  </si>
  <si>
    <t>AJI DULCE KG</t>
  </si>
  <si>
    <t>AJI PICANTE KG</t>
  </si>
  <si>
    <t>AJO PORRO KG</t>
  </si>
  <si>
    <t>CEBOLLIN KG</t>
  </si>
  <si>
    <t>APIO ESPAÑA/ CELERY KG</t>
  </si>
  <si>
    <t>CEBOLLA BLANCA KG</t>
  </si>
  <si>
    <t>CEBOLLA MORADA KG</t>
  </si>
  <si>
    <t>PAPA KG</t>
  </si>
  <si>
    <t>APIO DE RAIZ KG</t>
  </si>
  <si>
    <t>OCUMO CRIOLLO KG</t>
  </si>
  <si>
    <t>OCUMO CHINO KG</t>
  </si>
  <si>
    <t>BATATA KG</t>
  </si>
  <si>
    <t>YUCA KG</t>
  </si>
  <si>
    <t>LIMON KG</t>
  </si>
  <si>
    <t>PLATANO KG (EXPRESS 2707,MODELO,EXQUISITECES)</t>
  </si>
  <si>
    <t>BERENJENA KG</t>
  </si>
  <si>
    <t>BROCOLI KG</t>
  </si>
  <si>
    <t>CAMBUR GUINEO KG</t>
  </si>
  <si>
    <t>CALABACIN KG</t>
  </si>
  <si>
    <t>CILANTRO KG</t>
  </si>
  <si>
    <t>COCO KG</t>
  </si>
  <si>
    <t>COLIFLOR KG</t>
  </si>
  <si>
    <t>GUAYABA KG</t>
  </si>
  <si>
    <t>LECHOZA O PAPAYA KG</t>
  </si>
  <si>
    <t>LECHUGA AMERICANA KG</t>
  </si>
  <si>
    <t>MANDARINA KG</t>
  </si>
  <si>
    <t>MANGA KG</t>
  </si>
  <si>
    <t>MELON KG</t>
  </si>
  <si>
    <t>NARANJA CRIOLLA KG</t>
  </si>
  <si>
    <t>ÑAME KG</t>
  </si>
  <si>
    <t>PAPA COLOMBIANA KG</t>
  </si>
  <si>
    <t>PARCHITA KG</t>
  </si>
  <si>
    <t>PATILLA KG</t>
  </si>
  <si>
    <t>PEPINO KG</t>
  </si>
  <si>
    <t>PIMENTON KG</t>
  </si>
  <si>
    <t>REMOLACHA KG</t>
  </si>
  <si>
    <t>REPOLLO BLANCO KG</t>
  </si>
  <si>
    <t>REPOLLO MORADO KG</t>
  </si>
  <si>
    <t>TOMATE KG.</t>
  </si>
  <si>
    <t>VAINITA CRIOLLA KG</t>
  </si>
  <si>
    <t>ZANAHORIA  KG</t>
  </si>
  <si>
    <t>TOMATE CONGELADO KG</t>
  </si>
  <si>
    <t>PIÑA UND</t>
  </si>
  <si>
    <t>MANZANA ROJA/VERDE /PERA KG</t>
  </si>
  <si>
    <t>TAMARINDO DE 500 GR</t>
  </si>
  <si>
    <t>BANDEJA DE JOJOTO EXPRESS 3UND</t>
  </si>
  <si>
    <t>AJO PELADO 150 GR EL ANDINITO</t>
  </si>
  <si>
    <t>TOMATE CHERRY 300GR EL ANDINITO</t>
  </si>
  <si>
    <t>RECEPCION</t>
  </si>
  <si>
    <t>0.8</t>
  </si>
  <si>
    <t>1.8</t>
  </si>
  <si>
    <t>3.8</t>
  </si>
  <si>
    <t>4.8</t>
  </si>
  <si>
    <t>2.8</t>
  </si>
  <si>
    <t>23.8</t>
  </si>
  <si>
    <t>1.12</t>
  </si>
  <si>
    <t>0.4</t>
  </si>
  <si>
    <t>3.2</t>
  </si>
  <si>
    <t>1.2</t>
  </si>
  <si>
    <t>0</t>
  </si>
  <si>
    <t>11.2</t>
  </si>
  <si>
    <t>3.6</t>
  </si>
  <si>
    <t>3</t>
  </si>
  <si>
    <t>1.6</t>
  </si>
  <si>
    <t>3.4</t>
  </si>
  <si>
    <t>33</t>
  </si>
  <si>
    <t>36.4</t>
  </si>
  <si>
    <t>56</t>
  </si>
  <si>
    <t>19</t>
  </si>
  <si>
    <t>2.6</t>
  </si>
  <si>
    <t>4.4</t>
  </si>
  <si>
    <t>10.25</t>
  </si>
  <si>
    <t>12.4</t>
  </si>
  <si>
    <t>14.2</t>
  </si>
  <si>
    <t>4.2</t>
  </si>
  <si>
    <t>4</t>
  </si>
  <si>
    <t>5</t>
  </si>
  <si>
    <t>19.6</t>
  </si>
  <si>
    <t>9</t>
  </si>
  <si>
    <t>19.2</t>
  </si>
  <si>
    <t>COSTOS</t>
  </si>
  <si>
    <t>PERDIDA</t>
  </si>
  <si>
    <t>MERMA%</t>
  </si>
  <si>
    <t>DIFERENCI</t>
  </si>
  <si>
    <t>VENTAS</t>
  </si>
  <si>
    <t>FISICO</t>
  </si>
  <si>
    <t>SISTEMA</t>
  </si>
  <si>
    <t>PRODUCTO</t>
  </si>
  <si>
    <t>CODIGO</t>
  </si>
  <si>
    <t>PAPELON PANELA 450GR</t>
  </si>
  <si>
    <t xml:space="preserve">AGUACATE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</si>
</sst>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49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9" fontId="0" fillId="0" borderId="0" xfId="1" applyFont="1"/>
  </cellXfs>
  <cellStyles count="2">
    <cellStyle name="Normal" xfId="0" builtinId="0"/>
    <cellStyle name="Porcentaje" xfId="1" builtinId="5"/>
  </cellStyles>
  <dxfs count="1">
    <dxf>
      <numFmt numFmtId="2" formatCode="0.00"/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string" name="Codigo" form="unqualified"/>
                  <xsd:element minOccurs="0" nillable="true" type="xsd:string" name="Descripcion" form="unqualified"/>
                  <xsd:element minOccurs="0" nillable="true" type="xsd:string" name="Responsable" form="unqualified"/>
                  <xsd:element minOccurs="0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Codigo_Producto" form="unqualified"/>
                              <xsd:element minOccurs="0" nillable="true" type="xsd:string" name="Modelo" form="unqualified"/>
                              <xsd:element minOccurs="0" nillable="true" type="xsd:string" name="Producto" form="unqualified"/>
                              <xsd:element minOccurs="0" nillable="true" type="xsd:double" name="Disponibles" form="unqualified"/>
                              <xsd:element minOccurs="0" nillable="true" type="xsd:double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1" name="Tabla1" displayName="Tabla1" ref="A1:J54" tableType="xml" totalsRowShown="0" connectionId="1">
  <autoFilter ref="A1:J54"/>
  <sortState ref="A2:F60">
    <sortCondition ref="A2:A60"/>
    <sortCondition ref="B2:B60"/>
  </sortState>
  <tableColumns count="10">
    <tableColumn id="5" uniqueName="Codigo_Producto" name="CODIGO">
      <xmlColumnPr mapId="1" xpath="/ReporteStellar/Registro/Madepartamentos/Maproductos/Codigo_Producto" xmlDataType="integer"/>
    </tableColumn>
    <tableColumn id="7" uniqueName="Producto" name="PRODUCTO">
      <xmlColumnPr mapId="1" xpath="/ReporteStellar/Registro/Madepartamentos/Maproductos/Producto" xmlDataType="string"/>
    </tableColumn>
    <tableColumn id="12" uniqueName="12" name="RECEPCION" dataDxfId="0"/>
    <tableColumn id="8" uniqueName="Disponibles" name="SISTEMA">
      <xmlColumnPr mapId="1" xpath="/ReporteStellar/Registro/Madepartamentos/Maproductos/Disponibles" xmlDataType="double"/>
    </tableColumn>
    <tableColumn id="9" uniqueName="Existencia" name="FISICO">
      <xmlColumnPr mapId="1" xpath="/ReporteStellar/Registro/Madepartamentos/Maproductos/Existencia" xmlDataType="double"/>
    </tableColumn>
    <tableColumn id="10" uniqueName="Pedido" name="VENTAS">
      <xmlColumnPr mapId="1" xpath="/ReporteStellar/Registro/Madepartamentos/Maproductos/Pedido" xmlDataType="integer"/>
    </tableColumn>
    <tableColumn id="11" uniqueName="Comprometida" name="DIFERENCI">
      <xmlColumnPr mapId="1" xpath="/ReporteStellar/Registro/Madepartamentos/Maproductos/Comprometida" xmlDataType="integer"/>
    </tableColumn>
    <tableColumn id="15" uniqueName="15" name="MERMA%" dataCellStyle="Porcentaje"/>
    <tableColumn id="13" uniqueName="13" name="COSTOS"/>
    <tableColumn id="14" uniqueName="14" name="PERDID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workbookViewId="0">
      <selection activeCell="C2" sqref="C2"/>
    </sheetView>
  </sheetViews>
  <sheetFormatPr baseColWidth="10" defaultRowHeight="15" x14ac:dyDescent="0.25"/>
  <cols>
    <col min="1" max="1" width="10.5703125" bestFit="1" customWidth="1"/>
    <col min="2" max="2" width="48" bestFit="1" customWidth="1"/>
    <col min="3" max="3" width="13.28515625" style="2" bestFit="1" customWidth="1"/>
    <col min="4" max="4" width="11" bestFit="1" customWidth="1"/>
    <col min="5" max="5" width="9" bestFit="1" customWidth="1"/>
    <col min="6" max="6" width="10.28515625" bestFit="1" customWidth="1"/>
    <col min="7" max="7" width="12.42578125" bestFit="1" customWidth="1"/>
    <col min="8" max="8" width="12" style="4" bestFit="1" customWidth="1"/>
    <col min="9" max="9" width="10.28515625" bestFit="1" customWidth="1"/>
    <col min="10" max="10" width="11" bestFit="1" customWidth="1"/>
  </cols>
  <sheetData>
    <row r="1" spans="1:10" x14ac:dyDescent="0.25">
      <c r="A1" t="s">
        <v>91</v>
      </c>
      <c r="B1" t="s">
        <v>90</v>
      </c>
      <c r="C1" s="2" t="s">
        <v>51</v>
      </c>
      <c r="D1" t="s">
        <v>89</v>
      </c>
      <c r="E1" t="s">
        <v>88</v>
      </c>
      <c r="F1" t="s">
        <v>87</v>
      </c>
      <c r="G1" t="s">
        <v>86</v>
      </c>
      <c r="H1" s="4" t="s">
        <v>85</v>
      </c>
      <c r="I1" t="s">
        <v>83</v>
      </c>
      <c r="J1" t="s">
        <v>84</v>
      </c>
    </row>
    <row r="2" spans="1:10" x14ac:dyDescent="0.25">
      <c r="A2">
        <v>1</v>
      </c>
      <c r="B2" s="1" t="s">
        <v>0</v>
      </c>
      <c r="C2" s="3">
        <v>29.5</v>
      </c>
      <c r="D2">
        <v>29.565000000000001</v>
      </c>
      <c r="E2">
        <v>28.2</v>
      </c>
      <c r="F2">
        <v>0</v>
      </c>
      <c r="G2">
        <f>Tabla1[[#This Row],[VENTAS]]+Tabla1[[#This Row],[FISICO]]-Tabla1[[#This Row],[SISTEMA]]</f>
        <v>-1.365000000000002</v>
      </c>
      <c r="H2" s="4">
        <f>Tabla1[[#This Row],[DIFERENCI]]/Tabla1[[#This Row],[RECEPCION]]</f>
        <v>-4.6271186440678035E-2</v>
      </c>
    </row>
    <row r="3" spans="1:10" x14ac:dyDescent="0.25">
      <c r="A3">
        <v>2</v>
      </c>
      <c r="B3" s="1" t="s">
        <v>1</v>
      </c>
      <c r="C3" s="3" t="s">
        <v>58</v>
      </c>
      <c r="D3">
        <v>0.4</v>
      </c>
      <c r="E3">
        <v>0.315</v>
      </c>
      <c r="F3">
        <v>0</v>
      </c>
      <c r="G3">
        <f>Tabla1[[#This Row],[VENTAS]]+Tabla1[[#This Row],[FISICO]]-Tabla1[[#This Row],[SISTEMA]]</f>
        <v>-8.500000000000002E-2</v>
      </c>
      <c r="H3" s="4">
        <f>Tabla1[[#This Row],[DIFERENCI]]/Tabla1[[#This Row],[RECEPCION]]</f>
        <v>-7.5892857142857151E-2</v>
      </c>
    </row>
    <row r="4" spans="1:10" x14ac:dyDescent="0.25">
      <c r="A4">
        <v>3</v>
      </c>
      <c r="B4" s="1" t="s">
        <v>2</v>
      </c>
      <c r="C4" s="3" t="s">
        <v>59</v>
      </c>
      <c r="D4">
        <v>1.45</v>
      </c>
      <c r="E4">
        <v>0</v>
      </c>
      <c r="F4">
        <v>0</v>
      </c>
      <c r="G4">
        <f>Tabla1[[#This Row],[VENTAS]]+Tabla1[[#This Row],[FISICO]]-Tabla1[[#This Row],[SISTEMA]]</f>
        <v>-1.45</v>
      </c>
      <c r="H4" s="4">
        <f>Tabla1[[#This Row],[DIFERENCI]]/Tabla1[[#This Row],[RECEPCION]]</f>
        <v>-3.6249999999999996</v>
      </c>
    </row>
    <row r="5" spans="1:10" x14ac:dyDescent="0.25">
      <c r="A5">
        <v>4</v>
      </c>
      <c r="B5" s="1" t="s">
        <v>3</v>
      </c>
      <c r="C5" s="3" t="s">
        <v>60</v>
      </c>
      <c r="D5">
        <v>3.89</v>
      </c>
      <c r="E5">
        <v>3.2</v>
      </c>
      <c r="F5">
        <v>0</v>
      </c>
      <c r="G5">
        <f>Tabla1[[#This Row],[VENTAS]]+Tabla1[[#This Row],[FISICO]]-Tabla1[[#This Row],[SISTEMA]]</f>
        <v>-0.69</v>
      </c>
      <c r="H5" s="4">
        <f>Tabla1[[#This Row],[DIFERENCI]]/Tabla1[[#This Row],[RECEPCION]]</f>
        <v>-0.21562499999999998</v>
      </c>
    </row>
    <row r="6" spans="1:10" x14ac:dyDescent="0.25">
      <c r="A6">
        <v>5</v>
      </c>
      <c r="B6" s="1" t="s">
        <v>4</v>
      </c>
      <c r="C6" s="3" t="s">
        <v>61</v>
      </c>
      <c r="D6">
        <v>0.93</v>
      </c>
      <c r="E6">
        <v>0.8</v>
      </c>
      <c r="F6">
        <v>0</v>
      </c>
      <c r="G6">
        <f>Tabla1[[#This Row],[VENTAS]]+Tabla1[[#This Row],[FISICO]]-Tabla1[[#This Row],[SISTEMA]]</f>
        <v>-0.13</v>
      </c>
      <c r="H6" s="4">
        <f>Tabla1[[#This Row],[DIFERENCI]]/Tabla1[[#This Row],[RECEPCION]]</f>
        <v>-0.10833333333333334</v>
      </c>
    </row>
    <row r="7" spans="1:10" x14ac:dyDescent="0.25">
      <c r="A7">
        <v>6</v>
      </c>
      <c r="B7" s="1" t="s">
        <v>5</v>
      </c>
      <c r="C7" s="3" t="s">
        <v>62</v>
      </c>
      <c r="D7">
        <v>1.69</v>
      </c>
      <c r="E7">
        <v>0.2</v>
      </c>
      <c r="F7">
        <v>0</v>
      </c>
      <c r="G7">
        <f>Tabla1[[#This Row],[VENTAS]]+Tabla1[[#This Row],[FISICO]]-Tabla1[[#This Row],[SISTEMA]]</f>
        <v>-1.49</v>
      </c>
      <c r="H7" s="4" t="e">
        <f>Tabla1[[#This Row],[DIFERENCI]]/Tabla1[[#This Row],[RECEPCION]]</f>
        <v>#DIV/0!</v>
      </c>
    </row>
    <row r="8" spans="1:10" x14ac:dyDescent="0.25">
      <c r="A8">
        <v>7</v>
      </c>
      <c r="B8" s="1" t="s">
        <v>6</v>
      </c>
      <c r="C8" s="3" t="s">
        <v>62</v>
      </c>
      <c r="D8">
        <v>1.2</v>
      </c>
      <c r="E8">
        <v>0.4</v>
      </c>
      <c r="F8">
        <v>0</v>
      </c>
      <c r="G8">
        <f>Tabla1[[#This Row],[VENTAS]]+Tabla1[[#This Row],[FISICO]]-Tabla1[[#This Row],[SISTEMA]]</f>
        <v>-0.79999999999999993</v>
      </c>
      <c r="H8" s="4" t="e">
        <f>Tabla1[[#This Row],[DIFERENCI]]/Tabla1[[#This Row],[RECEPCION]]</f>
        <v>#DIV/0!</v>
      </c>
    </row>
    <row r="9" spans="1:10" x14ac:dyDescent="0.25">
      <c r="A9">
        <v>8</v>
      </c>
      <c r="B9" s="1" t="s">
        <v>7</v>
      </c>
      <c r="C9" s="3" t="s">
        <v>62</v>
      </c>
      <c r="D9">
        <v>1.43</v>
      </c>
      <c r="E9">
        <v>0</v>
      </c>
      <c r="F9">
        <v>0</v>
      </c>
      <c r="G9">
        <f>Tabla1[[#This Row],[VENTAS]]+Tabla1[[#This Row],[FISICO]]-Tabla1[[#This Row],[SISTEMA]]</f>
        <v>-1.43</v>
      </c>
      <c r="H9" s="4" t="e">
        <f>Tabla1[[#This Row],[DIFERENCI]]/Tabla1[[#This Row],[RECEPCION]]</f>
        <v>#DIV/0!</v>
      </c>
    </row>
    <row r="10" spans="1:10" x14ac:dyDescent="0.25">
      <c r="A10">
        <v>9</v>
      </c>
      <c r="B10" s="1" t="s">
        <v>8</v>
      </c>
      <c r="C10" s="3" t="s">
        <v>63</v>
      </c>
      <c r="D10">
        <v>15.255000000000001</v>
      </c>
      <c r="E10">
        <v>6.6</v>
      </c>
      <c r="F10">
        <v>0</v>
      </c>
      <c r="G10">
        <f>Tabla1[[#This Row],[VENTAS]]+Tabla1[[#This Row],[FISICO]]-Tabla1[[#This Row],[SISTEMA]]</f>
        <v>-8.6550000000000011</v>
      </c>
      <c r="H10" s="4">
        <f>Tabla1[[#This Row],[DIFERENCI]]/Tabla1[[#This Row],[RECEPCION]]</f>
        <v>-0.77276785714285734</v>
      </c>
    </row>
    <row r="11" spans="1:10" x14ac:dyDescent="0.25">
      <c r="A11">
        <v>10</v>
      </c>
      <c r="B11" s="1" t="s">
        <v>9</v>
      </c>
      <c r="C11" s="3" t="s">
        <v>64</v>
      </c>
      <c r="D11">
        <v>6.1849999999999996</v>
      </c>
      <c r="E11">
        <v>4.2</v>
      </c>
      <c r="F11">
        <v>0</v>
      </c>
      <c r="G11">
        <f>Tabla1[[#This Row],[VENTAS]]+Tabla1[[#This Row],[FISICO]]-Tabla1[[#This Row],[SISTEMA]]</f>
        <v>-1.9849999999999994</v>
      </c>
      <c r="H11" s="4">
        <f>Tabla1[[#This Row],[DIFERENCI]]/Tabla1[[#This Row],[RECEPCION]]</f>
        <v>-0.55138888888888871</v>
      </c>
    </row>
    <row r="12" spans="1:10" x14ac:dyDescent="0.25">
      <c r="A12">
        <v>11</v>
      </c>
      <c r="B12" s="1" t="s">
        <v>10</v>
      </c>
      <c r="C12" s="3" t="s">
        <v>82</v>
      </c>
      <c r="D12">
        <v>22.44</v>
      </c>
      <c r="E12">
        <v>11</v>
      </c>
      <c r="F12">
        <v>0</v>
      </c>
      <c r="G12">
        <f>Tabla1[[#This Row],[VENTAS]]+Tabla1[[#This Row],[FISICO]]-Tabla1[[#This Row],[SISTEMA]]</f>
        <v>-11.440000000000001</v>
      </c>
      <c r="H12" s="4">
        <f>Tabla1[[#This Row],[DIFERENCI]]/Tabla1[[#This Row],[RECEPCION]]</f>
        <v>-0.59583333333333344</v>
      </c>
    </row>
    <row r="13" spans="1:10" x14ac:dyDescent="0.25">
      <c r="A13">
        <v>12</v>
      </c>
      <c r="B13" s="1" t="s">
        <v>11</v>
      </c>
      <c r="C13" s="3" t="s">
        <v>65</v>
      </c>
      <c r="D13">
        <v>5.3</v>
      </c>
      <c r="E13">
        <v>3.8</v>
      </c>
      <c r="F13">
        <v>0.36</v>
      </c>
      <c r="G13">
        <f>Tabla1[[#This Row],[VENTAS]]+Tabla1[[#This Row],[FISICO]]-Tabla1[[#This Row],[SISTEMA]]</f>
        <v>-1.1399999999999997</v>
      </c>
      <c r="H13" s="4">
        <f>Tabla1[[#This Row],[DIFERENCI]]/Tabla1[[#This Row],[RECEPCION]]</f>
        <v>-0.37999999999999989</v>
      </c>
    </row>
    <row r="14" spans="1:10" x14ac:dyDescent="0.25">
      <c r="A14">
        <v>13</v>
      </c>
      <c r="B14" s="1" t="s">
        <v>12</v>
      </c>
      <c r="C14" s="3" t="s">
        <v>53</v>
      </c>
      <c r="D14">
        <v>8.9250000000000007</v>
      </c>
      <c r="E14">
        <v>7.8</v>
      </c>
      <c r="F14">
        <v>0.56000000000000005</v>
      </c>
      <c r="G14">
        <f>Tabla1[[#This Row],[VENTAS]]+Tabla1[[#This Row],[FISICO]]-Tabla1[[#This Row],[SISTEMA]]</f>
        <v>-0.56500000000000128</v>
      </c>
      <c r="H14" s="4">
        <f>Tabla1[[#This Row],[DIFERENCI]]/Tabla1[[#This Row],[RECEPCION]]</f>
        <v>-0.31388888888888961</v>
      </c>
    </row>
    <row r="15" spans="1:10" x14ac:dyDescent="0.25">
      <c r="A15">
        <v>14</v>
      </c>
      <c r="B15" s="1" t="s">
        <v>13</v>
      </c>
      <c r="C15" s="3" t="s">
        <v>65</v>
      </c>
      <c r="D15">
        <v>6.8650000000000002</v>
      </c>
      <c r="E15">
        <v>5</v>
      </c>
      <c r="F15">
        <v>0</v>
      </c>
      <c r="G15">
        <f>Tabla1[[#This Row],[VENTAS]]+Tabla1[[#This Row],[FISICO]]-Tabla1[[#This Row],[SISTEMA]]</f>
        <v>-1.8650000000000002</v>
      </c>
      <c r="H15" s="4">
        <f>Tabla1[[#This Row],[DIFERENCI]]/Tabla1[[#This Row],[RECEPCION]]</f>
        <v>-0.6216666666666667</v>
      </c>
    </row>
    <row r="16" spans="1:10" x14ac:dyDescent="0.25">
      <c r="A16">
        <v>15</v>
      </c>
      <c r="B16" s="1" t="s">
        <v>14</v>
      </c>
      <c r="C16" s="3" t="s">
        <v>53</v>
      </c>
      <c r="D16">
        <v>4.5149999999999997</v>
      </c>
      <c r="E16">
        <v>2.2000000000000002</v>
      </c>
      <c r="F16">
        <v>0</v>
      </c>
      <c r="G16">
        <f>Tabla1[[#This Row],[VENTAS]]+Tabla1[[#This Row],[FISICO]]-Tabla1[[#This Row],[SISTEMA]]</f>
        <v>-2.3149999999999995</v>
      </c>
      <c r="H16" s="4">
        <f>Tabla1[[#This Row],[DIFERENCI]]/Tabla1[[#This Row],[RECEPCION]]</f>
        <v>-1.2861111111111108</v>
      </c>
    </row>
    <row r="17" spans="1:8" x14ac:dyDescent="0.25">
      <c r="A17">
        <v>16</v>
      </c>
      <c r="B17" s="1" t="s">
        <v>15</v>
      </c>
      <c r="C17" s="3" t="s">
        <v>67</v>
      </c>
      <c r="D17">
        <v>32.734999999999999</v>
      </c>
      <c r="E17">
        <v>17.2</v>
      </c>
      <c r="F17">
        <v>0</v>
      </c>
      <c r="G17">
        <f>Tabla1[[#This Row],[VENTAS]]+Tabla1[[#This Row],[FISICO]]-Tabla1[[#This Row],[SISTEMA]]</f>
        <v>-15.535</v>
      </c>
      <c r="H17" s="4">
        <f>Tabla1[[#This Row],[DIFERENCI]]/Tabla1[[#This Row],[RECEPCION]]</f>
        <v>-4.5691176470588237</v>
      </c>
    </row>
    <row r="18" spans="1:8" x14ac:dyDescent="0.25">
      <c r="A18">
        <v>18</v>
      </c>
      <c r="B18" s="1" t="s">
        <v>16</v>
      </c>
      <c r="C18" s="3" t="s">
        <v>68</v>
      </c>
      <c r="D18">
        <v>26.664999999999999</v>
      </c>
      <c r="E18">
        <v>19</v>
      </c>
      <c r="F18">
        <v>0</v>
      </c>
      <c r="G18">
        <f>Tabla1[[#This Row],[VENTAS]]+Tabla1[[#This Row],[FISICO]]-Tabla1[[#This Row],[SISTEMA]]</f>
        <v>-7.6649999999999991</v>
      </c>
      <c r="H18" s="4">
        <f>Tabla1[[#This Row],[DIFERENCI]]/Tabla1[[#This Row],[RECEPCION]]</f>
        <v>-0.23227272727272724</v>
      </c>
    </row>
    <row r="19" spans="1:8" x14ac:dyDescent="0.25">
      <c r="A19">
        <v>19</v>
      </c>
      <c r="B19" s="1" t="s">
        <v>17</v>
      </c>
      <c r="C19" s="3" t="s">
        <v>69</v>
      </c>
      <c r="D19">
        <v>11.55</v>
      </c>
      <c r="E19">
        <v>3.2</v>
      </c>
      <c r="F19">
        <v>0</v>
      </c>
      <c r="G19">
        <f>Tabla1[[#This Row],[VENTAS]]+Tabla1[[#This Row],[FISICO]]-Tabla1[[#This Row],[SISTEMA]]</f>
        <v>-8.3500000000000014</v>
      </c>
      <c r="H19" s="4">
        <f>Tabla1[[#This Row],[DIFERENCI]]/Tabla1[[#This Row],[RECEPCION]]</f>
        <v>-0.22939560439560444</v>
      </c>
    </row>
    <row r="20" spans="1:8" x14ac:dyDescent="0.25">
      <c r="A20">
        <v>23</v>
      </c>
      <c r="B20" s="1" t="s">
        <v>18</v>
      </c>
      <c r="C20" s="3" t="s">
        <v>54</v>
      </c>
      <c r="D20">
        <v>1.825</v>
      </c>
      <c r="E20">
        <v>0</v>
      </c>
      <c r="F20">
        <v>0</v>
      </c>
      <c r="G20">
        <f>Tabla1[[#This Row],[VENTAS]]+Tabla1[[#This Row],[FISICO]]-Tabla1[[#This Row],[SISTEMA]]</f>
        <v>-1.825</v>
      </c>
      <c r="H20" s="4">
        <f>Tabla1[[#This Row],[DIFERENCI]]/Tabla1[[#This Row],[RECEPCION]]</f>
        <v>-0.48026315789473684</v>
      </c>
    </row>
    <row r="21" spans="1:8" x14ac:dyDescent="0.25">
      <c r="A21">
        <v>24</v>
      </c>
      <c r="B21" s="1" t="s">
        <v>19</v>
      </c>
      <c r="C21" s="3"/>
      <c r="D21">
        <v>2.79</v>
      </c>
      <c r="E21">
        <v>0</v>
      </c>
      <c r="F21">
        <v>0</v>
      </c>
      <c r="G21">
        <f>Tabla1[[#This Row],[VENTAS]]+Tabla1[[#This Row],[FISICO]]-Tabla1[[#This Row],[SISTEMA]]</f>
        <v>-2.79</v>
      </c>
      <c r="H21" s="4" t="e">
        <f>Tabla1[[#This Row],[DIFERENCI]]/Tabla1[[#This Row],[RECEPCION]]</f>
        <v>#DIV/0!</v>
      </c>
    </row>
    <row r="22" spans="1:8" x14ac:dyDescent="0.25">
      <c r="A22">
        <v>26</v>
      </c>
      <c r="B22" s="1" t="s">
        <v>20</v>
      </c>
      <c r="C22" s="3" t="s">
        <v>70</v>
      </c>
      <c r="D22">
        <v>91.94</v>
      </c>
      <c r="E22">
        <v>62.2</v>
      </c>
      <c r="F22">
        <v>1.85</v>
      </c>
      <c r="G22">
        <f>Tabla1[[#This Row],[VENTAS]]+Tabla1[[#This Row],[FISICO]]-Tabla1[[#This Row],[SISTEMA]]</f>
        <v>-27.89</v>
      </c>
      <c r="H22" s="4">
        <f>Tabla1[[#This Row],[DIFERENCI]]/Tabla1[[#This Row],[RECEPCION]]</f>
        <v>-0.4980357142857143</v>
      </c>
    </row>
    <row r="23" spans="1:8" x14ac:dyDescent="0.25">
      <c r="A23">
        <v>28</v>
      </c>
      <c r="B23" s="1" t="s">
        <v>21</v>
      </c>
      <c r="C23" s="3" t="s">
        <v>56</v>
      </c>
      <c r="D23">
        <v>1.375</v>
      </c>
      <c r="E23">
        <v>0</v>
      </c>
      <c r="F23">
        <v>0</v>
      </c>
      <c r="G23">
        <f>Tabla1[[#This Row],[VENTAS]]+Tabla1[[#This Row],[FISICO]]-Tabla1[[#This Row],[SISTEMA]]</f>
        <v>-1.375</v>
      </c>
      <c r="H23" s="4">
        <f>Tabla1[[#This Row],[DIFERENCI]]/Tabla1[[#This Row],[RECEPCION]]</f>
        <v>-0.4910714285714286</v>
      </c>
    </row>
    <row r="24" spans="1:8" x14ac:dyDescent="0.25">
      <c r="A24">
        <v>31</v>
      </c>
      <c r="B24" s="1" t="s">
        <v>22</v>
      </c>
      <c r="C24" s="3" t="s">
        <v>62</v>
      </c>
      <c r="D24">
        <v>0.75</v>
      </c>
      <c r="E24">
        <v>7.0000000000000007E-2</v>
      </c>
      <c r="F24">
        <v>0</v>
      </c>
      <c r="G24">
        <f>Tabla1[[#This Row],[VENTAS]]+Tabla1[[#This Row],[FISICO]]-Tabla1[[#This Row],[SISTEMA]]</f>
        <v>-0.67999999999999994</v>
      </c>
      <c r="H24" s="4" t="e">
        <f>Tabla1[[#This Row],[DIFERENCI]]/Tabla1[[#This Row],[RECEPCION]]</f>
        <v>#DIV/0!</v>
      </c>
    </row>
    <row r="25" spans="1:8" x14ac:dyDescent="0.25">
      <c r="A25">
        <v>32</v>
      </c>
      <c r="B25" s="1" t="s">
        <v>23</v>
      </c>
      <c r="C25" s="3" t="s">
        <v>62</v>
      </c>
      <c r="D25">
        <v>10.154999999999999</v>
      </c>
      <c r="E25">
        <v>11.6</v>
      </c>
      <c r="F25">
        <v>0</v>
      </c>
      <c r="G25">
        <f>Tabla1[[#This Row],[VENTAS]]+Tabla1[[#This Row],[FISICO]]-Tabla1[[#This Row],[SISTEMA]]</f>
        <v>1.4450000000000003</v>
      </c>
      <c r="H25" s="4" t="e">
        <f>Tabla1[[#This Row],[DIFERENCI]]/Tabla1[[#This Row],[RECEPCION]]</f>
        <v>#DIV/0!</v>
      </c>
    </row>
    <row r="26" spans="1:8" x14ac:dyDescent="0.25">
      <c r="A26">
        <v>33</v>
      </c>
      <c r="B26" s="1" t="s">
        <v>24</v>
      </c>
      <c r="C26" s="3"/>
      <c r="D26">
        <v>2.1150000000000002</v>
      </c>
      <c r="E26">
        <v>1.2</v>
      </c>
      <c r="F26">
        <v>0</v>
      </c>
      <c r="G26">
        <f>Tabla1[[#This Row],[VENTAS]]+Tabla1[[#This Row],[FISICO]]-Tabla1[[#This Row],[SISTEMA]]</f>
        <v>-0.91500000000000026</v>
      </c>
      <c r="H26" s="4" t="e">
        <f>Tabla1[[#This Row],[DIFERENCI]]/Tabla1[[#This Row],[RECEPCION]]</f>
        <v>#DIV/0!</v>
      </c>
    </row>
    <row r="27" spans="1:8" x14ac:dyDescent="0.25">
      <c r="A27">
        <v>40</v>
      </c>
      <c r="B27" s="1" t="s">
        <v>25</v>
      </c>
      <c r="C27" s="3" t="s">
        <v>61</v>
      </c>
      <c r="D27">
        <v>6.4649999999999999</v>
      </c>
      <c r="E27">
        <v>3.8</v>
      </c>
      <c r="F27">
        <v>0</v>
      </c>
      <c r="G27">
        <f>Tabla1[[#This Row],[VENTAS]]+Tabla1[[#This Row],[FISICO]]-Tabla1[[#This Row],[SISTEMA]]</f>
        <v>-2.665</v>
      </c>
      <c r="H27" s="4">
        <f>Tabla1[[#This Row],[DIFERENCI]]/Tabla1[[#This Row],[RECEPCION]]</f>
        <v>-2.2208333333333337</v>
      </c>
    </row>
    <row r="28" spans="1:8" x14ac:dyDescent="0.25">
      <c r="A28">
        <v>44</v>
      </c>
      <c r="B28" s="1" t="s">
        <v>26</v>
      </c>
      <c r="C28" s="3" t="s">
        <v>71</v>
      </c>
      <c r="D28">
        <v>8.77</v>
      </c>
      <c r="E28">
        <v>6.4</v>
      </c>
      <c r="F28">
        <v>0</v>
      </c>
      <c r="G28">
        <f>Tabla1[[#This Row],[VENTAS]]+Tabla1[[#This Row],[FISICO]]-Tabla1[[#This Row],[SISTEMA]]</f>
        <v>-2.3699999999999992</v>
      </c>
      <c r="H28" s="4">
        <f>Tabla1[[#This Row],[DIFERENCI]]/Tabla1[[#This Row],[RECEPCION]]</f>
        <v>-0.12473684210526312</v>
      </c>
    </row>
    <row r="29" spans="1:8" x14ac:dyDescent="0.25">
      <c r="A29">
        <v>45</v>
      </c>
      <c r="B29" s="1" t="s">
        <v>27</v>
      </c>
      <c r="C29" s="3" t="s">
        <v>72</v>
      </c>
      <c r="D29">
        <v>23.38</v>
      </c>
      <c r="E29">
        <v>7.4</v>
      </c>
      <c r="F29">
        <v>4.8</v>
      </c>
      <c r="G29">
        <f>Tabla1[[#This Row],[VENTAS]]+Tabla1[[#This Row],[FISICO]]-Tabla1[[#This Row],[SISTEMA]]</f>
        <v>-11.18</v>
      </c>
      <c r="H29" s="4">
        <f>Tabla1[[#This Row],[DIFERENCI]]/Tabla1[[#This Row],[RECEPCION]]</f>
        <v>-4.3</v>
      </c>
    </row>
    <row r="30" spans="1:8" x14ac:dyDescent="0.25">
      <c r="A30">
        <v>49</v>
      </c>
      <c r="B30" s="1" t="s">
        <v>28</v>
      </c>
      <c r="C30" s="3" t="s">
        <v>62</v>
      </c>
      <c r="D30">
        <v>7.9950000000000001</v>
      </c>
      <c r="E30">
        <v>6.2</v>
      </c>
      <c r="F30">
        <v>0</v>
      </c>
      <c r="G30">
        <f>Tabla1[[#This Row],[VENTAS]]+Tabla1[[#This Row],[FISICO]]-Tabla1[[#This Row],[SISTEMA]]</f>
        <v>-1.7949999999999999</v>
      </c>
      <c r="H30" s="4" t="e">
        <f>Tabla1[[#This Row],[DIFERENCI]]/Tabla1[[#This Row],[RECEPCION]]</f>
        <v>#DIV/0!</v>
      </c>
    </row>
    <row r="31" spans="1:8" x14ac:dyDescent="0.25">
      <c r="A31">
        <v>50</v>
      </c>
      <c r="B31" s="1" t="s">
        <v>29</v>
      </c>
      <c r="C31" s="3" t="s">
        <v>73</v>
      </c>
      <c r="D31">
        <v>8.9600000000000009</v>
      </c>
      <c r="E31">
        <v>2.2000000000000002</v>
      </c>
      <c r="F31">
        <v>0</v>
      </c>
      <c r="G31">
        <f>Tabla1[[#This Row],[VENTAS]]+Tabla1[[#This Row],[FISICO]]-Tabla1[[#This Row],[SISTEMA]]</f>
        <v>-6.7600000000000007</v>
      </c>
      <c r="H31" s="4">
        <f>Tabla1[[#This Row],[DIFERENCI]]/Tabla1[[#This Row],[RECEPCION]]</f>
        <v>-1.5363636363636364</v>
      </c>
    </row>
    <row r="32" spans="1:8" x14ac:dyDescent="0.25">
      <c r="A32">
        <v>51</v>
      </c>
      <c r="B32" s="1" t="s">
        <v>30</v>
      </c>
      <c r="C32" s="3" t="s">
        <v>74</v>
      </c>
      <c r="D32">
        <v>8.1150000000000002</v>
      </c>
      <c r="E32">
        <v>0</v>
      </c>
      <c r="F32">
        <v>0</v>
      </c>
      <c r="G32">
        <f>Tabla1[[#This Row],[VENTAS]]+Tabla1[[#This Row],[FISICO]]-Tabla1[[#This Row],[SISTEMA]]</f>
        <v>-8.1150000000000002</v>
      </c>
      <c r="H32" s="4">
        <f>Tabla1[[#This Row],[DIFERENCI]]/Tabla1[[#This Row],[RECEPCION]]</f>
        <v>-0.79170731707317077</v>
      </c>
    </row>
    <row r="33" spans="1:8" x14ac:dyDescent="0.25">
      <c r="A33">
        <v>55</v>
      </c>
      <c r="B33" s="1" t="s">
        <v>31</v>
      </c>
      <c r="C33" s="3" t="s">
        <v>75</v>
      </c>
      <c r="D33">
        <v>33.950000000000003</v>
      </c>
      <c r="E33">
        <v>14.8</v>
      </c>
      <c r="F33">
        <v>0</v>
      </c>
      <c r="G33">
        <f>Tabla1[[#This Row],[VENTAS]]+Tabla1[[#This Row],[FISICO]]-Tabla1[[#This Row],[SISTEMA]]</f>
        <v>-19.150000000000002</v>
      </c>
      <c r="H33" s="4">
        <f>Tabla1[[#This Row],[DIFERENCI]]/Tabla1[[#This Row],[RECEPCION]]</f>
        <v>-1.5443548387096775</v>
      </c>
    </row>
    <row r="34" spans="1:8" x14ac:dyDescent="0.25">
      <c r="A34">
        <v>58</v>
      </c>
      <c r="B34" s="1" t="s">
        <v>32</v>
      </c>
      <c r="C34" s="3" t="s">
        <v>52</v>
      </c>
      <c r="D34">
        <v>3.3</v>
      </c>
      <c r="E34">
        <v>2.6</v>
      </c>
      <c r="F34">
        <v>0.52</v>
      </c>
      <c r="G34">
        <f>Tabla1[[#This Row],[VENTAS]]+Tabla1[[#This Row],[FISICO]]-Tabla1[[#This Row],[SISTEMA]]</f>
        <v>-0.17999999999999972</v>
      </c>
      <c r="H34" s="4">
        <f>Tabla1[[#This Row],[DIFERENCI]]/Tabla1[[#This Row],[RECEPCION]]</f>
        <v>-0.22499999999999964</v>
      </c>
    </row>
    <row r="35" spans="1:8" x14ac:dyDescent="0.25">
      <c r="A35">
        <v>59</v>
      </c>
      <c r="B35" s="1" t="s">
        <v>33</v>
      </c>
      <c r="C35" s="3"/>
      <c r="D35">
        <v>2</v>
      </c>
      <c r="E35">
        <v>1.8</v>
      </c>
      <c r="F35">
        <v>0</v>
      </c>
      <c r="G35">
        <f>Tabla1[[#This Row],[VENTAS]]+Tabla1[[#This Row],[FISICO]]-Tabla1[[#This Row],[SISTEMA]]</f>
        <v>-0.19999999999999996</v>
      </c>
      <c r="H35" s="4" t="e">
        <f>Tabla1[[#This Row],[DIFERENCI]]/Tabla1[[#This Row],[RECEPCION]]</f>
        <v>#DIV/0!</v>
      </c>
    </row>
    <row r="36" spans="1:8" x14ac:dyDescent="0.25">
      <c r="A36">
        <v>60</v>
      </c>
      <c r="B36" s="1" t="s">
        <v>34</v>
      </c>
      <c r="C36" s="3" t="s">
        <v>60</v>
      </c>
      <c r="D36">
        <v>6.5049999999999999</v>
      </c>
      <c r="E36">
        <v>0.6</v>
      </c>
      <c r="F36">
        <v>0</v>
      </c>
      <c r="G36">
        <f>Tabla1[[#This Row],[VENTAS]]+Tabla1[[#This Row],[FISICO]]-Tabla1[[#This Row],[SISTEMA]]</f>
        <v>-5.9050000000000002</v>
      </c>
      <c r="H36" s="4">
        <f>Tabla1[[#This Row],[DIFERENCI]]/Tabla1[[#This Row],[RECEPCION]]</f>
        <v>-1.8453124999999999</v>
      </c>
    </row>
    <row r="37" spans="1:8" x14ac:dyDescent="0.25">
      <c r="A37">
        <v>61</v>
      </c>
      <c r="B37" s="1" t="s">
        <v>35</v>
      </c>
      <c r="C37" s="3" t="s">
        <v>76</v>
      </c>
      <c r="D37">
        <v>22.324999999999999</v>
      </c>
      <c r="E37">
        <v>13.8</v>
      </c>
      <c r="F37">
        <v>0</v>
      </c>
      <c r="G37">
        <f>Tabla1[[#This Row],[VENTAS]]+Tabla1[[#This Row],[FISICO]]-Tabla1[[#This Row],[SISTEMA]]</f>
        <v>-8.5249999999999986</v>
      </c>
      <c r="H37" s="4">
        <f>Tabla1[[#This Row],[DIFERENCI]]/Tabla1[[#This Row],[RECEPCION]]</f>
        <v>-0.60035211267605626</v>
      </c>
    </row>
    <row r="38" spans="1:8" x14ac:dyDescent="0.25">
      <c r="A38">
        <v>63</v>
      </c>
      <c r="B38" s="1" t="s">
        <v>36</v>
      </c>
      <c r="C38" s="3" t="s">
        <v>66</v>
      </c>
      <c r="D38">
        <v>0.19500000000000001</v>
      </c>
      <c r="E38">
        <v>0.2</v>
      </c>
      <c r="F38">
        <v>0</v>
      </c>
      <c r="G38">
        <f>Tabla1[[#This Row],[VENTAS]]+Tabla1[[#This Row],[FISICO]]-Tabla1[[#This Row],[SISTEMA]]</f>
        <v>5.0000000000000044E-3</v>
      </c>
      <c r="H38" s="4">
        <f>Tabla1[[#This Row],[DIFERENCI]]/Tabla1[[#This Row],[RECEPCION]]</f>
        <v>3.1250000000000028E-3</v>
      </c>
    </row>
    <row r="39" spans="1:8" x14ac:dyDescent="0.25">
      <c r="A39">
        <v>67</v>
      </c>
      <c r="B39" s="1" t="s">
        <v>37</v>
      </c>
      <c r="C39" s="3" t="s">
        <v>62</v>
      </c>
      <c r="D39">
        <v>9.6999999999999993</v>
      </c>
      <c r="E39">
        <v>0</v>
      </c>
      <c r="F39">
        <v>0</v>
      </c>
      <c r="G39">
        <f>Tabla1[[#This Row],[VENTAS]]+Tabla1[[#This Row],[FISICO]]-Tabla1[[#This Row],[SISTEMA]]</f>
        <v>-9.6999999999999993</v>
      </c>
      <c r="H39" s="4" t="e">
        <f>Tabla1[[#This Row],[DIFERENCI]]/Tabla1[[#This Row],[RECEPCION]]</f>
        <v>#DIV/0!</v>
      </c>
    </row>
    <row r="40" spans="1:8" x14ac:dyDescent="0.25">
      <c r="A40">
        <v>70</v>
      </c>
      <c r="B40" s="1" t="s">
        <v>38</v>
      </c>
      <c r="C40" s="3" t="s">
        <v>77</v>
      </c>
      <c r="D40">
        <v>5.7050000000000001</v>
      </c>
      <c r="E40">
        <v>4.5999999999999996</v>
      </c>
      <c r="F40">
        <v>0</v>
      </c>
      <c r="G40">
        <f>Tabla1[[#This Row],[VENTAS]]+Tabla1[[#This Row],[FISICO]]-Tabla1[[#This Row],[SISTEMA]]</f>
        <v>-1.1050000000000004</v>
      </c>
      <c r="H40" s="4">
        <f>Tabla1[[#This Row],[DIFERENCI]]/Tabla1[[#This Row],[RECEPCION]]</f>
        <v>-0.26309523809523816</v>
      </c>
    </row>
    <row r="41" spans="1:8" x14ac:dyDescent="0.25">
      <c r="A41">
        <v>71</v>
      </c>
      <c r="B41" s="1" t="s">
        <v>39</v>
      </c>
      <c r="C41" s="3" t="s">
        <v>57</v>
      </c>
      <c r="D41">
        <v>29.67</v>
      </c>
      <c r="E41">
        <v>20.6</v>
      </c>
      <c r="F41">
        <v>0</v>
      </c>
      <c r="G41">
        <f>Tabla1[[#This Row],[VENTAS]]+Tabla1[[#This Row],[FISICO]]-Tabla1[[#This Row],[SISTEMA]]</f>
        <v>-9.07</v>
      </c>
      <c r="H41" s="4">
        <f>Tabla1[[#This Row],[DIFERENCI]]/Tabla1[[#This Row],[RECEPCION]]</f>
        <v>-0.38109243697478989</v>
      </c>
    </row>
    <row r="42" spans="1:8" x14ac:dyDescent="0.25">
      <c r="A42">
        <v>72</v>
      </c>
      <c r="B42" s="1" t="s">
        <v>40</v>
      </c>
      <c r="C42" s="3" t="s">
        <v>78</v>
      </c>
      <c r="D42">
        <v>7.4850000000000003</v>
      </c>
      <c r="E42">
        <v>6.6</v>
      </c>
      <c r="F42">
        <v>0</v>
      </c>
      <c r="G42">
        <f>Tabla1[[#This Row],[VENTAS]]+Tabla1[[#This Row],[FISICO]]-Tabla1[[#This Row],[SISTEMA]]</f>
        <v>-0.88500000000000068</v>
      </c>
      <c r="H42" s="4">
        <f>Tabla1[[#This Row],[DIFERENCI]]/Tabla1[[#This Row],[RECEPCION]]</f>
        <v>-0.22125000000000017</v>
      </c>
    </row>
    <row r="43" spans="1:8" x14ac:dyDescent="0.25">
      <c r="A43">
        <v>78</v>
      </c>
      <c r="B43" s="1" t="s">
        <v>41</v>
      </c>
      <c r="C43" s="3" t="s">
        <v>55</v>
      </c>
      <c r="D43">
        <v>13.798</v>
      </c>
      <c r="E43">
        <v>6.4</v>
      </c>
      <c r="F43">
        <v>0</v>
      </c>
      <c r="G43">
        <f>Tabla1[[#This Row],[VENTAS]]+Tabla1[[#This Row],[FISICO]]-Tabla1[[#This Row],[SISTEMA]]</f>
        <v>-7.3979999999999997</v>
      </c>
      <c r="H43" s="4">
        <f>Tabla1[[#This Row],[DIFERENCI]]/Tabla1[[#This Row],[RECEPCION]]</f>
        <v>-1.54125</v>
      </c>
    </row>
    <row r="44" spans="1:8" x14ac:dyDescent="0.25">
      <c r="A44">
        <v>83</v>
      </c>
      <c r="B44" s="1" t="s">
        <v>42</v>
      </c>
      <c r="C44" s="3" t="s">
        <v>59</v>
      </c>
      <c r="D44">
        <v>1.21</v>
      </c>
      <c r="E44">
        <v>0.2</v>
      </c>
      <c r="F44">
        <v>0</v>
      </c>
      <c r="G44">
        <f>Tabla1[[#This Row],[VENTAS]]+Tabla1[[#This Row],[FISICO]]-Tabla1[[#This Row],[SISTEMA]]</f>
        <v>-1.01</v>
      </c>
      <c r="H44" s="4">
        <f>Tabla1[[#This Row],[DIFERENCI]]/Tabla1[[#This Row],[RECEPCION]]</f>
        <v>-2.5249999999999999</v>
      </c>
    </row>
    <row r="45" spans="1:8" x14ac:dyDescent="0.25">
      <c r="A45">
        <v>85</v>
      </c>
      <c r="B45" s="1" t="s">
        <v>43</v>
      </c>
      <c r="C45" s="3" t="s">
        <v>62</v>
      </c>
      <c r="D45">
        <v>15.57</v>
      </c>
      <c r="E45">
        <v>8</v>
      </c>
      <c r="F45">
        <v>0.42</v>
      </c>
      <c r="G45">
        <f>Tabla1[[#This Row],[VENTAS]]+Tabla1[[#This Row],[FISICO]]-Tabla1[[#This Row],[SISTEMA]]</f>
        <v>-7.15</v>
      </c>
      <c r="H45" s="4" t="e">
        <f>Tabla1[[#This Row],[DIFERENCI]]/Tabla1[[#This Row],[RECEPCION]]</f>
        <v>#DIV/0!</v>
      </c>
    </row>
    <row r="46" spans="1:8" x14ac:dyDescent="0.25">
      <c r="A46">
        <v>95</v>
      </c>
      <c r="B46" s="1" t="s">
        <v>44</v>
      </c>
      <c r="C46" s="3"/>
      <c r="D46">
        <v>10</v>
      </c>
      <c r="E46">
        <v>0</v>
      </c>
      <c r="F46">
        <v>0</v>
      </c>
      <c r="G46">
        <f>Tabla1[[#This Row],[VENTAS]]+Tabla1[[#This Row],[FISICO]]-Tabla1[[#This Row],[SISTEMA]]</f>
        <v>-10</v>
      </c>
      <c r="H46" s="4" t="e">
        <f>Tabla1[[#This Row],[DIFERENCI]]/Tabla1[[#This Row],[RECEPCION]]</f>
        <v>#DIV/0!</v>
      </c>
    </row>
    <row r="47" spans="1:8" x14ac:dyDescent="0.25">
      <c r="A47">
        <v>2078</v>
      </c>
      <c r="B47" s="1" t="s">
        <v>45</v>
      </c>
      <c r="C47" s="3" t="s">
        <v>79</v>
      </c>
      <c r="D47">
        <v>12</v>
      </c>
      <c r="E47">
        <v>11</v>
      </c>
      <c r="F47">
        <v>0</v>
      </c>
      <c r="G47">
        <f>Tabla1[[#This Row],[VENTAS]]+Tabla1[[#This Row],[FISICO]]-Tabla1[[#This Row],[SISTEMA]]</f>
        <v>-1</v>
      </c>
      <c r="H47" s="4">
        <f>Tabla1[[#This Row],[DIFERENCI]]/Tabla1[[#This Row],[RECEPCION]]</f>
        <v>-0.2</v>
      </c>
    </row>
    <row r="48" spans="1:8" x14ac:dyDescent="0.25">
      <c r="A48">
        <v>2079</v>
      </c>
      <c r="B48" s="1" t="s">
        <v>46</v>
      </c>
      <c r="C48" s="3" t="s">
        <v>80</v>
      </c>
      <c r="D48">
        <v>1.37</v>
      </c>
      <c r="E48">
        <v>14.8</v>
      </c>
      <c r="F48">
        <v>0</v>
      </c>
      <c r="G48">
        <f>Tabla1[[#This Row],[VENTAS]]+Tabla1[[#This Row],[FISICO]]-Tabla1[[#This Row],[SISTEMA]]</f>
        <v>13.43</v>
      </c>
      <c r="H48" s="4">
        <f>Tabla1[[#This Row],[DIFERENCI]]/Tabla1[[#This Row],[RECEPCION]]</f>
        <v>0.68520408163265301</v>
      </c>
    </row>
    <row r="49" spans="1:8" x14ac:dyDescent="0.25">
      <c r="A49">
        <v>2104</v>
      </c>
      <c r="B49" s="1" t="s">
        <v>47</v>
      </c>
      <c r="C49" s="3"/>
      <c r="D49">
        <v>10</v>
      </c>
      <c r="E49">
        <v>10</v>
      </c>
      <c r="F49">
        <v>0</v>
      </c>
      <c r="G49">
        <f>Tabla1[[#This Row],[VENTAS]]+Tabla1[[#This Row],[FISICO]]-Tabla1[[#This Row],[SISTEMA]]</f>
        <v>0</v>
      </c>
      <c r="H49" s="4" t="e">
        <f>Tabla1[[#This Row],[DIFERENCI]]/Tabla1[[#This Row],[RECEPCION]]</f>
        <v>#DIV/0!</v>
      </c>
    </row>
    <row r="50" spans="1:8" x14ac:dyDescent="0.25">
      <c r="A50">
        <v>2105</v>
      </c>
      <c r="B50" s="1" t="s">
        <v>48</v>
      </c>
      <c r="C50" s="3"/>
      <c r="D50">
        <v>5</v>
      </c>
      <c r="E50">
        <v>4</v>
      </c>
      <c r="F50">
        <v>1</v>
      </c>
      <c r="G50">
        <f>Tabla1[[#This Row],[VENTAS]]+Tabla1[[#This Row],[FISICO]]-Tabla1[[#This Row],[SISTEMA]]</f>
        <v>0</v>
      </c>
      <c r="H50" s="4" t="e">
        <f>Tabla1[[#This Row],[DIFERENCI]]/Tabla1[[#This Row],[RECEPCION]]</f>
        <v>#DIV/0!</v>
      </c>
    </row>
    <row r="51" spans="1:8" x14ac:dyDescent="0.25">
      <c r="A51">
        <v>3524</v>
      </c>
      <c r="B51" s="1" t="s">
        <v>49</v>
      </c>
      <c r="C51" s="3" t="s">
        <v>81</v>
      </c>
      <c r="D51">
        <v>16</v>
      </c>
      <c r="E51">
        <v>18</v>
      </c>
      <c r="F51">
        <v>1</v>
      </c>
      <c r="G51">
        <f>Tabla1[[#This Row],[VENTAS]]+Tabla1[[#This Row],[FISICO]]-Tabla1[[#This Row],[SISTEMA]]</f>
        <v>3</v>
      </c>
      <c r="H51" s="4">
        <f>Tabla1[[#This Row],[DIFERENCI]]/Tabla1[[#This Row],[RECEPCION]]</f>
        <v>0.33333333333333331</v>
      </c>
    </row>
    <row r="52" spans="1:8" x14ac:dyDescent="0.25">
      <c r="A52">
        <v>9812</v>
      </c>
      <c r="B52" s="1" t="s">
        <v>50</v>
      </c>
      <c r="C52" s="3"/>
      <c r="D52">
        <v>4</v>
      </c>
      <c r="E52">
        <v>4</v>
      </c>
      <c r="F52">
        <v>0</v>
      </c>
      <c r="G52">
        <f>Tabla1[[#This Row],[VENTAS]]+Tabla1[[#This Row],[FISICO]]-Tabla1[[#This Row],[SISTEMA]]</f>
        <v>0</v>
      </c>
      <c r="H52" s="4" t="e">
        <f>Tabla1[[#This Row],[DIFERENCI]]/Tabla1[[#This Row],[RECEPCION]]</f>
        <v>#DIV/0!</v>
      </c>
    </row>
    <row r="53" spans="1:8" x14ac:dyDescent="0.25">
      <c r="A53">
        <v>2131</v>
      </c>
      <c r="B53" s="1" t="s">
        <v>92</v>
      </c>
      <c r="C53" s="3"/>
      <c r="D53">
        <v>82</v>
      </c>
      <c r="E53">
        <v>98</v>
      </c>
      <c r="F53">
        <v>0</v>
      </c>
      <c r="G53">
        <v>0</v>
      </c>
      <c r="H53" s="4" t="e">
        <f>Tabla1[[#This Row],[DIFERENCI]]/Tabla1[[#This Row],[RECEPCION]]</f>
        <v>#DIV/0!</v>
      </c>
    </row>
    <row r="54" spans="1:8" x14ac:dyDescent="0.25">
      <c r="A54">
        <v>17</v>
      </c>
      <c r="B54" t="s">
        <v>93</v>
      </c>
      <c r="C54" s="3"/>
      <c r="D54">
        <v>-2.7149999999999999</v>
      </c>
      <c r="E54">
        <v>0.4</v>
      </c>
      <c r="F54">
        <v>0</v>
      </c>
      <c r="G54">
        <f>Tabla1[[#This Row],[VENTAS]]+Tabla1[[#This Row],[FISICO]]-Tabla1[[#This Row],[SISTEMA]]</f>
        <v>3.1149999999999998</v>
      </c>
      <c r="H54" s="4" t="e">
        <f>Tabla1[[#This Row],[DIFERENCI]]/Tabla1[[#This Row],[RECEPCION]]</f>
        <v>#DIV/0!</v>
      </c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5" sqref="A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INVENTARIO-4</dc:creator>
  <cp:lastModifiedBy>INVENTARIO-4</cp:lastModifiedBy>
  <cp:lastPrinted>2022-05-11T12:35:01Z</cp:lastPrinted>
  <dcterms:created xsi:type="dcterms:W3CDTF">2022-05-11T15:02:04Z</dcterms:created>
  <dcterms:modified xsi:type="dcterms:W3CDTF">2022-05-11T20:39:33Z</dcterms:modified>
</cp:coreProperties>
</file>