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350"/>
  </bookViews>
  <sheets>
    <sheet name="Hoja4" sheetId="4" r:id="rId1"/>
  </sheets>
  <definedNames>
    <definedName name="_xlnm._FilterDatabase" localSheetId="0" hidden="1">Hoja4!$A$4:$J$67</definedName>
  </definedNames>
  <calcPr calcId="162913"/>
</workbook>
</file>

<file path=xl/calcChain.xml><?xml version="1.0" encoding="utf-8"?>
<calcChain xmlns="http://schemas.openxmlformats.org/spreadsheetml/2006/main">
  <c r="J67" i="4" l="1"/>
  <c r="G6" i="4" l="1"/>
  <c r="J6" i="4" s="1"/>
  <c r="G7" i="4"/>
  <c r="G8" i="4"/>
  <c r="G9" i="4"/>
  <c r="J9" i="4" s="1"/>
  <c r="G10" i="4"/>
  <c r="J10" i="4" s="1"/>
  <c r="G11" i="4"/>
  <c r="G12" i="4"/>
  <c r="G13" i="4"/>
  <c r="J13" i="4" s="1"/>
  <c r="G14" i="4"/>
  <c r="J14" i="4" s="1"/>
  <c r="G15" i="4"/>
  <c r="G16" i="4"/>
  <c r="G17" i="4"/>
  <c r="J17" i="4" s="1"/>
  <c r="G18" i="4"/>
  <c r="J18" i="4" s="1"/>
  <c r="G19" i="4"/>
  <c r="G20" i="4"/>
  <c r="G21" i="4"/>
  <c r="J21" i="4" s="1"/>
  <c r="G22" i="4"/>
  <c r="J22" i="4" s="1"/>
  <c r="G23" i="4"/>
  <c r="G24" i="4"/>
  <c r="G25" i="4"/>
  <c r="J25" i="4" s="1"/>
  <c r="G26" i="4"/>
  <c r="J26" i="4" s="1"/>
  <c r="G27" i="4"/>
  <c r="G28" i="4"/>
  <c r="G29" i="4"/>
  <c r="J29" i="4" s="1"/>
  <c r="G30" i="4"/>
  <c r="J30" i="4" s="1"/>
  <c r="G31" i="4"/>
  <c r="G32" i="4"/>
  <c r="G33" i="4"/>
  <c r="J33" i="4" s="1"/>
  <c r="G34" i="4"/>
  <c r="H34" i="4" s="1"/>
  <c r="G35" i="4"/>
  <c r="G36" i="4"/>
  <c r="G37" i="4"/>
  <c r="J37" i="4" s="1"/>
  <c r="G38" i="4"/>
  <c r="J38" i="4" s="1"/>
  <c r="G39" i="4"/>
  <c r="G40" i="4"/>
  <c r="G41" i="4"/>
  <c r="J41" i="4" s="1"/>
  <c r="G42" i="4"/>
  <c r="J42" i="4" s="1"/>
  <c r="G43" i="4"/>
  <c r="G44" i="4"/>
  <c r="G45" i="4"/>
  <c r="J45" i="4" s="1"/>
  <c r="G46" i="4"/>
  <c r="H46" i="4" s="1"/>
  <c r="G47" i="4"/>
  <c r="G48" i="4"/>
  <c r="G49" i="4"/>
  <c r="J49" i="4" s="1"/>
  <c r="G50" i="4"/>
  <c r="J50" i="4" s="1"/>
  <c r="G51" i="4"/>
  <c r="G52" i="4"/>
  <c r="G53" i="4"/>
  <c r="J53" i="4" s="1"/>
  <c r="G54" i="4"/>
  <c r="H54" i="4" s="1"/>
  <c r="G55" i="4"/>
  <c r="G56" i="4"/>
  <c r="G57" i="4"/>
  <c r="J57" i="4" s="1"/>
  <c r="G58" i="4"/>
  <c r="J58" i="4" s="1"/>
  <c r="G59" i="4"/>
  <c r="G60" i="4"/>
  <c r="G61" i="4"/>
  <c r="J61" i="4" s="1"/>
  <c r="G62" i="4"/>
  <c r="H62" i="4" s="1"/>
  <c r="G63" i="4"/>
  <c r="G64" i="4"/>
  <c r="G65" i="4"/>
  <c r="J65" i="4" s="1"/>
  <c r="G66" i="4"/>
  <c r="J66" i="4" s="1"/>
  <c r="G5" i="4"/>
  <c r="J5" i="4" s="1"/>
  <c r="J7" i="4"/>
  <c r="J8" i="4"/>
  <c r="J11" i="4"/>
  <c r="J12" i="4"/>
  <c r="J15" i="4"/>
  <c r="J16" i="4"/>
  <c r="J19" i="4"/>
  <c r="J20" i="4"/>
  <c r="J23" i="4"/>
  <c r="J24" i="4"/>
  <c r="J27" i="4"/>
  <c r="J28" i="4"/>
  <c r="J31" i="4"/>
  <c r="J32" i="4"/>
  <c r="J35" i="4"/>
  <c r="J36" i="4"/>
  <c r="J39" i="4"/>
  <c r="J40" i="4"/>
  <c r="J43" i="4"/>
  <c r="J44" i="4"/>
  <c r="J47" i="4"/>
  <c r="J48" i="4"/>
  <c r="J51" i="4"/>
  <c r="J52" i="4"/>
  <c r="J55" i="4"/>
  <c r="J56" i="4"/>
  <c r="J59" i="4"/>
  <c r="J60" i="4"/>
  <c r="J63" i="4"/>
  <c r="J64" i="4"/>
  <c r="H28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31" i="4"/>
  <c r="H32" i="4"/>
  <c r="H35" i="4"/>
  <c r="H36" i="4"/>
  <c r="H39" i="4"/>
  <c r="H40" i="4"/>
  <c r="H43" i="4"/>
  <c r="H44" i="4"/>
  <c r="H47" i="4"/>
  <c r="H48" i="4"/>
  <c r="H51" i="4"/>
  <c r="H52" i="4"/>
  <c r="H55" i="4"/>
  <c r="H56" i="4"/>
  <c r="H59" i="4"/>
  <c r="H60" i="4"/>
  <c r="H63" i="4"/>
  <c r="H64" i="4"/>
  <c r="H66" i="4" l="1"/>
  <c r="H58" i="4"/>
  <c r="H50" i="4"/>
  <c r="H42" i="4"/>
  <c r="H38" i="4"/>
  <c r="H30" i="4"/>
  <c r="H65" i="4"/>
  <c r="H61" i="4"/>
  <c r="H57" i="4"/>
  <c r="H53" i="4"/>
  <c r="H49" i="4"/>
  <c r="H45" i="4"/>
  <c r="H41" i="4"/>
  <c r="H37" i="4"/>
  <c r="H33" i="4"/>
  <c r="H29" i="4"/>
  <c r="J62" i="4"/>
  <c r="J54" i="4"/>
  <c r="J46" i="4"/>
  <c r="J34" i="4"/>
  <c r="H5" i="4"/>
</calcChain>
</file>

<file path=xl/connections.xml><?xml version="1.0" encoding="utf-8"?>
<connections xmlns="http://schemas.openxmlformats.org/spreadsheetml/2006/main">
  <connection id="1" name="4358" type="4" refreshedVersion="0" background="1">
    <webPr xml="1" sourceData="1" url="C:\Users\INVENTARIO-2\Desktop\4358.xml" htmlTables="1" htmlFormat="all"/>
  </connection>
</connections>
</file>

<file path=xl/sharedStrings.xml><?xml version="1.0" encoding="utf-8"?>
<sst xmlns="http://schemas.openxmlformats.org/spreadsheetml/2006/main" count="136" uniqueCount="135">
  <si>
    <t>Codigo</t>
  </si>
  <si>
    <t>Producto</t>
  </si>
  <si>
    <t>ALBAHACA KG</t>
  </si>
  <si>
    <t>PEREJIL RIZADO KG</t>
  </si>
  <si>
    <t>YERBABUENA KG</t>
  </si>
  <si>
    <t>AJO PORRO KG</t>
  </si>
  <si>
    <t>AJO PELADO KG</t>
  </si>
  <si>
    <t>HOJAS DE LECHUGA 115 GR BABY MIX FINCA DOS AGUAS</t>
  </si>
  <si>
    <t>UVAS PASAS KG (PASITAS).</t>
  </si>
  <si>
    <t>NARANJA CRIOLLA KG</t>
  </si>
  <si>
    <t>OCUMO CRIOLLO KG</t>
  </si>
  <si>
    <t>PAPA EN MALLA 2 KG</t>
  </si>
  <si>
    <t>PAPA KG</t>
  </si>
  <si>
    <t>PEREJIL LISO KG</t>
  </si>
  <si>
    <t>PLATANO EN MALLA</t>
  </si>
  <si>
    <t>PLATANO KG (EXPRESS 2707,MODELO,EXQUISITECES)</t>
  </si>
  <si>
    <t>REPOLLO BLANCO KG</t>
  </si>
  <si>
    <t>REPOLLO MORADO KG</t>
  </si>
  <si>
    <t>TOMATE KG.</t>
  </si>
  <si>
    <t>VAINITA CRIOLLA KG</t>
  </si>
  <si>
    <t>MELON KG</t>
  </si>
  <si>
    <t>LECHOZA O PAPAYA KG</t>
  </si>
  <si>
    <t>LECHUGA AMERICANA KG</t>
  </si>
  <si>
    <t>LIMON KG</t>
  </si>
  <si>
    <t>MANDARINA KG</t>
  </si>
  <si>
    <t>GUAYABA KG</t>
  </si>
  <si>
    <t>CILANTRO KG</t>
  </si>
  <si>
    <t>CEBOLLA BLANCA KG</t>
  </si>
  <si>
    <t>CEBOLLA MORADA KG</t>
  </si>
  <si>
    <t>CEBOLLIN KG</t>
  </si>
  <si>
    <t>BERENJENA KG</t>
  </si>
  <si>
    <t>CALABACIN KG</t>
  </si>
  <si>
    <t>CAMBUR GUINEO KG</t>
  </si>
  <si>
    <t>AJI DULCE KG</t>
  </si>
  <si>
    <t>AJO EN CONCHA KG</t>
  </si>
  <si>
    <t>APIO DE RAIZ KG</t>
  </si>
  <si>
    <t>APIO ESPAÑA/ CELERY KG</t>
  </si>
  <si>
    <t>AUYAMA KG</t>
  </si>
  <si>
    <t>OCUMO CHINO KG</t>
  </si>
  <si>
    <t>BATATA KG</t>
  </si>
  <si>
    <t>GUANABANA KG</t>
  </si>
  <si>
    <t>ÑAME KG</t>
  </si>
  <si>
    <t>MANGA KG</t>
  </si>
  <si>
    <t>ZANAHORIA  KG</t>
  </si>
  <si>
    <t>REMOLACHA KG</t>
  </si>
  <si>
    <t>PAPA COLOMBIANA KG</t>
  </si>
  <si>
    <t>LECHUGA ROMANA KG</t>
  </si>
  <si>
    <t>PIMENTON KG</t>
  </si>
  <si>
    <t>PATILLA KG</t>
  </si>
  <si>
    <t>PEPINO KG</t>
  </si>
  <si>
    <t>PARCHITA KG</t>
  </si>
  <si>
    <t>AGUACATE CHOQUETTE KG</t>
  </si>
  <si>
    <t>LECHUGA CRIOLLA KG</t>
  </si>
  <si>
    <t>BROCOLI KG</t>
  </si>
  <si>
    <t>YUCA KG</t>
  </si>
  <si>
    <t>COLIFLOR KG</t>
  </si>
  <si>
    <t>ACELGA KG</t>
  </si>
  <si>
    <t>VERDURA SURTIDA EN MALLA 3 KG</t>
  </si>
  <si>
    <t>VERDURA KG.</t>
  </si>
  <si>
    <t>ESPINACA KG</t>
  </si>
  <si>
    <t>GERMINADO CHINO 100 GR BENATURAL</t>
  </si>
  <si>
    <t>TOMATE DE ARBOL  KG</t>
  </si>
  <si>
    <t>Recepciones:</t>
  </si>
  <si>
    <t>Sistema:</t>
  </si>
  <si>
    <t>Fisico:</t>
  </si>
  <si>
    <t>Ventas:</t>
  </si>
  <si>
    <t>Diferencia:</t>
  </si>
  <si>
    <t>CUADRO DE PORCENTAJE DE MERMAS Y COSTOS DE LA FRUTERIA EXPRESS 2707 EN UN LAPSO DE FECHA DESDE EL 11/05/2022 HASTA 18/05/2022</t>
  </si>
  <si>
    <t>0</t>
  </si>
  <si>
    <t>7</t>
  </si>
  <si>
    <t>22</t>
  </si>
  <si>
    <t>4.6</t>
  </si>
  <si>
    <t>24.6</t>
  </si>
  <si>
    <t>PAPELON</t>
  </si>
  <si>
    <t>19.8</t>
  </si>
  <si>
    <t>10</t>
  </si>
  <si>
    <t>20.8</t>
  </si>
  <si>
    <t>491.4</t>
  </si>
  <si>
    <t>59.8</t>
  </si>
  <si>
    <t>228.6</t>
  </si>
  <si>
    <t>78</t>
  </si>
  <si>
    <t>304</t>
  </si>
  <si>
    <t>236.6</t>
  </si>
  <si>
    <t>70.6</t>
  </si>
  <si>
    <t>162</t>
  </si>
  <si>
    <t>128.4</t>
  </si>
  <si>
    <t>7.2</t>
  </si>
  <si>
    <t>8.4</t>
  </si>
  <si>
    <t>211.8</t>
  </si>
  <si>
    <t>60.2</t>
  </si>
  <si>
    <t>489.2</t>
  </si>
  <si>
    <t>40.2</t>
  </si>
  <si>
    <t>4.56</t>
  </si>
  <si>
    <t>8.625</t>
  </si>
  <si>
    <t>40</t>
  </si>
  <si>
    <t>MERMAS%</t>
  </si>
  <si>
    <t>COSTO</t>
  </si>
  <si>
    <t>TOTAL$</t>
  </si>
  <si>
    <t>TOTAL=</t>
  </si>
  <si>
    <t>424.2</t>
  </si>
  <si>
    <t>175</t>
  </si>
  <si>
    <t>AJI PICANTE</t>
  </si>
  <si>
    <t>4.665</t>
  </si>
  <si>
    <t>64</t>
  </si>
  <si>
    <t>398</t>
  </si>
  <si>
    <t>709.4</t>
  </si>
  <si>
    <t>67.4</t>
  </si>
  <si>
    <t>212.6</t>
  </si>
  <si>
    <t>124.4</t>
  </si>
  <si>
    <t>316.4</t>
  </si>
  <si>
    <t>340.8</t>
  </si>
  <si>
    <t>743.6</t>
  </si>
  <si>
    <t>313.8</t>
  </si>
  <si>
    <t>880.4</t>
  </si>
  <si>
    <t>172.2</t>
  </si>
  <si>
    <t>212.8</t>
  </si>
  <si>
    <t>418.6</t>
  </si>
  <si>
    <t>80</t>
  </si>
  <si>
    <t>1110.4</t>
  </si>
  <si>
    <t>167.2</t>
  </si>
  <si>
    <t>95.13</t>
  </si>
  <si>
    <t>17.8</t>
  </si>
  <si>
    <t>21.5</t>
  </si>
  <si>
    <t>22.73</t>
  </si>
  <si>
    <t>11.2</t>
  </si>
  <si>
    <t>155.4</t>
  </si>
  <si>
    <t>1216.7</t>
  </si>
  <si>
    <t>1100.2</t>
  </si>
  <si>
    <t>380.1</t>
  </si>
  <si>
    <t>180</t>
  </si>
  <si>
    <t>291.33</t>
  </si>
  <si>
    <t>871.6</t>
  </si>
  <si>
    <t>46</t>
  </si>
  <si>
    <t>143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</si>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</sst>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ahnschrift Light"/>
      <family val="2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9" fontId="0" fillId="0" borderId="0" xfId="1" applyFont="1"/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/>
    <xf numFmtId="9" fontId="4" fillId="0" borderId="0" xfId="1" applyFont="1"/>
    <xf numFmtId="0" fontId="5" fillId="0" borderId="1" xfId="0" applyFont="1" applyBorder="1"/>
    <xf numFmtId="164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0" fillId="0" borderId="0" xfId="0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F1" sqref="F1"/>
    </sheetView>
  </sheetViews>
  <sheetFormatPr baseColWidth="10" defaultRowHeight="15" x14ac:dyDescent="0.25"/>
  <cols>
    <col min="1" max="1" width="5.7109375" customWidth="1"/>
    <col min="2" max="2" width="40.28515625" customWidth="1"/>
    <col min="3" max="3" width="9.28515625" customWidth="1"/>
    <col min="4" max="4" width="8" customWidth="1"/>
    <col min="5" max="5" width="6.85546875" customWidth="1"/>
    <col min="6" max="6" width="7.140625" customWidth="1"/>
    <col min="7" max="7" width="9.5703125" customWidth="1"/>
    <col min="8" max="8" width="10.140625" customWidth="1"/>
    <col min="9" max="10" width="7.28515625" customWidth="1"/>
    <col min="11" max="11" width="11.42578125" customWidth="1"/>
  </cols>
  <sheetData>
    <row r="1" spans="1:10" ht="75" x14ac:dyDescent="0.25">
      <c r="B1" s="2" t="s">
        <v>67</v>
      </c>
      <c r="H1" s="3"/>
      <c r="J1" s="1"/>
    </row>
    <row r="2" spans="1:10" x14ac:dyDescent="0.25">
      <c r="H2" s="3"/>
    </row>
    <row r="3" spans="1:10" x14ac:dyDescent="0.25">
      <c r="H3" s="3"/>
    </row>
    <row r="4" spans="1:10" x14ac:dyDescent="0.25">
      <c r="A4" s="13" t="s">
        <v>0</v>
      </c>
      <c r="B4" s="13" t="s">
        <v>1</v>
      </c>
      <c r="C4" s="13" t="s">
        <v>62</v>
      </c>
      <c r="D4" s="13" t="s">
        <v>63</v>
      </c>
      <c r="E4" s="13" t="s">
        <v>64</v>
      </c>
      <c r="F4" s="13" t="s">
        <v>65</v>
      </c>
      <c r="G4" s="13" t="s">
        <v>66</v>
      </c>
      <c r="H4" s="14" t="s">
        <v>95</v>
      </c>
      <c r="I4" s="13" t="s">
        <v>96</v>
      </c>
      <c r="J4" s="13" t="s">
        <v>97</v>
      </c>
    </row>
    <row r="5" spans="1:10" x14ac:dyDescent="0.25">
      <c r="A5" s="4">
        <v>1</v>
      </c>
      <c r="B5" s="5" t="s">
        <v>37</v>
      </c>
      <c r="C5" s="5" t="s">
        <v>99</v>
      </c>
      <c r="D5" s="4">
        <v>199.33</v>
      </c>
      <c r="E5" s="4">
        <v>176.4</v>
      </c>
      <c r="F5" s="4">
        <v>10.34</v>
      </c>
      <c r="G5" s="4">
        <f>F5+E5-D5</f>
        <v>-12.590000000000003</v>
      </c>
      <c r="H5" s="6">
        <f>G5/C5</f>
        <v>-2.9679396511079689E-2</v>
      </c>
      <c r="I5" s="7">
        <v>0.2</v>
      </c>
      <c r="J5" s="8">
        <f>I5*G5</f>
        <v>-2.5180000000000007</v>
      </c>
    </row>
    <row r="6" spans="1:10" x14ac:dyDescent="0.25">
      <c r="A6" s="4">
        <v>2</v>
      </c>
      <c r="B6" s="5" t="s">
        <v>34</v>
      </c>
      <c r="C6" s="5" t="s">
        <v>100</v>
      </c>
      <c r="D6" s="4">
        <v>30.555</v>
      </c>
      <c r="E6" s="4">
        <v>26.6</v>
      </c>
      <c r="F6" s="4">
        <v>1.01</v>
      </c>
      <c r="G6" s="4">
        <f t="shared" ref="G6:G66" si="0">F6+E6-D6</f>
        <v>-2.9449999999999967</v>
      </c>
      <c r="H6" s="6">
        <f t="shared" ref="H6:H66" si="1">G6/C6</f>
        <v>-1.6828571428571412E-2</v>
      </c>
      <c r="I6" s="7">
        <v>5.5</v>
      </c>
      <c r="J6" s="8">
        <f t="shared" ref="J6:J66" si="2">I6*G6</f>
        <v>-16.197499999999984</v>
      </c>
    </row>
    <row r="7" spans="1:10" x14ac:dyDescent="0.25">
      <c r="A7" s="4">
        <v>3</v>
      </c>
      <c r="B7" s="5" t="s">
        <v>6</v>
      </c>
      <c r="C7" s="5" t="s">
        <v>94</v>
      </c>
      <c r="D7" s="4">
        <v>2.9849999999999999</v>
      </c>
      <c r="E7" s="4">
        <v>1.8</v>
      </c>
      <c r="F7" s="4">
        <v>0.17</v>
      </c>
      <c r="G7" s="4">
        <f t="shared" si="0"/>
        <v>-1.0149999999999999</v>
      </c>
      <c r="H7" s="6">
        <f t="shared" si="1"/>
        <v>-2.5374999999999998E-2</v>
      </c>
      <c r="I7" s="7">
        <v>5.75</v>
      </c>
      <c r="J7" s="8">
        <f t="shared" si="2"/>
        <v>-5.8362499999999997</v>
      </c>
    </row>
    <row r="8" spans="1:10" x14ac:dyDescent="0.25">
      <c r="A8" s="4">
        <v>4</v>
      </c>
      <c r="B8" s="5" t="s">
        <v>33</v>
      </c>
      <c r="C8" s="5" t="s">
        <v>103</v>
      </c>
      <c r="D8" s="4">
        <v>34.024999999999999</v>
      </c>
      <c r="E8" s="4">
        <v>23.2</v>
      </c>
      <c r="F8" s="4">
        <v>4.2</v>
      </c>
      <c r="G8" s="4">
        <f t="shared" si="0"/>
        <v>-6.625</v>
      </c>
      <c r="H8" s="6">
        <f t="shared" si="1"/>
        <v>-0.103515625</v>
      </c>
      <c r="I8" s="7">
        <v>0.66</v>
      </c>
      <c r="J8" s="8">
        <f t="shared" si="2"/>
        <v>-4.3725000000000005</v>
      </c>
    </row>
    <row r="9" spans="1:10" s="15" customFormat="1" x14ac:dyDescent="0.25">
      <c r="A9" s="4">
        <v>5</v>
      </c>
      <c r="B9" s="5" t="s">
        <v>101</v>
      </c>
      <c r="C9" s="5" t="s">
        <v>74</v>
      </c>
      <c r="D9" s="4">
        <v>14.734999999999999</v>
      </c>
      <c r="E9" s="4">
        <v>4.5999999999999996</v>
      </c>
      <c r="F9" s="4">
        <v>0.2</v>
      </c>
      <c r="G9" s="4">
        <f t="shared" si="0"/>
        <v>-9.9349999999999987</v>
      </c>
      <c r="H9" s="6">
        <f t="shared" si="1"/>
        <v>-0.50176767676767664</v>
      </c>
      <c r="I9" s="7">
        <v>0.66</v>
      </c>
      <c r="J9" s="8">
        <f t="shared" si="2"/>
        <v>-6.5570999999999993</v>
      </c>
    </row>
    <row r="10" spans="1:10" x14ac:dyDescent="0.25">
      <c r="A10" s="4">
        <v>6</v>
      </c>
      <c r="B10" s="5" t="s">
        <v>5</v>
      </c>
      <c r="C10" s="5" t="s">
        <v>75</v>
      </c>
      <c r="D10" s="4">
        <v>2.875</v>
      </c>
      <c r="E10" s="4">
        <v>0</v>
      </c>
      <c r="F10" s="4">
        <v>0</v>
      </c>
      <c r="G10" s="4">
        <f t="shared" si="0"/>
        <v>-2.875</v>
      </c>
      <c r="H10" s="6">
        <f t="shared" si="1"/>
        <v>-0.28749999999999998</v>
      </c>
      <c r="I10" s="7">
        <v>2.4</v>
      </c>
      <c r="J10" s="8">
        <f t="shared" si="2"/>
        <v>-6.8999999999999995</v>
      </c>
    </row>
    <row r="11" spans="1:10" x14ac:dyDescent="0.25">
      <c r="A11" s="4">
        <v>7</v>
      </c>
      <c r="B11" s="5" t="s">
        <v>29</v>
      </c>
      <c r="C11" s="5" t="s">
        <v>127</v>
      </c>
      <c r="D11" s="4">
        <v>14.494999999999999</v>
      </c>
      <c r="E11" s="4">
        <v>0</v>
      </c>
      <c r="F11" s="4">
        <v>0</v>
      </c>
      <c r="G11" s="4">
        <f t="shared" si="0"/>
        <v>-14.494999999999999</v>
      </c>
      <c r="H11" s="6">
        <f t="shared" si="1"/>
        <v>-1.3174877295037265E-2</v>
      </c>
      <c r="I11" s="7">
        <v>1.44</v>
      </c>
      <c r="J11" s="8">
        <f t="shared" si="2"/>
        <v>-20.872799999999998</v>
      </c>
    </row>
    <row r="12" spans="1:10" x14ac:dyDescent="0.25">
      <c r="A12" s="4">
        <v>8</v>
      </c>
      <c r="B12" s="5" t="s">
        <v>36</v>
      </c>
      <c r="C12" s="5" t="s">
        <v>104</v>
      </c>
      <c r="D12" s="4">
        <v>23.8</v>
      </c>
      <c r="E12" s="4">
        <v>1.2</v>
      </c>
      <c r="F12" s="4">
        <v>0.46</v>
      </c>
      <c r="G12" s="4">
        <f t="shared" si="0"/>
        <v>-22.14</v>
      </c>
      <c r="H12" s="6">
        <f t="shared" si="1"/>
        <v>-5.5628140703517591E-2</v>
      </c>
      <c r="I12" s="7">
        <v>3.25</v>
      </c>
      <c r="J12" s="8">
        <f t="shared" si="2"/>
        <v>-71.954999999999998</v>
      </c>
    </row>
    <row r="13" spans="1:10" x14ac:dyDescent="0.25">
      <c r="A13" s="4">
        <v>9</v>
      </c>
      <c r="B13" s="5" t="s">
        <v>27</v>
      </c>
      <c r="C13" s="5" t="s">
        <v>105</v>
      </c>
      <c r="D13" s="4">
        <v>253.69</v>
      </c>
      <c r="E13" s="4">
        <v>182.2</v>
      </c>
      <c r="F13" s="4">
        <v>34</v>
      </c>
      <c r="G13" s="4">
        <f t="shared" si="0"/>
        <v>-37.490000000000009</v>
      </c>
      <c r="H13" s="6">
        <f t="shared" si="1"/>
        <v>-5.2847476740907826E-2</v>
      </c>
      <c r="I13" s="7">
        <v>0.85</v>
      </c>
      <c r="J13" s="8">
        <f t="shared" si="2"/>
        <v>-31.866500000000006</v>
      </c>
    </row>
    <row r="14" spans="1:10" x14ac:dyDescent="0.25">
      <c r="A14" s="4">
        <v>10</v>
      </c>
      <c r="B14" s="5" t="s">
        <v>28</v>
      </c>
      <c r="C14" s="5" t="s">
        <v>106</v>
      </c>
      <c r="D14" s="4">
        <v>41.91</v>
      </c>
      <c r="E14" s="4">
        <v>36.6</v>
      </c>
      <c r="F14" s="4">
        <v>2.37</v>
      </c>
      <c r="G14" s="4">
        <f t="shared" si="0"/>
        <v>-2.9399999999999977</v>
      </c>
      <c r="H14" s="6">
        <f t="shared" si="1"/>
        <v>-4.3620178041542987E-2</v>
      </c>
      <c r="I14" s="7">
        <v>1.54</v>
      </c>
      <c r="J14" s="8">
        <f t="shared" si="2"/>
        <v>-4.527599999999997</v>
      </c>
    </row>
    <row r="15" spans="1:10" x14ac:dyDescent="0.25">
      <c r="A15" s="4">
        <v>11</v>
      </c>
      <c r="B15" s="5" t="s">
        <v>12</v>
      </c>
      <c r="C15" s="5" t="s">
        <v>107</v>
      </c>
      <c r="D15" s="4">
        <v>350.33</v>
      </c>
      <c r="E15" s="4">
        <v>217.4</v>
      </c>
      <c r="F15" s="4">
        <v>53.13</v>
      </c>
      <c r="G15" s="4">
        <f t="shared" si="0"/>
        <v>-79.799999999999955</v>
      </c>
      <c r="H15" s="6">
        <f t="shared" si="1"/>
        <v>-0.37535277516462823</v>
      </c>
      <c r="I15" s="7">
        <v>0.56000000000000005</v>
      </c>
      <c r="J15" s="8">
        <f t="shared" si="2"/>
        <v>-44.687999999999981</v>
      </c>
    </row>
    <row r="16" spans="1:10" x14ac:dyDescent="0.25">
      <c r="A16" s="4">
        <v>12</v>
      </c>
      <c r="B16" s="5" t="s">
        <v>35</v>
      </c>
      <c r="C16" s="5" t="s">
        <v>108</v>
      </c>
      <c r="D16" s="4">
        <v>69.795000000000002</v>
      </c>
      <c r="E16" s="4">
        <v>2</v>
      </c>
      <c r="F16" s="4">
        <v>2.54</v>
      </c>
      <c r="G16" s="4">
        <f t="shared" si="0"/>
        <v>-65.254999999999995</v>
      </c>
      <c r="H16" s="6">
        <f t="shared" si="1"/>
        <v>-0.52455787781350471</v>
      </c>
      <c r="I16" s="7">
        <v>0.94</v>
      </c>
      <c r="J16" s="8">
        <f t="shared" si="2"/>
        <v>-61.339699999999993</v>
      </c>
    </row>
    <row r="17" spans="1:10" x14ac:dyDescent="0.25">
      <c r="A17" s="4">
        <v>13</v>
      </c>
      <c r="B17" s="5" t="s">
        <v>10</v>
      </c>
      <c r="C17" s="5" t="s">
        <v>109</v>
      </c>
      <c r="D17" s="4">
        <v>93.094999999999999</v>
      </c>
      <c r="E17" s="4">
        <v>70</v>
      </c>
      <c r="F17" s="4">
        <v>1.92</v>
      </c>
      <c r="G17" s="4">
        <f t="shared" si="0"/>
        <v>-21.174999999999997</v>
      </c>
      <c r="H17" s="6">
        <f t="shared" si="1"/>
        <v>-6.692477876106194E-2</v>
      </c>
      <c r="I17" s="7">
        <v>0.9</v>
      </c>
      <c r="J17" s="8">
        <f t="shared" si="2"/>
        <v>-19.057499999999997</v>
      </c>
    </row>
    <row r="18" spans="1:10" x14ac:dyDescent="0.25">
      <c r="A18" s="4">
        <v>14</v>
      </c>
      <c r="B18" s="5" t="s">
        <v>38</v>
      </c>
      <c r="C18" s="5" t="s">
        <v>110</v>
      </c>
      <c r="D18" s="4">
        <v>58.13</v>
      </c>
      <c r="E18" s="4">
        <v>48.6</v>
      </c>
      <c r="F18" s="4">
        <v>2.68</v>
      </c>
      <c r="G18" s="4">
        <f t="shared" si="0"/>
        <v>-6.8500000000000014</v>
      </c>
      <c r="H18" s="6">
        <f t="shared" si="1"/>
        <v>-2.0099765258215965E-2</v>
      </c>
      <c r="I18" s="7">
        <v>0.85</v>
      </c>
      <c r="J18" s="8">
        <f t="shared" si="2"/>
        <v>-5.8225000000000007</v>
      </c>
    </row>
    <row r="19" spans="1:10" x14ac:dyDescent="0.25">
      <c r="A19" s="4">
        <v>15</v>
      </c>
      <c r="B19" s="5" t="s">
        <v>39</v>
      </c>
      <c r="C19" s="5" t="s">
        <v>111</v>
      </c>
      <c r="D19" s="4">
        <v>75.680000000000007</v>
      </c>
      <c r="E19" s="4">
        <v>54.2</v>
      </c>
      <c r="F19" s="4">
        <v>0.97</v>
      </c>
      <c r="G19" s="4">
        <f t="shared" si="0"/>
        <v>-20.510000000000005</v>
      </c>
      <c r="H19" s="6">
        <f t="shared" si="1"/>
        <v>-2.7582033351264128E-2</v>
      </c>
      <c r="I19" s="7">
        <v>0.8</v>
      </c>
      <c r="J19" s="8">
        <f t="shared" si="2"/>
        <v>-16.408000000000005</v>
      </c>
    </row>
    <row r="20" spans="1:10" x14ac:dyDescent="0.25">
      <c r="A20" s="4">
        <v>16</v>
      </c>
      <c r="B20" s="5" t="s">
        <v>54</v>
      </c>
      <c r="C20" s="5" t="s">
        <v>112</v>
      </c>
      <c r="D20" s="4">
        <v>318.05500000000001</v>
      </c>
      <c r="E20" s="4">
        <v>218</v>
      </c>
      <c r="F20" s="4">
        <v>9.93</v>
      </c>
      <c r="G20" s="4">
        <f t="shared" si="0"/>
        <v>-90.125</v>
      </c>
      <c r="H20" s="6">
        <f t="shared" si="1"/>
        <v>-0.28720522625876355</v>
      </c>
      <c r="I20" s="7">
        <v>0.52</v>
      </c>
      <c r="J20" s="8">
        <f t="shared" si="2"/>
        <v>-46.865000000000002</v>
      </c>
    </row>
    <row r="21" spans="1:10" x14ac:dyDescent="0.25">
      <c r="A21" s="4">
        <v>17</v>
      </c>
      <c r="B21" s="5" t="s">
        <v>51</v>
      </c>
      <c r="C21" s="5" t="s">
        <v>113</v>
      </c>
      <c r="D21" s="4">
        <v>63.03</v>
      </c>
      <c r="E21" s="4">
        <v>0</v>
      </c>
      <c r="F21" s="4">
        <v>0</v>
      </c>
      <c r="G21" s="4">
        <f t="shared" si="0"/>
        <v>-63.03</v>
      </c>
      <c r="H21" s="6">
        <f t="shared" si="1"/>
        <v>-7.1592457973648341E-2</v>
      </c>
      <c r="I21" s="7">
        <v>2.95</v>
      </c>
      <c r="J21" s="8">
        <f t="shared" si="2"/>
        <v>-185.9385</v>
      </c>
    </row>
    <row r="22" spans="1:10" x14ac:dyDescent="0.25">
      <c r="A22" s="4">
        <v>18</v>
      </c>
      <c r="B22" s="5" t="s">
        <v>23</v>
      </c>
      <c r="C22" s="5" t="s">
        <v>114</v>
      </c>
      <c r="D22" s="4">
        <v>141.54</v>
      </c>
      <c r="E22" s="4">
        <v>98.6</v>
      </c>
      <c r="F22" s="4">
        <v>19.27</v>
      </c>
      <c r="G22" s="4">
        <f t="shared" si="0"/>
        <v>-23.67</v>
      </c>
      <c r="H22" s="6">
        <f t="shared" si="1"/>
        <v>-0.13745644599303139</v>
      </c>
      <c r="I22" s="7">
        <v>1.17</v>
      </c>
      <c r="J22" s="8">
        <f t="shared" si="2"/>
        <v>-27.693899999999999</v>
      </c>
    </row>
    <row r="23" spans="1:10" x14ac:dyDescent="0.25">
      <c r="A23" s="4">
        <v>19</v>
      </c>
      <c r="B23" s="5" t="s">
        <v>15</v>
      </c>
      <c r="C23" s="5" t="s">
        <v>115</v>
      </c>
      <c r="D23" s="4">
        <v>15.05</v>
      </c>
      <c r="E23" s="4">
        <v>0</v>
      </c>
      <c r="F23" s="4">
        <v>0</v>
      </c>
      <c r="G23" s="4">
        <f t="shared" si="0"/>
        <v>-15.05</v>
      </c>
      <c r="H23" s="6">
        <f t="shared" si="1"/>
        <v>-7.0723684210526314E-2</v>
      </c>
      <c r="I23" s="7">
        <v>0.85</v>
      </c>
      <c r="J23" s="8">
        <f t="shared" si="2"/>
        <v>-12.7925</v>
      </c>
    </row>
    <row r="24" spans="1:10" x14ac:dyDescent="0.25">
      <c r="A24" s="4">
        <v>20</v>
      </c>
      <c r="B24" s="5" t="s">
        <v>2</v>
      </c>
      <c r="C24" s="5" t="s">
        <v>116</v>
      </c>
      <c r="D24" s="4">
        <v>2.06</v>
      </c>
      <c r="E24" s="4">
        <v>0</v>
      </c>
      <c r="F24" s="4">
        <v>0</v>
      </c>
      <c r="G24" s="4">
        <f t="shared" si="0"/>
        <v>-2.06</v>
      </c>
      <c r="H24" s="6">
        <f t="shared" si="1"/>
        <v>-4.9211657907310084E-3</v>
      </c>
      <c r="I24" s="7">
        <v>4.3</v>
      </c>
      <c r="J24" s="8">
        <f t="shared" si="2"/>
        <v>-8.8580000000000005</v>
      </c>
    </row>
    <row r="25" spans="1:10" x14ac:dyDescent="0.25">
      <c r="A25" s="4">
        <v>23</v>
      </c>
      <c r="B25" s="5" t="s">
        <v>30</v>
      </c>
      <c r="C25" s="5" t="s">
        <v>117</v>
      </c>
      <c r="D25" s="4">
        <v>11.645</v>
      </c>
      <c r="E25" s="4">
        <v>8</v>
      </c>
      <c r="F25" s="4">
        <v>0.32</v>
      </c>
      <c r="G25" s="4">
        <f t="shared" si="0"/>
        <v>-3.3249999999999993</v>
      </c>
      <c r="H25" s="6">
        <f t="shared" si="1"/>
        <v>-4.1562499999999988E-2</v>
      </c>
      <c r="I25" s="7">
        <v>0.42</v>
      </c>
      <c r="J25" s="8">
        <f t="shared" si="2"/>
        <v>-1.3964999999999996</v>
      </c>
    </row>
    <row r="26" spans="1:10" x14ac:dyDescent="0.25">
      <c r="A26" s="4">
        <v>24</v>
      </c>
      <c r="B26" s="5" t="s">
        <v>53</v>
      </c>
      <c r="C26" s="5" t="s">
        <v>118</v>
      </c>
      <c r="D26" s="4">
        <v>4.4950000000000001</v>
      </c>
      <c r="E26" s="4">
        <v>0</v>
      </c>
      <c r="F26" s="4">
        <v>0</v>
      </c>
      <c r="G26" s="4">
        <f t="shared" si="0"/>
        <v>-4.4950000000000001</v>
      </c>
      <c r="H26" s="6">
        <f t="shared" si="1"/>
        <v>-4.0480907780979826E-3</v>
      </c>
      <c r="I26" s="7">
        <v>1.2</v>
      </c>
      <c r="J26" s="8">
        <f t="shared" si="2"/>
        <v>-5.3940000000000001</v>
      </c>
    </row>
    <row r="27" spans="1:10" x14ac:dyDescent="0.25">
      <c r="A27" s="4">
        <v>26</v>
      </c>
      <c r="B27" s="5" t="s">
        <v>32</v>
      </c>
      <c r="C27" s="5" t="s">
        <v>126</v>
      </c>
      <c r="D27" s="4">
        <v>292.02499999999998</v>
      </c>
      <c r="E27" s="4">
        <v>167.48</v>
      </c>
      <c r="F27" s="4">
        <v>73.489999999999995</v>
      </c>
      <c r="G27" s="4">
        <f t="shared" si="0"/>
        <v>-51.055000000000007</v>
      </c>
      <c r="H27" s="6">
        <f t="shared" si="1"/>
        <v>-4.1961864058518948E-2</v>
      </c>
      <c r="I27" s="7">
        <v>0.7</v>
      </c>
      <c r="J27" s="8">
        <f t="shared" si="2"/>
        <v>-35.738500000000002</v>
      </c>
    </row>
    <row r="28" spans="1:10" s="15" customFormat="1" x14ac:dyDescent="0.25">
      <c r="A28" s="4">
        <v>28</v>
      </c>
      <c r="B28" s="5" t="s">
        <v>31</v>
      </c>
      <c r="C28" s="5" t="s">
        <v>119</v>
      </c>
      <c r="D28" s="4">
        <v>24.5</v>
      </c>
      <c r="E28" s="4">
        <v>0</v>
      </c>
      <c r="F28" s="4">
        <v>0</v>
      </c>
      <c r="G28" s="4">
        <f t="shared" si="0"/>
        <v>-24.5</v>
      </c>
      <c r="H28" s="6">
        <f t="shared" si="1"/>
        <v>-0.1465311004784689</v>
      </c>
      <c r="I28" s="7">
        <v>0.44</v>
      </c>
      <c r="J28" s="8">
        <f t="shared" si="2"/>
        <v>-10.78</v>
      </c>
    </row>
    <row r="29" spans="1:10" x14ac:dyDescent="0.25">
      <c r="A29" s="4">
        <v>31</v>
      </c>
      <c r="B29" s="5" t="s">
        <v>26</v>
      </c>
      <c r="C29" s="5" t="s">
        <v>120</v>
      </c>
      <c r="D29" s="4">
        <v>11.565</v>
      </c>
      <c r="E29" s="4">
        <v>0</v>
      </c>
      <c r="F29" s="4">
        <v>1.74</v>
      </c>
      <c r="G29" s="4">
        <f t="shared" si="0"/>
        <v>-9.8249999999999993</v>
      </c>
      <c r="H29" s="6">
        <f t="shared" si="1"/>
        <v>-0.1032797224850205</v>
      </c>
      <c r="I29" s="7">
        <v>1.06</v>
      </c>
      <c r="J29" s="8">
        <f t="shared" si="2"/>
        <v>-10.4145</v>
      </c>
    </row>
    <row r="30" spans="1:10" x14ac:dyDescent="0.25">
      <c r="A30" s="4">
        <v>33</v>
      </c>
      <c r="B30" s="5" t="s">
        <v>55</v>
      </c>
      <c r="C30" s="5" t="s">
        <v>121</v>
      </c>
      <c r="D30" s="4">
        <v>9.26</v>
      </c>
      <c r="E30" s="4">
        <v>4.5999999999999996</v>
      </c>
      <c r="F30" s="4">
        <v>0.56999999999999995</v>
      </c>
      <c r="G30" s="4">
        <f t="shared" si="0"/>
        <v>-4.09</v>
      </c>
      <c r="H30" s="6">
        <f t="shared" si="1"/>
        <v>-0.22977528089887639</v>
      </c>
      <c r="I30" s="7">
        <v>1.48</v>
      </c>
      <c r="J30" s="8">
        <f t="shared" si="2"/>
        <v>-6.0531999999999995</v>
      </c>
    </row>
    <row r="31" spans="1:10" x14ac:dyDescent="0.25">
      <c r="A31" s="4">
        <v>38</v>
      </c>
      <c r="B31" s="5" t="s">
        <v>59</v>
      </c>
      <c r="C31" s="5" t="s">
        <v>122</v>
      </c>
      <c r="D31" s="4">
        <v>5.81</v>
      </c>
      <c r="E31" s="4">
        <v>0</v>
      </c>
      <c r="F31" s="4">
        <v>0</v>
      </c>
      <c r="G31" s="4">
        <f t="shared" si="0"/>
        <v>-5.81</v>
      </c>
      <c r="H31" s="6">
        <f t="shared" si="1"/>
        <v>-0.27023255813953484</v>
      </c>
      <c r="I31" s="7">
        <v>0.76</v>
      </c>
      <c r="J31" s="8">
        <f t="shared" si="2"/>
        <v>-4.4155999999999995</v>
      </c>
    </row>
    <row r="32" spans="1:10" x14ac:dyDescent="0.25">
      <c r="A32" s="4">
        <v>39</v>
      </c>
      <c r="B32" s="5" t="s">
        <v>40</v>
      </c>
      <c r="C32" s="5" t="s">
        <v>123</v>
      </c>
      <c r="D32" s="4">
        <v>14.16</v>
      </c>
      <c r="E32" s="4">
        <v>1.04</v>
      </c>
      <c r="F32" s="4">
        <v>0</v>
      </c>
      <c r="G32" s="4">
        <f t="shared" si="0"/>
        <v>-13.120000000000001</v>
      </c>
      <c r="H32" s="6">
        <f t="shared" si="1"/>
        <v>-0.57721073471183459</v>
      </c>
      <c r="I32" s="7">
        <v>0.79</v>
      </c>
      <c r="J32" s="8">
        <f t="shared" si="2"/>
        <v>-10.364800000000001</v>
      </c>
    </row>
    <row r="33" spans="1:10" x14ac:dyDescent="0.25">
      <c r="A33" s="4">
        <v>40</v>
      </c>
      <c r="B33" s="5" t="s">
        <v>25</v>
      </c>
      <c r="C33" s="5" t="s">
        <v>124</v>
      </c>
      <c r="D33" s="4">
        <v>22.29</v>
      </c>
      <c r="E33" s="4">
        <v>8</v>
      </c>
      <c r="F33" s="4">
        <v>7.73</v>
      </c>
      <c r="G33" s="4">
        <f t="shared" si="0"/>
        <v>-6.5599999999999987</v>
      </c>
      <c r="H33" s="6">
        <f t="shared" si="1"/>
        <v>-0.58571428571428563</v>
      </c>
      <c r="I33" s="7">
        <v>0.85</v>
      </c>
      <c r="J33" s="8">
        <f t="shared" si="2"/>
        <v>-5.5759999999999987</v>
      </c>
    </row>
    <row r="34" spans="1:10" x14ac:dyDescent="0.25">
      <c r="A34" s="4">
        <v>41</v>
      </c>
      <c r="B34" s="5" t="s">
        <v>58</v>
      </c>
      <c r="C34" s="5" t="s">
        <v>102</v>
      </c>
      <c r="D34" s="4">
        <v>4.665</v>
      </c>
      <c r="E34" s="4">
        <v>0</v>
      </c>
      <c r="F34" s="4">
        <v>0</v>
      </c>
      <c r="G34" s="4">
        <f t="shared" si="0"/>
        <v>-4.665</v>
      </c>
      <c r="H34" s="6">
        <f t="shared" si="1"/>
        <v>-1</v>
      </c>
      <c r="I34" s="7">
        <v>1.79</v>
      </c>
      <c r="J34" s="8">
        <f t="shared" si="2"/>
        <v>-8.3503500000000006</v>
      </c>
    </row>
    <row r="35" spans="1:10" x14ac:dyDescent="0.25">
      <c r="A35" s="4">
        <v>44</v>
      </c>
      <c r="B35" s="5" t="s">
        <v>21</v>
      </c>
      <c r="C35" s="5" t="s">
        <v>125</v>
      </c>
      <c r="D35" s="4">
        <v>82.64</v>
      </c>
      <c r="E35" s="4">
        <v>52.2</v>
      </c>
      <c r="F35" s="4">
        <v>10.52</v>
      </c>
      <c r="G35" s="4">
        <f t="shared" si="0"/>
        <v>-19.920000000000002</v>
      </c>
      <c r="H35" s="6">
        <f t="shared" si="1"/>
        <v>-0.12818532818532818</v>
      </c>
      <c r="I35" s="7">
        <v>0.4</v>
      </c>
      <c r="J35" s="8">
        <f t="shared" si="2"/>
        <v>-7.9680000000000009</v>
      </c>
    </row>
    <row r="36" spans="1:10" x14ac:dyDescent="0.25">
      <c r="A36" s="4">
        <v>45</v>
      </c>
      <c r="B36" s="5" t="s">
        <v>22</v>
      </c>
      <c r="C36" s="5" t="s">
        <v>79</v>
      </c>
      <c r="D36" s="4">
        <v>85.95</v>
      </c>
      <c r="E36" s="4">
        <v>12.8</v>
      </c>
      <c r="F36" s="4">
        <v>6</v>
      </c>
      <c r="G36" s="4">
        <f t="shared" si="0"/>
        <v>-67.150000000000006</v>
      </c>
      <c r="H36" s="6">
        <f t="shared" si="1"/>
        <v>-0.29374453193350836</v>
      </c>
      <c r="I36" s="7">
        <v>0.42</v>
      </c>
      <c r="J36" s="8">
        <f t="shared" si="2"/>
        <v>-28.203000000000003</v>
      </c>
    </row>
    <row r="37" spans="1:10" x14ac:dyDescent="0.25">
      <c r="A37" s="4">
        <v>46</v>
      </c>
      <c r="B37" s="5" t="s">
        <v>52</v>
      </c>
      <c r="C37" s="5" t="s">
        <v>76</v>
      </c>
      <c r="D37" s="4">
        <v>3.49</v>
      </c>
      <c r="E37" s="4">
        <v>0</v>
      </c>
      <c r="F37" s="4">
        <v>0.28000000000000003</v>
      </c>
      <c r="G37" s="4">
        <f t="shared" si="0"/>
        <v>-3.21</v>
      </c>
      <c r="H37" s="6">
        <f t="shared" si="1"/>
        <v>-0.15432692307692308</v>
      </c>
      <c r="I37" s="7">
        <v>0.95</v>
      </c>
      <c r="J37" s="8">
        <f t="shared" si="2"/>
        <v>-3.0494999999999997</v>
      </c>
    </row>
    <row r="38" spans="1:10" x14ac:dyDescent="0.25">
      <c r="A38" s="4">
        <v>48</v>
      </c>
      <c r="B38" s="5" t="s">
        <v>46</v>
      </c>
      <c r="C38" s="5" t="s">
        <v>70</v>
      </c>
      <c r="D38" s="4">
        <v>16.14</v>
      </c>
      <c r="E38" s="4">
        <v>1.8</v>
      </c>
      <c r="F38" s="4">
        <v>0</v>
      </c>
      <c r="G38" s="4">
        <f t="shared" si="0"/>
        <v>-14.34</v>
      </c>
      <c r="H38" s="6">
        <f t="shared" si="1"/>
        <v>-0.65181818181818185</v>
      </c>
      <c r="I38" s="7">
        <v>0.68</v>
      </c>
      <c r="J38" s="8">
        <f t="shared" si="2"/>
        <v>-9.7512000000000008</v>
      </c>
    </row>
    <row r="39" spans="1:10" x14ac:dyDescent="0.25">
      <c r="A39" s="4">
        <v>49</v>
      </c>
      <c r="B39" s="5" t="s">
        <v>24</v>
      </c>
      <c r="C39" s="5" t="s">
        <v>80</v>
      </c>
      <c r="D39" s="4">
        <v>39.65</v>
      </c>
      <c r="E39" s="4">
        <v>28</v>
      </c>
      <c r="F39" s="4">
        <v>0</v>
      </c>
      <c r="G39" s="4">
        <f t="shared" si="0"/>
        <v>-11.649999999999999</v>
      </c>
      <c r="H39" s="6">
        <f t="shared" si="1"/>
        <v>-0.14935897435897433</v>
      </c>
      <c r="I39" s="7">
        <v>1.8</v>
      </c>
      <c r="J39" s="8">
        <f t="shared" si="2"/>
        <v>-20.97</v>
      </c>
    </row>
    <row r="40" spans="1:10" x14ac:dyDescent="0.25">
      <c r="A40" s="4">
        <v>50</v>
      </c>
      <c r="B40" s="5" t="s">
        <v>42</v>
      </c>
      <c r="C40" s="5" t="s">
        <v>128</v>
      </c>
      <c r="D40" s="4">
        <v>398.44</v>
      </c>
      <c r="E40" s="4">
        <v>32.6</v>
      </c>
      <c r="F40" s="4">
        <v>18.46</v>
      </c>
      <c r="G40" s="4">
        <f t="shared" si="0"/>
        <v>-347.38</v>
      </c>
      <c r="H40" s="6">
        <f t="shared" si="1"/>
        <v>-0.91391739016048401</v>
      </c>
      <c r="I40" s="7">
        <v>0.22</v>
      </c>
      <c r="J40" s="8">
        <f t="shared" si="2"/>
        <v>-76.423599999999993</v>
      </c>
    </row>
    <row r="41" spans="1:10" x14ac:dyDescent="0.25">
      <c r="A41" s="4">
        <v>51</v>
      </c>
      <c r="B41" s="5" t="s">
        <v>20</v>
      </c>
      <c r="C41" s="5" t="s">
        <v>81</v>
      </c>
      <c r="D41" s="4">
        <v>107.765</v>
      </c>
      <c r="E41" s="4">
        <v>51.4</v>
      </c>
      <c r="F41" s="4">
        <v>13.01</v>
      </c>
      <c r="G41" s="4">
        <f t="shared" si="0"/>
        <v>-43.355000000000004</v>
      </c>
      <c r="H41" s="6">
        <f t="shared" si="1"/>
        <v>-0.14261513157894737</v>
      </c>
      <c r="I41" s="7">
        <v>0.52</v>
      </c>
      <c r="J41" s="8">
        <f t="shared" si="2"/>
        <v>-22.544600000000003</v>
      </c>
    </row>
    <row r="42" spans="1:10" x14ac:dyDescent="0.25">
      <c r="A42" s="4">
        <v>55</v>
      </c>
      <c r="B42" s="5" t="s">
        <v>9</v>
      </c>
      <c r="C42" s="5" t="s">
        <v>82</v>
      </c>
      <c r="D42" s="4">
        <v>68.69</v>
      </c>
      <c r="E42" s="4">
        <v>38.799999999999997</v>
      </c>
      <c r="F42" s="4">
        <v>6.56</v>
      </c>
      <c r="G42" s="4">
        <f t="shared" si="0"/>
        <v>-23.33</v>
      </c>
      <c r="H42" s="6">
        <f t="shared" si="1"/>
        <v>-9.8605240912933212E-2</v>
      </c>
      <c r="I42" s="7">
        <v>0.99</v>
      </c>
      <c r="J42" s="8">
        <f t="shared" si="2"/>
        <v>-23.096699999999998</v>
      </c>
    </row>
    <row r="43" spans="1:10" x14ac:dyDescent="0.25">
      <c r="A43" s="4">
        <v>58</v>
      </c>
      <c r="B43" s="5" t="s">
        <v>41</v>
      </c>
      <c r="C43" s="5" t="s">
        <v>83</v>
      </c>
      <c r="D43" s="4">
        <v>44.41</v>
      </c>
      <c r="E43" s="4">
        <v>35.6</v>
      </c>
      <c r="F43" s="4">
        <v>1.39</v>
      </c>
      <c r="G43" s="4">
        <f t="shared" si="0"/>
        <v>-7.4199999999999946</v>
      </c>
      <c r="H43" s="6">
        <f t="shared" si="1"/>
        <v>-0.10509915014164299</v>
      </c>
      <c r="I43" s="7">
        <v>0.72</v>
      </c>
      <c r="J43" s="8">
        <f t="shared" si="2"/>
        <v>-5.342399999999996</v>
      </c>
    </row>
    <row r="44" spans="1:10" x14ac:dyDescent="0.25">
      <c r="A44" s="4">
        <v>59</v>
      </c>
      <c r="B44" s="5" t="s">
        <v>45</v>
      </c>
      <c r="C44" s="5" t="s">
        <v>72</v>
      </c>
      <c r="D44" s="4">
        <v>15.555</v>
      </c>
      <c r="E44" s="4">
        <v>14.22</v>
      </c>
      <c r="F44" s="4">
        <v>0</v>
      </c>
      <c r="G44" s="4">
        <f t="shared" si="0"/>
        <v>-1.3349999999999991</v>
      </c>
      <c r="H44" s="6">
        <f t="shared" si="1"/>
        <v>-5.4268292682926787E-2</v>
      </c>
      <c r="I44" s="7">
        <v>1.05</v>
      </c>
      <c r="J44" s="8">
        <f t="shared" si="2"/>
        <v>-1.4017499999999992</v>
      </c>
    </row>
    <row r="45" spans="1:10" x14ac:dyDescent="0.25">
      <c r="A45" s="4">
        <v>60</v>
      </c>
      <c r="B45" s="5" t="s">
        <v>50</v>
      </c>
      <c r="C45" s="5" t="s">
        <v>84</v>
      </c>
      <c r="D45" s="4">
        <v>48.19</v>
      </c>
      <c r="E45" s="4">
        <v>29.6</v>
      </c>
      <c r="F45" s="4">
        <v>7.8</v>
      </c>
      <c r="G45" s="4">
        <f t="shared" si="0"/>
        <v>-10.79</v>
      </c>
      <c r="H45" s="6">
        <f t="shared" si="1"/>
        <v>-6.6604938271604935E-2</v>
      </c>
      <c r="I45" s="7">
        <v>1.02</v>
      </c>
      <c r="J45" s="8">
        <f t="shared" si="2"/>
        <v>-11.005799999999999</v>
      </c>
    </row>
    <row r="46" spans="1:10" x14ac:dyDescent="0.25">
      <c r="A46" s="4">
        <v>61</v>
      </c>
      <c r="B46" s="5" t="s">
        <v>48</v>
      </c>
      <c r="C46" s="5" t="s">
        <v>130</v>
      </c>
      <c r="D46" s="4">
        <v>76.2</v>
      </c>
      <c r="E46" s="4">
        <v>36</v>
      </c>
      <c r="F46" s="4">
        <v>10.26</v>
      </c>
      <c r="G46" s="4">
        <f t="shared" si="0"/>
        <v>-29.940000000000005</v>
      </c>
      <c r="H46" s="6">
        <f t="shared" si="1"/>
        <v>-0.10277005457728351</v>
      </c>
      <c r="I46" s="7">
        <v>0.4</v>
      </c>
      <c r="J46" s="8">
        <f t="shared" si="2"/>
        <v>-11.976000000000003</v>
      </c>
    </row>
    <row r="47" spans="1:10" x14ac:dyDescent="0.25">
      <c r="A47" s="4">
        <v>63</v>
      </c>
      <c r="B47" s="5" t="s">
        <v>49</v>
      </c>
      <c r="C47" s="5" t="s">
        <v>85</v>
      </c>
      <c r="D47" s="4">
        <v>17.655000000000001</v>
      </c>
      <c r="E47" s="4">
        <v>2.8</v>
      </c>
      <c r="F47" s="4">
        <v>6.99</v>
      </c>
      <c r="G47" s="4">
        <f t="shared" si="0"/>
        <v>-7.865000000000002</v>
      </c>
      <c r="H47" s="6">
        <f t="shared" si="1"/>
        <v>-6.12538940809969E-2</v>
      </c>
      <c r="I47" s="7">
        <v>0.53</v>
      </c>
      <c r="J47" s="8">
        <f t="shared" si="2"/>
        <v>-4.1684500000000009</v>
      </c>
    </row>
    <row r="48" spans="1:10" x14ac:dyDescent="0.25">
      <c r="A48" s="4">
        <v>64</v>
      </c>
      <c r="B48" s="5" t="s">
        <v>13</v>
      </c>
      <c r="C48" s="5" t="s">
        <v>86</v>
      </c>
      <c r="D48" s="4">
        <v>5.34</v>
      </c>
      <c r="E48" s="4">
        <v>0</v>
      </c>
      <c r="F48" s="4">
        <v>0</v>
      </c>
      <c r="G48" s="4">
        <f t="shared" si="0"/>
        <v>-5.34</v>
      </c>
      <c r="H48" s="6">
        <f t="shared" si="1"/>
        <v>-0.74166666666666659</v>
      </c>
      <c r="I48" s="7">
        <v>1.1100000000000001</v>
      </c>
      <c r="J48" s="8">
        <f t="shared" si="2"/>
        <v>-5.9274000000000004</v>
      </c>
    </row>
    <row r="49" spans="1:10" x14ac:dyDescent="0.25">
      <c r="A49" s="4">
        <v>65</v>
      </c>
      <c r="B49" s="5" t="s">
        <v>3</v>
      </c>
      <c r="C49" s="5" t="s">
        <v>87</v>
      </c>
      <c r="D49" s="4">
        <v>3.415</v>
      </c>
      <c r="E49" s="4">
        <v>0</v>
      </c>
      <c r="F49" s="4">
        <v>0</v>
      </c>
      <c r="G49" s="4">
        <f t="shared" si="0"/>
        <v>-3.415</v>
      </c>
      <c r="H49" s="6">
        <f t="shared" si="1"/>
        <v>-0.40654761904761905</v>
      </c>
      <c r="I49" s="7">
        <v>1.9</v>
      </c>
      <c r="J49" s="8">
        <f t="shared" si="2"/>
        <v>-6.4885000000000002</v>
      </c>
    </row>
    <row r="50" spans="1:10" x14ac:dyDescent="0.25">
      <c r="A50" s="4">
        <v>67</v>
      </c>
      <c r="B50" s="5" t="s">
        <v>47</v>
      </c>
      <c r="C50" s="5" t="s">
        <v>88</v>
      </c>
      <c r="D50" s="4">
        <v>38.924999999999997</v>
      </c>
      <c r="E50" s="4">
        <v>25.4</v>
      </c>
      <c r="F50" s="4">
        <v>8.7799999999999994</v>
      </c>
      <c r="G50" s="4">
        <f t="shared" si="0"/>
        <v>-4.7449999999999974</v>
      </c>
      <c r="H50" s="6">
        <f t="shared" si="1"/>
        <v>-2.2403210576015097E-2</v>
      </c>
      <c r="I50" s="7">
        <v>2.21</v>
      </c>
      <c r="J50" s="8">
        <f t="shared" si="2"/>
        <v>-10.486449999999994</v>
      </c>
    </row>
    <row r="51" spans="1:10" x14ac:dyDescent="0.25">
      <c r="A51" s="4">
        <v>70</v>
      </c>
      <c r="B51" s="5" t="s">
        <v>44</v>
      </c>
      <c r="C51" s="5" t="s">
        <v>89</v>
      </c>
      <c r="D51" s="4">
        <v>18.7</v>
      </c>
      <c r="E51" s="4">
        <v>10</v>
      </c>
      <c r="F51" s="4">
        <v>1.3</v>
      </c>
      <c r="G51" s="4">
        <f t="shared" si="0"/>
        <v>-7.3999999999999986</v>
      </c>
      <c r="H51" s="6">
        <f t="shared" si="1"/>
        <v>-0.12292358803986708</v>
      </c>
      <c r="I51" s="7">
        <v>0.4</v>
      </c>
      <c r="J51" s="8">
        <f t="shared" si="2"/>
        <v>-2.9599999999999995</v>
      </c>
    </row>
    <row r="52" spans="1:10" x14ac:dyDescent="0.25">
      <c r="A52" s="4">
        <v>71</v>
      </c>
      <c r="B52" s="5" t="s">
        <v>16</v>
      </c>
      <c r="C52" s="5" t="s">
        <v>90</v>
      </c>
      <c r="D52" s="4">
        <v>283.98</v>
      </c>
      <c r="E52" s="4">
        <v>214</v>
      </c>
      <c r="F52" s="4">
        <v>8.07</v>
      </c>
      <c r="G52" s="4">
        <f t="shared" si="0"/>
        <v>-61.910000000000025</v>
      </c>
      <c r="H52" s="6">
        <f t="shared" si="1"/>
        <v>-0.12655355682747349</v>
      </c>
      <c r="I52" s="7">
        <v>0.35</v>
      </c>
      <c r="J52" s="8">
        <f t="shared" si="2"/>
        <v>-21.668500000000009</v>
      </c>
    </row>
    <row r="53" spans="1:10" x14ac:dyDescent="0.25">
      <c r="A53" s="4">
        <v>72</v>
      </c>
      <c r="B53" s="5" t="s">
        <v>17</v>
      </c>
      <c r="C53" s="5" t="s">
        <v>91</v>
      </c>
      <c r="D53" s="4">
        <v>25.535</v>
      </c>
      <c r="E53" s="4">
        <v>19.599999999999998</v>
      </c>
      <c r="F53" s="4">
        <v>1.59</v>
      </c>
      <c r="G53" s="4">
        <f t="shared" si="0"/>
        <v>-4.3450000000000024</v>
      </c>
      <c r="H53" s="6">
        <f t="shared" si="1"/>
        <v>-0.10808457711442791</v>
      </c>
      <c r="I53" s="7">
        <v>1.1499999999999999</v>
      </c>
      <c r="J53" s="8">
        <f t="shared" si="2"/>
        <v>-4.9967500000000022</v>
      </c>
    </row>
    <row r="54" spans="1:10" x14ac:dyDescent="0.25">
      <c r="A54" s="4">
        <v>78</v>
      </c>
      <c r="B54" s="5" t="s">
        <v>18</v>
      </c>
      <c r="C54" s="5" t="s">
        <v>131</v>
      </c>
      <c r="D54" s="4">
        <v>45.994999999999997</v>
      </c>
      <c r="E54" s="4">
        <v>1.8</v>
      </c>
      <c r="F54" s="4">
        <v>35.979999999999997</v>
      </c>
      <c r="G54" s="4">
        <f t="shared" si="0"/>
        <v>-8.2150000000000034</v>
      </c>
      <c r="H54" s="6">
        <f t="shared" si="1"/>
        <v>-9.4251950435979837E-3</v>
      </c>
      <c r="I54" s="7">
        <v>1.1499999999999999</v>
      </c>
      <c r="J54" s="8">
        <f t="shared" si="2"/>
        <v>-9.4472500000000039</v>
      </c>
    </row>
    <row r="55" spans="1:10" x14ac:dyDescent="0.25">
      <c r="A55" s="4">
        <v>80</v>
      </c>
      <c r="B55" s="5" t="s">
        <v>61</v>
      </c>
      <c r="C55" s="5" t="s">
        <v>78</v>
      </c>
      <c r="D55" s="4">
        <v>16.164999999999999</v>
      </c>
      <c r="E55" s="4">
        <v>13.8</v>
      </c>
      <c r="F55" s="4">
        <v>0.83</v>
      </c>
      <c r="G55" s="4">
        <f t="shared" si="0"/>
        <v>-1.5349999999999984</v>
      </c>
      <c r="H55" s="6">
        <f t="shared" si="1"/>
        <v>-2.5668896321070209E-2</v>
      </c>
      <c r="I55" s="7">
        <v>1.83</v>
      </c>
      <c r="J55" s="8">
        <f t="shared" si="2"/>
        <v>-2.8090499999999969</v>
      </c>
    </row>
    <row r="56" spans="1:10" x14ac:dyDescent="0.25">
      <c r="A56" s="4">
        <v>81</v>
      </c>
      <c r="B56" s="5" t="s">
        <v>8</v>
      </c>
      <c r="C56" s="5" t="s">
        <v>129</v>
      </c>
      <c r="D56" s="4">
        <v>180</v>
      </c>
      <c r="E56" s="4">
        <v>0</v>
      </c>
      <c r="F56" s="4">
        <v>0</v>
      </c>
      <c r="G56" s="4">
        <f t="shared" si="0"/>
        <v>-180</v>
      </c>
      <c r="H56" s="6">
        <f t="shared" si="1"/>
        <v>-1</v>
      </c>
      <c r="I56" s="7">
        <v>3.18</v>
      </c>
      <c r="J56" s="8">
        <f t="shared" si="2"/>
        <v>-572.4</v>
      </c>
    </row>
    <row r="57" spans="1:10" x14ac:dyDescent="0.25">
      <c r="A57" s="4">
        <v>83</v>
      </c>
      <c r="B57" s="5" t="s">
        <v>19</v>
      </c>
      <c r="C57" s="5" t="s">
        <v>71</v>
      </c>
      <c r="D57" s="4">
        <v>1.085</v>
      </c>
      <c r="E57" s="4">
        <v>0.39500000000000002</v>
      </c>
      <c r="F57" s="4">
        <v>0.45</v>
      </c>
      <c r="G57" s="4">
        <f t="shared" si="0"/>
        <v>-0.24</v>
      </c>
      <c r="H57" s="6">
        <f t="shared" si="1"/>
        <v>-5.2173913043478265E-2</v>
      </c>
      <c r="I57" s="7">
        <v>1.82</v>
      </c>
      <c r="J57" s="8">
        <f t="shared" si="2"/>
        <v>-0.43680000000000002</v>
      </c>
    </row>
    <row r="58" spans="1:10" x14ac:dyDescent="0.25">
      <c r="A58" s="4">
        <v>85</v>
      </c>
      <c r="B58" s="5" t="s">
        <v>43</v>
      </c>
      <c r="C58" s="5" t="s">
        <v>77</v>
      </c>
      <c r="D58" s="4">
        <v>139.04</v>
      </c>
      <c r="E58" s="4">
        <v>80.8</v>
      </c>
      <c r="F58" s="4">
        <v>21.49</v>
      </c>
      <c r="G58" s="4">
        <f t="shared" si="0"/>
        <v>-36.75</v>
      </c>
      <c r="H58" s="6">
        <f t="shared" si="1"/>
        <v>-7.4786324786324784E-2</v>
      </c>
      <c r="I58" s="7">
        <v>0.45</v>
      </c>
      <c r="J58" s="8">
        <f t="shared" si="2"/>
        <v>-16.537500000000001</v>
      </c>
    </row>
    <row r="59" spans="1:10" x14ac:dyDescent="0.25">
      <c r="A59" s="4">
        <v>87</v>
      </c>
      <c r="B59" s="5" t="s">
        <v>4</v>
      </c>
      <c r="C59" s="5" t="s">
        <v>92</v>
      </c>
      <c r="D59" s="4">
        <v>2.13</v>
      </c>
      <c r="E59" s="4">
        <v>0</v>
      </c>
      <c r="F59" s="4">
        <v>0</v>
      </c>
      <c r="G59" s="4">
        <f t="shared" si="0"/>
        <v>-2.13</v>
      </c>
      <c r="H59" s="6">
        <f t="shared" si="1"/>
        <v>-0.46710526315789475</v>
      </c>
      <c r="I59" s="7">
        <v>1.81</v>
      </c>
      <c r="J59" s="8">
        <f t="shared" si="2"/>
        <v>-3.8552999999999997</v>
      </c>
    </row>
    <row r="60" spans="1:10" x14ac:dyDescent="0.25">
      <c r="A60" s="4">
        <v>2569</v>
      </c>
      <c r="B60" s="5" t="s">
        <v>56</v>
      </c>
      <c r="C60" s="5" t="s">
        <v>93</v>
      </c>
      <c r="D60" s="4">
        <v>6.9050000000000002</v>
      </c>
      <c r="E60" s="4">
        <v>0</v>
      </c>
      <c r="F60" s="4">
        <v>0</v>
      </c>
      <c r="G60" s="4">
        <f t="shared" si="0"/>
        <v>-6.9050000000000002</v>
      </c>
      <c r="H60" s="6">
        <f t="shared" si="1"/>
        <v>-0.80057971014492757</v>
      </c>
      <c r="I60" s="7">
        <v>0.95</v>
      </c>
      <c r="J60" s="8">
        <f t="shared" si="2"/>
        <v>-6.5597500000000002</v>
      </c>
    </row>
    <row r="61" spans="1:10" x14ac:dyDescent="0.25">
      <c r="A61" s="4">
        <v>6370</v>
      </c>
      <c r="B61" s="5" t="s">
        <v>11</v>
      </c>
      <c r="C61" s="5" t="s">
        <v>132</v>
      </c>
      <c r="D61" s="4">
        <v>35</v>
      </c>
      <c r="E61" s="4">
        <v>26</v>
      </c>
      <c r="F61" s="4">
        <v>6</v>
      </c>
      <c r="G61" s="4">
        <f t="shared" si="0"/>
        <v>-3</v>
      </c>
      <c r="H61" s="6">
        <f t="shared" si="1"/>
        <v>-6.5217391304347824E-2</v>
      </c>
      <c r="I61" s="7">
        <v>1.4</v>
      </c>
      <c r="J61" s="8">
        <f t="shared" si="2"/>
        <v>-4.1999999999999993</v>
      </c>
    </row>
    <row r="62" spans="1:10" x14ac:dyDescent="0.25">
      <c r="A62" s="4">
        <v>11905</v>
      </c>
      <c r="B62" s="5" t="s">
        <v>14</v>
      </c>
      <c r="C62" s="5" t="s">
        <v>133</v>
      </c>
      <c r="D62" s="4">
        <v>18</v>
      </c>
      <c r="E62" s="4">
        <v>0</v>
      </c>
      <c r="F62" s="4">
        <v>0</v>
      </c>
      <c r="G62" s="4">
        <f t="shared" si="0"/>
        <v>-18</v>
      </c>
      <c r="H62" s="6">
        <f t="shared" si="1"/>
        <v>-0.12587412587412589</v>
      </c>
      <c r="I62" s="7">
        <v>1.75</v>
      </c>
      <c r="J62" s="8">
        <f t="shared" si="2"/>
        <v>-31.5</v>
      </c>
    </row>
    <row r="63" spans="1:10" x14ac:dyDescent="0.25">
      <c r="A63" s="4">
        <v>14211</v>
      </c>
      <c r="B63" s="5" t="s">
        <v>57</v>
      </c>
      <c r="C63" s="5" t="s">
        <v>134</v>
      </c>
      <c r="D63" s="4">
        <v>11</v>
      </c>
      <c r="E63" s="4">
        <v>6</v>
      </c>
      <c r="F63" s="4">
        <v>1</v>
      </c>
      <c r="G63" s="4">
        <f t="shared" si="0"/>
        <v>-4</v>
      </c>
      <c r="H63" s="6">
        <f t="shared" si="1"/>
        <v>-0.26666666666666666</v>
      </c>
      <c r="I63" s="7">
        <v>1.2</v>
      </c>
      <c r="J63" s="8">
        <f t="shared" si="2"/>
        <v>-4.8</v>
      </c>
    </row>
    <row r="64" spans="1:10" x14ac:dyDescent="0.25">
      <c r="A64" s="4">
        <v>21295</v>
      </c>
      <c r="B64" s="5" t="s">
        <v>60</v>
      </c>
      <c r="C64" s="5" t="s">
        <v>68</v>
      </c>
      <c r="D64" s="4">
        <v>13</v>
      </c>
      <c r="E64" s="4">
        <v>0</v>
      </c>
      <c r="F64" s="4">
        <v>0</v>
      </c>
      <c r="G64" s="4">
        <f t="shared" si="0"/>
        <v>-13</v>
      </c>
      <c r="H64" s="6" t="e">
        <f t="shared" si="1"/>
        <v>#DIV/0!</v>
      </c>
      <c r="I64" s="7">
        <v>1.1399999999999999</v>
      </c>
      <c r="J64" s="8">
        <f t="shared" si="2"/>
        <v>-14.819999999999999</v>
      </c>
    </row>
    <row r="65" spans="1:10" x14ac:dyDescent="0.25">
      <c r="A65" s="4">
        <v>21784</v>
      </c>
      <c r="B65" s="5" t="s">
        <v>7</v>
      </c>
      <c r="C65" s="5" t="s">
        <v>69</v>
      </c>
      <c r="D65" s="4">
        <v>4</v>
      </c>
      <c r="E65" s="4">
        <v>0</v>
      </c>
      <c r="F65" s="4">
        <v>0</v>
      </c>
      <c r="G65" s="4">
        <f t="shared" si="0"/>
        <v>-4</v>
      </c>
      <c r="H65" s="6">
        <f t="shared" si="1"/>
        <v>-0.5714285714285714</v>
      </c>
      <c r="I65" s="7">
        <v>3.15</v>
      </c>
      <c r="J65" s="8">
        <f t="shared" si="2"/>
        <v>-12.6</v>
      </c>
    </row>
    <row r="66" spans="1:10" x14ac:dyDescent="0.25">
      <c r="A66" s="4">
        <v>2131</v>
      </c>
      <c r="B66" s="5" t="s">
        <v>73</v>
      </c>
      <c r="C66" s="5" t="s">
        <v>68</v>
      </c>
      <c r="D66" s="4">
        <v>521</v>
      </c>
      <c r="E66" s="4">
        <v>504</v>
      </c>
      <c r="F66" s="4">
        <v>9</v>
      </c>
      <c r="G66" s="4">
        <f t="shared" si="0"/>
        <v>-8</v>
      </c>
      <c r="H66" s="6" t="e">
        <f t="shared" si="1"/>
        <v>#DIV/0!</v>
      </c>
      <c r="I66" s="7">
        <v>0.3</v>
      </c>
      <c r="J66" s="8">
        <f t="shared" si="2"/>
        <v>-2.4</v>
      </c>
    </row>
    <row r="67" spans="1:10" x14ac:dyDescent="0.25">
      <c r="A67" s="9"/>
      <c r="B67" s="9"/>
      <c r="C67" s="9"/>
      <c r="D67" s="9"/>
      <c r="E67" s="9"/>
      <c r="F67" s="9"/>
      <c r="G67" s="9"/>
      <c r="H67" s="10"/>
      <c r="I67" s="11" t="s">
        <v>98</v>
      </c>
      <c r="J67" s="12">
        <f>SUM(J5:J66)</f>
        <v>-1660.3445499999996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INVENTARIO-5</cp:lastModifiedBy>
  <cp:lastPrinted>2022-05-18T20:17:59Z</cp:lastPrinted>
  <dcterms:created xsi:type="dcterms:W3CDTF">2022-05-18T12:41:44Z</dcterms:created>
  <dcterms:modified xsi:type="dcterms:W3CDTF">2022-05-18T20:35:08Z</dcterms:modified>
</cp:coreProperties>
</file>